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vmg" sheetId="1" state="visible" r:id="rId2"/>
    <sheet name="trax" sheetId="2" state="visible" r:id="rId3"/>
    <sheet name="timing" sheetId="3" state="visible" r:id="rId4"/>
    <sheet name="1" sheetId="4" state="hidden" r:id="rId5"/>
    <sheet name="2" sheetId="5" state="hidden" r:id="rId6"/>
    <sheet name="3" sheetId="6" state="hidden" r:id="rId7"/>
    <sheet name="4" sheetId="7" state="hidden" r:id="rId8"/>
    <sheet name="5" sheetId="8" state="hidden" r:id="rId9"/>
    <sheet name="polar_type19" sheetId="9" state="hidden" r:id="rId10"/>
    <sheet name="work" sheetId="10" state="hidden" r:id="rId11"/>
    <sheet name="allsails" sheetId="11" state="hidden" r:id="rId12"/>
  </sheets>
  <definedNames>
    <definedName function="false" hidden="false" name="Best" vbProcedure="false">vmg!$B$4</definedName>
    <definedName function="false" hidden="false" name="Delta" vbProcedure="false">polar_type19!$L$1</definedName>
    <definedName function="false" hidden="false" name="Factor" vbProcedure="false">polar_type19!$B$1</definedName>
    <definedName function="false" hidden="false" name="Speed" vbProcedure="false">vmg!$B$2</definedName>
    <definedName function="false" hidden="false" name="Speedhi" vbProcedure="false">vmg!$N$3</definedName>
    <definedName function="false" hidden="false" name="Speedk" vbProcedure="false">vmg!$L$3</definedName>
    <definedName function="false" hidden="false" name="Speedlo" vbProcedure="false">vmg!$M$3</definedName>
    <definedName function="false" hidden="false" name="Wind" vbProcedure="false">vmg!$B$3</definedName>
    <definedName function="false" hidden="false" name="Xhi" vbProcedure="false">vmg!$P$3</definedName>
    <definedName function="false" hidden="false" name="Xlo" vbProcedure="false">vmg!$O$3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<sst xmlns="http://schemas.openxmlformats.org/spreadsheetml/2006/main" count="282" uniqueCount="78">
  <si>
    <t xml:space="preserve">Best VMC</t>
  </si>
  <si>
    <t xml:space="preserve">Other tack VMC</t>
  </si>
  <si>
    <t xml:space="preserve">Wind Speed (knots)</t>
  </si>
  <si>
    <t xml:space="preserve">Port Tack</t>
  </si>
  <si>
    <t xml:space="preserve">Starboard Tack</t>
  </si>
  <si>
    <t xml:space="preserve">Apparent Wind Speed</t>
  </si>
  <si>
    <t xml:space="preserve">Apparent Wind Angle</t>
  </si>
  <si>
    <t xml:space="preserve">Best Headsail</t>
  </si>
  <si>
    <t xml:space="preserve">Speed</t>
  </si>
  <si>
    <t xml:space="preserve">Speed_Lo</t>
  </si>
  <si>
    <t xml:space="preserve">Speed_Hi</t>
  </si>
  <si>
    <t xml:space="preserve">X_Lo</t>
  </si>
  <si>
    <t xml:space="preserve">X_Hi</t>
  </si>
  <si>
    <t xml:space="preserve">Bearing</t>
  </si>
  <si>
    <t xml:space="preserve">VMG 
(knots)</t>
  </si>
  <si>
    <t xml:space="preserve">Other tack Headsail</t>
  </si>
  <si>
    <t xml:space="preserve">Wind Direction</t>
  </si>
  <si>
    <t xml:space="preserve">Best Course</t>
  </si>
  <si>
    <t xml:space="preserve">VMG</t>
  </si>
  <si>
    <t xml:space="preserve">Heading</t>
  </si>
  <si>
    <t xml:space="preserve">A</t>
  </si>
  <si>
    <t xml:space="preserve">B</t>
  </si>
  <si>
    <t xml:space="preserve">For best VMC</t>
  </si>
  <si>
    <t xml:space="preserve">best VMC</t>
  </si>
  <si>
    <t xml:space="preserve">Sail 1</t>
  </si>
  <si>
    <t xml:space="preserve">Sail 2</t>
  </si>
  <si>
    <t xml:space="preserve">Sail 3</t>
  </si>
  <si>
    <t xml:space="preserve">Sail 4</t>
  </si>
  <si>
    <t xml:space="preserve">Sail 5</t>
  </si>
  <si>
    <t xml:space="preserve">Angle on the bow</t>
  </si>
  <si>
    <t xml:space="preserve">Boat Speed (knots)</t>
  </si>
  <si>
    <t xml:space="preserve">chosen</t>
  </si>
  <si>
    <t xml:space="preserve">Best</t>
  </si>
  <si>
    <t xml:space="preserve">low</t>
  </si>
  <si>
    <t xml:space="preserve">actual</t>
  </si>
  <si>
    <t xml:space="preserve">high</t>
  </si>
  <si>
    <t xml:space="preserve">Optimum Course</t>
  </si>
  <si>
    <t xml:space="preserve">Degrees</t>
  </si>
  <si>
    <t xml:space="preserve">Length</t>
  </si>
  <si>
    <t xml:space="preserve">Time</t>
  </si>
  <si>
    <t xml:space="preserve">Total Time</t>
  </si>
  <si>
    <t xml:space="preserve">Optimum Distance</t>
  </si>
  <si>
    <t xml:space="preserve">nm</t>
  </si>
  <si>
    <r>
      <rPr>
        <b val="true"/>
        <sz val="10"/>
        <rFont val="Arial"/>
        <family val="2"/>
      </rPr>
      <t xml:space="preserve">1</t>
    </r>
    <r>
      <rPr>
        <b val="true"/>
        <vertAlign val="superscript"/>
        <sz val="10"/>
        <rFont val="Arial"/>
        <family val="2"/>
      </rPr>
      <t xml:space="preserve">st</t>
    </r>
    <r>
      <rPr>
        <b val="true"/>
        <sz val="10"/>
        <rFont val="Arial"/>
        <family val="2"/>
      </rPr>
      <t xml:space="preserve"> Leg</t>
    </r>
  </si>
  <si>
    <r>
      <rPr>
        <b val="true"/>
        <sz val="10"/>
        <rFont val="Arial"/>
        <family val="2"/>
      </rPr>
      <t xml:space="preserve">2</t>
    </r>
    <r>
      <rPr>
        <b val="true"/>
        <vertAlign val="superscript"/>
        <sz val="10"/>
        <rFont val="Arial"/>
        <family val="2"/>
      </rPr>
      <t xml:space="preserve">nd</t>
    </r>
    <r>
      <rPr>
        <b val="true"/>
        <sz val="10"/>
        <rFont val="Arial"/>
        <family val="2"/>
      </rPr>
      <t xml:space="preserve"> leg</t>
    </r>
  </si>
  <si>
    <t xml:space="preserve">Avg Speed = Max 1/(T1+T2)</t>
  </si>
  <si>
    <t xml:space="preserve">Index 1</t>
  </si>
  <si>
    <t xml:space="preserve">Index2</t>
  </si>
  <si>
    <t xml:space="preserve">X1</t>
  </si>
  <si>
    <t xml:space="preserve">X2</t>
  </si>
  <si>
    <t xml:space="preserve">V1</t>
  </si>
  <si>
    <t xml:space="preserve">alpha1</t>
  </si>
  <si>
    <t xml:space="preserve">V2</t>
  </si>
  <si>
    <t xml:space="preserve">alpha2</t>
  </si>
  <si>
    <t xml:space="preserve">radians</t>
  </si>
  <si>
    <t xml:space="preserve">1/T1</t>
  </si>
  <si>
    <t xml:space="preserve">1/T2</t>
  </si>
  <si>
    <t xml:space="preserve">Date</t>
  </si>
  <si>
    <t xml:space="preserve">Start time</t>
  </si>
  <si>
    <t xml:space="preserve">distance</t>
  </si>
  <si>
    <t xml:space="preserve">miles</t>
  </si>
  <si>
    <t xml:space="preserve">speed</t>
  </si>
  <si>
    <t xml:space="preserve">knots</t>
  </si>
  <si>
    <t xml:space="preserve">ETA</t>
  </si>
  <si>
    <t xml:space="preserve">twa\Speed</t>
  </si>
  <si>
    <t xml:space="preserve">factor</t>
  </si>
  <si>
    <t xml:space="preserve">Sail ID</t>
  </si>
  <si>
    <t xml:space="preserve">delta</t>
  </si>
  <si>
    <t xml:space="preserve">Boat_Class</t>
  </si>
  <si>
    <t xml:space="preserve">Pogo 3</t>
  </si>
  <si>
    <t xml:space="preserve">Staysail</t>
  </si>
  <si>
    <t xml:space="preserve">Solent</t>
  </si>
  <si>
    <t xml:space="preserve">Code5</t>
  </si>
  <si>
    <t xml:space="preserve">Spinnaker</t>
  </si>
  <si>
    <t xml:space="preserve">Auto</t>
  </si>
  <si>
    <t xml:space="preserve">Wind Speed</t>
  </si>
  <si>
    <t xml:space="preserve">Sail/TWA</t>
  </si>
  <si>
    <t xml:space="preserve">TWS/TWA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</si>
</sst>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[$$-C09]#,##0.00;[RED]\-[$$-C09]#,##0.00"/>
    <numFmt numFmtId="166" formatCode="0.00"/>
    <numFmt numFmtId="167" formatCode="#"/>
    <numFmt numFmtId="168" formatCode="HH:MM:SS"/>
    <numFmt numFmtId="169" formatCode="DD/MM/YY"/>
    <numFmt numFmtId="170" formatCode="0"/>
    <numFmt numFmtId="171" formatCode="0.0000"/>
  </numFmts>
  <fonts count="10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0"/>
      <name val="FreeSans"/>
      <family val="2"/>
    </font>
    <font>
      <sz val="10"/>
      <name val="FreeSans"/>
      <family val="2"/>
    </font>
    <font>
      <b val="true"/>
      <sz val="10"/>
      <name val="Arial"/>
      <family val="2"/>
    </font>
    <font>
      <b val="true"/>
      <sz val="10"/>
      <color rgb="FFFFFF66"/>
      <name val="Arial"/>
      <family val="2"/>
    </font>
    <font>
      <sz val="10"/>
      <color rgb="FFFFFF66"/>
      <name val="Arial"/>
      <family val="2"/>
    </font>
    <font>
      <b val="true"/>
      <vertAlign val="superscript"/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99"/>
        <bgColor rgb="FFFFFF66"/>
      </patternFill>
    </fill>
    <fill>
      <patternFill patternType="solid">
        <fgColor rgb="FFE6FF00"/>
        <bgColor rgb="FFFFFF00"/>
      </patternFill>
    </fill>
    <fill>
      <patternFill patternType="solid">
        <fgColor rgb="FFFFFF66"/>
        <bgColor rgb="FFFFFF99"/>
      </patternFill>
    </fill>
    <fill>
      <patternFill patternType="solid">
        <fgColor rgb="FFE6E64C"/>
        <bgColor rgb="FFFFFF66"/>
      </patternFill>
    </fill>
    <fill>
      <patternFill patternType="solid">
        <fgColor rgb="FFCCCC00"/>
        <bgColor rgb="FFE6E64C"/>
      </patternFill>
    </fill>
    <fill>
      <patternFill patternType="solid">
        <fgColor rgb="FFFF99CC"/>
        <bgColor rgb="FFFF8080"/>
      </patternFill>
    </fill>
    <fill>
      <patternFill patternType="solid">
        <fgColor rgb="FF00FF00"/>
        <bgColor rgb="FF33CCCC"/>
      </patternFill>
    </fill>
    <fill>
      <patternFill patternType="solid">
        <fgColor rgb="FF00FFFF"/>
        <bgColor rgb="FF00FFFF"/>
      </patternFill>
    </fill>
    <fill>
      <patternFill patternType="solid">
        <fgColor rgb="FFFFFF00"/>
        <bgColor rgb="FFE6FF00"/>
      </patternFill>
    </fill>
    <fill>
      <patternFill patternType="solid">
        <fgColor rgb="FFCCFFFF"/>
        <bgColor rgb="FFCCFFFF"/>
      </patternFill>
    </fill>
  </fills>
  <borders count="30">
    <border diagonalUp="false" diagonalDown="false">
      <left/>
      <right/>
      <top/>
      <bottom/>
      <diagonal/>
    </border>
    <border diagonalUp="false" diagonalDown="false">
      <left style="hair">
        <color rgb="FF1F1C1B"/>
      </left>
      <right/>
      <top style="hair">
        <color rgb="FF1F1C1B"/>
      </top>
      <bottom style="hair">
        <color rgb="FF1F1C1B"/>
      </bottom>
      <diagonal/>
    </border>
    <border diagonalUp="false" diagonalDown="false">
      <left/>
      <right/>
      <top style="hair">
        <color rgb="FF1F1C1B"/>
      </top>
      <bottom style="hair">
        <color rgb="FF1F1C1B"/>
      </bottom>
      <diagonal/>
    </border>
    <border diagonalUp="false" diagonalDown="false">
      <left/>
      <right style="medium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 style="hair">
        <color rgb="FF1F1C1B"/>
      </left>
      <right style="hair">
        <color rgb="FF1F1C1B"/>
      </right>
      <top style="hair">
        <color rgb="FF1F1C1B"/>
      </top>
      <bottom/>
      <diagonal/>
    </border>
    <border diagonalUp="false" diagonalDown="false">
      <left style="hair">
        <color rgb="FF1F1C1B"/>
      </left>
      <right style="thick">
        <color rgb="FF1F1C1B"/>
      </right>
      <top style="hair">
        <color rgb="FF1F1C1B"/>
      </top>
      <bottom/>
      <diagonal/>
    </border>
    <border diagonalUp="false" diagonalDown="false">
      <left style="hair">
        <color rgb="FF1F1C1B"/>
      </left>
      <right style="medium">
        <color rgb="FF1F1C1B"/>
      </right>
      <top style="hair">
        <color rgb="FF1F1C1B"/>
      </top>
      <bottom/>
      <diagonal/>
    </border>
    <border diagonalUp="false" diagonalDown="false">
      <left style="hair">
        <color rgb="FF1F1C1B"/>
      </left>
      <right style="hair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/>
      <right style="hair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 style="hair">
        <color rgb="FF1F1C1B"/>
      </left>
      <right style="medium">
        <color rgb="FF1F1C1B"/>
      </right>
      <top style="hair">
        <color rgb="FF1F1C1B"/>
      </top>
      <bottom style="hair">
        <color rgb="FF1F1C1B"/>
      </bottom>
      <diagonal/>
    </border>
    <border diagonalUp="false" diagonalDown="false">
      <left style="hair">
        <color rgb="FF1F1C1B"/>
      </left>
      <right style="thick"/>
      <top style="hair">
        <color rgb="FF1F1C1B"/>
      </top>
      <bottom/>
      <diagonal/>
    </border>
    <border diagonalUp="false" diagonalDown="false">
      <left style="hair">
        <color rgb="FF1F1C1B"/>
      </left>
      <right style="hair">
        <color rgb="FF1F1C1B"/>
      </right>
      <top/>
      <bottom/>
      <diagonal/>
    </border>
    <border diagonalUp="false" diagonalDown="false">
      <left style="hair">
        <color rgb="FF1F1C1B"/>
      </left>
      <right style="hair">
        <color rgb="FF1F1C1B"/>
      </right>
      <top/>
      <bottom style="hair">
        <color rgb="FF1F1C1B"/>
      </bottom>
      <diagonal/>
    </border>
    <border diagonalUp="false" diagonalDown="false">
      <left style="hair">
        <color rgb="FF1F1C1B"/>
      </left>
      <right style="thick"/>
      <top/>
      <bottom style="hair">
        <color rgb="FF1F1C1B"/>
      </bottom>
      <diagonal/>
    </border>
    <border diagonalUp="false" diagonalDown="false">
      <left/>
      <right style="hair">
        <color rgb="FF1F1C1B"/>
      </right>
      <top/>
      <bottom style="hair">
        <color rgb="FF1F1C1B"/>
      </bottom>
      <diagonal/>
    </border>
    <border diagonalUp="false" diagonalDown="false">
      <left style="hair">
        <color rgb="FF1F1C1B"/>
      </left>
      <right style="hair">
        <color rgb="FF1F1C1B"/>
      </right>
      <top style="hair">
        <color rgb="FF1F1C1B"/>
      </top>
      <bottom style="thin">
        <color rgb="FF1F1C1B"/>
      </bottom>
      <diagonal/>
    </border>
    <border diagonalUp="false" diagonalDown="false">
      <left/>
      <right style="hair">
        <color rgb="FF1F1C1B"/>
      </right>
      <top style="hair">
        <color rgb="FF1F1C1B"/>
      </top>
      <bottom style="thin">
        <color rgb="FF1F1C1B"/>
      </bottom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24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false" applyProtection="false"/>
    <xf numFmtId="165" fontId="4" fillId="0" borderId="0" applyFont="true" applyBorder="false" applyAlignment="false" applyProtection="false"/>
    <xf numFmtId="164" fontId="5" fillId="0" borderId="0" applyFont="true" applyBorder="false" applyAlignment="true" applyProtection="false">
      <alignment horizontal="center" vertical="bottom" textRotation="0" wrapText="false" indent="0" shrinkToFit="false"/>
    </xf>
    <xf numFmtId="164" fontId="5" fillId="0" borderId="0" applyFont="true" applyBorder="false" applyAlignment="true" applyProtection="false">
      <alignment horizontal="center" vertical="bottom" textRotation="90" wrapText="false" indent="0" shrinkToFit="false"/>
    </xf>
  </cellStyleXfs>
  <cellXfs count="11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2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7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8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7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8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7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7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8" borderId="1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8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7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8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" borderId="1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9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9" borderId="1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9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9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6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2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6" fontId="6" fillId="0" borderId="2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6" fillId="0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6" fillId="0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0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9" borderId="24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6" fontId="0" fillId="9" borderId="2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9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9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9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9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26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10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Result" xfId="20" builtinId="53" customBuiltin="true"/>
    <cellStyle name="Result2" xfId="21" builtinId="53" customBuiltin="true"/>
    <cellStyle name="Heading" xfId="22" builtinId="53" customBuiltin="true"/>
    <cellStyle name="Heading1" xfId="23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66"/>
      <rgbColor rgb="FFCCFFFF"/>
      <rgbColor rgb="FF660066"/>
      <rgbColor rgb="FFFF8080"/>
      <rgbColor rgb="FF0066CC"/>
      <rgbColor rgb="FFCCCCFF"/>
      <rgbColor rgb="FF000080"/>
      <rgbColor rgb="FFFF00FF"/>
      <rgbColor rgb="FFE6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CCCC00"/>
      <rgbColor rgb="FFE6E64C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1F1C1B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151"/>
  <sheetViews>
    <sheetView showFormulas="false" showGridLines="false" showRowColHeaders="true" showZeros="true" rightToLeft="false" tabSelected="true" showOutlineSymbols="true" defaultGridColor="true" view="normal" topLeftCell="A1" colorId="64" zoomScale="80" zoomScaleNormal="80" zoomScalePageLayoutView="100" workbookViewId="0">
      <pane xSplit="0" ySplit="5" topLeftCell="A33" activePane="bottomLeft" state="frozen"/>
      <selection pane="topLeft" activeCell="A1" activeCellId="0" sqref="A1"/>
      <selection pane="bottomLeft" activeCell="I40" activeCellId="0" sqref="I40"/>
    </sheetView>
  </sheetViews>
  <sheetFormatPr defaultRowHeight="14.1" zeroHeight="false" outlineLevelRow="0" outlineLevelCol="0"/>
  <cols>
    <col collapsed="false" customWidth="true" hidden="false" outlineLevel="0" max="1" min="1" style="1" width="18.92"/>
    <col collapsed="false" customWidth="true" hidden="false" outlineLevel="0" max="2" min="2" style="1" width="18.55"/>
    <col collapsed="false" customWidth="false" hidden="false" outlineLevel="0" max="5" min="3" style="1" width="11.56"/>
    <col collapsed="false" customWidth="true" hidden="false" outlineLevel="0" max="6" min="6" style="1" width="10.99"/>
    <col collapsed="false" customWidth="false" hidden="false" outlineLevel="0" max="9" min="7" style="1" width="11.56"/>
    <col collapsed="false" customWidth="false" hidden="true" outlineLevel="0" max="14" min="10" style="0" width="11.56"/>
    <col collapsed="false" customWidth="false" hidden="true" outlineLevel="0" max="16" min="15" style="1" width="11.56"/>
    <col collapsed="false" customWidth="true" hidden="false" outlineLevel="0" max="17" min="17" style="0" width="15.55"/>
    <col collapsed="false" customWidth="false" hidden="false" outlineLevel="0" max="21" min="21" style="2" width="11.56"/>
    <col collapsed="false" customWidth="false" hidden="true" outlineLevel="0" max="23" min="23" style="1" width="11.56"/>
    <col collapsed="false" customWidth="false" hidden="true" outlineLevel="0" max="39" min="24" style="0" width="11.56"/>
  </cols>
  <sheetData>
    <row r="1" customFormat="false" ht="12.8" hidden="false" customHeight="true" outlineLevel="0" collapsed="false">
      <c r="A1" s="3"/>
      <c r="B1" s="4"/>
      <c r="C1" s="5"/>
      <c r="D1" s="5"/>
      <c r="E1" s="5"/>
      <c r="F1" s="5"/>
      <c r="G1" s="6"/>
      <c r="H1" s="6"/>
      <c r="I1" s="7"/>
      <c r="J1" s="8"/>
      <c r="K1" s="8"/>
      <c r="L1" s="9"/>
      <c r="M1" s="9"/>
      <c r="N1" s="9"/>
      <c r="O1" s="9"/>
      <c r="P1" s="9"/>
      <c r="Q1" s="10" t="s">
        <v>0</v>
      </c>
      <c r="R1" s="10"/>
      <c r="S1" s="10"/>
      <c r="T1" s="11" t="s">
        <v>1</v>
      </c>
      <c r="U1" s="11"/>
      <c r="V1" s="11"/>
      <c r="Y1" s="12"/>
      <c r="Z1" s="12"/>
      <c r="AA1" s="12"/>
      <c r="AB1" s="13"/>
      <c r="AC1" s="13"/>
      <c r="AD1" s="13"/>
      <c r="AE1" s="14"/>
      <c r="AF1" s="14"/>
      <c r="AG1" s="14"/>
      <c r="AH1" s="15"/>
      <c r="AI1" s="15"/>
      <c r="AJ1" s="15"/>
      <c r="AK1" s="16"/>
      <c r="AL1" s="16"/>
      <c r="AM1" s="16"/>
    </row>
    <row r="2" customFormat="false" ht="14.1" hidden="false" customHeight="true" outlineLevel="0" collapsed="false">
      <c r="A2" s="17" t="s">
        <v>2</v>
      </c>
      <c r="B2" s="18" t="n">
        <v>8.1</v>
      </c>
      <c r="C2" s="19" t="s">
        <v>3</v>
      </c>
      <c r="D2" s="19"/>
      <c r="E2" s="20" t="s">
        <v>4</v>
      </c>
      <c r="F2" s="20"/>
      <c r="G2" s="21" t="s">
        <v>5</v>
      </c>
      <c r="H2" s="22" t="s">
        <v>6</v>
      </c>
      <c r="I2" s="23" t="s">
        <v>7</v>
      </c>
      <c r="J2" s="8"/>
      <c r="K2" s="8"/>
      <c r="L2" s="9" t="s">
        <v>8</v>
      </c>
      <c r="M2" s="9" t="s">
        <v>9</v>
      </c>
      <c r="N2" s="9" t="s">
        <v>10</v>
      </c>
      <c r="O2" s="9" t="s">
        <v>11</v>
      </c>
      <c r="P2" s="9" t="s">
        <v>12</v>
      </c>
      <c r="Q2" s="24" t="s">
        <v>13</v>
      </c>
      <c r="R2" s="25" t="s">
        <v>7</v>
      </c>
      <c r="S2" s="26" t="s">
        <v>14</v>
      </c>
      <c r="T2" s="24" t="s">
        <v>13</v>
      </c>
      <c r="U2" s="25" t="s">
        <v>15</v>
      </c>
      <c r="V2" s="26" t="s">
        <v>14</v>
      </c>
      <c r="Y2" s="12"/>
      <c r="Z2" s="12"/>
      <c r="AA2" s="12"/>
      <c r="AB2" s="13"/>
      <c r="AC2" s="13"/>
      <c r="AD2" s="13"/>
      <c r="AE2" s="14"/>
      <c r="AF2" s="14"/>
      <c r="AG2" s="14"/>
      <c r="AH2" s="15"/>
      <c r="AI2" s="15"/>
      <c r="AJ2" s="15"/>
      <c r="AK2" s="16"/>
      <c r="AL2" s="16"/>
      <c r="AM2" s="16"/>
    </row>
    <row r="3" customFormat="false" ht="14.1" hidden="false" customHeight="true" outlineLevel="0" collapsed="false">
      <c r="A3" s="17" t="s">
        <v>16</v>
      </c>
      <c r="B3" s="18" t="n">
        <v>247</v>
      </c>
      <c r="C3" s="19"/>
      <c r="D3" s="19"/>
      <c r="E3" s="20"/>
      <c r="F3" s="20"/>
      <c r="G3" s="21"/>
      <c r="H3" s="22"/>
      <c r="I3" s="22"/>
      <c r="J3" s="27"/>
      <c r="K3" s="27"/>
      <c r="L3" s="28" t="n">
        <f aca="false">Speed*1</f>
        <v>8.1</v>
      </c>
      <c r="M3" s="28" t="n">
        <f aca="false">IF(_xlfn.FLOOR.MATH(Speedk,1,1)=Speedk,Speedk-1,_xlfn.FLOOR.MATH(Speedk,1,1))</f>
        <v>8</v>
      </c>
      <c r="N3" s="28" t="n">
        <f aca="false">_xlfn.CEILING.MATH(Speedk,1,1)</f>
        <v>9</v>
      </c>
      <c r="O3" s="29" t="n">
        <f aca="false">(N3-L3)</f>
        <v>0.9</v>
      </c>
      <c r="P3" s="29" t="n">
        <f aca="false">(L3-M3)</f>
        <v>0.0999999999999996</v>
      </c>
      <c r="Q3" s="30" t="n">
        <f aca="false">IF(MAX($C$6:$C$151)&gt;MAX($E$6:$E$151),INDEX($D$6:$D$151,MATCH(MAX($C$6:$C$151),$C$6:$C$151,0)),INDEX($F$6:$F$151,MATCH(MAX($E$6:$E$151),$E$6:$E$151,0)))</f>
        <v>312</v>
      </c>
      <c r="R3" s="25"/>
      <c r="S3" s="26"/>
      <c r="T3" s="30" t="n">
        <f aca="false">IF(MAX($C$6:$C$151)&gt;MAX($E$6:$E$151),INDEX($F$6:$F$151,MATCH(MAX($E$6:$E$151),$E$6:$E$151,0)),INDEX($D$6:$D$151,MATCH(MAX($C$6:$C$151),$C$6:$C$151,0)))</f>
        <v>212</v>
      </c>
      <c r="U3" s="25"/>
      <c r="V3" s="26"/>
      <c r="Y3" s="12"/>
      <c r="Z3" s="12"/>
      <c r="AA3" s="12"/>
      <c r="AB3" s="13"/>
      <c r="AC3" s="13"/>
      <c r="AD3" s="13"/>
      <c r="AE3" s="14"/>
      <c r="AF3" s="14"/>
      <c r="AG3" s="14"/>
      <c r="AH3" s="15"/>
      <c r="AI3" s="15"/>
      <c r="AJ3" s="15"/>
      <c r="AK3" s="16"/>
      <c r="AL3" s="16"/>
      <c r="AM3" s="16"/>
    </row>
    <row r="4" customFormat="false" ht="14.1" hidden="false" customHeight="true" outlineLevel="0" collapsed="false">
      <c r="A4" s="17" t="s">
        <v>17</v>
      </c>
      <c r="B4" s="31" t="n">
        <v>300</v>
      </c>
      <c r="C4" s="32" t="s">
        <v>18</v>
      </c>
      <c r="D4" s="32" t="s">
        <v>19</v>
      </c>
      <c r="E4" s="33" t="s">
        <v>18</v>
      </c>
      <c r="F4" s="33" t="s">
        <v>19</v>
      </c>
      <c r="G4" s="21"/>
      <c r="H4" s="22"/>
      <c r="I4" s="22"/>
      <c r="J4" s="28" t="s">
        <v>20</v>
      </c>
      <c r="K4" s="28" t="s">
        <v>21</v>
      </c>
      <c r="L4" s="27"/>
      <c r="M4" s="27"/>
      <c r="N4" s="27"/>
      <c r="O4" s="29"/>
      <c r="P4" s="29"/>
      <c r="Q4" s="34" t="s">
        <v>22</v>
      </c>
      <c r="R4" s="35" t="str">
        <f aca="false">IF(MAX($C$6:$C$151)&gt;MAX($E$6:$E$151),INDEX($I$6:$I$151,MATCH(MAX($C$6:$C$151),$C$6:$C$151,0)),INDEX($I$6:$I$151,MATCH(MAX($E$6:$E$151),$E$6:$E$151,0)))</f>
        <v>Solent</v>
      </c>
      <c r="S4" s="36" t="n">
        <f aca="false">IF(MAX($C$6:$C$151)&gt;MAX($E$6:$E$151),MAX($C$6:$C$151),MAX($E$6:$E$151))</f>
        <v>6.5646</v>
      </c>
      <c r="T4" s="37" t="s">
        <v>23</v>
      </c>
      <c r="U4" s="35" t="str">
        <f aca="false">IF(MAX($C$6:$C$151)&gt;MAX($E$6:$E$151),INDEX($I$6:$I$151,MATCH(MAX($E$6:$E$151),$E$6:$E$151,0)),INDEX($I$6:$I$151,MATCH(MAX($C$6:$C$151),$C$6:$C$151,0)))</f>
        <v>Solent</v>
      </c>
      <c r="V4" s="36" t="n">
        <f aca="false">IF(MAX($C$6:$C$151)&gt;MAX($E$6:$E$151),MAX($E$6:$E$151),MAX($C$6:$C$151))</f>
        <v>0.1821</v>
      </c>
      <c r="Y4" s="38" t="s">
        <v>24</v>
      </c>
      <c r="Z4" s="38"/>
      <c r="AA4" s="38"/>
      <c r="AB4" s="39" t="s">
        <v>25</v>
      </c>
      <c r="AC4" s="39"/>
      <c r="AD4" s="39"/>
      <c r="AE4" s="40" t="s">
        <v>26</v>
      </c>
      <c r="AF4" s="40"/>
      <c r="AG4" s="40"/>
      <c r="AH4" s="41" t="s">
        <v>27</v>
      </c>
      <c r="AI4" s="41"/>
      <c r="AJ4" s="41"/>
      <c r="AK4" s="42" t="s">
        <v>28</v>
      </c>
      <c r="AL4" s="42"/>
      <c r="AM4" s="42"/>
    </row>
    <row r="5" customFormat="false" ht="14.1" hidden="false" customHeight="true" outlineLevel="0" collapsed="false">
      <c r="A5" s="17" t="s">
        <v>29</v>
      </c>
      <c r="B5" s="43" t="s">
        <v>30</v>
      </c>
      <c r="C5" s="32"/>
      <c r="D5" s="32"/>
      <c r="E5" s="33"/>
      <c r="F5" s="33"/>
      <c r="G5" s="21"/>
      <c r="H5" s="22"/>
      <c r="I5" s="22"/>
      <c r="J5" s="44"/>
      <c r="K5" s="44"/>
      <c r="L5" s="44"/>
      <c r="M5" s="44"/>
      <c r="N5" s="44"/>
      <c r="O5" s="45"/>
      <c r="P5" s="45"/>
      <c r="Q5" s="34"/>
      <c r="R5" s="35"/>
      <c r="S5" s="36"/>
      <c r="T5" s="37"/>
      <c r="U5" s="35"/>
      <c r="V5" s="36"/>
      <c r="W5" s="1" t="s">
        <v>31</v>
      </c>
      <c r="X5" s="1" t="s">
        <v>32</v>
      </c>
      <c r="Y5" s="46" t="s">
        <v>33</v>
      </c>
      <c r="Z5" s="46" t="s">
        <v>34</v>
      </c>
      <c r="AA5" s="46" t="s">
        <v>35</v>
      </c>
      <c r="AB5" s="47" t="s">
        <v>33</v>
      </c>
      <c r="AC5" s="47" t="s">
        <v>34</v>
      </c>
      <c r="AD5" s="47" t="s">
        <v>35</v>
      </c>
      <c r="AE5" s="48" t="s">
        <v>33</v>
      </c>
      <c r="AF5" s="48" t="s">
        <v>34</v>
      </c>
      <c r="AG5" s="48" t="s">
        <v>35</v>
      </c>
      <c r="AH5" s="49" t="s">
        <v>33</v>
      </c>
      <c r="AI5" s="49" t="s">
        <v>34</v>
      </c>
      <c r="AJ5" s="49" t="s">
        <v>35</v>
      </c>
      <c r="AK5" s="50" t="s">
        <v>33</v>
      </c>
      <c r="AL5" s="50" t="s">
        <v>34</v>
      </c>
      <c r="AM5" s="50" t="s">
        <v>35</v>
      </c>
    </row>
    <row r="6" customFormat="false" ht="14.1" hidden="false" customHeight="true" outlineLevel="0" collapsed="false">
      <c r="A6" s="51" t="n">
        <v>35</v>
      </c>
      <c r="B6" s="52" t="n">
        <f aca="false">IF(X6&lt;=0,0,X6*Factor)</f>
        <v>5.21775</v>
      </c>
      <c r="C6" s="53" t="n">
        <f aca="false">ROUND($B6*COS(PI()*(D6-Best)/180),4)</f>
        <v>4.9624</v>
      </c>
      <c r="D6" s="54" t="n">
        <f aca="false">MOD(Wind+$A6+360,360)</f>
        <v>282</v>
      </c>
      <c r="E6" s="55" t="n">
        <f aca="false">ROUND($B6*COS(PI()*(F6-Best)/180),4)</f>
        <v>0.1821</v>
      </c>
      <c r="F6" s="56" t="n">
        <f aca="false">MOD(Wind-$A6+360,360)</f>
        <v>212</v>
      </c>
      <c r="G6" s="57" t="n">
        <f aca="false">SQRT($J6^2+$K6^2)</f>
        <v>12.7309006140076</v>
      </c>
      <c r="H6" s="58" t="n">
        <f aca="false">IF($J6&lt;&gt;0,MOD(ATAN($K6/$J6)*180/PI(),180),0)</f>
        <v>21.4036691667173</v>
      </c>
      <c r="I6" s="59" t="str">
        <f aca="false">IF(B6=0,"anchor",W6)</f>
        <v>Solent</v>
      </c>
      <c r="J6" s="0" t="n">
        <f aca="false">$B6+Speed*COS(PI()*$A6/180)</f>
        <v>11.8528815587408</v>
      </c>
      <c r="K6" s="0" t="n">
        <f aca="false">Speed*SIN(PI()*$A6/180)</f>
        <v>4.64596913444347</v>
      </c>
      <c r="U6" s="0"/>
      <c r="W6" s="1" t="str">
        <f aca="false">IF(X6=Z6,polar_type19!$D$3,IF(X6=AC6,polar_type19!$E$3,IF(X6=AF6,polar_type19!$F$3,IF(X6=AI6,polar_type19!$G$3,polar_type19!$H$3))))</f>
        <v>Solent</v>
      </c>
      <c r="X6" s="0" t="n">
        <f aca="false">MAX(Z6,AC6,AF6,AI6,AL6)</f>
        <v>5.21775</v>
      </c>
      <c r="Y6" s="12" t="n">
        <f aca="false">LOOKUP(Speedlo,'1'!$B$1:$BJ$1,'1'!$B2:$BJ2)</f>
        <v>3.22375</v>
      </c>
      <c r="Z6" s="12" t="n">
        <f aca="false">Xlo*Y6+Xhi*AA6</f>
        <v>3.264046875</v>
      </c>
      <c r="AA6" s="12" t="n">
        <f aca="false">LOOKUP(Speedhi,'1'!$B$1:$BJ$1,'1'!$B2:$BJ2)</f>
        <v>3.62671875</v>
      </c>
      <c r="AB6" s="13" t="n">
        <f aca="false">LOOKUP(Speedlo,'2'!$B$1:$BJ$1,'2'!$B2:$BJ2)</f>
        <v>5.1875</v>
      </c>
      <c r="AC6" s="13" t="n">
        <f aca="false">Xlo*AB6+Xhi*AD6</f>
        <v>5.21775</v>
      </c>
      <c r="AD6" s="13" t="n">
        <f aca="false">LOOKUP(Speedhi,'2'!$B$1:$BJ$1,'2'!$B2:$BJ2)</f>
        <v>5.49</v>
      </c>
      <c r="AE6" s="14" t="n">
        <f aca="false">LOOKUP(Speedlo,'3'!$B$1:$BJ$1,'3'!$B2:$BJ2)</f>
        <v>1.32463441435962</v>
      </c>
      <c r="AF6" s="14" t="n">
        <f aca="false">Xlo*AE6+Xhi*AG6</f>
        <v>1.3282286217407</v>
      </c>
      <c r="AG6" s="14" t="n">
        <f aca="false">LOOKUP(Speedhi,'3'!$B$1:$BJ$1,'3'!$B2:$BJ2)</f>
        <v>1.36057648817038</v>
      </c>
      <c r="AH6" s="15" t="n">
        <f aca="false">LOOKUP(Speedlo,'4'!$B$1:$BJ$1,'4'!$B2:$BJ2)</f>
        <v>0.736753681071914</v>
      </c>
      <c r="AI6" s="15" t="n">
        <f aca="false">Xlo*AH6+Xhi*AJ6</f>
        <v>0.7340557538231</v>
      </c>
      <c r="AJ6" s="15" t="n">
        <f aca="false">LOOKUP(Speedhi,'4'!$B$1:$BJ$1,'4'!$B2:$BJ2)</f>
        <v>0.709774408583771</v>
      </c>
      <c r="AK6" s="16" t="n">
        <f aca="false">LOOKUP(Speedlo,'5'!$B$1:$BJ$1,'5'!$B2:$BJ2)</f>
        <v>0</v>
      </c>
      <c r="AL6" s="16" t="n">
        <f aca="false">Xlo*AK6+Xhi*AM6</f>
        <v>0</v>
      </c>
      <c r="AM6" s="16" t="n">
        <f aca="false">LOOKUP(Speedhi,'5'!$B$1:$BJ$1,'5'!$B2:$BJ2)</f>
        <v>0</v>
      </c>
    </row>
    <row r="7" customFormat="false" ht="14.1" hidden="false" customHeight="true" outlineLevel="0" collapsed="false">
      <c r="A7" s="60" t="n">
        <f aca="false">A6+1</f>
        <v>36</v>
      </c>
      <c r="B7" s="52" t="n">
        <f aca="false">IF(X7&lt;=0,0,X7*Factor)</f>
        <v>5.3108</v>
      </c>
      <c r="C7" s="53" t="n">
        <f aca="false">ROUND($B7*COS(PI()*(D7-Best)/180),4)</f>
        <v>5.0787</v>
      </c>
      <c r="D7" s="54" t="n">
        <f aca="false">MOD(Wind+$A7+360,360)</f>
        <v>283</v>
      </c>
      <c r="E7" s="61" t="n">
        <f aca="false">ROUND($B7*COS(PI()*(F7-Best)/180),4)</f>
        <v>0.0927</v>
      </c>
      <c r="F7" s="62" t="n">
        <f aca="false">MOD(Wind-$A7+360,360)</f>
        <v>211</v>
      </c>
      <c r="G7" s="57" t="n">
        <f aca="false">SQRT($J7^2+$K7^2)</f>
        <v>12.7835183494361</v>
      </c>
      <c r="H7" s="63" t="n">
        <f aca="false">IF($J7&lt;&gt;0,MOD(ATAN($K7/$J7)*180/PI(),180),0)</f>
        <v>21.8660178016905</v>
      </c>
      <c r="I7" s="59" t="str">
        <f aca="false">IF(B7=0,"anchor",W7)</f>
        <v>Solent</v>
      </c>
      <c r="J7" s="0" t="n">
        <f aca="false">$B7+Speed*COS(PI()*$A7/180)</f>
        <v>11.8638376544371</v>
      </c>
      <c r="K7" s="0" t="n">
        <f aca="false">Speed*SIN(PI()*$A7/180)</f>
        <v>4.76106054356903</v>
      </c>
      <c r="U7" s="0"/>
      <c r="W7" s="1" t="str">
        <f aca="false">IF(X7=Z7,polar_type19!$D$3,IF(X7=AC7,polar_type19!$E$3,IF(X7=AF7,polar_type19!$F$3,IF(X7=AI7,polar_type19!$G$3,polar_type19!$H$3))))</f>
        <v>Solent</v>
      </c>
      <c r="X7" s="0" t="n">
        <f aca="false">MAX(Z7,AC7,AF7,AI7,AL7)</f>
        <v>5.3108</v>
      </c>
      <c r="Y7" s="12" t="n">
        <f aca="false">LOOKUP(Speedlo,'1'!$B$1:$BJ$1,'1'!$B3:$BJ3)</f>
        <v>3.253</v>
      </c>
      <c r="Z7" s="12" t="n">
        <f aca="false">Xlo*Y7+Xhi*AA7</f>
        <v>3.2936625</v>
      </c>
      <c r="AA7" s="12" t="n">
        <f aca="false">LOOKUP(Speedhi,'1'!$B$1:$BJ$1,'1'!$B3:$BJ3)</f>
        <v>3.659625</v>
      </c>
      <c r="AB7" s="13" t="n">
        <f aca="false">LOOKUP(Speedlo,'2'!$B$1:$BJ$1,'2'!$B3:$BJ3)</f>
        <v>5.282</v>
      </c>
      <c r="AC7" s="13" t="n">
        <f aca="false">Xlo*AB7+Xhi*AD7</f>
        <v>5.3108</v>
      </c>
      <c r="AD7" s="13" t="n">
        <f aca="false">LOOKUP(Speedhi,'2'!$B$1:$BJ$1,'2'!$B3:$BJ3)</f>
        <v>5.57</v>
      </c>
      <c r="AE7" s="14" t="n">
        <f aca="false">LOOKUP(Speedlo,'3'!$B$1:$BJ$1,'3'!$B3:$BJ3)</f>
        <v>1.48768487504828</v>
      </c>
      <c r="AF7" s="14" t="n">
        <f aca="false">Xlo*AE7+Xhi*AG7</f>
        <v>1.49173982208019</v>
      </c>
      <c r="AG7" s="14" t="n">
        <f aca="false">LOOKUP(Speedhi,'3'!$B$1:$BJ$1,'3'!$B3:$BJ3)</f>
        <v>1.52823434536742</v>
      </c>
      <c r="AH7" s="15" t="n">
        <f aca="false">LOOKUP(Speedlo,'4'!$B$1:$BJ$1,'4'!$B3:$BJ3)</f>
        <v>0.829131356998989</v>
      </c>
      <c r="AI7" s="15" t="n">
        <f aca="false">Xlo*AH7+Xhi*AJ7</f>
        <v>0.82610919368291</v>
      </c>
      <c r="AJ7" s="15" t="n">
        <f aca="false">LOOKUP(Speedhi,'4'!$B$1:$BJ$1,'4'!$B3:$BJ3)</f>
        <v>0.798909723838201</v>
      </c>
      <c r="AK7" s="16" t="n">
        <f aca="false">LOOKUP(Speedlo,'5'!$B$1:$BJ$1,'5'!$B3:$BJ3)</f>
        <v>0</v>
      </c>
      <c r="AL7" s="16" t="n">
        <f aca="false">Xlo*AK7+Xhi*AM7</f>
        <v>0</v>
      </c>
      <c r="AM7" s="16" t="n">
        <f aca="false">LOOKUP(Speedhi,'5'!$B$1:$BJ$1,'5'!$B3:$BJ3)</f>
        <v>0</v>
      </c>
    </row>
    <row r="8" customFormat="false" ht="14.1" hidden="false" customHeight="true" outlineLevel="0" collapsed="false">
      <c r="A8" s="60" t="n">
        <f aca="false">A7+1</f>
        <v>37</v>
      </c>
      <c r="B8" s="52" t="n">
        <f aca="false">IF(X8&lt;=0,0,X8*Factor)</f>
        <v>5.40385</v>
      </c>
      <c r="C8" s="53" t="n">
        <f aca="false">ROUND($B8*COS(PI()*(D8-Best)/180),4)</f>
        <v>5.1945</v>
      </c>
      <c r="D8" s="54" t="n">
        <f aca="false">MOD(Wind+$A8+360,360)</f>
        <v>284</v>
      </c>
      <c r="E8" s="61" t="n">
        <f aca="false">ROUND($B8*COS(PI()*(F8-Best)/180),4)</f>
        <v>0</v>
      </c>
      <c r="F8" s="62" t="n">
        <f aca="false">MOD(Wind-$A8+360,360)</f>
        <v>210</v>
      </c>
      <c r="G8" s="57" t="n">
        <f aca="false">SQRT($J8^2+$K8^2)</f>
        <v>12.8345642753542</v>
      </c>
      <c r="H8" s="63" t="n">
        <f aca="false">IF($J8&lt;&gt;0,MOD(ATAN($K8/$J8)*180/PI(),180),0)</f>
        <v>22.3219422544453</v>
      </c>
      <c r="I8" s="59" t="str">
        <f aca="false">IF(B8=0,"anchor",W8)</f>
        <v>Solent</v>
      </c>
      <c r="J8" s="0" t="n">
        <f aca="false">$B8+Speed*COS(PI()*$A8/180)</f>
        <v>11.8727976313831</v>
      </c>
      <c r="K8" s="0" t="n">
        <f aca="false">Speed*SIN(PI()*$A8/180)</f>
        <v>4.87470168753159</v>
      </c>
      <c r="U8" s="0"/>
      <c r="W8" s="1" t="str">
        <f aca="false">IF(X8=Z8,polar_type19!$D$3,IF(X8=AC8,polar_type19!$E$3,IF(X8=AF8,polar_type19!$F$3,IF(X8=AI8,polar_type19!$G$3,polar_type19!$H$3))))</f>
        <v>Solent</v>
      </c>
      <c r="X8" s="0" t="n">
        <f aca="false">MAX(Z8,AC8,AF8,AI8,AL8)</f>
        <v>5.40385</v>
      </c>
      <c r="Y8" s="12" t="n">
        <f aca="false">LOOKUP(Speedlo,'1'!$B$1:$BJ$1,'1'!$B4:$BJ4)</f>
        <v>3.28225</v>
      </c>
      <c r="Z8" s="12" t="n">
        <f aca="false">Xlo*Y8+Xhi*AA8</f>
        <v>3.323278125</v>
      </c>
      <c r="AA8" s="12" t="n">
        <f aca="false">LOOKUP(Speedhi,'1'!$B$1:$BJ$1,'1'!$B4:$BJ4)</f>
        <v>3.69253125</v>
      </c>
      <c r="AB8" s="13" t="n">
        <f aca="false">LOOKUP(Speedlo,'2'!$B$1:$BJ$1,'2'!$B4:$BJ4)</f>
        <v>5.3765</v>
      </c>
      <c r="AC8" s="13" t="n">
        <f aca="false">Xlo*AB8+Xhi*AD8</f>
        <v>5.40385</v>
      </c>
      <c r="AD8" s="13" t="n">
        <f aca="false">LOOKUP(Speedhi,'2'!$B$1:$BJ$1,'2'!$B4:$BJ4)</f>
        <v>5.65</v>
      </c>
      <c r="AE8" s="14" t="n">
        <f aca="false">LOOKUP(Speedlo,'3'!$B$1:$BJ$1,'3'!$B4:$BJ4)</f>
        <v>1.65073533573695</v>
      </c>
      <c r="AF8" s="14" t="n">
        <f aca="false">Xlo*AE8+Xhi*AG8</f>
        <v>1.6552510224197</v>
      </c>
      <c r="AG8" s="14" t="n">
        <f aca="false">LOOKUP(Speedhi,'3'!$B$1:$BJ$1,'3'!$B4:$BJ4)</f>
        <v>1.69589220256446</v>
      </c>
      <c r="AH8" s="15" t="n">
        <f aca="false">LOOKUP(Speedlo,'4'!$B$1:$BJ$1,'4'!$B4:$BJ4)</f>
        <v>0.921509032926065</v>
      </c>
      <c r="AI8" s="15" t="n">
        <f aca="false">Xlo*AH8+Xhi*AJ8</f>
        <v>0.918162633542722</v>
      </c>
      <c r="AJ8" s="15" t="n">
        <f aca="false">LOOKUP(Speedhi,'4'!$B$1:$BJ$1,'4'!$B4:$BJ4)</f>
        <v>0.888045039092631</v>
      </c>
      <c r="AK8" s="16" t="n">
        <f aca="false">LOOKUP(Speedlo,'5'!$B$1:$BJ$1,'5'!$B4:$BJ4)</f>
        <v>0</v>
      </c>
      <c r="AL8" s="16" t="n">
        <f aca="false">Xlo*AK8+Xhi*AM8</f>
        <v>0</v>
      </c>
      <c r="AM8" s="16" t="n">
        <f aca="false">LOOKUP(Speedhi,'5'!$B$1:$BJ$1,'5'!$B4:$BJ4)</f>
        <v>0</v>
      </c>
    </row>
    <row r="9" customFormat="false" ht="14.1" hidden="false" customHeight="true" outlineLevel="0" collapsed="false">
      <c r="A9" s="60" t="n">
        <f aca="false">A8+1</f>
        <v>38</v>
      </c>
      <c r="B9" s="52" t="n">
        <f aca="false">IF(X9&lt;=0,0,X9*Factor)</f>
        <v>5.4969</v>
      </c>
      <c r="C9" s="53" t="n">
        <f aca="false">ROUND($B9*COS(PI()*(D9-Best)/180),4)</f>
        <v>5.3096</v>
      </c>
      <c r="D9" s="54" t="n">
        <f aca="false">MOD(Wind+$A9+360,360)</f>
        <v>285</v>
      </c>
      <c r="E9" s="61" t="n">
        <f aca="false">ROUND($B9*COS(PI()*(F9-Best)/180),4)</f>
        <v>-0.0959</v>
      </c>
      <c r="F9" s="62" t="n">
        <f aca="false">MOD(Wind-$A9+360,360)</f>
        <v>209</v>
      </c>
      <c r="G9" s="57" t="n">
        <f aca="false">SQRT($J9^2+$K9^2)</f>
        <v>12.8840247537915</v>
      </c>
      <c r="H9" s="63" t="n">
        <f aca="false">IF($J9&lt;&gt;0,MOD(ATAN($K9/$J9)*180/PI(),180),0)</f>
        <v>22.7715296891784</v>
      </c>
      <c r="I9" s="59" t="str">
        <f aca="false">IF(B9=0,"anchor",W9)</f>
        <v>Solent</v>
      </c>
      <c r="J9" s="0" t="n">
        <f aca="false">$B9+Speed*COS(PI()*$A9/180)</f>
        <v>11.8797871042144</v>
      </c>
      <c r="K9" s="0" t="n">
        <f aca="false">Speed*SIN(PI()*$A9/180)</f>
        <v>4.98685795013783</v>
      </c>
      <c r="U9" s="0"/>
      <c r="W9" s="1" t="str">
        <f aca="false">IF(X9=Z9,polar_type19!$D$3,IF(X9=AC9,polar_type19!$E$3,IF(X9=AF9,polar_type19!$F$3,IF(X9=AI9,polar_type19!$G$3,polar_type19!$H$3))))</f>
        <v>Solent</v>
      </c>
      <c r="X9" s="0" t="n">
        <f aca="false">MAX(Z9,AC9,AF9,AI9,AL9)</f>
        <v>5.4969</v>
      </c>
      <c r="Y9" s="12" t="n">
        <f aca="false">LOOKUP(Speedlo,'1'!$B$1:$BJ$1,'1'!$B5:$BJ5)</f>
        <v>3.3115</v>
      </c>
      <c r="Z9" s="12" t="n">
        <f aca="false">Xlo*Y9+Xhi*AA9</f>
        <v>3.35289375</v>
      </c>
      <c r="AA9" s="12" t="n">
        <f aca="false">LOOKUP(Speedhi,'1'!$B$1:$BJ$1,'1'!$B5:$BJ5)</f>
        <v>3.7254375</v>
      </c>
      <c r="AB9" s="13" t="n">
        <f aca="false">LOOKUP(Speedlo,'2'!$B$1:$BJ$1,'2'!$B5:$BJ5)</f>
        <v>5.471</v>
      </c>
      <c r="AC9" s="13" t="n">
        <f aca="false">Xlo*AB9+Xhi*AD9</f>
        <v>5.4969</v>
      </c>
      <c r="AD9" s="13" t="n">
        <f aca="false">LOOKUP(Speedhi,'2'!$B$1:$BJ$1,'2'!$B5:$BJ5)</f>
        <v>5.73</v>
      </c>
      <c r="AE9" s="14" t="n">
        <f aca="false">LOOKUP(Speedlo,'3'!$B$1:$BJ$1,'3'!$B5:$BJ5)</f>
        <v>1.81378579642561</v>
      </c>
      <c r="AF9" s="14" t="n">
        <f aca="false">Xlo*AE9+Xhi*AG9</f>
        <v>1.8187622227592</v>
      </c>
      <c r="AG9" s="14" t="n">
        <f aca="false">LOOKUP(Speedhi,'3'!$B$1:$BJ$1,'3'!$B5:$BJ5)</f>
        <v>1.8635500597615</v>
      </c>
      <c r="AH9" s="15" t="n">
        <f aca="false">LOOKUP(Speedlo,'4'!$B$1:$BJ$1,'4'!$B5:$BJ5)</f>
        <v>1.01388670885314</v>
      </c>
      <c r="AI9" s="15" t="n">
        <f aca="false">Xlo*AH9+Xhi*AJ9</f>
        <v>1.01021607340253</v>
      </c>
      <c r="AJ9" s="15" t="n">
        <f aca="false">LOOKUP(Speedhi,'4'!$B$1:$BJ$1,'4'!$B5:$BJ5)</f>
        <v>0.97718035434706</v>
      </c>
      <c r="AK9" s="16" t="n">
        <f aca="false">LOOKUP(Speedlo,'5'!$B$1:$BJ$1,'5'!$B5:$BJ5)</f>
        <v>0</v>
      </c>
      <c r="AL9" s="16" t="n">
        <f aca="false">Xlo*AK9+Xhi*AM9</f>
        <v>0</v>
      </c>
      <c r="AM9" s="16" t="n">
        <f aca="false">LOOKUP(Speedhi,'5'!$B$1:$BJ$1,'5'!$B5:$BJ5)</f>
        <v>0</v>
      </c>
    </row>
    <row r="10" customFormat="false" ht="14.1" hidden="false" customHeight="true" outlineLevel="0" collapsed="false">
      <c r="A10" s="60" t="n">
        <f aca="false">A9+1</f>
        <v>39</v>
      </c>
      <c r="B10" s="52" t="n">
        <f aca="false">IF(X10&lt;=0,0,X10*Factor)</f>
        <v>5.58995</v>
      </c>
      <c r="C10" s="53" t="n">
        <f aca="false">ROUND($B10*COS(PI()*(D10-Best)/180),4)</f>
        <v>5.4239</v>
      </c>
      <c r="D10" s="54" t="n">
        <f aca="false">MOD(Wind+$A10+360,360)</f>
        <v>286</v>
      </c>
      <c r="E10" s="61" t="n">
        <f aca="false">ROUND($B10*COS(PI()*(F10-Best)/180),4)</f>
        <v>-0.1951</v>
      </c>
      <c r="F10" s="62" t="n">
        <f aca="false">MOD(Wind-$A10+360,360)</f>
        <v>208</v>
      </c>
      <c r="G10" s="57" t="n">
        <f aca="false">SQRT($J10^2+$K10^2)</f>
        <v>12.9318867723118</v>
      </c>
      <c r="H10" s="63" t="n">
        <f aca="false">IF($J10&lt;&gt;0,MOD(ATAN($K10/$J10)*180/PI(),180),0)</f>
        <v>23.2148620472327</v>
      </c>
      <c r="I10" s="59" t="str">
        <f aca="false">IF(B10=0,"anchor",W10)</f>
        <v>Solent</v>
      </c>
      <c r="J10" s="0" t="n">
        <f aca="false">$B10+Speed*COS(PI()*$A10/180)</f>
        <v>11.8848322878015</v>
      </c>
      <c r="K10" s="0" t="n">
        <f aca="false">Speed*SIN(PI()*$A10/180)</f>
        <v>5.09749516750368</v>
      </c>
      <c r="U10" s="0"/>
      <c r="W10" s="1" t="str">
        <f aca="false">IF(X10=Z10,polar_type19!$D$3,IF(X10=AC10,polar_type19!$E$3,IF(X10=AF10,polar_type19!$F$3,IF(X10=AI10,polar_type19!$G$3,polar_type19!$H$3))))</f>
        <v>Solent</v>
      </c>
      <c r="X10" s="0" t="n">
        <f aca="false">MAX(Z10,AC10,AF10,AI10,AL10)</f>
        <v>5.58995</v>
      </c>
      <c r="Y10" s="12" t="n">
        <f aca="false">LOOKUP(Speedlo,'1'!$B$1:$BJ$1,'1'!$B6:$BJ6)</f>
        <v>3.34075</v>
      </c>
      <c r="Z10" s="12" t="n">
        <f aca="false">Xlo*Y10+Xhi*AA10</f>
        <v>3.382509375</v>
      </c>
      <c r="AA10" s="12" t="n">
        <f aca="false">LOOKUP(Speedhi,'1'!$B$1:$BJ$1,'1'!$B6:$BJ6)</f>
        <v>3.75834375</v>
      </c>
      <c r="AB10" s="13" t="n">
        <f aca="false">LOOKUP(Speedlo,'2'!$B$1:$BJ$1,'2'!$B6:$BJ6)</f>
        <v>5.5655</v>
      </c>
      <c r="AC10" s="13" t="n">
        <f aca="false">Xlo*AB10+Xhi*AD10</f>
        <v>5.58995</v>
      </c>
      <c r="AD10" s="13" t="n">
        <f aca="false">LOOKUP(Speedhi,'2'!$B$1:$BJ$1,'2'!$B6:$BJ6)</f>
        <v>5.81</v>
      </c>
      <c r="AE10" s="14" t="n">
        <f aca="false">LOOKUP(Speedlo,'3'!$B$1:$BJ$1,'3'!$B6:$BJ6)</f>
        <v>1.97683625711428</v>
      </c>
      <c r="AF10" s="14" t="n">
        <f aca="false">Xlo*AE10+Xhi*AG10</f>
        <v>1.98227342309871</v>
      </c>
      <c r="AG10" s="14" t="n">
        <f aca="false">LOOKUP(Speedhi,'3'!$B$1:$BJ$1,'3'!$B6:$BJ6)</f>
        <v>2.03120791695854</v>
      </c>
      <c r="AH10" s="15" t="n">
        <f aca="false">LOOKUP(Speedlo,'4'!$B$1:$BJ$1,'4'!$B6:$BJ6)</f>
        <v>1.10626438478022</v>
      </c>
      <c r="AI10" s="15" t="n">
        <f aca="false">Xlo*AH10+Xhi*AJ10</f>
        <v>1.10226951326235</v>
      </c>
      <c r="AJ10" s="15" t="n">
        <f aca="false">LOOKUP(Speedhi,'4'!$B$1:$BJ$1,'4'!$B6:$BJ6)</f>
        <v>1.06631566960149</v>
      </c>
      <c r="AK10" s="16" t="n">
        <f aca="false">LOOKUP(Speedlo,'5'!$B$1:$BJ$1,'5'!$B6:$BJ6)</f>
        <v>0</v>
      </c>
      <c r="AL10" s="16" t="n">
        <f aca="false">Xlo*AK10+Xhi*AM10</f>
        <v>0</v>
      </c>
      <c r="AM10" s="16" t="n">
        <f aca="false">LOOKUP(Speedhi,'5'!$B$1:$BJ$1,'5'!$B6:$BJ6)</f>
        <v>0</v>
      </c>
    </row>
    <row r="11" customFormat="false" ht="14.1" hidden="false" customHeight="true" outlineLevel="0" collapsed="false">
      <c r="A11" s="60" t="n">
        <f aca="false">A10+1</f>
        <v>40</v>
      </c>
      <c r="B11" s="52" t="n">
        <f aca="false">IF(X11&lt;=0,0,X11*Factor)</f>
        <v>5.683</v>
      </c>
      <c r="C11" s="53" t="n">
        <f aca="false">ROUND($B11*COS(PI()*(D11-Best)/180),4)</f>
        <v>5.5373</v>
      </c>
      <c r="D11" s="54" t="n">
        <f aca="false">MOD(Wind+$A11+360,360)</f>
        <v>287</v>
      </c>
      <c r="E11" s="61" t="n">
        <f aca="false">ROUND($B11*COS(PI()*(F11-Best)/180),4)</f>
        <v>-0.2974</v>
      </c>
      <c r="F11" s="62" t="n">
        <f aca="false">MOD(Wind-$A11+360,360)</f>
        <v>207</v>
      </c>
      <c r="G11" s="57" t="n">
        <f aca="false">SQRT($J11^2+$K11^2)</f>
        <v>12.9781379341557</v>
      </c>
      <c r="H11" s="63" t="n">
        <f aca="false">IF($J11&lt;&gt;0,MOD(ATAN($K11/$J11)*180/PI(),180),0)</f>
        <v>23.6520161831399</v>
      </c>
      <c r="I11" s="59" t="str">
        <f aca="false">IF(B11=0,"anchor",W11)</f>
        <v>Solent</v>
      </c>
      <c r="J11" s="0" t="n">
        <f aca="false">$B11+Speed*COS(PI()*$A11/180)</f>
        <v>11.8879599892637</v>
      </c>
      <c r="K11" s="0" t="n">
        <f aca="false">Speed*SIN(PI()*$A11/180)</f>
        <v>5.20657963846097</v>
      </c>
      <c r="U11" s="0"/>
      <c r="W11" s="1" t="str">
        <f aca="false">IF(X11=Z11,polar_type19!$D$3,IF(X11=AC11,polar_type19!$E$3,IF(X11=AF11,polar_type19!$F$3,IF(X11=AI11,polar_type19!$G$3,polar_type19!$H$3))))</f>
        <v>Solent</v>
      </c>
      <c r="X11" s="0" t="n">
        <f aca="false">MAX(Z11,AC11,AF11,AI11,AL11)</f>
        <v>5.683</v>
      </c>
      <c r="Y11" s="12" t="n">
        <f aca="false">LOOKUP(Speedlo,'1'!$B$1:$BJ$1,'1'!$B7:$BJ7)</f>
        <v>3.37</v>
      </c>
      <c r="Z11" s="12" t="n">
        <f aca="false">Xlo*Y11+Xhi*AA11</f>
        <v>3.412125</v>
      </c>
      <c r="AA11" s="12" t="n">
        <f aca="false">LOOKUP(Speedhi,'1'!$B$1:$BJ$1,'1'!$B7:$BJ7)</f>
        <v>3.79125</v>
      </c>
      <c r="AB11" s="13" t="n">
        <f aca="false">LOOKUP(Speedlo,'2'!$B$1:$BJ$1,'2'!$B7:$BJ7)</f>
        <v>5.66</v>
      </c>
      <c r="AC11" s="13" t="n">
        <f aca="false">Xlo*AB11+Xhi*AD11</f>
        <v>5.683</v>
      </c>
      <c r="AD11" s="13" t="n">
        <f aca="false">LOOKUP(Speedhi,'2'!$B$1:$BJ$1,'2'!$B7:$BJ7)</f>
        <v>5.89</v>
      </c>
      <c r="AE11" s="14" t="n">
        <f aca="false">LOOKUP(Speedlo,'3'!$B$1:$BJ$1,'3'!$B7:$BJ7)</f>
        <v>2.13988671780294</v>
      </c>
      <c r="AF11" s="14" t="n">
        <f aca="false">Xlo*AE11+Xhi*AG11</f>
        <v>2.1457846234382</v>
      </c>
      <c r="AG11" s="14" t="n">
        <f aca="false">LOOKUP(Speedhi,'3'!$B$1:$BJ$1,'3'!$B7:$BJ7)</f>
        <v>2.19886577415557</v>
      </c>
      <c r="AH11" s="15" t="n">
        <f aca="false">LOOKUP(Speedlo,'4'!$B$1:$BJ$1,'4'!$B7:$BJ7)</f>
        <v>1.19864206070729</v>
      </c>
      <c r="AI11" s="15" t="n">
        <f aca="false">Xlo*AH11+Xhi*AJ11</f>
        <v>1.19432295312215</v>
      </c>
      <c r="AJ11" s="15" t="n">
        <f aca="false">LOOKUP(Speedhi,'4'!$B$1:$BJ$1,'4'!$B7:$BJ7)</f>
        <v>1.15545098485592</v>
      </c>
      <c r="AK11" s="16" t="n">
        <f aca="false">LOOKUP(Speedlo,'5'!$B$1:$BJ$1,'5'!$B7:$BJ7)</f>
        <v>0</v>
      </c>
      <c r="AL11" s="16" t="n">
        <f aca="false">Xlo*AK11+Xhi*AM11</f>
        <v>0</v>
      </c>
      <c r="AM11" s="16" t="n">
        <f aca="false">LOOKUP(Speedhi,'5'!$B$1:$BJ$1,'5'!$B7:$BJ7)</f>
        <v>0</v>
      </c>
    </row>
    <row r="12" customFormat="false" ht="14.1" hidden="false" customHeight="true" outlineLevel="0" collapsed="false">
      <c r="A12" s="60" t="n">
        <f aca="false">A11+1</f>
        <v>41</v>
      </c>
      <c r="B12" s="52" t="n">
        <f aca="false">IF(X12&lt;=0,0,X12*Factor)</f>
        <v>5.7444</v>
      </c>
      <c r="C12" s="53" t="n">
        <f aca="false">ROUND($B12*COS(PI()*(D12-Best)/180),4)</f>
        <v>5.6189</v>
      </c>
      <c r="D12" s="54" t="n">
        <f aca="false">MOD(Wind+$A12+360,360)</f>
        <v>288</v>
      </c>
      <c r="E12" s="61" t="n">
        <f aca="false">ROUND($B12*COS(PI()*(F12-Best)/180),4)</f>
        <v>-0.4007</v>
      </c>
      <c r="F12" s="62" t="n">
        <f aca="false">MOD(Wind-$A12+360,360)</f>
        <v>206</v>
      </c>
      <c r="G12" s="57" t="n">
        <f aca="false">SQRT($J12^2+$K12^2)</f>
        <v>12.9938778470722</v>
      </c>
      <c r="H12" s="63" t="n">
        <f aca="false">IF($J12&lt;&gt;0,MOD(ATAN($K12/$J12)*180/PI(),180),0)</f>
        <v>24.140012497367</v>
      </c>
      <c r="I12" s="59" t="str">
        <f aca="false">IF(B12=0,"anchor",W12)</f>
        <v>Solent</v>
      </c>
      <c r="J12" s="0" t="n">
        <f aca="false">$B12+Speed*COS(PI()*$A12/180)</f>
        <v>11.8575475998045</v>
      </c>
      <c r="K12" s="0" t="n">
        <f aca="false">Speed*SIN(PI()*$A12/180)</f>
        <v>5.31407813482311</v>
      </c>
      <c r="U12" s="0"/>
      <c r="W12" s="1" t="str">
        <f aca="false">IF(X12=Z12,polar_type19!$D$3,IF(X12=AC12,polar_type19!$E$3,IF(X12=AF12,polar_type19!$F$3,IF(X12=AI12,polar_type19!$G$3,polar_type19!$H$3))))</f>
        <v>Solent</v>
      </c>
      <c r="X12" s="0" t="n">
        <f aca="false">MAX(Z12,AC12,AF12,AI12,AL12)</f>
        <v>5.7444</v>
      </c>
      <c r="Y12" s="12" t="n">
        <f aca="false">LOOKUP(Speedlo,'1'!$B$1:$BJ$1,'1'!$B8:$BJ8)</f>
        <v>3.39663888427223</v>
      </c>
      <c r="Z12" s="12" t="n">
        <f aca="false">Xlo*Y12+Xhi*AA12</f>
        <v>3.43909687032563</v>
      </c>
      <c r="AA12" s="12" t="n">
        <f aca="false">LOOKUP(Speedhi,'1'!$B$1:$BJ$1,'1'!$B8:$BJ8)</f>
        <v>3.82121874480626</v>
      </c>
      <c r="AB12" s="13" t="n">
        <f aca="false">LOOKUP(Speedlo,'2'!$B$1:$BJ$1,'2'!$B8:$BJ8)</f>
        <v>5.722</v>
      </c>
      <c r="AC12" s="13" t="n">
        <f aca="false">Xlo*AB12+Xhi*AD12</f>
        <v>5.7444</v>
      </c>
      <c r="AD12" s="13" t="n">
        <f aca="false">LOOKUP(Speedhi,'2'!$B$1:$BJ$1,'2'!$B8:$BJ8)</f>
        <v>5.946</v>
      </c>
      <c r="AE12" s="14" t="n">
        <f aca="false">LOOKUP(Speedlo,'3'!$B$1:$BJ$1,'3'!$B8:$BJ8)</f>
        <v>2.30943827074517</v>
      </c>
      <c r="AF12" s="14" t="n">
        <f aca="false">Xlo*AE12+Xhi*AG12</f>
        <v>2.31583455019484</v>
      </c>
      <c r="AG12" s="14" t="n">
        <f aca="false">LOOKUP(Speedhi,'3'!$B$1:$BJ$1,'3'!$B8:$BJ8)</f>
        <v>2.37340106524187</v>
      </c>
      <c r="AH12" s="15" t="n">
        <f aca="false">LOOKUP(Speedlo,'4'!$B$1:$BJ$1,'4'!$B8:$BJ8)</f>
        <v>1.29645973871886</v>
      </c>
      <c r="AI12" s="15" t="n">
        <f aca="false">Xlo*AH12+Xhi*AJ12</f>
        <v>1.29181082224729</v>
      </c>
      <c r="AJ12" s="15" t="n">
        <f aca="false">LOOKUP(Speedhi,'4'!$B$1:$BJ$1,'4'!$B8:$BJ8)</f>
        <v>1.24997057400321</v>
      </c>
      <c r="AK12" s="16" t="n">
        <f aca="false">LOOKUP(Speedlo,'5'!$B$1:$BJ$1,'5'!$B8:$BJ8)</f>
        <v>0</v>
      </c>
      <c r="AL12" s="16" t="n">
        <f aca="false">Xlo*AK12+Xhi*AM12</f>
        <v>0</v>
      </c>
      <c r="AM12" s="16" t="n">
        <f aca="false">LOOKUP(Speedhi,'5'!$B$1:$BJ$1,'5'!$B8:$BJ8)</f>
        <v>0</v>
      </c>
    </row>
    <row r="13" customFormat="false" ht="14.1" hidden="false" customHeight="true" outlineLevel="0" collapsed="false">
      <c r="A13" s="60" t="n">
        <f aca="false">A12+1</f>
        <v>42</v>
      </c>
      <c r="B13" s="52" t="n">
        <f aca="false">IF(X13&lt;=0,0,X13*Factor)</f>
        <v>5.8058</v>
      </c>
      <c r="C13" s="53" t="n">
        <f aca="false">ROUND($B13*COS(PI()*(D13-Best)/180),4)</f>
        <v>5.6991</v>
      </c>
      <c r="D13" s="54" t="n">
        <f aca="false">MOD(Wind+$A13+360,360)</f>
        <v>289</v>
      </c>
      <c r="E13" s="61" t="n">
        <f aca="false">ROUND($B13*COS(PI()*(F13-Best)/180),4)</f>
        <v>-0.506</v>
      </c>
      <c r="F13" s="62" t="n">
        <f aca="false">MOD(Wind-$A13+360,360)</f>
        <v>205</v>
      </c>
      <c r="G13" s="57" t="n">
        <f aca="false">SQRT($J13^2+$K13^2)</f>
        <v>13.0081907784925</v>
      </c>
      <c r="H13" s="63" t="n">
        <f aca="false">IF($J13&lt;&gt;0,MOD(ATAN($K13/$J13)*180/PI(),180),0)</f>
        <v>24.6237292739745</v>
      </c>
      <c r="I13" s="59" t="str">
        <f aca="false">IF(B13=0,"anchor",W13)</f>
        <v>Solent</v>
      </c>
      <c r="J13" s="0" t="n">
        <f aca="false">$B13+Speed*COS(PI()*$A13/180)</f>
        <v>11.8252730863669</v>
      </c>
      <c r="K13" s="0" t="n">
        <f aca="false">Speed*SIN(PI()*$A13/180)</f>
        <v>5.41995791150675</v>
      </c>
      <c r="U13" s="0"/>
      <c r="W13" s="1" t="str">
        <f aca="false">IF(X13=Z13,polar_type19!$D$3,IF(X13=AC13,polar_type19!$E$3,IF(X13=AF13,polar_type19!$F$3,IF(X13=AI13,polar_type19!$G$3,polar_type19!$H$3))))</f>
        <v>Solent</v>
      </c>
      <c r="X13" s="0" t="n">
        <f aca="false">MAX(Z13,AC13,AF13,AI13,AL13)</f>
        <v>5.8058</v>
      </c>
      <c r="Y13" s="12" t="n">
        <f aca="false">LOOKUP(Speedlo,'1'!$B$1:$BJ$1,'1'!$B9:$BJ9)</f>
        <v>3.42327776854446</v>
      </c>
      <c r="Z13" s="12" t="n">
        <f aca="false">Xlo*Y13+Xhi*AA13</f>
        <v>3.46606874065127</v>
      </c>
      <c r="AA13" s="12" t="n">
        <f aca="false">LOOKUP(Speedhi,'1'!$B$1:$BJ$1,'1'!$B9:$BJ9)</f>
        <v>3.85118748961252</v>
      </c>
      <c r="AB13" s="13" t="n">
        <f aca="false">LOOKUP(Speedlo,'2'!$B$1:$BJ$1,'2'!$B9:$BJ9)</f>
        <v>5.784</v>
      </c>
      <c r="AC13" s="13" t="n">
        <f aca="false">Xlo*AB13+Xhi*AD13</f>
        <v>5.8058</v>
      </c>
      <c r="AD13" s="13" t="n">
        <f aca="false">LOOKUP(Speedhi,'2'!$B$1:$BJ$1,'2'!$B9:$BJ9)</f>
        <v>6.002</v>
      </c>
      <c r="AE13" s="14" t="n">
        <f aca="false">LOOKUP(Speedlo,'3'!$B$1:$BJ$1,'3'!$B9:$BJ9)</f>
        <v>2.47898982368741</v>
      </c>
      <c r="AF13" s="14" t="n">
        <f aca="false">Xlo*AE13+Xhi*AG13</f>
        <v>2.48588447695148</v>
      </c>
      <c r="AG13" s="14" t="n">
        <f aca="false">LOOKUP(Speedhi,'3'!$B$1:$BJ$1,'3'!$B9:$BJ9)</f>
        <v>2.54793635632816</v>
      </c>
      <c r="AH13" s="15" t="n">
        <f aca="false">LOOKUP(Speedlo,'4'!$B$1:$BJ$1,'4'!$B9:$BJ9)</f>
        <v>1.39427741673043</v>
      </c>
      <c r="AI13" s="15" t="n">
        <f aca="false">Xlo*AH13+Xhi*AJ13</f>
        <v>1.38929869137244</v>
      </c>
      <c r="AJ13" s="15" t="n">
        <f aca="false">LOOKUP(Speedhi,'4'!$B$1:$BJ$1,'4'!$B9:$BJ9)</f>
        <v>1.34449016315049</v>
      </c>
      <c r="AK13" s="16" t="n">
        <f aca="false">LOOKUP(Speedlo,'5'!$B$1:$BJ$1,'5'!$B9:$BJ9)</f>
        <v>0</v>
      </c>
      <c r="AL13" s="16" t="n">
        <f aca="false">Xlo*AK13+Xhi*AM13</f>
        <v>0</v>
      </c>
      <c r="AM13" s="16" t="n">
        <f aca="false">LOOKUP(Speedhi,'5'!$B$1:$BJ$1,'5'!$B9:$BJ9)</f>
        <v>0</v>
      </c>
    </row>
    <row r="14" customFormat="false" ht="14.1" hidden="false" customHeight="true" outlineLevel="0" collapsed="false">
      <c r="A14" s="60" t="n">
        <f aca="false">A13+1</f>
        <v>43</v>
      </c>
      <c r="B14" s="52" t="n">
        <f aca="false">IF(X14&lt;=0,0,X14*Factor)</f>
        <v>5.8672</v>
      </c>
      <c r="C14" s="53" t="n">
        <f aca="false">ROUND($B14*COS(PI()*(D14-Best)/180),4)</f>
        <v>5.7781</v>
      </c>
      <c r="D14" s="54" t="n">
        <f aca="false">MOD(Wind+$A14+360,360)</f>
        <v>290</v>
      </c>
      <c r="E14" s="61" t="n">
        <f aca="false">ROUND($B14*COS(PI()*(F14-Best)/180),4)</f>
        <v>-0.6133</v>
      </c>
      <c r="F14" s="62" t="n">
        <f aca="false">MOD(Wind-$A14+360,360)</f>
        <v>204</v>
      </c>
      <c r="G14" s="57" t="n">
        <f aca="false">SQRT($J14^2+$K14^2)</f>
        <v>13.0210679492071</v>
      </c>
      <c r="H14" s="63" t="n">
        <f aca="false">IF($J14&lt;&gt;0,MOD(ATAN($K14/$J14)*180/PI(),180),0)</f>
        <v>25.1031934763059</v>
      </c>
      <c r="I14" s="59" t="str">
        <f aca="false">IF(B14=0,"anchor",W14)</f>
        <v>Solent</v>
      </c>
      <c r="J14" s="0" t="n">
        <f aca="false">$B14+Speed*COS(PI()*$A14/180)</f>
        <v>11.7911649831153</v>
      </c>
      <c r="K14" s="0" t="n">
        <f aca="false">Speed*SIN(PI()*$A14/180)</f>
        <v>5.52418671650624</v>
      </c>
      <c r="U14" s="0"/>
      <c r="W14" s="1" t="str">
        <f aca="false">IF(X14=Z14,polar_type19!$D$3,IF(X14=AC14,polar_type19!$E$3,IF(X14=AF14,polar_type19!$F$3,IF(X14=AI14,polar_type19!$G$3,polar_type19!$H$3))))</f>
        <v>Solent</v>
      </c>
      <c r="X14" s="0" t="n">
        <f aca="false">MAX(Z14,AC14,AF14,AI14,AL14)</f>
        <v>5.8672</v>
      </c>
      <c r="Y14" s="12" t="n">
        <f aca="false">LOOKUP(Speedlo,'1'!$B$1:$BJ$1,'1'!$B10:$BJ10)</f>
        <v>3.44991665281669</v>
      </c>
      <c r="Z14" s="12" t="n">
        <f aca="false">Xlo*Y14+Xhi*AA14</f>
        <v>3.4930406109769</v>
      </c>
      <c r="AA14" s="12" t="n">
        <f aca="false">LOOKUP(Speedhi,'1'!$B$1:$BJ$1,'1'!$B10:$BJ10)</f>
        <v>3.88115623441878</v>
      </c>
      <c r="AB14" s="13" t="n">
        <f aca="false">LOOKUP(Speedlo,'2'!$B$1:$BJ$1,'2'!$B10:$BJ10)</f>
        <v>5.846</v>
      </c>
      <c r="AC14" s="13" t="n">
        <f aca="false">Xlo*AB14+Xhi*AD14</f>
        <v>5.8672</v>
      </c>
      <c r="AD14" s="13" t="n">
        <f aca="false">LOOKUP(Speedhi,'2'!$B$1:$BJ$1,'2'!$B10:$BJ10)</f>
        <v>6.058</v>
      </c>
      <c r="AE14" s="14" t="n">
        <f aca="false">LOOKUP(Speedlo,'3'!$B$1:$BJ$1,'3'!$B10:$BJ10)</f>
        <v>2.64854137662964</v>
      </c>
      <c r="AF14" s="14" t="n">
        <f aca="false">Xlo*AE14+Xhi*AG14</f>
        <v>2.65593440370812</v>
      </c>
      <c r="AG14" s="14" t="n">
        <f aca="false">LOOKUP(Speedhi,'3'!$B$1:$BJ$1,'3'!$B10:$BJ10)</f>
        <v>2.72247164741445</v>
      </c>
      <c r="AH14" s="15" t="n">
        <f aca="false">LOOKUP(Speedlo,'4'!$B$1:$BJ$1,'4'!$B10:$BJ10)</f>
        <v>1.49209509474201</v>
      </c>
      <c r="AI14" s="15" t="n">
        <f aca="false">Xlo*AH14+Xhi*AJ14</f>
        <v>1.48678656049759</v>
      </c>
      <c r="AJ14" s="15" t="n">
        <f aca="false">LOOKUP(Speedhi,'4'!$B$1:$BJ$1,'4'!$B10:$BJ10)</f>
        <v>1.43900975229778</v>
      </c>
      <c r="AK14" s="16" t="n">
        <f aca="false">LOOKUP(Speedlo,'5'!$B$1:$BJ$1,'5'!$B10:$BJ10)</f>
        <v>0</v>
      </c>
      <c r="AL14" s="16" t="n">
        <f aca="false">Xlo*AK14+Xhi*AM14</f>
        <v>0</v>
      </c>
      <c r="AM14" s="16" t="n">
        <f aca="false">LOOKUP(Speedhi,'5'!$B$1:$BJ$1,'5'!$B10:$BJ10)</f>
        <v>0</v>
      </c>
    </row>
    <row r="15" customFormat="false" ht="14.1" hidden="false" customHeight="true" outlineLevel="0" collapsed="false">
      <c r="A15" s="60" t="n">
        <f aca="false">A14+1</f>
        <v>44</v>
      </c>
      <c r="B15" s="52" t="n">
        <f aca="false">IF(X15&lt;=0,0,X15*Factor)</f>
        <v>5.9286</v>
      </c>
      <c r="C15" s="53" t="n">
        <f aca="false">ROUND($B15*COS(PI()*(D15-Best)/180),4)</f>
        <v>5.8556</v>
      </c>
      <c r="D15" s="54" t="n">
        <f aca="false">MOD(Wind+$A15+360,360)</f>
        <v>291</v>
      </c>
      <c r="E15" s="61" t="n">
        <f aca="false">ROUND($B15*COS(PI()*(F15-Best)/180),4)</f>
        <v>-0.7225</v>
      </c>
      <c r="F15" s="62" t="n">
        <f aca="false">MOD(Wind-$A15+360,360)</f>
        <v>203</v>
      </c>
      <c r="G15" s="57" t="n">
        <f aca="false">SQRT($J15^2+$K15^2)</f>
        <v>13.0325009339214</v>
      </c>
      <c r="H15" s="63" t="n">
        <f aca="false">IF($J15&lt;&gt;0,MOD(ATAN($K15/$J15)*180/PI(),180),0)</f>
        <v>25.5784297454924</v>
      </c>
      <c r="I15" s="59" t="str">
        <f aca="false">IF(B15=0,"anchor",W15)</f>
        <v>Solent</v>
      </c>
      <c r="J15" s="0" t="n">
        <f aca="false">$B15+Speed*COS(PI()*$A15/180)</f>
        <v>11.7552523827431</v>
      </c>
      <c r="K15" s="0" t="n">
        <f aca="false">Speed*SIN(PI()*$A15/180)</f>
        <v>5.62673280071788</v>
      </c>
      <c r="U15" s="0"/>
      <c r="W15" s="1" t="str">
        <f aca="false">IF(X15=Z15,polar_type19!$D$3,IF(X15=AC15,polar_type19!$E$3,IF(X15=AF15,polar_type19!$F$3,IF(X15=AI15,polar_type19!$G$3,polar_type19!$H$3))))</f>
        <v>Solent</v>
      </c>
      <c r="X15" s="0" t="n">
        <f aca="false">MAX(Z15,AC15,AF15,AI15,AL15)</f>
        <v>5.9286</v>
      </c>
      <c r="Y15" s="12" t="n">
        <f aca="false">LOOKUP(Speedlo,'1'!$B$1:$BJ$1,'1'!$B11:$BJ11)</f>
        <v>3.47655553708892</v>
      </c>
      <c r="Z15" s="12" t="n">
        <f aca="false">Xlo*Y15+Xhi*AA15</f>
        <v>3.52001248130253</v>
      </c>
      <c r="AA15" s="12" t="n">
        <f aca="false">LOOKUP(Speedhi,'1'!$B$1:$BJ$1,'1'!$B11:$BJ11)</f>
        <v>3.91112497922503</v>
      </c>
      <c r="AB15" s="13" t="n">
        <f aca="false">LOOKUP(Speedlo,'2'!$B$1:$BJ$1,'2'!$B11:$BJ11)</f>
        <v>5.908</v>
      </c>
      <c r="AC15" s="13" t="n">
        <f aca="false">Xlo*AB15+Xhi*AD15</f>
        <v>5.9286</v>
      </c>
      <c r="AD15" s="13" t="n">
        <f aca="false">LOOKUP(Speedhi,'2'!$B$1:$BJ$1,'2'!$B11:$BJ11)</f>
        <v>6.114</v>
      </c>
      <c r="AE15" s="14" t="n">
        <f aca="false">LOOKUP(Speedlo,'3'!$B$1:$BJ$1,'3'!$B11:$BJ11)</f>
        <v>2.81809292957188</v>
      </c>
      <c r="AF15" s="14" t="n">
        <f aca="false">Xlo*AE15+Xhi*AG15</f>
        <v>2.82598433046477</v>
      </c>
      <c r="AG15" s="14" t="n">
        <f aca="false">LOOKUP(Speedhi,'3'!$B$1:$BJ$1,'3'!$B11:$BJ11)</f>
        <v>2.89700693850075</v>
      </c>
      <c r="AH15" s="15" t="n">
        <f aca="false">LOOKUP(Speedlo,'4'!$B$1:$BJ$1,'4'!$B11:$BJ11)</f>
        <v>1.58991277275358</v>
      </c>
      <c r="AI15" s="15" t="n">
        <f aca="false">Xlo*AH15+Xhi*AJ15</f>
        <v>1.58427442962273</v>
      </c>
      <c r="AJ15" s="15" t="n">
        <f aca="false">LOOKUP(Speedhi,'4'!$B$1:$BJ$1,'4'!$B11:$BJ11)</f>
        <v>1.53352934144506</v>
      </c>
      <c r="AK15" s="16" t="n">
        <f aca="false">LOOKUP(Speedlo,'5'!$B$1:$BJ$1,'5'!$B11:$BJ11)</f>
        <v>0</v>
      </c>
      <c r="AL15" s="16" t="n">
        <f aca="false">Xlo*AK15+Xhi*AM15</f>
        <v>0</v>
      </c>
      <c r="AM15" s="16" t="n">
        <f aca="false">LOOKUP(Speedhi,'5'!$B$1:$BJ$1,'5'!$B11:$BJ11)</f>
        <v>0</v>
      </c>
    </row>
    <row r="16" customFormat="false" ht="14.1" hidden="false" customHeight="true" outlineLevel="0" collapsed="false">
      <c r="A16" s="60" t="n">
        <f aca="false">A15+1</f>
        <v>45</v>
      </c>
      <c r="B16" s="52" t="n">
        <f aca="false">IF(X16&lt;=0,0,X16*Factor)</f>
        <v>5.99</v>
      </c>
      <c r="C16" s="53" t="n">
        <f aca="false">ROUND($B16*COS(PI()*(D16-Best)/180),4)</f>
        <v>5.9317</v>
      </c>
      <c r="D16" s="54" t="n">
        <f aca="false">MOD(Wind+$A16+360,360)</f>
        <v>292</v>
      </c>
      <c r="E16" s="61" t="n">
        <f aca="false">ROUND($B16*COS(PI()*(F16-Best)/180),4)</f>
        <v>-0.8336</v>
      </c>
      <c r="F16" s="62" t="n">
        <f aca="false">MOD(Wind-$A16+360,360)</f>
        <v>202</v>
      </c>
      <c r="G16" s="57" t="n">
        <f aca="false">SQRT($J16^2+$K16^2)</f>
        <v>13.0424816592848</v>
      </c>
      <c r="H16" s="63" t="n">
        <f aca="false">IF($J16&lt;&gt;0,MOD(ATAN($K16/$J16)*180/PI(),180),0)</f>
        <v>26.049460410084</v>
      </c>
      <c r="I16" s="59" t="str">
        <f aca="false">IF(B16=0,"anchor",W16)</f>
        <v>Solent</v>
      </c>
      <c r="J16" s="0" t="n">
        <f aca="false">$B16+Speed*COS(PI()*$A16/180)</f>
        <v>11.717564927611</v>
      </c>
      <c r="K16" s="0" t="n">
        <f aca="false">Speed*SIN(PI()*$A16/180)</f>
        <v>5.72756492761103</v>
      </c>
      <c r="U16" s="0"/>
      <c r="W16" s="1" t="str">
        <f aca="false">IF(X16=Z16,polar_type19!$D$3,IF(X16=AC16,polar_type19!$E$3,IF(X16=AF16,polar_type19!$F$3,IF(X16=AI16,polar_type19!$G$3,polar_type19!$H$3))))</f>
        <v>Solent</v>
      </c>
      <c r="X16" s="0" t="n">
        <f aca="false">MAX(Z16,AC16,AF16,AI16,AL16)</f>
        <v>5.99</v>
      </c>
      <c r="Y16" s="12" t="n">
        <f aca="false">LOOKUP(Speedlo,'1'!$B$1:$BJ$1,'1'!$B12:$BJ12)</f>
        <v>3.50319442136115</v>
      </c>
      <c r="Z16" s="12" t="n">
        <f aca="false">Xlo*Y16+Xhi*AA16</f>
        <v>3.54698435162816</v>
      </c>
      <c r="AA16" s="12" t="n">
        <f aca="false">LOOKUP(Speedhi,'1'!$B$1:$BJ$1,'1'!$B12:$BJ12)</f>
        <v>3.94109372403129</v>
      </c>
      <c r="AB16" s="13" t="n">
        <f aca="false">LOOKUP(Speedlo,'2'!$B$1:$BJ$1,'2'!$B12:$BJ12)</f>
        <v>5.97</v>
      </c>
      <c r="AC16" s="13" t="n">
        <f aca="false">Xlo*AB16+Xhi*AD16</f>
        <v>5.99</v>
      </c>
      <c r="AD16" s="13" t="n">
        <f aca="false">LOOKUP(Speedhi,'2'!$B$1:$BJ$1,'2'!$B12:$BJ12)</f>
        <v>6.17</v>
      </c>
      <c r="AE16" s="14" t="n">
        <f aca="false">LOOKUP(Speedlo,'3'!$B$1:$BJ$1,'3'!$B12:$BJ12)</f>
        <v>2.98764448251411</v>
      </c>
      <c r="AF16" s="14" t="n">
        <f aca="false">Xlo*AE16+Xhi*AG16</f>
        <v>2.9960342572214</v>
      </c>
      <c r="AG16" s="14" t="n">
        <f aca="false">LOOKUP(Speedhi,'3'!$B$1:$BJ$1,'3'!$B12:$BJ12)</f>
        <v>3.07154222958704</v>
      </c>
      <c r="AH16" s="15" t="n">
        <f aca="false">LOOKUP(Speedlo,'4'!$B$1:$BJ$1,'4'!$B12:$BJ12)</f>
        <v>1.68773045076515</v>
      </c>
      <c r="AI16" s="15" t="n">
        <f aca="false">Xlo*AH16+Xhi*AJ16</f>
        <v>1.68176229874787</v>
      </c>
      <c r="AJ16" s="15" t="n">
        <f aca="false">LOOKUP(Speedhi,'4'!$B$1:$BJ$1,'4'!$B12:$BJ12)</f>
        <v>1.62804893059235</v>
      </c>
      <c r="AK16" s="16" t="n">
        <f aca="false">LOOKUP(Speedlo,'5'!$B$1:$BJ$1,'5'!$B12:$BJ12)</f>
        <v>0</v>
      </c>
      <c r="AL16" s="16" t="n">
        <f aca="false">Xlo*AK16+Xhi*AM16</f>
        <v>0</v>
      </c>
      <c r="AM16" s="16" t="n">
        <f aca="false">LOOKUP(Speedhi,'5'!$B$1:$BJ$1,'5'!$B12:$BJ12)</f>
        <v>0</v>
      </c>
    </row>
    <row r="17" customFormat="false" ht="14.1" hidden="false" customHeight="true" outlineLevel="0" collapsed="false">
      <c r="A17" s="60" t="n">
        <f aca="false">A16+1</f>
        <v>46</v>
      </c>
      <c r="B17" s="52" t="n">
        <f aca="false">IF(X17&lt;=0,0,X17*Factor)</f>
        <v>6.03421428571429</v>
      </c>
      <c r="C17" s="53" t="n">
        <f aca="false">ROUND($B17*COS(PI()*(D17-Best)/180),4)</f>
        <v>5.9892</v>
      </c>
      <c r="D17" s="54" t="n">
        <f aca="false">MOD(Wind+$A17+360,360)</f>
        <v>293</v>
      </c>
      <c r="E17" s="61" t="n">
        <f aca="false">ROUND($B17*COS(PI()*(F17-Best)/180),4)</f>
        <v>-0.944</v>
      </c>
      <c r="F17" s="62" t="n">
        <f aca="false">MOD(Wind-$A17+360,360)</f>
        <v>201</v>
      </c>
      <c r="G17" s="57" t="n">
        <f aca="false">SQRT($J17^2+$K17^2)</f>
        <v>13.035626756773</v>
      </c>
      <c r="H17" s="63" t="n">
        <f aca="false">IF($J17&lt;&gt;0,MOD(ATAN($K17/$J17)*180/PI(),180),0)</f>
        <v>26.5500290652542</v>
      </c>
      <c r="I17" s="59" t="str">
        <f aca="false">IF(B17=0,"anchor",W17)</f>
        <v>Solent</v>
      </c>
      <c r="J17" s="0" t="n">
        <f aca="false">$B17+Speed*COS(PI()*$A17/180)</f>
        <v>11.6609470864322</v>
      </c>
      <c r="K17" s="0" t="n">
        <f aca="false">Speed*SIN(PI()*$A17/180)</f>
        <v>5.82665238274307</v>
      </c>
      <c r="U17" s="0"/>
      <c r="W17" s="1" t="str">
        <f aca="false">IF(X17=Z17,polar_type19!$D$3,IF(X17=AC17,polar_type19!$E$3,IF(X17=AF17,polar_type19!$F$3,IF(X17=AI17,polar_type19!$G$3,polar_type19!$H$3))))</f>
        <v>Solent</v>
      </c>
      <c r="X17" s="0" t="n">
        <f aca="false">MAX(Z17,AC17,AF17,AI17,AL17)</f>
        <v>6.03421428571429</v>
      </c>
      <c r="Y17" s="12" t="n">
        <f aca="false">LOOKUP(Speedlo,'1'!$B$1:$BJ$1,'1'!$B13:$BJ13)</f>
        <v>3.51943875213677</v>
      </c>
      <c r="Z17" s="12" t="n">
        <f aca="false">Xlo*Y17+Xhi*AA17</f>
        <v>3.56343173653848</v>
      </c>
      <c r="AA17" s="12" t="n">
        <f aca="false">LOOKUP(Speedhi,'1'!$B$1:$BJ$1,'1'!$B13:$BJ13)</f>
        <v>3.95936859615386</v>
      </c>
      <c r="AB17" s="13" t="n">
        <f aca="false">LOOKUP(Speedlo,'2'!$B$1:$BJ$1,'2'!$B13:$BJ13)</f>
        <v>6.01428571428572</v>
      </c>
      <c r="AC17" s="13" t="n">
        <f aca="false">Xlo*AB17+Xhi*AD17</f>
        <v>6.03421428571429</v>
      </c>
      <c r="AD17" s="13" t="n">
        <f aca="false">LOOKUP(Speedhi,'2'!$B$1:$BJ$1,'2'!$B13:$BJ13)</f>
        <v>6.21357142857143</v>
      </c>
      <c r="AE17" s="14" t="n">
        <f aca="false">LOOKUP(Speedlo,'3'!$B$1:$BJ$1,'3'!$B13:$BJ13)</f>
        <v>3.1588749032365</v>
      </c>
      <c r="AF17" s="14" t="n">
        <f aca="false">Xlo*AE17+Xhi*AG17</f>
        <v>3.1677949330722</v>
      </c>
      <c r="AG17" s="14" t="n">
        <f aca="false">LOOKUP(Speedhi,'3'!$B$1:$BJ$1,'3'!$B13:$BJ13)</f>
        <v>3.24807520159349</v>
      </c>
      <c r="AH17" s="15" t="n">
        <f aca="false">LOOKUP(Speedlo,'4'!$B$1:$BJ$1,'4'!$B13:$BJ13)</f>
        <v>1.78893902179718</v>
      </c>
      <c r="AI17" s="15" t="n">
        <f aca="false">Xlo*AH17+Xhi*AJ17</f>
        <v>1.78264667241994</v>
      </c>
      <c r="AJ17" s="15" t="n">
        <f aca="false">LOOKUP(Speedhi,'4'!$B$1:$BJ$1,'4'!$B13:$BJ13)</f>
        <v>1.72601552802478</v>
      </c>
      <c r="AK17" s="16" t="n">
        <f aca="false">LOOKUP(Speedlo,'5'!$B$1:$BJ$1,'5'!$B13:$BJ13)</f>
        <v>0</v>
      </c>
      <c r="AL17" s="16" t="n">
        <f aca="false">Xlo*AK17+Xhi*AM17</f>
        <v>0</v>
      </c>
      <c r="AM17" s="16" t="n">
        <f aca="false">LOOKUP(Speedhi,'5'!$B$1:$BJ$1,'5'!$B13:$BJ13)</f>
        <v>0</v>
      </c>
    </row>
    <row r="18" customFormat="false" ht="14.1" hidden="false" customHeight="true" outlineLevel="0" collapsed="false">
      <c r="A18" s="60" t="n">
        <f aca="false">A17+1</f>
        <v>47</v>
      </c>
      <c r="B18" s="52" t="n">
        <f aca="false">IF(X18&lt;=0,0,X18*Factor)</f>
        <v>6.07842857142857</v>
      </c>
      <c r="C18" s="53" t="n">
        <f aca="false">ROUND($B18*COS(PI()*(D18-Best)/180),4)</f>
        <v>6.0451</v>
      </c>
      <c r="D18" s="54" t="n">
        <f aca="false">MOD(Wind+$A18+360,360)</f>
        <v>294</v>
      </c>
      <c r="E18" s="61" t="n">
        <f aca="false">ROUND($B18*COS(PI()*(F18-Best)/180),4)</f>
        <v>-1.0555</v>
      </c>
      <c r="F18" s="62" t="n">
        <f aca="false">MOD(Wind-$A18+360,360)</f>
        <v>200</v>
      </c>
      <c r="G18" s="57" t="n">
        <f aca="false">SQRT($J18^2+$K18^2)</f>
        <v>13.0274342309219</v>
      </c>
      <c r="H18" s="63" t="n">
        <f aca="false">IF($J18&lt;&gt;0,MOD(ATAN($K18/$J18)*180/PI(),180),0)</f>
        <v>27.0475623887719</v>
      </c>
      <c r="I18" s="59" t="str">
        <f aca="false">IF(B18=0,"anchor",W18)</f>
        <v>Solent</v>
      </c>
      <c r="J18" s="0" t="n">
        <f aca="false">$B18+Speed*COS(PI()*$A18/180)</f>
        <v>11.6026152879348</v>
      </c>
      <c r="K18" s="0" t="n">
        <f aca="false">Speed*SIN(PI()*$A18/180)</f>
        <v>5.92396498311528</v>
      </c>
      <c r="U18" s="0"/>
      <c r="W18" s="1" t="str">
        <f aca="false">IF(X18=Z18,polar_type19!$D$3,IF(X18=AC18,polar_type19!$E$3,IF(X18=AF18,polar_type19!$F$3,IF(X18=AI18,polar_type19!$G$3,polar_type19!$H$3))))</f>
        <v>Solent</v>
      </c>
      <c r="X18" s="0" t="n">
        <f aca="false">MAX(Z18,AC18,AF18,AI18,AL18)</f>
        <v>6.07842857142857</v>
      </c>
      <c r="Y18" s="12" t="n">
        <f aca="false">LOOKUP(Speedlo,'1'!$B$1:$BJ$1,'1'!$B14:$BJ14)</f>
        <v>3.53568308291238</v>
      </c>
      <c r="Z18" s="12" t="n">
        <f aca="false">Xlo*Y18+Xhi*AA18</f>
        <v>3.57987912144878</v>
      </c>
      <c r="AA18" s="12" t="n">
        <f aca="false">LOOKUP(Speedhi,'1'!$B$1:$BJ$1,'1'!$B14:$BJ14)</f>
        <v>3.97764346827643</v>
      </c>
      <c r="AB18" s="13" t="n">
        <f aca="false">LOOKUP(Speedlo,'2'!$B$1:$BJ$1,'2'!$B14:$BJ14)</f>
        <v>6.05857142857143</v>
      </c>
      <c r="AC18" s="13" t="n">
        <f aca="false">Xlo*AB18+Xhi*AD18</f>
        <v>6.07842857142857</v>
      </c>
      <c r="AD18" s="13" t="n">
        <f aca="false">LOOKUP(Speedhi,'2'!$B$1:$BJ$1,'2'!$B14:$BJ14)</f>
        <v>6.25714285714286</v>
      </c>
      <c r="AE18" s="14" t="n">
        <f aca="false">LOOKUP(Speedlo,'3'!$B$1:$BJ$1,'3'!$B14:$BJ14)</f>
        <v>3.33010532395889</v>
      </c>
      <c r="AF18" s="14" t="n">
        <f aca="false">Xlo*AE18+Xhi*AG18</f>
        <v>3.339555608923</v>
      </c>
      <c r="AG18" s="14" t="n">
        <f aca="false">LOOKUP(Speedhi,'3'!$B$1:$BJ$1,'3'!$B14:$BJ14)</f>
        <v>3.42460817359994</v>
      </c>
      <c r="AH18" s="15" t="n">
        <f aca="false">LOOKUP(Speedlo,'4'!$B$1:$BJ$1,'4'!$B14:$BJ14)</f>
        <v>1.8901475928292</v>
      </c>
      <c r="AI18" s="15" t="n">
        <f aca="false">Xlo*AH18+Xhi*AJ18</f>
        <v>1.883531046092</v>
      </c>
      <c r="AJ18" s="15" t="n">
        <f aca="false">LOOKUP(Speedhi,'4'!$B$1:$BJ$1,'4'!$B14:$BJ14)</f>
        <v>1.82398212545722</v>
      </c>
      <c r="AK18" s="16" t="n">
        <f aca="false">LOOKUP(Speedlo,'5'!$B$1:$BJ$1,'5'!$B14:$BJ14)</f>
        <v>0</v>
      </c>
      <c r="AL18" s="16" t="n">
        <f aca="false">Xlo*AK18+Xhi*AM18</f>
        <v>0</v>
      </c>
      <c r="AM18" s="16" t="n">
        <f aca="false">LOOKUP(Speedhi,'5'!$B$1:$BJ$1,'5'!$B14:$BJ14)</f>
        <v>0</v>
      </c>
    </row>
    <row r="19" customFormat="false" ht="14.1" hidden="false" customHeight="true" outlineLevel="0" collapsed="false">
      <c r="A19" s="60" t="n">
        <f aca="false">A18+1</f>
        <v>48</v>
      </c>
      <c r="B19" s="52" t="n">
        <f aca="false">IF(X19&lt;=0,0,X19*Factor)</f>
        <v>6.12264285714286</v>
      </c>
      <c r="C19" s="53" t="n">
        <f aca="false">ROUND($B19*COS(PI()*(D19-Best)/180),4)</f>
        <v>6.0993</v>
      </c>
      <c r="D19" s="54" t="n">
        <f aca="false">MOD(Wind+$A19+360,360)</f>
        <v>295</v>
      </c>
      <c r="E19" s="61" t="n">
        <f aca="false">ROUND($B19*COS(PI()*(F19-Best)/180),4)</f>
        <v>-1.1683</v>
      </c>
      <c r="F19" s="62" t="n">
        <f aca="false">MOD(Wind-$A19+360,360)</f>
        <v>199</v>
      </c>
      <c r="G19" s="57" t="n">
        <f aca="false">SQRT($J19^2+$K19^2)</f>
        <v>13.0178987836719</v>
      </c>
      <c r="H19" s="63" t="n">
        <f aca="false">IF($J19&lt;&gt;0,MOD(ATAN($K19/$J19)*180/PI(),180),0)</f>
        <v>27.5420674378581</v>
      </c>
      <c r="I19" s="59" t="str">
        <f aca="false">IF(B19=0,"anchor",W19)</f>
        <v>Solent</v>
      </c>
      <c r="J19" s="0" t="n">
        <f aca="false">$B19+Speed*COS(PI()*$A19/180)</f>
        <v>11.5426007686496</v>
      </c>
      <c r="K19" s="0" t="n">
        <f aca="false">Speed*SIN(PI()*$A19/180)</f>
        <v>6.01947308636689</v>
      </c>
      <c r="U19" s="0"/>
      <c r="W19" s="1" t="str">
        <f aca="false">IF(X19=Z19,polar_type19!$D$3,IF(X19=AC19,polar_type19!$E$3,IF(X19=AF19,polar_type19!$F$3,IF(X19=AI19,polar_type19!$G$3,polar_type19!$H$3))))</f>
        <v>Solent</v>
      </c>
      <c r="X19" s="0" t="n">
        <f aca="false">MAX(Z19,AC19,AF19,AI19,AL19)</f>
        <v>6.12264285714286</v>
      </c>
      <c r="Y19" s="12" t="n">
        <f aca="false">LOOKUP(Speedlo,'1'!$B$1:$BJ$1,'1'!$B15:$BJ15)</f>
        <v>3.551927413688</v>
      </c>
      <c r="Z19" s="12" t="n">
        <f aca="false">Xlo*Y19+Xhi*AA19</f>
        <v>3.5963265063591</v>
      </c>
      <c r="AA19" s="12" t="n">
        <f aca="false">LOOKUP(Speedhi,'1'!$B$1:$BJ$1,'1'!$B15:$BJ15)</f>
        <v>3.995918340399</v>
      </c>
      <c r="AB19" s="13" t="n">
        <f aca="false">LOOKUP(Speedlo,'2'!$B$1:$BJ$1,'2'!$B15:$BJ15)</f>
        <v>6.10285714285715</v>
      </c>
      <c r="AC19" s="13" t="n">
        <f aca="false">Xlo*AB19+Xhi*AD19</f>
        <v>6.12264285714286</v>
      </c>
      <c r="AD19" s="13" t="n">
        <f aca="false">LOOKUP(Speedhi,'2'!$B$1:$BJ$1,'2'!$B15:$BJ15)</f>
        <v>6.30071428571429</v>
      </c>
      <c r="AE19" s="14" t="n">
        <f aca="false">LOOKUP(Speedlo,'3'!$B$1:$BJ$1,'3'!$B15:$BJ15)</f>
        <v>3.50133574468128</v>
      </c>
      <c r="AF19" s="14" t="n">
        <f aca="false">Xlo*AE19+Xhi*AG19</f>
        <v>3.51131628477379</v>
      </c>
      <c r="AG19" s="14" t="n">
        <f aca="false">LOOKUP(Speedhi,'3'!$B$1:$BJ$1,'3'!$B15:$BJ15)</f>
        <v>3.60114114560639</v>
      </c>
      <c r="AH19" s="15" t="n">
        <f aca="false">LOOKUP(Speedlo,'4'!$B$1:$BJ$1,'4'!$B15:$BJ15)</f>
        <v>1.99135616386123</v>
      </c>
      <c r="AI19" s="15" t="n">
        <f aca="false">Xlo*AH19+Xhi*AJ19</f>
        <v>1.98441541976407</v>
      </c>
      <c r="AJ19" s="15" t="n">
        <f aca="false">LOOKUP(Speedhi,'4'!$B$1:$BJ$1,'4'!$B15:$BJ15)</f>
        <v>1.92194872288966</v>
      </c>
      <c r="AK19" s="16" t="n">
        <f aca="false">LOOKUP(Speedlo,'5'!$B$1:$BJ$1,'5'!$B15:$BJ15)</f>
        <v>0</v>
      </c>
      <c r="AL19" s="16" t="n">
        <f aca="false">Xlo*AK19+Xhi*AM19</f>
        <v>0</v>
      </c>
      <c r="AM19" s="16" t="n">
        <f aca="false">LOOKUP(Speedhi,'5'!$B$1:$BJ$1,'5'!$B15:$BJ15)</f>
        <v>0</v>
      </c>
    </row>
    <row r="20" customFormat="false" ht="14.1" hidden="false" customHeight="true" outlineLevel="0" collapsed="false">
      <c r="A20" s="60" t="n">
        <f aca="false">A19+1</f>
        <v>49</v>
      </c>
      <c r="B20" s="52" t="n">
        <f aca="false">IF(X20&lt;=0,0,X20*Factor)</f>
        <v>6.16685714285716</v>
      </c>
      <c r="C20" s="53" t="n">
        <f aca="false">ROUND($B20*COS(PI()*(D20-Best)/180),4)</f>
        <v>6.1518</v>
      </c>
      <c r="D20" s="54" t="n">
        <f aca="false">MOD(Wind+$A20+360,360)</f>
        <v>296</v>
      </c>
      <c r="E20" s="61" t="n">
        <f aca="false">ROUND($B20*COS(PI()*(F20-Best)/180),4)</f>
        <v>-1.2822</v>
      </c>
      <c r="F20" s="62" t="n">
        <f aca="false">MOD(Wind-$A20+360,360)</f>
        <v>198</v>
      </c>
      <c r="G20" s="57" t="n">
        <f aca="false">SQRT($J20^2+$K20^2)</f>
        <v>13.0070153543108</v>
      </c>
      <c r="H20" s="63" t="n">
        <f aca="false">IF($J20&lt;&gt;0,MOD(ATAN($K20/$J20)*180/PI(),180),0)</f>
        <v>28.0335498677998</v>
      </c>
      <c r="I20" s="59" t="str">
        <f aca="false">IF(B20=0,"anchor",W20)</f>
        <v>Solent</v>
      </c>
      <c r="J20" s="0" t="n">
        <f aca="false">$B20+Speed*COS(PI()*$A20/180)</f>
        <v>11.4809352776803</v>
      </c>
      <c r="K20" s="0" t="n">
        <f aca="false">Speed*SIN(PI()*$A20/180)</f>
        <v>6.11314759980445</v>
      </c>
      <c r="U20" s="0"/>
      <c r="W20" s="1" t="str">
        <f aca="false">IF(X20=Z20,polar_type19!$D$3,IF(X20=AC20,polar_type19!$E$3,IF(X20=AF20,polar_type19!$F$3,IF(X20=AI20,polar_type19!$G$3,polar_type19!$H$3))))</f>
        <v>Solent</v>
      </c>
      <c r="X20" s="0" t="n">
        <f aca="false">MAX(Z20,AC20,AF20,AI20,AL20)</f>
        <v>6.16685714285716</v>
      </c>
      <c r="Y20" s="12" t="n">
        <f aca="false">LOOKUP(Speedlo,'1'!$B$1:$BJ$1,'1'!$B16:$BJ16)</f>
        <v>3.56817174446361</v>
      </c>
      <c r="Z20" s="12" t="n">
        <f aca="false">Xlo*Y20+Xhi*AA20</f>
        <v>3.61277389126941</v>
      </c>
      <c r="AA20" s="12" t="n">
        <f aca="false">LOOKUP(Speedhi,'1'!$B$1:$BJ$1,'1'!$B16:$BJ16)</f>
        <v>4.01419321252157</v>
      </c>
      <c r="AB20" s="13" t="n">
        <f aca="false">LOOKUP(Speedlo,'2'!$B$1:$BJ$1,'2'!$B16:$BJ16)</f>
        <v>6.14714285714287</v>
      </c>
      <c r="AC20" s="13" t="n">
        <f aca="false">Xlo*AB20+Xhi*AD20</f>
        <v>6.16685714285716</v>
      </c>
      <c r="AD20" s="13" t="n">
        <f aca="false">LOOKUP(Speedhi,'2'!$B$1:$BJ$1,'2'!$B16:$BJ16)</f>
        <v>6.34428571428572</v>
      </c>
      <c r="AE20" s="14" t="n">
        <f aca="false">LOOKUP(Speedlo,'3'!$B$1:$BJ$1,'3'!$B16:$BJ16)</f>
        <v>3.67256616540367</v>
      </c>
      <c r="AF20" s="14" t="n">
        <f aca="false">Xlo*AE20+Xhi*AG20</f>
        <v>3.68307696062459</v>
      </c>
      <c r="AG20" s="14" t="n">
        <f aca="false">LOOKUP(Speedhi,'3'!$B$1:$BJ$1,'3'!$B16:$BJ16)</f>
        <v>3.77767411761284</v>
      </c>
      <c r="AH20" s="15" t="n">
        <f aca="false">LOOKUP(Speedlo,'4'!$B$1:$BJ$1,'4'!$B16:$BJ16)</f>
        <v>2.09256473489325</v>
      </c>
      <c r="AI20" s="15" t="n">
        <f aca="false">Xlo*AH20+Xhi*AJ20</f>
        <v>2.08529979343613</v>
      </c>
      <c r="AJ20" s="15" t="n">
        <f aca="false">LOOKUP(Speedhi,'4'!$B$1:$BJ$1,'4'!$B16:$BJ16)</f>
        <v>2.0199153203221</v>
      </c>
      <c r="AK20" s="16" t="n">
        <f aca="false">LOOKUP(Speedlo,'5'!$B$1:$BJ$1,'5'!$B16:$BJ16)</f>
        <v>0</v>
      </c>
      <c r="AL20" s="16" t="n">
        <f aca="false">Xlo*AK20+Xhi*AM20</f>
        <v>0</v>
      </c>
      <c r="AM20" s="16" t="n">
        <f aca="false">LOOKUP(Speedhi,'5'!$B$1:$BJ$1,'5'!$B16:$BJ16)</f>
        <v>0</v>
      </c>
    </row>
    <row r="21" customFormat="false" ht="14.1" hidden="false" customHeight="true" outlineLevel="0" collapsed="false">
      <c r="A21" s="60" t="n">
        <f aca="false">A20+1</f>
        <v>50</v>
      </c>
      <c r="B21" s="52" t="n">
        <f aca="false">IF(X21&lt;=0,0,X21*Factor)</f>
        <v>6.21107142857144</v>
      </c>
      <c r="C21" s="53" t="n">
        <f aca="false">ROUND($B21*COS(PI()*(D21-Best)/180),4)</f>
        <v>6.2026</v>
      </c>
      <c r="D21" s="54" t="n">
        <f aca="false">MOD(Wind+$A21+360,360)</f>
        <v>297</v>
      </c>
      <c r="E21" s="61" t="n">
        <f aca="false">ROUND($B21*COS(PI()*(F21-Best)/180),4)</f>
        <v>-1.3972</v>
      </c>
      <c r="F21" s="62" t="n">
        <f aca="false">MOD(Wind-$A21+360,360)</f>
        <v>197</v>
      </c>
      <c r="G21" s="57" t="n">
        <f aca="false">SQRT($J21^2+$K21^2)</f>
        <v>12.9947791192028</v>
      </c>
      <c r="H21" s="63" t="n">
        <f aca="false">IF($J21&lt;&gt;0,MOD(ATAN($K21/$J21)*180/PI(),180),0)</f>
        <v>28.5220139190425</v>
      </c>
      <c r="I21" s="59" t="str">
        <f aca="false">IF(B21=0,"anchor",W21)</f>
        <v>Solent</v>
      </c>
      <c r="J21" s="0" t="n">
        <f aca="false">$B21+Speed*COS(PI()*$A21/180)</f>
        <v>11.4176510670324</v>
      </c>
      <c r="K21" s="0" t="n">
        <f aca="false">Speed*SIN(PI()*$A21/180)</f>
        <v>6.20495998926372</v>
      </c>
      <c r="U21" s="0"/>
      <c r="W21" s="1" t="str">
        <f aca="false">IF(X21=Z21,polar_type19!$D$3,IF(X21=AC21,polar_type19!$E$3,IF(X21=AF21,polar_type19!$F$3,IF(X21=AI21,polar_type19!$G$3,polar_type19!$H$3))))</f>
        <v>Solent</v>
      </c>
      <c r="X21" s="0" t="n">
        <f aca="false">MAX(Z21,AC21,AF21,AI21,AL21)</f>
        <v>6.21107142857144</v>
      </c>
      <c r="Y21" s="12" t="n">
        <f aca="false">LOOKUP(Speedlo,'1'!$B$1:$BJ$1,'1'!$B17:$BJ17)</f>
        <v>3.58441607523923</v>
      </c>
      <c r="Z21" s="12" t="n">
        <f aca="false">Xlo*Y21+Xhi*AA21</f>
        <v>3.62922127617972</v>
      </c>
      <c r="AA21" s="12" t="n">
        <f aca="false">LOOKUP(Speedhi,'1'!$B$1:$BJ$1,'1'!$B17:$BJ17)</f>
        <v>4.03246808464414</v>
      </c>
      <c r="AB21" s="13" t="n">
        <f aca="false">LOOKUP(Speedlo,'2'!$B$1:$BJ$1,'2'!$B17:$BJ17)</f>
        <v>6.19142857142858</v>
      </c>
      <c r="AC21" s="13" t="n">
        <f aca="false">Xlo*AB21+Xhi*AD21</f>
        <v>6.21107142857144</v>
      </c>
      <c r="AD21" s="13" t="n">
        <f aca="false">LOOKUP(Speedhi,'2'!$B$1:$BJ$1,'2'!$B17:$BJ17)</f>
        <v>6.38785714285715</v>
      </c>
      <c r="AE21" s="14" t="n">
        <f aca="false">LOOKUP(Speedlo,'3'!$B$1:$BJ$1,'3'!$B17:$BJ17)</f>
        <v>3.84379658612606</v>
      </c>
      <c r="AF21" s="14" t="n">
        <f aca="false">Xlo*AE21+Xhi*AG21</f>
        <v>3.85483763647538</v>
      </c>
      <c r="AG21" s="14" t="n">
        <f aca="false">LOOKUP(Speedhi,'3'!$B$1:$BJ$1,'3'!$B17:$BJ17)</f>
        <v>3.95420708961929</v>
      </c>
      <c r="AH21" s="15" t="n">
        <f aca="false">LOOKUP(Speedlo,'4'!$B$1:$BJ$1,'4'!$B17:$BJ17)</f>
        <v>2.19377330592528</v>
      </c>
      <c r="AI21" s="15" t="n">
        <f aca="false">Xlo*AH21+Xhi*AJ21</f>
        <v>2.18618416710821</v>
      </c>
      <c r="AJ21" s="15" t="n">
        <f aca="false">LOOKUP(Speedhi,'4'!$B$1:$BJ$1,'4'!$B17:$BJ17)</f>
        <v>2.11788191775454</v>
      </c>
      <c r="AK21" s="16" t="n">
        <f aca="false">LOOKUP(Speedlo,'5'!$B$1:$BJ$1,'5'!$B17:$BJ17)</f>
        <v>0</v>
      </c>
      <c r="AL21" s="16" t="n">
        <f aca="false">Xlo*AK21+Xhi*AM21</f>
        <v>0</v>
      </c>
      <c r="AM21" s="16" t="n">
        <f aca="false">LOOKUP(Speedhi,'5'!$B$1:$BJ$1,'5'!$B17:$BJ17)</f>
        <v>0</v>
      </c>
    </row>
    <row r="22" customFormat="false" ht="14.1" hidden="false" customHeight="true" outlineLevel="0" collapsed="false">
      <c r="A22" s="60" t="n">
        <f aca="false">A21+1</f>
        <v>51</v>
      </c>
      <c r="B22" s="52" t="n">
        <f aca="false">IF(X22&lt;=0,0,X22*Factor)</f>
        <v>6.25043214285715</v>
      </c>
      <c r="C22" s="53" t="n">
        <f aca="false">ROUND($B22*COS(PI()*(D22-Best)/180),4)</f>
        <v>6.2466</v>
      </c>
      <c r="D22" s="54" t="n">
        <f aca="false">MOD(Wind+$A22+360,360)</f>
        <v>298</v>
      </c>
      <c r="E22" s="61" t="n">
        <f aca="false">ROUND($B22*COS(PI()*(F22-Best)/180),4)</f>
        <v>-1.5121</v>
      </c>
      <c r="F22" s="62" t="n">
        <f aca="false">MOD(Wind-$A22+360,360)</f>
        <v>196</v>
      </c>
      <c r="G22" s="57" t="n">
        <f aca="false">SQRT($J22^2+$K22^2)</f>
        <v>12.9769409823159</v>
      </c>
      <c r="H22" s="63" t="n">
        <f aca="false">IF($J22&lt;&gt;0,MOD(ATAN($K22/$J22)*180/PI(),180),0)</f>
        <v>29.0178540641321</v>
      </c>
      <c r="I22" s="59" t="str">
        <f aca="false">IF(B22=0,"anchor",W22)</f>
        <v>Solent</v>
      </c>
      <c r="J22" s="0" t="n">
        <f aca="false">$B22+Speed*COS(PI()*$A22/180)</f>
        <v>11.3479273103608</v>
      </c>
      <c r="K22" s="0" t="n">
        <f aca="false">Speed*SIN(PI()*$A22/180)</f>
        <v>6.29488228780146</v>
      </c>
      <c r="U22" s="0"/>
      <c r="W22" s="1" t="str">
        <f aca="false">IF(X22=Z22,polar_type19!$D$3,IF(X22=AC22,polar_type19!$E$3,IF(X22=AF22,polar_type19!$F$3,IF(X22=AI22,polar_type19!$G$3,polar_type19!$H$3))))</f>
        <v>Solent</v>
      </c>
      <c r="X22" s="0" t="n">
        <f aca="false">MAX(Z22,AC22,AF22,AI22,AL22)</f>
        <v>6.25043214285715</v>
      </c>
      <c r="Y22" s="12" t="n">
        <f aca="false">LOOKUP(Speedlo,'1'!$B$1:$BJ$1,'1'!$B18:$BJ18)</f>
        <v>3.59230309980114</v>
      </c>
      <c r="Z22" s="12" t="n">
        <f aca="false">Xlo*Y22+Xhi*AA22</f>
        <v>3.63720688854865</v>
      </c>
      <c r="AA22" s="12" t="n">
        <f aca="false">LOOKUP(Speedhi,'1'!$B$1:$BJ$1,'1'!$B18:$BJ18)</f>
        <v>4.04134098727628</v>
      </c>
      <c r="AB22" s="13" t="n">
        <f aca="false">LOOKUP(Speedlo,'2'!$B$1:$BJ$1,'2'!$B18:$BJ18)</f>
        <v>6.23089285714286</v>
      </c>
      <c r="AC22" s="13" t="n">
        <f aca="false">Xlo*AB22+Xhi*AD22</f>
        <v>6.25043214285715</v>
      </c>
      <c r="AD22" s="13" t="n">
        <f aca="false">LOOKUP(Speedhi,'2'!$B$1:$BJ$1,'2'!$B18:$BJ18)</f>
        <v>6.42628571428572</v>
      </c>
      <c r="AE22" s="14" t="n">
        <f aca="false">LOOKUP(Speedlo,'3'!$B$1:$BJ$1,'3'!$B18:$BJ18)</f>
        <v>4.01248032027969</v>
      </c>
      <c r="AF22" s="14" t="n">
        <f aca="false">Xlo*AE22+Xhi*AG22</f>
        <v>4.02408269784141</v>
      </c>
      <c r="AG22" s="14" t="n">
        <f aca="false">LOOKUP(Speedhi,'3'!$B$1:$BJ$1,'3'!$B18:$BJ18)</f>
        <v>4.12850409589688</v>
      </c>
      <c r="AH22" s="15" t="n">
        <f aca="false">LOOKUP(Speedlo,'4'!$B$1:$BJ$1,'4'!$B18:$BJ18)</f>
        <v>2.2969102997384</v>
      </c>
      <c r="AI22" s="15" t="n">
        <f aca="false">Xlo*AH22+Xhi*AJ22</f>
        <v>2.28901212032258</v>
      </c>
      <c r="AJ22" s="15" t="n">
        <f aca="false">LOOKUP(Speedhi,'4'!$B$1:$BJ$1,'4'!$B18:$BJ18)</f>
        <v>2.21792850558021</v>
      </c>
      <c r="AK22" s="16" t="n">
        <f aca="false">LOOKUP(Speedlo,'5'!$B$1:$BJ$1,'5'!$B18:$BJ18)</f>
        <v>0</v>
      </c>
      <c r="AL22" s="16" t="n">
        <f aca="false">Xlo*AK22+Xhi*AM22</f>
        <v>0</v>
      </c>
      <c r="AM22" s="16" t="n">
        <f aca="false">LOOKUP(Speedhi,'5'!$B$1:$BJ$1,'5'!$B18:$BJ18)</f>
        <v>0</v>
      </c>
    </row>
    <row r="23" customFormat="false" ht="14.1" hidden="false" customHeight="true" outlineLevel="0" collapsed="false">
      <c r="A23" s="60" t="n">
        <f aca="false">A22+1</f>
        <v>52</v>
      </c>
      <c r="B23" s="52" t="n">
        <f aca="false">IF(X23&lt;=0,0,X23*Factor)</f>
        <v>6.28979285714286</v>
      </c>
      <c r="C23" s="53" t="n">
        <f aca="false">ROUND($B23*COS(PI()*(D23-Best)/180),4)</f>
        <v>6.2888</v>
      </c>
      <c r="D23" s="54" t="n">
        <f aca="false">MOD(Wind+$A23+360,360)</f>
        <v>299</v>
      </c>
      <c r="E23" s="61" t="n">
        <f aca="false">ROUND($B23*COS(PI()*(F23-Best)/180),4)</f>
        <v>-1.6279</v>
      </c>
      <c r="F23" s="62" t="n">
        <f aca="false">MOD(Wind-$A23+360,360)</f>
        <v>195</v>
      </c>
      <c r="G23" s="57" t="n">
        <f aca="false">SQRT($J23^2+$K23^2)</f>
        <v>12.9577814927746</v>
      </c>
      <c r="H23" s="63" t="n">
        <f aca="false">IF($J23&lt;&gt;0,MOD(ATAN($K23/$J23)*180/PI(),180),0)</f>
        <v>29.5110260691179</v>
      </c>
      <c r="I23" s="59" t="str">
        <f aca="false">IF(B23=0,"anchor",W23)</f>
        <v>Solent</v>
      </c>
      <c r="J23" s="0" t="n">
        <f aca="false">$B23+Speed*COS(PI()*$A23/180)</f>
        <v>11.2766508072807</v>
      </c>
      <c r="K23" s="0" t="n">
        <f aca="false">Speed*SIN(PI()*$A23/180)</f>
        <v>6.38288710421445</v>
      </c>
      <c r="U23" s="0"/>
      <c r="W23" s="1" t="str">
        <f aca="false">IF(X23=Z23,polar_type19!$D$3,IF(X23=AC23,polar_type19!$E$3,IF(X23=AF23,polar_type19!$F$3,IF(X23=AI23,polar_type19!$G$3,polar_type19!$H$3))))</f>
        <v>Solent</v>
      </c>
      <c r="X23" s="0" t="n">
        <f aca="false">MAX(Z23,AC23,AF23,AI23,AL23)</f>
        <v>6.28979285714286</v>
      </c>
      <c r="Y23" s="12" t="n">
        <f aca="false">LOOKUP(Speedlo,'1'!$B$1:$BJ$1,'1'!$B19:$BJ19)</f>
        <v>3.60019012436305</v>
      </c>
      <c r="Z23" s="12" t="n">
        <f aca="false">Xlo*Y23+Xhi*AA23</f>
        <v>3.64519250091759</v>
      </c>
      <c r="AA23" s="12" t="n">
        <f aca="false">LOOKUP(Speedhi,'1'!$B$1:$BJ$1,'1'!$B19:$BJ19)</f>
        <v>4.05021388990843</v>
      </c>
      <c r="AB23" s="13" t="n">
        <f aca="false">LOOKUP(Speedlo,'2'!$B$1:$BJ$1,'2'!$B19:$BJ19)</f>
        <v>6.27035714285715</v>
      </c>
      <c r="AC23" s="13" t="n">
        <f aca="false">Xlo*AB23+Xhi*AD23</f>
        <v>6.28979285714286</v>
      </c>
      <c r="AD23" s="13" t="n">
        <f aca="false">LOOKUP(Speedhi,'2'!$B$1:$BJ$1,'2'!$B19:$BJ19)</f>
        <v>6.46471428571429</v>
      </c>
      <c r="AE23" s="14" t="n">
        <f aca="false">LOOKUP(Speedlo,'3'!$B$1:$BJ$1,'3'!$B19:$BJ19)</f>
        <v>4.18116405443332</v>
      </c>
      <c r="AF23" s="14" t="n">
        <f aca="false">Xlo*AE23+Xhi*AG23</f>
        <v>4.19332775920744</v>
      </c>
      <c r="AG23" s="14" t="n">
        <f aca="false">LOOKUP(Speedhi,'3'!$B$1:$BJ$1,'3'!$B19:$BJ19)</f>
        <v>4.30280110217447</v>
      </c>
      <c r="AH23" s="15" t="n">
        <f aca="false">LOOKUP(Speedlo,'4'!$B$1:$BJ$1,'4'!$B19:$BJ19)</f>
        <v>2.40004729355151</v>
      </c>
      <c r="AI23" s="15" t="n">
        <f aca="false">Xlo*AH23+Xhi*AJ23</f>
        <v>2.39184007353695</v>
      </c>
      <c r="AJ23" s="15" t="n">
        <f aca="false">LOOKUP(Speedhi,'4'!$B$1:$BJ$1,'4'!$B19:$BJ19)</f>
        <v>2.31797509340589</v>
      </c>
      <c r="AK23" s="16" t="n">
        <f aca="false">LOOKUP(Speedlo,'5'!$B$1:$BJ$1,'5'!$B19:$BJ19)</f>
        <v>0</v>
      </c>
      <c r="AL23" s="16" t="n">
        <f aca="false">Xlo*AK23+Xhi*AM23</f>
        <v>0</v>
      </c>
      <c r="AM23" s="16" t="n">
        <f aca="false">LOOKUP(Speedhi,'5'!$B$1:$BJ$1,'5'!$B19:$BJ19)</f>
        <v>0</v>
      </c>
    </row>
    <row r="24" customFormat="false" ht="14.1" hidden="false" customHeight="true" outlineLevel="0" collapsed="false">
      <c r="A24" s="60" t="n">
        <f aca="false">A23+1</f>
        <v>53</v>
      </c>
      <c r="B24" s="52" t="n">
        <f aca="false">IF(X24&lt;=0,0,X24*Factor)</f>
        <v>6.32915357142857</v>
      </c>
      <c r="C24" s="53" t="n">
        <f aca="false">ROUND($B24*COS(PI()*(D24-Best)/180),4)</f>
        <v>6.3292</v>
      </c>
      <c r="D24" s="54" t="n">
        <f aca="false">MOD(Wind+$A24+360,360)</f>
        <v>300</v>
      </c>
      <c r="E24" s="61" t="n">
        <f aca="false">ROUND($B24*COS(PI()*(F24-Best)/180),4)</f>
        <v>-1.7446</v>
      </c>
      <c r="F24" s="62" t="n">
        <f aca="false">MOD(Wind-$A24+360,360)</f>
        <v>194</v>
      </c>
      <c r="G24" s="57" t="n">
        <f aca="false">SQRT($J24^2+$K24^2)</f>
        <v>12.9372970948845</v>
      </c>
      <c r="H24" s="63" t="n">
        <f aca="false">IF($J24&lt;&gt;0,MOD(ATAN($K24/$J24)*180/PI(),180),0)</f>
        <v>30.0015294838318</v>
      </c>
      <c r="I24" s="59" t="str">
        <f aca="false">IF(B24=0,"anchor",W24)</f>
        <v>Solent</v>
      </c>
      <c r="J24" s="0" t="n">
        <f aca="false">$B24+Speed*COS(PI()*$A24/180)</f>
        <v>11.2038552589602</v>
      </c>
      <c r="K24" s="0" t="n">
        <f aca="false">Speed*SIN(PI()*$A24/180)</f>
        <v>6.46894763138307</v>
      </c>
      <c r="U24" s="0"/>
      <c r="W24" s="1" t="str">
        <f aca="false">IF(X24=Z24,polar_type19!$D$3,IF(X24=AC24,polar_type19!$E$3,IF(X24=AF24,polar_type19!$F$3,IF(X24=AI24,polar_type19!$G$3,polar_type19!$H$3))))</f>
        <v>Solent</v>
      </c>
      <c r="X24" s="0" t="n">
        <f aca="false">MAX(Z24,AC24,AF24,AI24,AL24)</f>
        <v>6.32915357142857</v>
      </c>
      <c r="Y24" s="12" t="n">
        <f aca="false">LOOKUP(Speedlo,'1'!$B$1:$BJ$1,'1'!$B20:$BJ20)</f>
        <v>3.60807714892496</v>
      </c>
      <c r="Z24" s="12" t="n">
        <f aca="false">Xlo*Y24+Xhi*AA24</f>
        <v>3.65317811328652</v>
      </c>
      <c r="AA24" s="12" t="n">
        <f aca="false">LOOKUP(Speedhi,'1'!$B$1:$BJ$1,'1'!$B20:$BJ20)</f>
        <v>4.05908679254058</v>
      </c>
      <c r="AB24" s="13" t="n">
        <f aca="false">LOOKUP(Speedlo,'2'!$B$1:$BJ$1,'2'!$B20:$BJ20)</f>
        <v>6.30982142857143</v>
      </c>
      <c r="AC24" s="13" t="n">
        <f aca="false">Xlo*AB24+Xhi*AD24</f>
        <v>6.32915357142857</v>
      </c>
      <c r="AD24" s="13" t="n">
        <f aca="false">LOOKUP(Speedhi,'2'!$B$1:$BJ$1,'2'!$B20:$BJ20)</f>
        <v>6.50314285714286</v>
      </c>
      <c r="AE24" s="14" t="n">
        <f aca="false">LOOKUP(Speedlo,'3'!$B$1:$BJ$1,'3'!$B20:$BJ20)</f>
        <v>4.34984778858696</v>
      </c>
      <c r="AF24" s="14" t="n">
        <f aca="false">Xlo*AE24+Xhi*AG24</f>
        <v>4.36257282057347</v>
      </c>
      <c r="AG24" s="14" t="n">
        <f aca="false">LOOKUP(Speedhi,'3'!$B$1:$BJ$1,'3'!$B20:$BJ20)</f>
        <v>4.47709810845205</v>
      </c>
      <c r="AH24" s="15" t="n">
        <f aca="false">LOOKUP(Speedlo,'4'!$B$1:$BJ$1,'4'!$B20:$BJ20)</f>
        <v>2.50318428736463</v>
      </c>
      <c r="AI24" s="15" t="n">
        <f aca="false">Xlo*AH24+Xhi*AJ24</f>
        <v>2.49466802675132</v>
      </c>
      <c r="AJ24" s="15" t="n">
        <f aca="false">LOOKUP(Speedhi,'4'!$B$1:$BJ$1,'4'!$B20:$BJ20)</f>
        <v>2.41802168123156</v>
      </c>
      <c r="AK24" s="16" t="n">
        <f aca="false">LOOKUP(Speedlo,'5'!$B$1:$BJ$1,'5'!$B20:$BJ20)</f>
        <v>0</v>
      </c>
      <c r="AL24" s="16" t="n">
        <f aca="false">Xlo*AK24+Xhi*AM24</f>
        <v>0</v>
      </c>
      <c r="AM24" s="16" t="n">
        <f aca="false">LOOKUP(Speedhi,'5'!$B$1:$BJ$1,'5'!$B20:$BJ20)</f>
        <v>0</v>
      </c>
    </row>
    <row r="25" customFormat="false" ht="14.1" hidden="false" customHeight="true" outlineLevel="0" collapsed="false">
      <c r="A25" s="60" t="n">
        <f aca="false">A24+1</f>
        <v>54</v>
      </c>
      <c r="B25" s="52" t="n">
        <f aca="false">IF(X25&lt;=0,0,X25*Factor)</f>
        <v>6.36851428571429</v>
      </c>
      <c r="C25" s="53" t="n">
        <f aca="false">ROUND($B25*COS(PI()*(D25-Best)/180),4)</f>
        <v>6.3675</v>
      </c>
      <c r="D25" s="54" t="n">
        <f aca="false">MOD(Wind+$A25+360,360)</f>
        <v>301</v>
      </c>
      <c r="E25" s="61" t="n">
        <f aca="false">ROUND($B25*COS(PI()*(F25-Best)/180),4)</f>
        <v>-1.862</v>
      </c>
      <c r="F25" s="62" t="n">
        <f aca="false">MOD(Wind-$A25+360,360)</f>
        <v>193</v>
      </c>
      <c r="G25" s="57" t="n">
        <f aca="false">SQRT($J25^2+$K25^2)</f>
        <v>12.9154844423694</v>
      </c>
      <c r="H25" s="63" t="n">
        <f aca="false">IF($J25&lt;&gt;0,MOD(ATAN($K25/$J25)*180/PI(),180),0)</f>
        <v>30.489362607796</v>
      </c>
      <c r="I25" s="59" t="str">
        <f aca="false">IF(B25=0,"anchor",W25)</f>
        <v>Solent</v>
      </c>
      <c r="J25" s="0" t="n">
        <f aca="false">$B25+Speed*COS(PI()*$A25/180)</f>
        <v>11.1295748292833</v>
      </c>
      <c r="K25" s="0" t="n">
        <f aca="false">Speed*SIN(PI()*$A25/180)</f>
        <v>6.55303765443707</v>
      </c>
      <c r="U25" s="0"/>
      <c r="W25" s="1" t="str">
        <f aca="false">IF(X25=Z25,polar_type19!$D$3,IF(X25=AC25,polar_type19!$E$3,IF(X25=AF25,polar_type19!$F$3,IF(X25=AI25,polar_type19!$G$3,polar_type19!$H$3))))</f>
        <v>Solent</v>
      </c>
      <c r="X25" s="0" t="n">
        <f aca="false">MAX(Z25,AC25,AF25,AI25,AL25)</f>
        <v>6.36851428571429</v>
      </c>
      <c r="Y25" s="12" t="n">
        <f aca="false">LOOKUP(Speedlo,'1'!$B$1:$BJ$1,'1'!$B21:$BJ21)</f>
        <v>3.61596417348687</v>
      </c>
      <c r="Z25" s="12" t="n">
        <f aca="false">Xlo*Y25+Xhi*AA25</f>
        <v>3.66116372565546</v>
      </c>
      <c r="AA25" s="12" t="n">
        <f aca="false">LOOKUP(Speedhi,'1'!$B$1:$BJ$1,'1'!$B21:$BJ21)</f>
        <v>4.06795969517273</v>
      </c>
      <c r="AB25" s="13" t="n">
        <f aca="false">LOOKUP(Speedlo,'2'!$B$1:$BJ$1,'2'!$B21:$BJ21)</f>
        <v>6.34928571428572</v>
      </c>
      <c r="AC25" s="13" t="n">
        <f aca="false">Xlo*AB25+Xhi*AD25</f>
        <v>6.36851428571429</v>
      </c>
      <c r="AD25" s="13" t="n">
        <f aca="false">LOOKUP(Speedhi,'2'!$B$1:$BJ$1,'2'!$B21:$BJ21)</f>
        <v>6.54157142857143</v>
      </c>
      <c r="AE25" s="14" t="n">
        <f aca="false">LOOKUP(Speedlo,'3'!$B$1:$BJ$1,'3'!$B21:$BJ21)</f>
        <v>4.51853152274059</v>
      </c>
      <c r="AF25" s="14" t="n">
        <f aca="false">Xlo*AE25+Xhi*AG25</f>
        <v>4.5318178819395</v>
      </c>
      <c r="AG25" s="14" t="n">
        <f aca="false">LOOKUP(Speedhi,'3'!$B$1:$BJ$1,'3'!$B21:$BJ21)</f>
        <v>4.65139511472964</v>
      </c>
      <c r="AH25" s="15" t="n">
        <f aca="false">LOOKUP(Speedlo,'4'!$B$1:$BJ$1,'4'!$B21:$BJ21)</f>
        <v>2.60632128117774</v>
      </c>
      <c r="AI25" s="15" t="n">
        <f aca="false">Xlo*AH25+Xhi*AJ25</f>
        <v>2.59749597996569</v>
      </c>
      <c r="AJ25" s="15" t="n">
        <f aca="false">LOOKUP(Speedhi,'4'!$B$1:$BJ$1,'4'!$B21:$BJ21)</f>
        <v>2.51806826905724</v>
      </c>
      <c r="AK25" s="16" t="n">
        <f aca="false">LOOKUP(Speedlo,'5'!$B$1:$BJ$1,'5'!$B21:$BJ21)</f>
        <v>0</v>
      </c>
      <c r="AL25" s="16" t="n">
        <f aca="false">Xlo*AK25+Xhi*AM25</f>
        <v>0</v>
      </c>
      <c r="AM25" s="16" t="n">
        <f aca="false">LOOKUP(Speedhi,'5'!$B$1:$BJ$1,'5'!$B21:$BJ21)</f>
        <v>0</v>
      </c>
    </row>
    <row r="26" customFormat="false" ht="14.1" hidden="false" customHeight="true" outlineLevel="0" collapsed="false">
      <c r="A26" s="60" t="n">
        <f aca="false">A25+1</f>
        <v>55</v>
      </c>
      <c r="B26" s="52" t="n">
        <f aca="false">IF(X26&lt;=0,0,X26*Factor)</f>
        <v>6.407875</v>
      </c>
      <c r="C26" s="53" t="n">
        <f aca="false">ROUND($B26*COS(PI()*(D26-Best)/180),4)</f>
        <v>6.404</v>
      </c>
      <c r="D26" s="54" t="n">
        <f aca="false">MOD(Wind+$A26+360,360)</f>
        <v>302</v>
      </c>
      <c r="E26" s="61" t="n">
        <f aca="false">ROUND($B26*COS(PI()*(F26-Best)/180),4)</f>
        <v>-1.9801</v>
      </c>
      <c r="F26" s="62" t="n">
        <f aca="false">MOD(Wind-$A26+360,360)</f>
        <v>192</v>
      </c>
      <c r="G26" s="57" t="n">
        <f aca="false">SQRT($J26^2+$K26^2)</f>
        <v>12.8923403984835</v>
      </c>
      <c r="H26" s="63" t="n">
        <f aca="false">IF($J26&lt;&gt;0,MOD(ATAN($K26/$J26)*180/PI(),180),0)</f>
        <v>30.974522470005</v>
      </c>
      <c r="I26" s="59" t="str">
        <f aca="false">IF(B26=0,"anchor",W26)</f>
        <v>Solent</v>
      </c>
      <c r="J26" s="0" t="n">
        <f aca="false">$B26+Speed*COS(PI()*$A26/180)</f>
        <v>11.0538441344435</v>
      </c>
      <c r="K26" s="0" t="n">
        <f aca="false">Speed*SIN(PI()*$A26/180)</f>
        <v>6.63513155874083</v>
      </c>
      <c r="U26" s="0"/>
      <c r="W26" s="1" t="str">
        <f aca="false">IF(X26=Z26,polar_type19!$D$3,IF(X26=AC26,polar_type19!$E$3,IF(X26=AF26,polar_type19!$F$3,IF(X26=AI26,polar_type19!$G$3,polar_type19!$H$3))))</f>
        <v>Solent</v>
      </c>
      <c r="X26" s="0" t="n">
        <f aca="false">MAX(Z26,AC26,AF26,AI26,AL26)</f>
        <v>6.407875</v>
      </c>
      <c r="Y26" s="12" t="n">
        <f aca="false">LOOKUP(Speedlo,'1'!$B$1:$BJ$1,'1'!$B22:$BJ22)</f>
        <v>3.62385119804878</v>
      </c>
      <c r="Z26" s="12" t="n">
        <f aca="false">Xlo*Y26+Xhi*AA26</f>
        <v>3.66914933802439</v>
      </c>
      <c r="AA26" s="12" t="n">
        <f aca="false">LOOKUP(Speedhi,'1'!$B$1:$BJ$1,'1'!$B22:$BJ22)</f>
        <v>4.07683259780488</v>
      </c>
      <c r="AB26" s="13" t="n">
        <f aca="false">LOOKUP(Speedlo,'2'!$B$1:$BJ$1,'2'!$B22:$BJ22)</f>
        <v>6.38875</v>
      </c>
      <c r="AC26" s="13" t="n">
        <f aca="false">Xlo*AB26+Xhi*AD26</f>
        <v>6.407875</v>
      </c>
      <c r="AD26" s="13" t="n">
        <f aca="false">LOOKUP(Speedhi,'2'!$B$1:$BJ$1,'2'!$B22:$BJ22)</f>
        <v>6.58</v>
      </c>
      <c r="AE26" s="14" t="n">
        <f aca="false">LOOKUP(Speedlo,'3'!$B$1:$BJ$1,'3'!$B22:$BJ22)</f>
        <v>4.68721525689422</v>
      </c>
      <c r="AF26" s="14" t="n">
        <f aca="false">Xlo*AE26+Xhi*AG26</f>
        <v>4.70106294330552</v>
      </c>
      <c r="AG26" s="14" t="n">
        <f aca="false">LOOKUP(Speedhi,'3'!$B$1:$BJ$1,'3'!$B22:$BJ22)</f>
        <v>4.82569212100723</v>
      </c>
      <c r="AH26" s="15" t="n">
        <f aca="false">LOOKUP(Speedlo,'4'!$B$1:$BJ$1,'4'!$B22:$BJ22)</f>
        <v>2.70945827499086</v>
      </c>
      <c r="AI26" s="15" t="n">
        <f aca="false">Xlo*AH26+Xhi*AJ26</f>
        <v>2.70032393318006</v>
      </c>
      <c r="AJ26" s="15" t="n">
        <f aca="false">LOOKUP(Speedhi,'4'!$B$1:$BJ$1,'4'!$B22:$BJ22)</f>
        <v>2.61811485688291</v>
      </c>
      <c r="AK26" s="16" t="n">
        <f aca="false">LOOKUP(Speedlo,'5'!$B$1:$BJ$1,'5'!$B22:$BJ22)</f>
        <v>0</v>
      </c>
      <c r="AL26" s="16" t="n">
        <f aca="false">Xlo*AK26+Xhi*AM26</f>
        <v>0</v>
      </c>
      <c r="AM26" s="16" t="n">
        <f aca="false">LOOKUP(Speedhi,'5'!$B$1:$BJ$1,'5'!$B22:$BJ22)</f>
        <v>0</v>
      </c>
    </row>
    <row r="27" customFormat="false" ht="14.1" hidden="false" customHeight="true" outlineLevel="0" collapsed="false">
      <c r="A27" s="60" t="n">
        <f aca="false">A26+1</f>
        <v>56</v>
      </c>
      <c r="B27" s="52" t="n">
        <f aca="false">IF(X27&lt;=0,0,X27*Factor)</f>
        <v>6.444</v>
      </c>
      <c r="C27" s="53" t="n">
        <f aca="false">ROUND($B27*COS(PI()*(D27-Best)/180),4)</f>
        <v>6.4352</v>
      </c>
      <c r="D27" s="54" t="n">
        <f aca="false">MOD(Wind+$A27+360,360)</f>
        <v>303</v>
      </c>
      <c r="E27" s="61" t="n">
        <f aca="false">ROUND($B27*COS(PI()*(F27-Best)/180),4)</f>
        <v>-2.098</v>
      </c>
      <c r="F27" s="62" t="n">
        <f aca="false">MOD(Wind-$A27+360,360)</f>
        <v>191</v>
      </c>
      <c r="G27" s="57" t="n">
        <f aca="false">SQRT($J27^2+$K27^2)</f>
        <v>12.865101979131</v>
      </c>
      <c r="H27" s="63" t="n">
        <f aca="false">IF($J27&lt;&gt;0,MOD(ATAN($K27/$J27)*180/PI(),180),0)</f>
        <v>31.4645250592162</v>
      </c>
      <c r="I27" s="59" t="str">
        <f aca="false">IF(B27=0,"anchor",W27)</f>
        <v>Solent</v>
      </c>
      <c r="J27" s="0" t="n">
        <f aca="false">$B27+Speed*COS(PI()*$A27/180)</f>
        <v>10.973462518113</v>
      </c>
      <c r="K27" s="0" t="n">
        <f aca="false">Speed*SIN(PI()*$A27/180)</f>
        <v>6.71520433769584</v>
      </c>
      <c r="U27" s="0"/>
      <c r="W27" s="1" t="str">
        <f aca="false">IF(X27=Z27,polar_type19!$D$3,IF(X27=AC27,polar_type19!$E$3,IF(X27=AF27,polar_type19!$F$3,IF(X27=AI27,polar_type19!$G$3,polar_type19!$H$3))))</f>
        <v>Solent</v>
      </c>
      <c r="X27" s="0" t="n">
        <f aca="false">MAX(Z27,AC27,AF27,AI27,AL27)</f>
        <v>6.444</v>
      </c>
      <c r="Y27" s="12" t="n">
        <f aca="false">LOOKUP(Speedlo,'1'!$B$1:$BJ$1,'1'!$B23:$BJ23)</f>
        <v>3.62541718784336</v>
      </c>
      <c r="Z27" s="12" t="n">
        <f aca="false">Xlo*Y27+Xhi*AA27</f>
        <v>3.6707349026914</v>
      </c>
      <c r="AA27" s="12" t="n">
        <f aca="false">LOOKUP(Speedhi,'1'!$B$1:$BJ$1,'1'!$B23:$BJ23)</f>
        <v>4.07859433632379</v>
      </c>
      <c r="AB27" s="13" t="n">
        <f aca="false">LOOKUP(Speedlo,'2'!$B$1:$BJ$1,'2'!$B23:$BJ23)</f>
        <v>6.425</v>
      </c>
      <c r="AC27" s="13" t="n">
        <f aca="false">Xlo*AB27+Xhi*AD27</f>
        <v>6.444</v>
      </c>
      <c r="AD27" s="13" t="n">
        <f aca="false">LOOKUP(Speedhi,'2'!$B$1:$BJ$1,'2'!$B23:$BJ23)</f>
        <v>6.615</v>
      </c>
      <c r="AE27" s="14" t="n">
        <f aca="false">LOOKUP(Speedlo,'3'!$B$1:$BJ$1,'3'!$B23:$BJ23)</f>
        <v>4.84868055018797</v>
      </c>
      <c r="AF27" s="14" t="n">
        <f aca="false">Xlo*AE27+Xhi*AG27</f>
        <v>4.86312563192182</v>
      </c>
      <c r="AG27" s="14" t="n">
        <f aca="false">LOOKUP(Speedhi,'3'!$B$1:$BJ$1,'3'!$B23:$BJ23)</f>
        <v>4.99313136752643</v>
      </c>
      <c r="AH27" s="15" t="n">
        <f aca="false">LOOKUP(Speedlo,'4'!$B$1:$BJ$1,'4'!$B23:$BJ23)</f>
        <v>2.81333584684178</v>
      </c>
      <c r="AI27" s="15" t="n">
        <f aca="false">Xlo*AH27+Xhi*AJ27</f>
        <v>2.80391700810635</v>
      </c>
      <c r="AJ27" s="15" t="n">
        <f aca="false">LOOKUP(Speedhi,'4'!$B$1:$BJ$1,'4'!$B23:$BJ23)</f>
        <v>2.71914745948747</v>
      </c>
      <c r="AK27" s="16" t="n">
        <f aca="false">LOOKUP(Speedlo,'5'!$B$1:$BJ$1,'5'!$B23:$BJ23)</f>
        <v>0</v>
      </c>
      <c r="AL27" s="16" t="n">
        <f aca="false">Xlo*AK27+Xhi*AM27</f>
        <v>0</v>
      </c>
      <c r="AM27" s="16" t="n">
        <f aca="false">LOOKUP(Speedhi,'5'!$B$1:$BJ$1,'5'!$B23:$BJ23)</f>
        <v>0</v>
      </c>
    </row>
    <row r="28" customFormat="false" ht="14.1" hidden="false" customHeight="true" outlineLevel="0" collapsed="false">
      <c r="A28" s="60" t="n">
        <f aca="false">A27+1</f>
        <v>57</v>
      </c>
      <c r="B28" s="52" t="n">
        <f aca="false">IF(X28&lt;=0,0,X28*Factor)</f>
        <v>6.480125</v>
      </c>
      <c r="C28" s="53" t="n">
        <f aca="false">ROUND($B28*COS(PI()*(D28-Best)/180),4)</f>
        <v>6.4643</v>
      </c>
      <c r="D28" s="54" t="n">
        <f aca="false">MOD(Wind+$A28+360,360)</f>
        <v>304</v>
      </c>
      <c r="E28" s="61" t="n">
        <f aca="false">ROUND($B28*COS(PI()*(F28-Best)/180),4)</f>
        <v>-2.2163</v>
      </c>
      <c r="F28" s="62" t="n">
        <f aca="false">MOD(Wind-$A28+360,360)</f>
        <v>190</v>
      </c>
      <c r="G28" s="57" t="n">
        <f aca="false">SQRT($J28^2+$K28^2)</f>
        <v>12.8365552329824</v>
      </c>
      <c r="H28" s="63" t="n">
        <f aca="false">IF($J28&lt;&gt;0,MOD(ATAN($K28/$J28)*180/PI(),180),0)</f>
        <v>31.9520837978079</v>
      </c>
      <c r="I28" s="59" t="str">
        <f aca="false">IF(B28=0,"anchor",W28)</f>
        <v>Solent</v>
      </c>
      <c r="J28" s="0" t="n">
        <f aca="false">$B28+Speed*COS(PI()*$A28/180)</f>
        <v>10.8917011836217</v>
      </c>
      <c r="K28" s="0" t="n">
        <f aca="false">Speed*SIN(PI()*$A28/180)</f>
        <v>6.79323160035793</v>
      </c>
      <c r="U28" s="0"/>
      <c r="W28" s="1" t="str">
        <f aca="false">IF(X28=Z28,polar_type19!$D$3,IF(X28=AC28,polar_type19!$E$3,IF(X28=AF28,polar_type19!$F$3,IF(X28=AI28,polar_type19!$G$3,polar_type19!$H$3))))</f>
        <v>Solent</v>
      </c>
      <c r="X28" s="0" t="n">
        <f aca="false">MAX(Z28,AC28,AF28,AI28,AL28)</f>
        <v>6.480125</v>
      </c>
      <c r="Y28" s="12" t="n">
        <f aca="false">LOOKUP(Speedlo,'1'!$B$1:$BJ$1,'1'!$B24:$BJ24)</f>
        <v>3.62698317763795</v>
      </c>
      <c r="Z28" s="12" t="n">
        <f aca="false">Xlo*Y28+Xhi*AA28</f>
        <v>3.67232046735842</v>
      </c>
      <c r="AA28" s="12" t="n">
        <f aca="false">LOOKUP(Speedhi,'1'!$B$1:$BJ$1,'1'!$B24:$BJ24)</f>
        <v>4.08035607484269</v>
      </c>
      <c r="AB28" s="13" t="n">
        <f aca="false">LOOKUP(Speedlo,'2'!$B$1:$BJ$1,'2'!$B24:$BJ24)</f>
        <v>6.46125</v>
      </c>
      <c r="AC28" s="13" t="n">
        <f aca="false">Xlo*AB28+Xhi*AD28</f>
        <v>6.480125</v>
      </c>
      <c r="AD28" s="13" t="n">
        <f aca="false">LOOKUP(Speedhi,'2'!$B$1:$BJ$1,'2'!$B24:$BJ24)</f>
        <v>6.65</v>
      </c>
      <c r="AE28" s="14" t="n">
        <f aca="false">LOOKUP(Speedlo,'3'!$B$1:$BJ$1,'3'!$B24:$BJ24)</f>
        <v>5.01014584348172</v>
      </c>
      <c r="AF28" s="14" t="n">
        <f aca="false">Xlo*AE28+Xhi*AG28</f>
        <v>5.02518832053811</v>
      </c>
      <c r="AG28" s="14" t="n">
        <f aca="false">LOOKUP(Speedhi,'3'!$B$1:$BJ$1,'3'!$B24:$BJ24)</f>
        <v>5.16057061404562</v>
      </c>
      <c r="AH28" s="15" t="n">
        <f aca="false">LOOKUP(Speedlo,'4'!$B$1:$BJ$1,'4'!$B24:$BJ24)</f>
        <v>2.91721341869271</v>
      </c>
      <c r="AI28" s="15" t="n">
        <f aca="false">Xlo*AH28+Xhi*AJ28</f>
        <v>2.90751008303264</v>
      </c>
      <c r="AJ28" s="15" t="n">
        <f aca="false">LOOKUP(Speedhi,'4'!$B$1:$BJ$1,'4'!$B24:$BJ24)</f>
        <v>2.82018006209204</v>
      </c>
      <c r="AK28" s="16" t="n">
        <f aca="false">LOOKUP(Speedlo,'5'!$B$1:$BJ$1,'5'!$B24:$BJ24)</f>
        <v>0</v>
      </c>
      <c r="AL28" s="16" t="n">
        <f aca="false">Xlo*AK28+Xhi*AM28</f>
        <v>0</v>
      </c>
      <c r="AM28" s="16" t="n">
        <f aca="false">LOOKUP(Speedhi,'5'!$B$1:$BJ$1,'5'!$B24:$BJ24)</f>
        <v>0</v>
      </c>
    </row>
    <row r="29" customFormat="false" ht="14.1" hidden="false" customHeight="true" outlineLevel="0" collapsed="false">
      <c r="A29" s="60" t="n">
        <f aca="false">A28+1</f>
        <v>58</v>
      </c>
      <c r="B29" s="52" t="n">
        <f aca="false">IF(X29&lt;=0,0,X29*Factor)</f>
        <v>6.51625000000001</v>
      </c>
      <c r="C29" s="53" t="n">
        <f aca="false">ROUND($B29*COS(PI()*(D29-Best)/180),4)</f>
        <v>6.4915</v>
      </c>
      <c r="D29" s="54" t="n">
        <f aca="false">MOD(Wind+$A29+360,360)</f>
        <v>305</v>
      </c>
      <c r="E29" s="61" t="n">
        <f aca="false">ROUND($B29*COS(PI()*(F29-Best)/180),4)</f>
        <v>-2.3352</v>
      </c>
      <c r="F29" s="62" t="n">
        <f aca="false">MOD(Wind-$A29+360,360)</f>
        <v>189</v>
      </c>
      <c r="G29" s="57" t="n">
        <f aca="false">SQRT($J29^2+$K29^2)</f>
        <v>12.8066980066122</v>
      </c>
      <c r="H29" s="63" t="n">
        <f aca="false">IF($J29&lt;&gt;0,MOD(ATAN($K29/$J29)*180/PI(),180),0)</f>
        <v>32.4371924148177</v>
      </c>
      <c r="I29" s="59" t="str">
        <f aca="false">IF(B29=0,"anchor",W29)</f>
        <v>Solent</v>
      </c>
      <c r="J29" s="0" t="n">
        <f aca="false">$B29+Speed*COS(PI()*$A29/180)</f>
        <v>10.808596040289</v>
      </c>
      <c r="K29" s="0" t="n">
        <f aca="false">Speed*SIN(PI()*$A29/180)</f>
        <v>6.86918957886705</v>
      </c>
      <c r="U29" s="0"/>
      <c r="W29" s="1" t="str">
        <f aca="false">IF(X29=Z29,polar_type19!$D$3,IF(X29=AC29,polar_type19!$E$3,IF(X29=AF29,polar_type19!$F$3,IF(X29=AI29,polar_type19!$G$3,polar_type19!$H$3))))</f>
        <v>Solent</v>
      </c>
      <c r="X29" s="0" t="n">
        <f aca="false">MAX(Z29,AC29,AF29,AI29,AL29)</f>
        <v>6.51625000000001</v>
      </c>
      <c r="Y29" s="12" t="n">
        <f aca="false">LOOKUP(Speedlo,'1'!$B$1:$BJ$1,'1'!$B25:$BJ25)</f>
        <v>3.62854916743253</v>
      </c>
      <c r="Z29" s="12" t="n">
        <f aca="false">Xlo*Y29+Xhi*AA29</f>
        <v>3.67390603202544</v>
      </c>
      <c r="AA29" s="12" t="n">
        <f aca="false">LOOKUP(Speedhi,'1'!$B$1:$BJ$1,'1'!$B25:$BJ25)</f>
        <v>4.0821178133616</v>
      </c>
      <c r="AB29" s="13" t="n">
        <f aca="false">LOOKUP(Speedlo,'2'!$B$1:$BJ$1,'2'!$B25:$BJ25)</f>
        <v>6.49750000000001</v>
      </c>
      <c r="AC29" s="13" t="n">
        <f aca="false">Xlo*AB29+Xhi*AD29</f>
        <v>6.51625000000001</v>
      </c>
      <c r="AD29" s="13" t="n">
        <f aca="false">LOOKUP(Speedhi,'2'!$B$1:$BJ$1,'2'!$B25:$BJ25)</f>
        <v>6.68500000000001</v>
      </c>
      <c r="AE29" s="14" t="n">
        <f aca="false">LOOKUP(Speedlo,'3'!$B$1:$BJ$1,'3'!$B25:$BJ25)</f>
        <v>5.17161113677546</v>
      </c>
      <c r="AF29" s="14" t="n">
        <f aca="false">Xlo*AE29+Xhi*AG29</f>
        <v>5.1872510091544</v>
      </c>
      <c r="AG29" s="14" t="n">
        <f aca="false">LOOKUP(Speedhi,'3'!$B$1:$BJ$1,'3'!$B25:$BJ25)</f>
        <v>5.32800986056482</v>
      </c>
      <c r="AH29" s="15" t="n">
        <f aca="false">LOOKUP(Speedlo,'4'!$B$1:$BJ$1,'4'!$B25:$BJ25)</f>
        <v>3.02109099054363</v>
      </c>
      <c r="AI29" s="15" t="n">
        <f aca="false">Xlo*AH29+Xhi*AJ29</f>
        <v>3.01110315795893</v>
      </c>
      <c r="AJ29" s="15" t="n">
        <f aca="false">LOOKUP(Speedhi,'4'!$B$1:$BJ$1,'4'!$B25:$BJ25)</f>
        <v>2.9212126646966</v>
      </c>
      <c r="AK29" s="16" t="n">
        <f aca="false">LOOKUP(Speedlo,'5'!$B$1:$BJ$1,'5'!$B25:$BJ25)</f>
        <v>0</v>
      </c>
      <c r="AL29" s="16" t="n">
        <f aca="false">Xlo*AK29+Xhi*AM29</f>
        <v>0</v>
      </c>
      <c r="AM29" s="16" t="n">
        <f aca="false">LOOKUP(Speedhi,'5'!$B$1:$BJ$1,'5'!$B25:$BJ25)</f>
        <v>0</v>
      </c>
    </row>
    <row r="30" customFormat="false" ht="14.1" hidden="false" customHeight="true" outlineLevel="0" collapsed="false">
      <c r="A30" s="60" t="n">
        <f aca="false">A29+1</f>
        <v>59</v>
      </c>
      <c r="B30" s="52" t="n">
        <f aca="false">IF(X30&lt;=0,0,X30*Factor)</f>
        <v>6.55237500000001</v>
      </c>
      <c r="C30" s="53" t="n">
        <f aca="false">ROUND($B30*COS(PI()*(D30-Best)/180),4)</f>
        <v>6.5165</v>
      </c>
      <c r="D30" s="54" t="n">
        <f aca="false">MOD(Wind+$A30+360,360)</f>
        <v>306</v>
      </c>
      <c r="E30" s="61" t="n">
        <f aca="false">ROUND($B30*COS(PI()*(F30-Best)/180),4)</f>
        <v>-2.4546</v>
      </c>
      <c r="F30" s="62" t="n">
        <f aca="false">MOD(Wind-$A30+360,360)</f>
        <v>188</v>
      </c>
      <c r="G30" s="57" t="n">
        <f aca="false">SQRT($J30^2+$K30^2)</f>
        <v>12.7755283397307</v>
      </c>
      <c r="H30" s="63" t="n">
        <f aca="false">IF($J30&lt;&gt;0,MOD(ATAN($K30/$J30)*180/PI(),180),0)</f>
        <v>32.9198434298322</v>
      </c>
      <c r="I30" s="59" t="str">
        <f aca="false">IF(B30=0,"anchor",W30)</f>
        <v>Solent</v>
      </c>
      <c r="J30" s="0" t="n">
        <f aca="false">$B30+Speed*COS(PI()*$A30/180)</f>
        <v>10.7241834067715</v>
      </c>
      <c r="K30" s="0" t="n">
        <f aca="false">Speed*SIN(PI()*$A30/180)</f>
        <v>6.94305513568711</v>
      </c>
      <c r="U30" s="0"/>
      <c r="W30" s="1" t="str">
        <f aca="false">IF(X30=Z30,polar_type19!$D$3,IF(X30=AC30,polar_type19!$E$3,IF(X30=AF30,polar_type19!$F$3,IF(X30=AI30,polar_type19!$G$3,polar_type19!$H$3))))</f>
        <v>Solent</v>
      </c>
      <c r="X30" s="0" t="n">
        <f aca="false">MAX(Z30,AC30,AF30,AI30,AL30)</f>
        <v>6.55237500000001</v>
      </c>
      <c r="Y30" s="12" t="n">
        <f aca="false">LOOKUP(Speedlo,'1'!$B$1:$BJ$1,'1'!$B26:$BJ26)</f>
        <v>3.63011515722712</v>
      </c>
      <c r="Z30" s="12" t="n">
        <f aca="false">Xlo*Y30+Xhi*AA30</f>
        <v>3.67549159669246</v>
      </c>
      <c r="AA30" s="12" t="n">
        <f aca="false">LOOKUP(Speedhi,'1'!$B$1:$BJ$1,'1'!$B26:$BJ26)</f>
        <v>4.08387955188051</v>
      </c>
      <c r="AB30" s="13" t="n">
        <f aca="false">LOOKUP(Speedlo,'2'!$B$1:$BJ$1,'2'!$B26:$BJ26)</f>
        <v>6.53375000000001</v>
      </c>
      <c r="AC30" s="13" t="n">
        <f aca="false">Xlo*AB30+Xhi*AD30</f>
        <v>6.55237500000001</v>
      </c>
      <c r="AD30" s="13" t="n">
        <f aca="false">LOOKUP(Speedhi,'2'!$B$1:$BJ$1,'2'!$B26:$BJ26)</f>
        <v>6.72000000000001</v>
      </c>
      <c r="AE30" s="14" t="n">
        <f aca="false">LOOKUP(Speedlo,'3'!$B$1:$BJ$1,'3'!$B26:$BJ26)</f>
        <v>5.33307643006921</v>
      </c>
      <c r="AF30" s="14" t="n">
        <f aca="false">Xlo*AE30+Xhi*AG30</f>
        <v>5.34931369777069</v>
      </c>
      <c r="AG30" s="14" t="n">
        <f aca="false">LOOKUP(Speedhi,'3'!$B$1:$BJ$1,'3'!$B26:$BJ26)</f>
        <v>5.49544910708401</v>
      </c>
      <c r="AH30" s="15" t="n">
        <f aca="false">LOOKUP(Speedlo,'4'!$B$1:$BJ$1,'4'!$B26:$BJ26)</f>
        <v>3.12496856239456</v>
      </c>
      <c r="AI30" s="15" t="n">
        <f aca="false">Xlo*AH30+Xhi*AJ30</f>
        <v>3.11469623288522</v>
      </c>
      <c r="AJ30" s="15" t="n">
        <f aca="false">LOOKUP(Speedhi,'4'!$B$1:$BJ$1,'4'!$B26:$BJ26)</f>
        <v>3.02224526730116</v>
      </c>
      <c r="AK30" s="16" t="n">
        <f aca="false">LOOKUP(Speedlo,'5'!$B$1:$BJ$1,'5'!$B26:$BJ26)</f>
        <v>0</v>
      </c>
      <c r="AL30" s="16" t="n">
        <f aca="false">Xlo*AK30+Xhi*AM30</f>
        <v>0</v>
      </c>
      <c r="AM30" s="16" t="n">
        <f aca="false">LOOKUP(Speedhi,'5'!$B$1:$BJ$1,'5'!$B26:$BJ26)</f>
        <v>0</v>
      </c>
    </row>
    <row r="31" customFormat="false" ht="14.1" hidden="false" customHeight="true" outlineLevel="0" collapsed="false">
      <c r="A31" s="60" t="n">
        <f aca="false">A30+1</f>
        <v>60</v>
      </c>
      <c r="B31" s="52" t="n">
        <f aca="false">IF(X31&lt;=0,0,X31*Factor)</f>
        <v>6.58850000000001</v>
      </c>
      <c r="C31" s="53" t="n">
        <f aca="false">ROUND($B31*COS(PI()*(D31-Best)/180),4)</f>
        <v>6.5394</v>
      </c>
      <c r="D31" s="54" t="n">
        <f aca="false">MOD(Wind+$A31+360,360)</f>
        <v>307</v>
      </c>
      <c r="E31" s="61" t="n">
        <f aca="false">ROUND($B31*COS(PI()*(F31-Best)/180),4)</f>
        <v>-2.5743</v>
      </c>
      <c r="F31" s="62" t="n">
        <f aca="false">MOD(Wind-$A31+360,360)</f>
        <v>187</v>
      </c>
      <c r="G31" s="57" t="n">
        <f aca="false">SQRT($J31^2+$K31^2)</f>
        <v>12.7430444655114</v>
      </c>
      <c r="H31" s="63" t="n">
        <f aca="false">IF($J31&lt;&gt;0,MOD(ATAN($K31/$J31)*180/PI(),180),0)</f>
        <v>33.4000281259744</v>
      </c>
      <c r="I31" s="59" t="str">
        <f aca="false">IF(B31=0,"anchor",W31)</f>
        <v>Solent</v>
      </c>
      <c r="J31" s="0" t="n">
        <f aca="false">$B31+Speed*COS(PI()*$A31/180)</f>
        <v>10.6385</v>
      </c>
      <c r="K31" s="0" t="n">
        <f aca="false">Speed*SIN(PI()*$A31/180)</f>
        <v>7.01480577065395</v>
      </c>
      <c r="U31" s="0"/>
      <c r="W31" s="1" t="str">
        <f aca="false">IF(X31=Z31,polar_type19!$D$3,IF(X31=AC31,polar_type19!$E$3,IF(X31=AF31,polar_type19!$F$3,IF(X31=AI31,polar_type19!$G$3,polar_type19!$H$3))))</f>
        <v>Solent</v>
      </c>
      <c r="X31" s="0" t="n">
        <f aca="false">MAX(Z31,AC31,AF31,AI31,AL31)</f>
        <v>6.58850000000001</v>
      </c>
      <c r="Y31" s="12" t="n">
        <f aca="false">LOOKUP(Speedlo,'1'!$B$1:$BJ$1,'1'!$B27:$BJ27)</f>
        <v>3.6316811470217</v>
      </c>
      <c r="Z31" s="12" t="n">
        <f aca="false">Xlo*Y31+Xhi*AA31</f>
        <v>3.67707716135947</v>
      </c>
      <c r="AA31" s="12" t="n">
        <f aca="false">LOOKUP(Speedhi,'1'!$B$1:$BJ$1,'1'!$B27:$BJ27)</f>
        <v>4.08564129039942</v>
      </c>
      <c r="AB31" s="13" t="n">
        <f aca="false">LOOKUP(Speedlo,'2'!$B$1:$BJ$1,'2'!$B27:$BJ27)</f>
        <v>6.57000000000001</v>
      </c>
      <c r="AC31" s="13" t="n">
        <f aca="false">Xlo*AB31+Xhi*AD31</f>
        <v>6.58850000000001</v>
      </c>
      <c r="AD31" s="13" t="n">
        <f aca="false">LOOKUP(Speedhi,'2'!$B$1:$BJ$1,'2'!$B27:$BJ27)</f>
        <v>6.75500000000001</v>
      </c>
      <c r="AE31" s="14" t="n">
        <f aca="false">LOOKUP(Speedlo,'3'!$B$1:$BJ$1,'3'!$B27:$BJ27)</f>
        <v>5.49454172336296</v>
      </c>
      <c r="AF31" s="14" t="n">
        <f aca="false">Xlo*AE31+Xhi*AG31</f>
        <v>5.51137638638698</v>
      </c>
      <c r="AG31" s="14" t="n">
        <f aca="false">LOOKUP(Speedhi,'3'!$B$1:$BJ$1,'3'!$B27:$BJ27)</f>
        <v>5.6628883536032</v>
      </c>
      <c r="AH31" s="15" t="n">
        <f aca="false">LOOKUP(Speedlo,'4'!$B$1:$BJ$1,'4'!$B27:$BJ27)</f>
        <v>3.22884613424548</v>
      </c>
      <c r="AI31" s="15" t="n">
        <f aca="false">Xlo*AH31+Xhi*AJ31</f>
        <v>3.2182893078115</v>
      </c>
      <c r="AJ31" s="15" t="n">
        <f aca="false">LOOKUP(Speedhi,'4'!$B$1:$BJ$1,'4'!$B27:$BJ27)</f>
        <v>3.12327786990572</v>
      </c>
      <c r="AK31" s="16" t="n">
        <f aca="false">LOOKUP(Speedlo,'5'!$B$1:$BJ$1,'5'!$B27:$BJ27)</f>
        <v>0</v>
      </c>
      <c r="AL31" s="16" t="n">
        <f aca="false">Xlo*AK31+Xhi*AM31</f>
        <v>0</v>
      </c>
      <c r="AM31" s="16" t="n">
        <f aca="false">LOOKUP(Speedhi,'5'!$B$1:$BJ$1,'5'!$B27:$BJ27)</f>
        <v>0</v>
      </c>
    </row>
    <row r="32" customFormat="false" ht="14.1" hidden="false" customHeight="true" outlineLevel="0" collapsed="false">
      <c r="A32" s="60" t="n">
        <f aca="false">A31+1</f>
        <v>61</v>
      </c>
      <c r="B32" s="52" t="n">
        <f aca="false">IF(X32&lt;=0,0,X32*Factor)</f>
        <v>6.61305000000001</v>
      </c>
      <c r="C32" s="53" t="n">
        <f aca="false">ROUND($B32*COS(PI()*(D32-Best)/180),4)</f>
        <v>6.5487</v>
      </c>
      <c r="D32" s="54" t="n">
        <f aca="false">MOD(Wind+$A32+360,360)</f>
        <v>308</v>
      </c>
      <c r="E32" s="61" t="n">
        <f aca="false">ROUND($B32*COS(PI()*(F32-Best)/180),4)</f>
        <v>-2.6898</v>
      </c>
      <c r="F32" s="62" t="n">
        <f aca="false">MOD(Wind-$A32+360,360)</f>
        <v>186</v>
      </c>
      <c r="G32" s="57" t="n">
        <f aca="false">SQRT($J32^2+$K32^2)</f>
        <v>12.699636549959</v>
      </c>
      <c r="H32" s="63" t="n">
        <f aca="false">IF($J32&lt;&gt;0,MOD(ATAN($K32/$J32)*180/PI(),180),0)</f>
        <v>33.9068461648016</v>
      </c>
      <c r="I32" s="59" t="str">
        <f aca="false">IF(B32=0,"anchor",W32)</f>
        <v>Solent</v>
      </c>
      <c r="J32" s="0" t="n">
        <f aca="false">$B32+Speed*COS(PI()*$A32/180)</f>
        <v>10.5400079239953</v>
      </c>
      <c r="K32" s="0" t="n">
        <f aca="false">Speed*SIN(PI()*$A32/180)</f>
        <v>7.08441962782911</v>
      </c>
      <c r="U32" s="0"/>
      <c r="W32" s="1" t="str">
        <f aca="false">IF(X32=Z32,polar_type19!$D$3,IF(X32=AC32,polar_type19!$E$3,IF(X32=AF32,polar_type19!$F$3,IF(X32=AI32,polar_type19!$G$3,polar_type19!$H$3))))</f>
        <v>Solent</v>
      </c>
      <c r="X32" s="0" t="n">
        <f aca="false">MAX(Z32,AC32,AF32,AI32,AL32)</f>
        <v>6.61305000000001</v>
      </c>
      <c r="Y32" s="12" t="n">
        <f aca="false">LOOKUP(Speedlo,'1'!$B$1:$BJ$1,'1'!$B28:$BJ28)</f>
        <v>3.62831310828185</v>
      </c>
      <c r="Z32" s="12" t="n">
        <f aca="false">Xlo*Y32+Xhi*AA32</f>
        <v>3.67366702213537</v>
      </c>
      <c r="AA32" s="12" t="n">
        <f aca="false">LOOKUP(Speedhi,'1'!$B$1:$BJ$1,'1'!$B28:$BJ28)</f>
        <v>4.08185224681708</v>
      </c>
      <c r="AB32" s="13" t="n">
        <f aca="false">LOOKUP(Speedlo,'2'!$B$1:$BJ$1,'2'!$B28:$BJ28)</f>
        <v>6.59400000000001</v>
      </c>
      <c r="AC32" s="13" t="n">
        <f aca="false">Xlo*AB32+Xhi*AD32</f>
        <v>6.61305000000001</v>
      </c>
      <c r="AD32" s="13" t="n">
        <f aca="false">LOOKUP(Speedhi,'2'!$B$1:$BJ$1,'2'!$B28:$BJ28)</f>
        <v>6.78450000000001</v>
      </c>
      <c r="AE32" s="14" t="n">
        <f aca="false">LOOKUP(Speedlo,'3'!$B$1:$BJ$1,'3'!$B28:$BJ28)</f>
        <v>5.64201097994679</v>
      </c>
      <c r="AF32" s="14" t="n">
        <f aca="false">Xlo*AE32+Xhi*AG32</f>
        <v>5.65949646619839</v>
      </c>
      <c r="AG32" s="14" t="n">
        <f aca="false">LOOKUP(Speedhi,'3'!$B$1:$BJ$1,'3'!$B28:$BJ28)</f>
        <v>5.81686584246274</v>
      </c>
      <c r="AH32" s="15" t="n">
        <f aca="false">LOOKUP(Speedlo,'4'!$B$1:$BJ$1,'4'!$B28:$BJ28)</f>
        <v>3.33239831872864</v>
      </c>
      <c r="AI32" s="15" t="n">
        <f aca="false">Xlo*AH32+Xhi*AJ32</f>
        <v>3.32159178091473</v>
      </c>
      <c r="AJ32" s="15" t="n">
        <f aca="false">LOOKUP(Speedhi,'4'!$B$1:$BJ$1,'4'!$B28:$BJ28)</f>
        <v>3.22433294058953</v>
      </c>
      <c r="AK32" s="16" t="n">
        <f aca="false">LOOKUP(Speedlo,'5'!$B$1:$BJ$1,'5'!$B28:$BJ28)</f>
        <v>0</v>
      </c>
      <c r="AL32" s="16" t="n">
        <f aca="false">Xlo*AK32+Xhi*AM32</f>
        <v>0</v>
      </c>
      <c r="AM32" s="16" t="n">
        <f aca="false">LOOKUP(Speedhi,'5'!$B$1:$BJ$1,'5'!$B28:$BJ28)</f>
        <v>0</v>
      </c>
    </row>
    <row r="33" customFormat="false" ht="14.1" hidden="false" customHeight="true" outlineLevel="0" collapsed="false">
      <c r="A33" s="60" t="n">
        <f aca="false">A32+1</f>
        <v>62</v>
      </c>
      <c r="B33" s="52" t="n">
        <f aca="false">IF(X33&lt;=0,0,X33*Factor)</f>
        <v>6.63760000000001</v>
      </c>
      <c r="C33" s="53" t="n">
        <f aca="false">ROUND($B33*COS(PI()*(D33-Best)/180),4)</f>
        <v>6.5559</v>
      </c>
      <c r="D33" s="54" t="n">
        <f aca="false">MOD(Wind+$A33+360,360)</f>
        <v>309</v>
      </c>
      <c r="E33" s="61" t="n">
        <f aca="false">ROUND($B33*COS(PI()*(F33-Best)/180),4)</f>
        <v>-2.8052</v>
      </c>
      <c r="F33" s="62" t="n">
        <f aca="false">MOD(Wind-$A33+360,360)</f>
        <v>185</v>
      </c>
      <c r="G33" s="57" t="n">
        <f aca="false">SQRT($J33^2+$K33^2)</f>
        <v>12.6550226302205</v>
      </c>
      <c r="H33" s="63" t="n">
        <f aca="false">IF($J33&lt;&gt;0,MOD(ATAN($K33/$J33)*180/PI(),180),0)</f>
        <v>34.4121016010846</v>
      </c>
      <c r="I33" s="59" t="str">
        <f aca="false">IF(B33=0,"anchor",W33)</f>
        <v>Solent</v>
      </c>
      <c r="J33" s="0" t="n">
        <f aca="false">$B33+Speed*COS(PI()*$A33/180)</f>
        <v>10.4403196585657</v>
      </c>
      <c r="K33" s="0" t="n">
        <f aca="false">Speed*SIN(PI()*$A33/180)</f>
        <v>7.15187550215731</v>
      </c>
      <c r="U33" s="0"/>
      <c r="W33" s="1" t="str">
        <f aca="false">IF(X33=Z33,polar_type19!$D$3,IF(X33=AC33,polar_type19!$E$3,IF(X33=AF33,polar_type19!$F$3,IF(X33=AI33,polar_type19!$G$3,polar_type19!$H$3))))</f>
        <v>Solent</v>
      </c>
      <c r="X33" s="0" t="n">
        <f aca="false">MAX(Z33,AC33,AF33,AI33,AL33)</f>
        <v>6.63760000000001</v>
      </c>
      <c r="Y33" s="12" t="n">
        <f aca="false">LOOKUP(Speedlo,'1'!$B$1:$BJ$1,'1'!$B29:$BJ29)</f>
        <v>3.62494506954199</v>
      </c>
      <c r="Z33" s="12" t="n">
        <f aca="false">Xlo*Y33+Xhi*AA33</f>
        <v>3.67025688291127</v>
      </c>
      <c r="AA33" s="12" t="n">
        <f aca="false">LOOKUP(Speedhi,'1'!$B$1:$BJ$1,'1'!$B29:$BJ29)</f>
        <v>4.07806320323474</v>
      </c>
      <c r="AB33" s="13" t="n">
        <f aca="false">LOOKUP(Speedlo,'2'!$B$1:$BJ$1,'2'!$B29:$BJ29)</f>
        <v>6.61800000000001</v>
      </c>
      <c r="AC33" s="13" t="n">
        <f aca="false">Xlo*AB33+Xhi*AD33</f>
        <v>6.63760000000001</v>
      </c>
      <c r="AD33" s="13" t="n">
        <f aca="false">LOOKUP(Speedhi,'2'!$B$1:$BJ$1,'2'!$B29:$BJ29)</f>
        <v>6.81400000000001</v>
      </c>
      <c r="AE33" s="14" t="n">
        <f aca="false">LOOKUP(Speedlo,'3'!$B$1:$BJ$1,'3'!$B29:$BJ29)</f>
        <v>5.78948023653061</v>
      </c>
      <c r="AF33" s="14" t="n">
        <f aca="false">Xlo*AE33+Xhi*AG33</f>
        <v>5.80761654600978</v>
      </c>
      <c r="AG33" s="14" t="n">
        <f aca="false">LOOKUP(Speedhi,'3'!$B$1:$BJ$1,'3'!$B29:$BJ29)</f>
        <v>5.97084333132227</v>
      </c>
      <c r="AH33" s="15" t="n">
        <f aca="false">LOOKUP(Speedlo,'4'!$B$1:$BJ$1,'4'!$B29:$BJ29)</f>
        <v>3.43595050321179</v>
      </c>
      <c r="AI33" s="15" t="n">
        <f aca="false">Xlo*AH33+Xhi*AJ33</f>
        <v>3.42489425401794</v>
      </c>
      <c r="AJ33" s="15" t="n">
        <f aca="false">LOOKUP(Speedhi,'4'!$B$1:$BJ$1,'4'!$B29:$BJ29)</f>
        <v>3.32538801127333</v>
      </c>
      <c r="AK33" s="16" t="n">
        <f aca="false">LOOKUP(Speedlo,'5'!$B$1:$BJ$1,'5'!$B29:$BJ29)</f>
        <v>0</v>
      </c>
      <c r="AL33" s="16" t="n">
        <f aca="false">Xlo*AK33+Xhi*AM33</f>
        <v>0</v>
      </c>
      <c r="AM33" s="16" t="n">
        <f aca="false">LOOKUP(Speedhi,'5'!$B$1:$BJ$1,'5'!$B29:$BJ29)</f>
        <v>0</v>
      </c>
    </row>
    <row r="34" customFormat="false" ht="14.1" hidden="false" customHeight="true" outlineLevel="0" collapsed="false">
      <c r="A34" s="60" t="n">
        <f aca="false">A33+1</f>
        <v>63</v>
      </c>
      <c r="B34" s="52" t="n">
        <f aca="false">IF(X34&lt;=0,0,X34*Factor)</f>
        <v>6.66215000000001</v>
      </c>
      <c r="C34" s="53" t="n">
        <f aca="false">ROUND($B34*COS(PI()*(D34-Best)/180),4)</f>
        <v>6.5609</v>
      </c>
      <c r="D34" s="54" t="n">
        <f aca="false">MOD(Wind+$A34+360,360)</f>
        <v>310</v>
      </c>
      <c r="E34" s="61" t="n">
        <f aca="false">ROUND($B34*COS(PI()*(F34-Best)/180),4)</f>
        <v>-2.9205</v>
      </c>
      <c r="F34" s="62" t="n">
        <f aca="false">MOD(Wind-$A34+360,360)</f>
        <v>184</v>
      </c>
      <c r="G34" s="57" t="n">
        <f aca="false">SQRT($J34^2+$K34^2)</f>
        <v>12.609202913329</v>
      </c>
      <c r="H34" s="63" t="n">
        <f aca="false">IF($J34&lt;&gt;0,MOD(ATAN($K34/$J34)*180/PI(),180),0)</f>
        <v>34.9157884940316</v>
      </c>
      <c r="I34" s="59" t="str">
        <f aca="false">IF(B34=0,"anchor",W34)</f>
        <v>Solent</v>
      </c>
      <c r="J34" s="0" t="n">
        <f aca="false">$B34+Speed*COS(PI()*$A34/180)</f>
        <v>10.3394730478903</v>
      </c>
      <c r="K34" s="0" t="n">
        <f aca="false">Speed*SIN(PI()*$A34/180)</f>
        <v>7.21715284592578</v>
      </c>
      <c r="U34" s="0"/>
      <c r="W34" s="1" t="str">
        <f aca="false">IF(X34=Z34,polar_type19!$D$3,IF(X34=AC34,polar_type19!$E$3,IF(X34=AF34,polar_type19!$F$3,IF(X34=AI34,polar_type19!$G$3,polar_type19!$H$3))))</f>
        <v>Solent</v>
      </c>
      <c r="X34" s="0" t="n">
        <f aca="false">MAX(Z34,AC34,AF34,AI34,AL34)</f>
        <v>6.66215000000001</v>
      </c>
      <c r="Y34" s="12" t="n">
        <f aca="false">LOOKUP(Speedlo,'1'!$B$1:$BJ$1,'1'!$B30:$BJ30)</f>
        <v>3.62157703080214</v>
      </c>
      <c r="Z34" s="12" t="n">
        <f aca="false">Xlo*Y34+Xhi*AA34</f>
        <v>3.66684674368717</v>
      </c>
      <c r="AA34" s="12" t="n">
        <f aca="false">LOOKUP(Speedhi,'1'!$B$1:$BJ$1,'1'!$B30:$BJ30)</f>
        <v>4.07427415965241</v>
      </c>
      <c r="AB34" s="13" t="n">
        <f aca="false">LOOKUP(Speedlo,'2'!$B$1:$BJ$1,'2'!$B30:$BJ30)</f>
        <v>6.64200000000001</v>
      </c>
      <c r="AC34" s="13" t="n">
        <f aca="false">Xlo*AB34+Xhi*AD34</f>
        <v>6.66215000000001</v>
      </c>
      <c r="AD34" s="13" t="n">
        <f aca="false">LOOKUP(Speedhi,'2'!$B$1:$BJ$1,'2'!$B30:$BJ30)</f>
        <v>6.84350000000001</v>
      </c>
      <c r="AE34" s="14" t="n">
        <f aca="false">LOOKUP(Speedlo,'3'!$B$1:$BJ$1,'3'!$B30:$BJ30)</f>
        <v>5.93694949311444</v>
      </c>
      <c r="AF34" s="14" t="n">
        <f aca="false">Xlo*AE34+Xhi*AG34</f>
        <v>5.95573662582118</v>
      </c>
      <c r="AG34" s="14" t="n">
        <f aca="false">LOOKUP(Speedhi,'3'!$B$1:$BJ$1,'3'!$B30:$BJ30)</f>
        <v>6.1248208201818</v>
      </c>
      <c r="AH34" s="15" t="n">
        <f aca="false">LOOKUP(Speedlo,'4'!$B$1:$BJ$1,'4'!$B30:$BJ30)</f>
        <v>3.53950268769495</v>
      </c>
      <c r="AI34" s="15" t="n">
        <f aca="false">Xlo*AH34+Xhi*AJ34</f>
        <v>3.52819672712117</v>
      </c>
      <c r="AJ34" s="15" t="n">
        <f aca="false">LOOKUP(Speedhi,'4'!$B$1:$BJ$1,'4'!$B30:$BJ30)</f>
        <v>3.42644308195713</v>
      </c>
      <c r="AK34" s="16" t="n">
        <f aca="false">LOOKUP(Speedlo,'5'!$B$1:$BJ$1,'5'!$B30:$BJ30)</f>
        <v>0</v>
      </c>
      <c r="AL34" s="16" t="n">
        <f aca="false">Xlo*AK34+Xhi*AM34</f>
        <v>0</v>
      </c>
      <c r="AM34" s="16" t="n">
        <f aca="false">LOOKUP(Speedhi,'5'!$B$1:$BJ$1,'5'!$B30:$BJ30)</f>
        <v>0</v>
      </c>
    </row>
    <row r="35" customFormat="false" ht="14.1" hidden="false" customHeight="true" outlineLevel="0" collapsed="false">
      <c r="A35" s="60" t="n">
        <f aca="false">A34+1</f>
        <v>64</v>
      </c>
      <c r="B35" s="52" t="n">
        <f aca="false">IF(X35&lt;=0,0,X35*Factor)</f>
        <v>6.6867</v>
      </c>
      <c r="C35" s="53" t="n">
        <f aca="false">ROUND($B35*COS(PI()*(D35-Best)/180),4)</f>
        <v>6.5638</v>
      </c>
      <c r="D35" s="54" t="n">
        <f aca="false">MOD(Wind+$A35+360,360)</f>
        <v>311</v>
      </c>
      <c r="E35" s="61" t="n">
        <f aca="false">ROUND($B35*COS(PI()*(F35-Best)/180),4)</f>
        <v>-3.0357</v>
      </c>
      <c r="F35" s="62" t="n">
        <f aca="false">MOD(Wind-$A35+360,360)</f>
        <v>183</v>
      </c>
      <c r="G35" s="57" t="n">
        <f aca="false">SQRT($J35^2+$K35^2)</f>
        <v>12.5621777457254</v>
      </c>
      <c r="H35" s="63" t="n">
        <f aca="false">IF($J35&lt;&gt;0,MOD(ATAN($K35/$J35)*180/PI(),180),0)</f>
        <v>35.4179001591021</v>
      </c>
      <c r="I35" s="59" t="str">
        <f aca="false">IF(B35=0,"anchor",W35)</f>
        <v>Solent</v>
      </c>
      <c r="J35" s="0" t="n">
        <f aca="false">$B35+Speed*COS(PI()*$A35/180)</f>
        <v>10.2375062889915</v>
      </c>
      <c r="K35" s="0" t="n">
        <f aca="false">Speed*SIN(PI()*$A35/180)</f>
        <v>7.28023177502325</v>
      </c>
      <c r="U35" s="0"/>
      <c r="W35" s="1" t="str">
        <f aca="false">IF(X35=Z35,polar_type19!$D$3,IF(X35=AC35,polar_type19!$E$3,IF(X35=AF35,polar_type19!$F$3,IF(X35=AI35,polar_type19!$G$3,polar_type19!$H$3))))</f>
        <v>Solent</v>
      </c>
      <c r="X35" s="0" t="n">
        <f aca="false">MAX(Z35,AC35,AF35,AI35,AL35)</f>
        <v>6.6867</v>
      </c>
      <c r="Y35" s="12" t="n">
        <f aca="false">LOOKUP(Speedlo,'1'!$B$1:$BJ$1,'1'!$B31:$BJ31)</f>
        <v>3.61820899206228</v>
      </c>
      <c r="Z35" s="12" t="n">
        <f aca="false">Xlo*Y35+Xhi*AA35</f>
        <v>3.66343660446306</v>
      </c>
      <c r="AA35" s="12" t="n">
        <f aca="false">LOOKUP(Speedhi,'1'!$B$1:$BJ$1,'1'!$B31:$BJ31)</f>
        <v>4.07048511607007</v>
      </c>
      <c r="AB35" s="13" t="n">
        <f aca="false">LOOKUP(Speedlo,'2'!$B$1:$BJ$1,'2'!$B31:$BJ31)</f>
        <v>6.666</v>
      </c>
      <c r="AC35" s="13" t="n">
        <f aca="false">Xlo*AB35+Xhi*AD35</f>
        <v>6.6867</v>
      </c>
      <c r="AD35" s="13" t="n">
        <f aca="false">LOOKUP(Speedhi,'2'!$B$1:$BJ$1,'2'!$B31:$BJ31)</f>
        <v>6.87300000000001</v>
      </c>
      <c r="AE35" s="14" t="n">
        <f aca="false">LOOKUP(Speedlo,'3'!$B$1:$BJ$1,'3'!$B31:$BJ31)</f>
        <v>6.08441874969827</v>
      </c>
      <c r="AF35" s="14" t="n">
        <f aca="false">Xlo*AE35+Xhi*AG35</f>
        <v>6.10385670563258</v>
      </c>
      <c r="AG35" s="14" t="n">
        <f aca="false">LOOKUP(Speedhi,'3'!$B$1:$BJ$1,'3'!$B31:$BJ31)</f>
        <v>6.27879830904134</v>
      </c>
      <c r="AH35" s="15" t="n">
        <f aca="false">LOOKUP(Speedlo,'4'!$B$1:$BJ$1,'4'!$B31:$BJ31)</f>
        <v>3.6430548721781</v>
      </c>
      <c r="AI35" s="15" t="n">
        <f aca="false">Xlo*AH35+Xhi*AJ35</f>
        <v>3.63149920022438</v>
      </c>
      <c r="AJ35" s="15" t="n">
        <f aca="false">LOOKUP(Speedhi,'4'!$B$1:$BJ$1,'4'!$B31:$BJ31)</f>
        <v>3.52749815264093</v>
      </c>
      <c r="AK35" s="16" t="n">
        <f aca="false">LOOKUP(Speedlo,'5'!$B$1:$BJ$1,'5'!$B31:$BJ31)</f>
        <v>0</v>
      </c>
      <c r="AL35" s="16" t="n">
        <f aca="false">Xlo*AK35+Xhi*AM35</f>
        <v>0</v>
      </c>
      <c r="AM35" s="16" t="n">
        <f aca="false">LOOKUP(Speedhi,'5'!$B$1:$BJ$1,'5'!$B31:$BJ31)</f>
        <v>0</v>
      </c>
    </row>
    <row r="36" customFormat="false" ht="14.1" hidden="false" customHeight="true" outlineLevel="0" collapsed="false">
      <c r="A36" s="60" t="n">
        <f aca="false">A35+1</f>
        <v>65</v>
      </c>
      <c r="B36" s="52" t="n">
        <f aca="false">IF(X36&lt;=0,0,X36*Factor)</f>
        <v>6.71125</v>
      </c>
      <c r="C36" s="53" t="n">
        <f aca="false">ROUND($B36*COS(PI()*(D36-Best)/180),4)</f>
        <v>6.5646</v>
      </c>
      <c r="D36" s="54" t="n">
        <f aca="false">MOD(Wind+$A36+360,360)</f>
        <v>312</v>
      </c>
      <c r="E36" s="61" t="n">
        <f aca="false">ROUND($B36*COS(PI()*(F36-Best)/180),4)</f>
        <v>-3.1507</v>
      </c>
      <c r="F36" s="62" t="n">
        <f aca="false">MOD(Wind-$A36+360,360)</f>
        <v>182</v>
      </c>
      <c r="G36" s="57" t="n">
        <f aca="false">SQRT($J36^2+$K36^2)</f>
        <v>12.5139476133648</v>
      </c>
      <c r="H36" s="63" t="n">
        <f aca="false">IF($J36&lt;&gt;0,MOD(ATAN($K36/$J36)*180/PI(),180),0)</f>
        <v>35.9184291467623</v>
      </c>
      <c r="I36" s="59" t="str">
        <f aca="false">IF(B36=0,"anchor",W36)</f>
        <v>Solent</v>
      </c>
      <c r="J36" s="0" t="n">
        <f aca="false">$B36+Speed*COS(PI()*$A36/180)</f>
        <v>10.1344579200997</v>
      </c>
      <c r="K36" s="0" t="n">
        <f aca="false">Speed*SIN(PI()*$A36/180)</f>
        <v>7.34109307499686</v>
      </c>
      <c r="U36" s="0"/>
      <c r="W36" s="1" t="str">
        <f aca="false">IF(X36=Z36,polar_type19!$D$3,IF(X36=AC36,polar_type19!$E$3,IF(X36=AF36,polar_type19!$F$3,IF(X36=AI36,polar_type19!$G$3,polar_type19!$H$3))))</f>
        <v>Solent</v>
      </c>
      <c r="X36" s="0" t="n">
        <f aca="false">MAX(Z36,AC36,AF36,AI36,AL36)</f>
        <v>6.71125</v>
      </c>
      <c r="Y36" s="12" t="n">
        <f aca="false">LOOKUP(Speedlo,'1'!$B$1:$BJ$1,'1'!$B32:$BJ32)</f>
        <v>3.61484095332243</v>
      </c>
      <c r="Z36" s="12" t="n">
        <f aca="false">Xlo*Y36+Xhi*AA36</f>
        <v>3.66002646523896</v>
      </c>
      <c r="AA36" s="12" t="n">
        <f aca="false">LOOKUP(Speedhi,'1'!$B$1:$BJ$1,'1'!$B32:$BJ32)</f>
        <v>4.06669607248774</v>
      </c>
      <c r="AB36" s="13" t="n">
        <f aca="false">LOOKUP(Speedlo,'2'!$B$1:$BJ$1,'2'!$B32:$BJ32)</f>
        <v>6.69</v>
      </c>
      <c r="AC36" s="13" t="n">
        <f aca="false">Xlo*AB36+Xhi*AD36</f>
        <v>6.71125</v>
      </c>
      <c r="AD36" s="13" t="n">
        <f aca="false">LOOKUP(Speedhi,'2'!$B$1:$BJ$1,'2'!$B32:$BJ32)</f>
        <v>6.90250000000001</v>
      </c>
      <c r="AE36" s="14" t="n">
        <f aca="false">LOOKUP(Speedlo,'3'!$B$1:$BJ$1,'3'!$B32:$BJ32)</f>
        <v>6.23188800628209</v>
      </c>
      <c r="AF36" s="14" t="n">
        <f aca="false">Xlo*AE36+Xhi*AG36</f>
        <v>6.25197678544397</v>
      </c>
      <c r="AG36" s="14" t="n">
        <f aca="false">LOOKUP(Speedhi,'3'!$B$1:$BJ$1,'3'!$B32:$BJ32)</f>
        <v>6.43277579790087</v>
      </c>
      <c r="AH36" s="15" t="n">
        <f aca="false">LOOKUP(Speedlo,'4'!$B$1:$BJ$1,'4'!$B32:$BJ32)</f>
        <v>3.74660705666126</v>
      </c>
      <c r="AI36" s="15" t="n">
        <f aca="false">Xlo*AH36+Xhi*AJ36</f>
        <v>3.73480167332761</v>
      </c>
      <c r="AJ36" s="15" t="n">
        <f aca="false">LOOKUP(Speedhi,'4'!$B$1:$BJ$1,'4'!$B32:$BJ32)</f>
        <v>3.62855322332473</v>
      </c>
      <c r="AK36" s="16" t="n">
        <f aca="false">LOOKUP(Speedlo,'5'!$B$1:$BJ$1,'5'!$B32:$BJ32)</f>
        <v>0</v>
      </c>
      <c r="AL36" s="16" t="n">
        <f aca="false">Xlo*AK36+Xhi*AM36</f>
        <v>0</v>
      </c>
      <c r="AM36" s="16" t="n">
        <f aca="false">LOOKUP(Speedhi,'5'!$B$1:$BJ$1,'5'!$B32:$BJ32)</f>
        <v>0</v>
      </c>
    </row>
    <row r="37" customFormat="false" ht="14.1" hidden="false" customHeight="true" outlineLevel="0" collapsed="false">
      <c r="A37" s="60" t="n">
        <f aca="false">A36+1</f>
        <v>66</v>
      </c>
      <c r="B37" s="52" t="n">
        <f aca="false">IF(X37&lt;=0,0,X37*Factor)</f>
        <v>6.7080994501435</v>
      </c>
      <c r="C37" s="53" t="n">
        <f aca="false">ROUND($B37*COS(PI()*(D37-Best)/180),4)</f>
        <v>6.5362</v>
      </c>
      <c r="D37" s="54" t="n">
        <f aca="false">MOD(Wind+$A37+360,360)</f>
        <v>313</v>
      </c>
      <c r="E37" s="61" t="n">
        <f aca="false">ROUND($B37*COS(PI()*(F37-Best)/180),4)</f>
        <v>-3.2522</v>
      </c>
      <c r="F37" s="62" t="n">
        <f aca="false">MOD(Wind-$A37+360,360)</f>
        <v>181</v>
      </c>
      <c r="G37" s="57" t="n">
        <f aca="false">SQRT($J37^2+$K37^2)</f>
        <v>12.4422329921799</v>
      </c>
      <c r="H37" s="63" t="n">
        <f aca="false">IF($J37&lt;&gt;0,MOD(ATAN($K37/$J37)*180/PI(),180),0)</f>
        <v>36.4930945561549</v>
      </c>
      <c r="I37" s="59" t="str">
        <f aca="false">IF(B37=0,"anchor",W37)</f>
        <v>Solent</v>
      </c>
      <c r="J37" s="0" t="n">
        <f aca="false">$B37+Speed*COS(PI()*$A37/180)</f>
        <v>10.0026662590575</v>
      </c>
      <c r="K37" s="0" t="n">
        <f aca="false">Speed*SIN(PI()*$A37/180)</f>
        <v>7.39971820690507</v>
      </c>
      <c r="U37" s="0"/>
      <c r="W37" s="1" t="str">
        <f aca="false">IF(X37=Z37,polar_type19!$D$3,IF(X37=AC37,polar_type19!$E$3,IF(X37=AF37,polar_type19!$F$3,IF(X37=AI37,polar_type19!$G$3,polar_type19!$H$3))))</f>
        <v>Solent</v>
      </c>
      <c r="X37" s="0" t="n">
        <f aca="false">MAX(Z37,AC37,AF37,AI37,AL37)</f>
        <v>6.7080994501435</v>
      </c>
      <c r="Y37" s="12" t="n">
        <f aca="false">LOOKUP(Speedlo,'1'!$B$1:$BJ$1,'1'!$B33:$BJ33)</f>
        <v>3.60750881522272</v>
      </c>
      <c r="Z37" s="12" t="n">
        <f aca="false">Xlo*Y37+Xhi*AA37</f>
        <v>3.652602675413</v>
      </c>
      <c r="AA37" s="12" t="n">
        <f aca="false">LOOKUP(Speedhi,'1'!$B$1:$BJ$1,'1'!$B33:$BJ33)</f>
        <v>4.05844741712556</v>
      </c>
      <c r="AB37" s="13" t="n">
        <f aca="false">LOOKUP(Speedlo,'2'!$B$1:$BJ$1,'2'!$B33:$BJ33)</f>
        <v>6.68484152646684</v>
      </c>
      <c r="AC37" s="13" t="n">
        <f aca="false">Xlo*AB37+Xhi*AD37</f>
        <v>6.7080994501435</v>
      </c>
      <c r="AD37" s="13" t="n">
        <f aca="false">LOOKUP(Speedhi,'2'!$B$1:$BJ$1,'2'!$B33:$BJ33)</f>
        <v>6.91742076323343</v>
      </c>
      <c r="AE37" s="14" t="n">
        <f aca="false">LOOKUP(Speedlo,'3'!$B$1:$BJ$1,'3'!$B33:$BJ33)</f>
        <v>6.34751040502567</v>
      </c>
      <c r="AF37" s="14" t="n">
        <f aca="false">Xlo*AE37+Xhi*AG37</f>
        <v>6.36838142835517</v>
      </c>
      <c r="AG37" s="14" t="n">
        <f aca="false">LOOKUP(Speedhi,'3'!$B$1:$BJ$1,'3'!$B33:$BJ33)</f>
        <v>6.5562206383207</v>
      </c>
      <c r="AH37" s="15" t="n">
        <f aca="false">LOOKUP(Speedlo,'4'!$B$1:$BJ$1,'4'!$B33:$BJ33)</f>
        <v>3.84879118314788</v>
      </c>
      <c r="AI37" s="15" t="n">
        <f aca="false">Xlo*AH37+Xhi*AJ37</f>
        <v>3.83678303569393</v>
      </c>
      <c r="AJ37" s="15" t="n">
        <f aca="false">LOOKUP(Speedhi,'4'!$B$1:$BJ$1,'4'!$B33:$BJ33)</f>
        <v>3.72870970860835</v>
      </c>
      <c r="AK37" s="16" t="n">
        <f aca="false">LOOKUP(Speedlo,'5'!$B$1:$BJ$1,'5'!$B33:$BJ33)</f>
        <v>0</v>
      </c>
      <c r="AL37" s="16" t="n">
        <f aca="false">Xlo*AK37+Xhi*AM37</f>
        <v>0</v>
      </c>
      <c r="AM37" s="16" t="n">
        <f aca="false">LOOKUP(Speedhi,'5'!$B$1:$BJ$1,'5'!$B33:$BJ33)</f>
        <v>0</v>
      </c>
    </row>
    <row r="38" customFormat="false" ht="14.1" hidden="false" customHeight="true" outlineLevel="0" collapsed="false">
      <c r="A38" s="60" t="n">
        <f aca="false">A37+1</f>
        <v>67</v>
      </c>
      <c r="B38" s="52" t="n">
        <f aca="false">IF(X38&lt;=0,0,X38*Factor)</f>
        <v>6.704948900287</v>
      </c>
      <c r="C38" s="53" t="n">
        <f aca="false">ROUND($B38*COS(PI()*(D38-Best)/180),4)</f>
        <v>6.5058</v>
      </c>
      <c r="D38" s="54" t="n">
        <f aca="false">MOD(Wind+$A38+360,360)</f>
        <v>314</v>
      </c>
      <c r="E38" s="61" t="n">
        <f aca="false">ROUND($B38*COS(PI()*(F38-Best)/180),4)</f>
        <v>-3.3525</v>
      </c>
      <c r="F38" s="62" t="n">
        <f aca="false">MOD(Wind-$A38+360,360)</f>
        <v>180</v>
      </c>
      <c r="G38" s="57" t="n">
        <f aca="false">SQRT($J38^2+$K38^2)</f>
        <v>12.3696249825881</v>
      </c>
      <c r="H38" s="63" t="n">
        <f aca="false">IF($J38&lt;&gt;0,MOD(ATAN($K38/$J38)*180/PI(),180),0)</f>
        <v>37.0688358834963</v>
      </c>
      <c r="I38" s="59" t="str">
        <f aca="false">IF(B38=0,"anchor",W38)</f>
        <v>Solent</v>
      </c>
      <c r="J38" s="0" t="n">
        <f aca="false">$B38+Speed*COS(PI()*$A38/180)</f>
        <v>9.86987104105012</v>
      </c>
      <c r="K38" s="0" t="n">
        <f aca="false">Speed*SIN(PI()*$A38/180)</f>
        <v>7.45608931296477</v>
      </c>
      <c r="U38" s="0"/>
      <c r="W38" s="1" t="str">
        <f aca="false">IF(X38=Z38,polar_type19!$D$3,IF(X38=AC38,polar_type19!$E$3,IF(X38=AF38,polar_type19!$F$3,IF(X38=AI38,polar_type19!$G$3,polar_type19!$H$3))))</f>
        <v>Solent</v>
      </c>
      <c r="X38" s="0" t="n">
        <f aca="false">MAX(Z38,AC38,AF38,AI38,AL38)</f>
        <v>6.704948900287</v>
      </c>
      <c r="Y38" s="12" t="n">
        <f aca="false">LOOKUP(Speedlo,'1'!$B$1:$BJ$1,'1'!$B34:$BJ34)</f>
        <v>3.60017667712301</v>
      </c>
      <c r="Z38" s="12" t="n">
        <f aca="false">Xlo*Y38+Xhi*AA38</f>
        <v>3.64517888558705</v>
      </c>
      <c r="AA38" s="12" t="n">
        <f aca="false">LOOKUP(Speedhi,'1'!$B$1:$BJ$1,'1'!$B34:$BJ34)</f>
        <v>4.05019876176338</v>
      </c>
      <c r="AB38" s="13" t="n">
        <f aca="false">LOOKUP(Speedlo,'2'!$B$1:$BJ$1,'2'!$B34:$BJ34)</f>
        <v>6.67968305293368</v>
      </c>
      <c r="AC38" s="13" t="n">
        <f aca="false">Xlo*AB38+Xhi*AD38</f>
        <v>6.704948900287</v>
      </c>
      <c r="AD38" s="13" t="n">
        <f aca="false">LOOKUP(Speedhi,'2'!$B$1:$BJ$1,'2'!$B34:$BJ34)</f>
        <v>6.93234152646685</v>
      </c>
      <c r="AE38" s="14" t="n">
        <f aca="false">LOOKUP(Speedlo,'3'!$B$1:$BJ$1,'3'!$B34:$BJ34)</f>
        <v>6.46313280376925</v>
      </c>
      <c r="AF38" s="14" t="n">
        <f aca="false">Xlo*AE38+Xhi*AG38</f>
        <v>6.48478607126638</v>
      </c>
      <c r="AG38" s="14" t="n">
        <f aca="false">LOOKUP(Speedhi,'3'!$B$1:$BJ$1,'3'!$B34:$BJ34)</f>
        <v>6.67966547874052</v>
      </c>
      <c r="AH38" s="15" t="n">
        <f aca="false">LOOKUP(Speedlo,'4'!$B$1:$BJ$1,'4'!$B34:$BJ34)</f>
        <v>3.95097530963449</v>
      </c>
      <c r="AI38" s="15" t="n">
        <f aca="false">Xlo*AH38+Xhi*AJ38</f>
        <v>3.93876439806024</v>
      </c>
      <c r="AJ38" s="15" t="n">
        <f aca="false">LOOKUP(Speedhi,'4'!$B$1:$BJ$1,'4'!$B34:$BJ34)</f>
        <v>3.82886619389197</v>
      </c>
      <c r="AK38" s="16" t="n">
        <f aca="false">LOOKUP(Speedlo,'5'!$B$1:$BJ$1,'5'!$B34:$BJ34)</f>
        <v>0</v>
      </c>
      <c r="AL38" s="16" t="n">
        <f aca="false">Xlo*AK38+Xhi*AM38</f>
        <v>0</v>
      </c>
      <c r="AM38" s="16" t="n">
        <f aca="false">LOOKUP(Speedhi,'5'!$B$1:$BJ$1,'5'!$B34:$BJ34)</f>
        <v>0</v>
      </c>
    </row>
    <row r="39" customFormat="false" ht="14.1" hidden="false" customHeight="true" outlineLevel="0" collapsed="false">
      <c r="A39" s="60" t="n">
        <f aca="false">A38+1</f>
        <v>68</v>
      </c>
      <c r="B39" s="52" t="n">
        <f aca="false">IF(X39&lt;=0,0,X39*Factor)</f>
        <v>6.7017983504305</v>
      </c>
      <c r="C39" s="53" t="n">
        <f aca="false">ROUND($B39*COS(PI()*(D39-Best)/180),4)</f>
        <v>6.4734</v>
      </c>
      <c r="D39" s="54" t="n">
        <f aca="false">MOD(Wind+$A39+360,360)</f>
        <v>315</v>
      </c>
      <c r="E39" s="61" t="n">
        <f aca="false">ROUND($B39*COS(PI()*(F39-Best)/180),4)</f>
        <v>-3.4517</v>
      </c>
      <c r="F39" s="62" t="n">
        <f aca="false">MOD(Wind-$A39+360,360)</f>
        <v>179</v>
      </c>
      <c r="G39" s="57" t="n">
        <f aca="false">SQRT($J39^2+$K39^2)</f>
        <v>12.2961300536729</v>
      </c>
      <c r="H39" s="63" t="n">
        <f aca="false">IF($J39&lt;&gt;0,MOD(ATAN($K39/$J39)*180/PI(),180),0)</f>
        <v>37.6456816126764</v>
      </c>
      <c r="I39" s="59" t="str">
        <f aca="false">IF(B39=0,"anchor",W39)</f>
        <v>Solent</v>
      </c>
      <c r="J39" s="0" t="n">
        <f aca="false">$B39+Speed*COS(PI()*$A39/180)</f>
        <v>9.73611175709938</v>
      </c>
      <c r="K39" s="0" t="n">
        <f aca="false">Speed*SIN(PI()*$A39/180)</f>
        <v>7.51018922199098</v>
      </c>
      <c r="U39" s="0"/>
      <c r="W39" s="1" t="str">
        <f aca="false">IF(X39=Z39,polar_type19!$D$3,IF(X39=AC39,polar_type19!$E$3,IF(X39=AF39,polar_type19!$F$3,IF(X39=AI39,polar_type19!$G$3,polar_type19!$H$3))))</f>
        <v>Solent</v>
      </c>
      <c r="X39" s="0" t="n">
        <f aca="false">MAX(Z39,AC39,AF39,AI39,AL39)</f>
        <v>6.7017983504305</v>
      </c>
      <c r="Y39" s="12" t="n">
        <f aca="false">LOOKUP(Speedlo,'1'!$B$1:$BJ$1,'1'!$B35:$BJ35)</f>
        <v>3.59284453902329</v>
      </c>
      <c r="Z39" s="12" t="n">
        <f aca="false">Xlo*Y39+Xhi*AA39</f>
        <v>3.63775509576108</v>
      </c>
      <c r="AA39" s="12" t="n">
        <f aca="false">LOOKUP(Speedhi,'1'!$B$1:$BJ$1,'1'!$B35:$BJ35)</f>
        <v>4.04195010640121</v>
      </c>
      <c r="AB39" s="13" t="n">
        <f aca="false">LOOKUP(Speedlo,'2'!$B$1:$BJ$1,'2'!$B35:$BJ35)</f>
        <v>6.67452457940052</v>
      </c>
      <c r="AC39" s="13" t="n">
        <f aca="false">Xlo*AB39+Xhi*AD39</f>
        <v>6.7017983504305</v>
      </c>
      <c r="AD39" s="13" t="n">
        <f aca="false">LOOKUP(Speedhi,'2'!$B$1:$BJ$1,'2'!$B35:$BJ35)</f>
        <v>6.94726228970027</v>
      </c>
      <c r="AE39" s="14" t="n">
        <f aca="false">LOOKUP(Speedlo,'3'!$B$1:$BJ$1,'3'!$B35:$BJ35)</f>
        <v>6.57875520251284</v>
      </c>
      <c r="AF39" s="14" t="n">
        <f aca="false">Xlo*AE39+Xhi*AG39</f>
        <v>6.60119071417759</v>
      </c>
      <c r="AG39" s="14" t="n">
        <f aca="false">LOOKUP(Speedhi,'3'!$B$1:$BJ$1,'3'!$B35:$BJ35)</f>
        <v>6.80311031916035</v>
      </c>
      <c r="AH39" s="15" t="n">
        <f aca="false">LOOKUP(Speedlo,'4'!$B$1:$BJ$1,'4'!$B35:$BJ35)</f>
        <v>4.05315943612111</v>
      </c>
      <c r="AI39" s="15" t="n">
        <f aca="false">Xlo*AH39+Xhi*AJ39</f>
        <v>4.04074576042656</v>
      </c>
      <c r="AJ39" s="15" t="n">
        <f aca="false">LOOKUP(Speedhi,'4'!$B$1:$BJ$1,'4'!$B35:$BJ35)</f>
        <v>3.92902267917559</v>
      </c>
      <c r="AK39" s="16" t="n">
        <f aca="false">LOOKUP(Speedlo,'5'!$B$1:$BJ$1,'5'!$B35:$BJ35)</f>
        <v>0</v>
      </c>
      <c r="AL39" s="16" t="n">
        <f aca="false">Xlo*AK39+Xhi*AM39</f>
        <v>0</v>
      </c>
      <c r="AM39" s="16" t="n">
        <f aca="false">LOOKUP(Speedhi,'5'!$B$1:$BJ$1,'5'!$B35:$BJ35)</f>
        <v>0</v>
      </c>
    </row>
    <row r="40" customFormat="false" ht="14.1" hidden="false" customHeight="true" outlineLevel="0" collapsed="false">
      <c r="A40" s="60" t="n">
        <f aca="false">A39+1</f>
        <v>69</v>
      </c>
      <c r="B40" s="52" t="n">
        <f aca="false">IF(X40&lt;=0,0,X40*Factor)</f>
        <v>6.7175953570888</v>
      </c>
      <c r="C40" s="53" t="n">
        <f aca="false">ROUND($B40*COS(PI()*(D40-Best)/180),4)</f>
        <v>6.4574</v>
      </c>
      <c r="D40" s="54" t="n">
        <f aca="false">MOD(Wind+$A40+360,360)</f>
        <v>316</v>
      </c>
      <c r="E40" s="61" t="n">
        <f aca="false">ROUND($B40*COS(PI()*(F40-Best)/180),4)</f>
        <v>-3.5598</v>
      </c>
      <c r="F40" s="62" t="n">
        <f aca="false">MOD(Wind-$A40+360,360)</f>
        <v>178</v>
      </c>
      <c r="G40" s="57" t="n">
        <f aca="false">SQRT($J40^2+$K40^2)</f>
        <v>12.2366456000122</v>
      </c>
      <c r="H40" s="63" t="n">
        <f aca="false">IF($J40&lt;&gt;0,MOD(ATAN($K40/$J40)*180/PI(),180),0)</f>
        <v>38.1687682354012</v>
      </c>
      <c r="I40" s="59" t="str">
        <f aca="false">IF(B40=0,"anchor",W40)</f>
        <v>Code5</v>
      </c>
      <c r="J40" s="0" t="n">
        <f aca="false">$B40+Speed*COS(PI()*$A40/180)</f>
        <v>9.62037574840573</v>
      </c>
      <c r="K40" s="0" t="n">
        <f aca="false">Speed*SIN(PI()*$A40/180)</f>
        <v>7.56200145462733</v>
      </c>
      <c r="U40" s="0"/>
      <c r="W40" s="1" t="str">
        <f aca="false">IF(X40=Z40,polar_type19!$D$3,IF(X40=AC40,polar_type19!$E$3,IF(X40=AF40,polar_type19!$F$3,IF(X40=AI40,polar_type19!$G$3,polar_type19!$H$3))))</f>
        <v>Code5</v>
      </c>
      <c r="X40" s="0" t="n">
        <f aca="false">MAX(Z40,AC40,AF40,AI40,AL40)</f>
        <v>6.7175953570888</v>
      </c>
      <c r="Y40" s="12" t="n">
        <f aca="false">LOOKUP(Speedlo,'1'!$B$1:$BJ$1,'1'!$B36:$BJ36)</f>
        <v>3.58551240092358</v>
      </c>
      <c r="Z40" s="12" t="n">
        <f aca="false">Xlo*Y40+Xhi*AA40</f>
        <v>3.63033130593512</v>
      </c>
      <c r="AA40" s="12" t="n">
        <f aca="false">LOOKUP(Speedhi,'1'!$B$1:$BJ$1,'1'!$B36:$BJ36)</f>
        <v>4.03370145103903</v>
      </c>
      <c r="AB40" s="13" t="n">
        <f aca="false">LOOKUP(Speedlo,'2'!$B$1:$BJ$1,'2'!$B36:$BJ36)</f>
        <v>6.66936610586736</v>
      </c>
      <c r="AC40" s="13" t="n">
        <f aca="false">Xlo*AB40+Xhi*AD40</f>
        <v>6.69864780057399</v>
      </c>
      <c r="AD40" s="13" t="n">
        <f aca="false">LOOKUP(Speedhi,'2'!$B$1:$BJ$1,'2'!$B36:$BJ36)</f>
        <v>6.96218305293369</v>
      </c>
      <c r="AE40" s="14" t="n">
        <f aca="false">LOOKUP(Speedlo,'3'!$B$1:$BJ$1,'3'!$B36:$BJ36)</f>
        <v>6.69437760125642</v>
      </c>
      <c r="AF40" s="14" t="n">
        <f aca="false">Xlo*AE40+Xhi*AG40</f>
        <v>6.7175953570888</v>
      </c>
      <c r="AG40" s="14" t="n">
        <f aca="false">LOOKUP(Speedhi,'3'!$B$1:$BJ$1,'3'!$B36:$BJ36)</f>
        <v>6.92655515958018</v>
      </c>
      <c r="AH40" s="15" t="n">
        <f aca="false">LOOKUP(Speedlo,'4'!$B$1:$BJ$1,'4'!$B36:$BJ36)</f>
        <v>4.15534356260772</v>
      </c>
      <c r="AI40" s="15" t="n">
        <f aca="false">Xlo*AH40+Xhi*AJ40</f>
        <v>4.14272712279287</v>
      </c>
      <c r="AJ40" s="15" t="n">
        <f aca="false">LOOKUP(Speedhi,'4'!$B$1:$BJ$1,'4'!$B36:$BJ36)</f>
        <v>4.02917916445921</v>
      </c>
      <c r="AK40" s="16" t="n">
        <f aca="false">LOOKUP(Speedlo,'5'!$B$1:$BJ$1,'5'!$B36:$BJ36)</f>
        <v>0</v>
      </c>
      <c r="AL40" s="16" t="n">
        <f aca="false">Xlo*AK40+Xhi*AM40</f>
        <v>0</v>
      </c>
      <c r="AM40" s="16" t="n">
        <f aca="false">LOOKUP(Speedhi,'5'!$B$1:$BJ$1,'5'!$B36:$BJ36)</f>
        <v>0</v>
      </c>
    </row>
    <row r="41" customFormat="false" ht="14.1" hidden="false" customHeight="true" outlineLevel="0" collapsed="false">
      <c r="A41" s="60" t="n">
        <f aca="false">A40+1</f>
        <v>70</v>
      </c>
      <c r="B41" s="52" t="n">
        <f aca="false">IF(X41&lt;=0,0,X41*Factor)</f>
        <v>6.834</v>
      </c>
      <c r="C41" s="53" t="n">
        <f aca="false">ROUND($B41*COS(PI()*(D41-Best)/180),4)</f>
        <v>6.5354</v>
      </c>
      <c r="D41" s="54" t="n">
        <f aca="false">MOD(Wind+$A41+360,360)</f>
        <v>317</v>
      </c>
      <c r="E41" s="61" t="n">
        <f aca="false">ROUND($B41*COS(PI()*(F41-Best)/180),4)</f>
        <v>-3.7221</v>
      </c>
      <c r="F41" s="62" t="n">
        <f aca="false">MOD(Wind-$A41+360,360)</f>
        <v>177</v>
      </c>
      <c r="G41" s="57" t="n">
        <f aca="false">SQRT($J41^2+$K41^2)</f>
        <v>12.2547492705359</v>
      </c>
      <c r="H41" s="63" t="n">
        <f aca="false">IF($J41&lt;&gt;0,MOD(ATAN($K41/$J41)*180/PI(),180),0)</f>
        <v>38.397016668278</v>
      </c>
      <c r="I41" s="59" t="str">
        <f aca="false">IF(B41=0,"anchor",W41)</f>
        <v>Code5</v>
      </c>
      <c r="J41" s="0" t="n">
        <f aca="false">$B41+Speed*COS(PI()*$A41/180)</f>
        <v>9.60436316093792</v>
      </c>
      <c r="K41" s="0" t="n">
        <f aca="false">Speed*SIN(PI()*$A41/180)</f>
        <v>7.61151022836586</v>
      </c>
      <c r="U41" s="0"/>
      <c r="W41" s="1" t="str">
        <f aca="false">IF(X41=Z41,polar_type19!$D$3,IF(X41=AC41,polar_type19!$E$3,IF(X41=AF41,polar_type19!$F$3,IF(X41=AI41,polar_type19!$G$3,polar_type19!$H$3))))</f>
        <v>Code5</v>
      </c>
      <c r="X41" s="0" t="n">
        <f aca="false">MAX(Z41,AC41,AF41,AI41,AL41)</f>
        <v>6.834</v>
      </c>
      <c r="Y41" s="12" t="n">
        <f aca="false">LOOKUP(Speedlo,'1'!$B$1:$BJ$1,'1'!$B37:$BJ37)</f>
        <v>3.57818026282387</v>
      </c>
      <c r="Z41" s="12" t="n">
        <f aca="false">Xlo*Y41+Xhi*AA41</f>
        <v>3.62290751610917</v>
      </c>
      <c r="AA41" s="12" t="n">
        <f aca="false">LOOKUP(Speedhi,'1'!$B$1:$BJ$1,'1'!$B37:$BJ37)</f>
        <v>4.02545279567686</v>
      </c>
      <c r="AB41" s="13" t="n">
        <f aca="false">LOOKUP(Speedlo,'2'!$B$1:$BJ$1,'2'!$B37:$BJ37)</f>
        <v>6.6642076323342</v>
      </c>
      <c r="AC41" s="13" t="n">
        <f aca="false">Xlo*AB41+Xhi*AD41</f>
        <v>6.69549725071749</v>
      </c>
      <c r="AD41" s="13" t="n">
        <f aca="false">LOOKUP(Speedhi,'2'!$B$1:$BJ$1,'2'!$B37:$BJ37)</f>
        <v>6.97710381616711</v>
      </c>
      <c r="AE41" s="14" t="n">
        <f aca="false">LOOKUP(Speedlo,'3'!$B$1:$BJ$1,'3'!$B37:$BJ37)</f>
        <v>6.81</v>
      </c>
      <c r="AF41" s="14" t="n">
        <f aca="false">Xlo*AE41+Xhi*AG41</f>
        <v>6.834</v>
      </c>
      <c r="AG41" s="14" t="n">
        <f aca="false">LOOKUP(Speedhi,'3'!$B$1:$BJ$1,'3'!$B37:$BJ37)</f>
        <v>7.05</v>
      </c>
      <c r="AH41" s="15" t="n">
        <f aca="false">LOOKUP(Speedlo,'4'!$B$1:$BJ$1,'4'!$B37:$BJ37)</f>
        <v>4.25752768909434</v>
      </c>
      <c r="AI41" s="15" t="n">
        <f aca="false">Xlo*AH41+Xhi*AJ41</f>
        <v>4.24470848515919</v>
      </c>
      <c r="AJ41" s="15" t="n">
        <f aca="false">LOOKUP(Speedhi,'4'!$B$1:$BJ$1,'4'!$B37:$BJ37)</f>
        <v>4.12933564974283</v>
      </c>
      <c r="AK41" s="16" t="n">
        <f aca="false">LOOKUP(Speedlo,'5'!$B$1:$BJ$1,'5'!$B37:$BJ37)</f>
        <v>0</v>
      </c>
      <c r="AL41" s="16" t="n">
        <f aca="false">Xlo*AK41+Xhi*AM41</f>
        <v>0</v>
      </c>
      <c r="AM41" s="16" t="n">
        <f aca="false">LOOKUP(Speedhi,'5'!$B$1:$BJ$1,'5'!$B37:$BJ37)</f>
        <v>0</v>
      </c>
    </row>
    <row r="42" customFormat="false" ht="14.1" hidden="false" customHeight="true" outlineLevel="0" collapsed="false">
      <c r="A42" s="60" t="n">
        <f aca="false">A41+1</f>
        <v>71</v>
      </c>
      <c r="B42" s="52" t="n">
        <f aca="false">IF(X42&lt;=0,0,X42*Factor)</f>
        <v>6.8473</v>
      </c>
      <c r="C42" s="53" t="n">
        <f aca="false">ROUND($B42*COS(PI()*(D42-Best)/180),4)</f>
        <v>6.5122</v>
      </c>
      <c r="D42" s="54" t="n">
        <f aca="false">MOD(Wind+$A42+360,360)</f>
        <v>318</v>
      </c>
      <c r="E42" s="61" t="n">
        <f aca="false">ROUND($B42*COS(PI()*(F42-Best)/180),4)</f>
        <v>-3.829</v>
      </c>
      <c r="F42" s="62" t="n">
        <f aca="false">MOD(Wind-$A42+360,360)</f>
        <v>176</v>
      </c>
      <c r="G42" s="57" t="n">
        <f aca="false">SQRT($J42^2+$K42^2)</f>
        <v>12.1905526962084</v>
      </c>
      <c r="H42" s="63" t="n">
        <f aca="false">IF($J42&lt;&gt;0,MOD(ATAN($K42/$J42)*180/PI(),180),0)</f>
        <v>38.9210421996897</v>
      </c>
      <c r="I42" s="59" t="str">
        <f aca="false">IF(B42=0,"anchor",W42)</f>
        <v>Code5</v>
      </c>
      <c r="J42" s="0" t="n">
        <f aca="false">$B42+Speed*COS(PI()*$A42/180)</f>
        <v>9.48440205110297</v>
      </c>
      <c r="K42" s="0" t="n">
        <f aca="false">Speed*SIN(PI()*$A42/180)</f>
        <v>7.65870046235447</v>
      </c>
      <c r="U42" s="0"/>
      <c r="W42" s="1" t="str">
        <f aca="false">IF(X42=Z42,polar_type19!$D$3,IF(X42=AC42,polar_type19!$E$3,IF(X42=AF42,polar_type19!$F$3,IF(X42=AI42,polar_type19!$G$3,polar_type19!$H$3))))</f>
        <v>Code5</v>
      </c>
      <c r="X42" s="0" t="n">
        <f aca="false">MAX(Z42,AC42,AF42,AI42,AL42)</f>
        <v>6.8473</v>
      </c>
      <c r="Y42" s="12" t="n">
        <f aca="false">LOOKUP(Speedlo,'1'!$B$1:$BJ$1,'1'!$B38:$BJ38)</f>
        <v>3.56759115806999</v>
      </c>
      <c r="Z42" s="12" t="n">
        <f aca="false">Xlo*Y42+Xhi*AA42</f>
        <v>3.61218604754587</v>
      </c>
      <c r="AA42" s="12" t="n">
        <f aca="false">LOOKUP(Speedhi,'1'!$B$1:$BJ$1,'1'!$B38:$BJ38)</f>
        <v>4.01354005282874</v>
      </c>
      <c r="AB42" s="13" t="n">
        <f aca="false">LOOKUP(Speedlo,'2'!$B$1:$BJ$1,'2'!$B38:$BJ38)</f>
        <v>6.64682257167815</v>
      </c>
      <c r="AC42" s="13" t="n">
        <f aca="false">Xlo*AB42+Xhi*AD42</f>
        <v>6.67866340341311</v>
      </c>
      <c r="AD42" s="13" t="n">
        <f aca="false">LOOKUP(Speedhi,'2'!$B$1:$BJ$1,'2'!$B38:$BJ38)</f>
        <v>6.96523088902773</v>
      </c>
      <c r="AE42" s="14" t="n">
        <f aca="false">LOOKUP(Speedlo,'3'!$B$1:$BJ$1,'3'!$B38:$BJ38)</f>
        <v>6.822</v>
      </c>
      <c r="AF42" s="14" t="n">
        <f aca="false">Xlo*AE42+Xhi*AG42</f>
        <v>6.8473</v>
      </c>
      <c r="AG42" s="14" t="n">
        <f aca="false">LOOKUP(Speedhi,'3'!$B$1:$BJ$1,'3'!$B38:$BJ38)</f>
        <v>7.075</v>
      </c>
      <c r="AH42" s="15" t="n">
        <f aca="false">LOOKUP(Speedlo,'4'!$B$1:$BJ$1,'4'!$B38:$BJ38)</f>
        <v>4.35723788284749</v>
      </c>
      <c r="AI42" s="15" t="n">
        <f aca="false">Xlo*AH42+Xhi*AJ42</f>
        <v>4.34427845933633</v>
      </c>
      <c r="AJ42" s="15" t="n">
        <f aca="false">LOOKUP(Speedhi,'4'!$B$1:$BJ$1,'4'!$B38:$BJ38)</f>
        <v>4.22764364773586</v>
      </c>
      <c r="AK42" s="16" t="n">
        <f aca="false">LOOKUP(Speedlo,'5'!$B$1:$BJ$1,'5'!$B38:$BJ38)</f>
        <v>0</v>
      </c>
      <c r="AL42" s="16" t="n">
        <f aca="false">Xlo*AK42+Xhi*AM42</f>
        <v>0</v>
      </c>
      <c r="AM42" s="16" t="n">
        <f aca="false">LOOKUP(Speedhi,'5'!$B$1:$BJ$1,'5'!$B38:$BJ38)</f>
        <v>0</v>
      </c>
    </row>
    <row r="43" customFormat="false" ht="14.1" hidden="false" customHeight="true" outlineLevel="0" collapsed="false">
      <c r="A43" s="60" t="n">
        <f aca="false">A42+1</f>
        <v>72</v>
      </c>
      <c r="B43" s="52" t="n">
        <f aca="false">IF(X43&lt;=0,0,X43*Factor)</f>
        <v>6.8606</v>
      </c>
      <c r="C43" s="53" t="n">
        <f aca="false">ROUND($B43*COS(PI()*(D43-Best)/180),4)</f>
        <v>6.4868</v>
      </c>
      <c r="D43" s="54" t="n">
        <f aca="false">MOD(Wind+$A43+360,360)</f>
        <v>319</v>
      </c>
      <c r="E43" s="61" t="n">
        <f aca="false">ROUND($B43*COS(PI()*(F43-Best)/180),4)</f>
        <v>-3.9351</v>
      </c>
      <c r="F43" s="62" t="n">
        <f aca="false">MOD(Wind-$A43+360,360)</f>
        <v>175</v>
      </c>
      <c r="G43" s="57" t="n">
        <f aca="false">SQRT($J43^2+$K43^2)</f>
        <v>12.125284022408</v>
      </c>
      <c r="H43" s="63" t="n">
        <f aca="false">IF($J43&lt;&gt;0,MOD(ATAN($K43/$J43)*180/PI(),180),0)</f>
        <v>39.4444708820816</v>
      </c>
      <c r="I43" s="59" t="str">
        <f aca="false">IF(B43=0,"anchor",W43)</f>
        <v>Code5</v>
      </c>
      <c r="J43" s="0" t="n">
        <f aca="false">$B43+Speed*COS(PI()*$A43/180)</f>
        <v>9.36363765443707</v>
      </c>
      <c r="K43" s="0" t="n">
        <f aca="false">Speed*SIN(PI()*$A43/180)</f>
        <v>7.70355778199074</v>
      </c>
      <c r="U43" s="0"/>
      <c r="W43" s="1" t="str">
        <f aca="false">IF(X43=Z43,polar_type19!$D$3,IF(X43=AC43,polar_type19!$E$3,IF(X43=AF43,polar_type19!$F$3,IF(X43=AI43,polar_type19!$G$3,polar_type19!$H$3))))</f>
        <v>Code5</v>
      </c>
      <c r="X43" s="0" t="n">
        <f aca="false">MAX(Z43,AC43,AF43,AI43,AL43)</f>
        <v>6.8606</v>
      </c>
      <c r="Y43" s="12" t="n">
        <f aca="false">LOOKUP(Speedlo,'1'!$B$1:$BJ$1,'1'!$B39:$BJ39)</f>
        <v>3.55700205331611</v>
      </c>
      <c r="Z43" s="12" t="n">
        <f aca="false">Xlo*Y43+Xhi*AA43</f>
        <v>3.60146457898256</v>
      </c>
      <c r="AA43" s="12" t="n">
        <f aca="false">LOOKUP(Speedhi,'1'!$B$1:$BJ$1,'1'!$B39:$BJ39)</f>
        <v>4.00162730998062</v>
      </c>
      <c r="AB43" s="13" t="n">
        <f aca="false">LOOKUP(Speedlo,'2'!$B$1:$BJ$1,'2'!$B39:$BJ39)</f>
        <v>6.6294375110221</v>
      </c>
      <c r="AC43" s="13" t="n">
        <f aca="false">Xlo*AB43+Xhi*AD43</f>
        <v>6.66182955610873</v>
      </c>
      <c r="AD43" s="13" t="n">
        <f aca="false">LOOKUP(Speedhi,'2'!$B$1:$BJ$1,'2'!$B39:$BJ39)</f>
        <v>6.95335796188836</v>
      </c>
      <c r="AE43" s="14" t="n">
        <f aca="false">LOOKUP(Speedlo,'3'!$B$1:$BJ$1,'3'!$B39:$BJ39)</f>
        <v>6.834</v>
      </c>
      <c r="AF43" s="14" t="n">
        <f aca="false">Xlo*AE43+Xhi*AG43</f>
        <v>6.8606</v>
      </c>
      <c r="AG43" s="14" t="n">
        <f aca="false">LOOKUP(Speedhi,'3'!$B$1:$BJ$1,'3'!$B39:$BJ39)</f>
        <v>7.1</v>
      </c>
      <c r="AH43" s="15" t="n">
        <f aca="false">LOOKUP(Speedlo,'4'!$B$1:$BJ$1,'4'!$B39:$BJ39)</f>
        <v>4.45694807660063</v>
      </c>
      <c r="AI43" s="15" t="n">
        <f aca="false">Xlo*AH43+Xhi*AJ43</f>
        <v>4.44384843351346</v>
      </c>
      <c r="AJ43" s="15" t="n">
        <f aca="false">LOOKUP(Speedhi,'4'!$B$1:$BJ$1,'4'!$B39:$BJ39)</f>
        <v>4.32595164572889</v>
      </c>
      <c r="AK43" s="16" t="n">
        <f aca="false">LOOKUP(Speedlo,'5'!$B$1:$BJ$1,'5'!$B39:$BJ39)</f>
        <v>0</v>
      </c>
      <c r="AL43" s="16" t="n">
        <f aca="false">Xlo*AK43+Xhi*AM43</f>
        <v>0</v>
      </c>
      <c r="AM43" s="16" t="n">
        <f aca="false">LOOKUP(Speedhi,'5'!$B$1:$BJ$1,'5'!$B39:$BJ39)</f>
        <v>0</v>
      </c>
    </row>
    <row r="44" customFormat="false" ht="14.1" hidden="false" customHeight="true" outlineLevel="0" collapsed="false">
      <c r="A44" s="60" t="n">
        <f aca="false">A43+1</f>
        <v>73</v>
      </c>
      <c r="B44" s="52" t="n">
        <f aca="false">IF(X44&lt;=0,0,X44*Factor)</f>
        <v>6.8739</v>
      </c>
      <c r="C44" s="53" t="n">
        <f aca="false">ROUND($B44*COS(PI()*(D44-Best)/180),4)</f>
        <v>6.4594</v>
      </c>
      <c r="D44" s="54" t="n">
        <f aca="false">MOD(Wind+$A44+360,360)</f>
        <v>320</v>
      </c>
      <c r="E44" s="61" t="n">
        <f aca="false">ROUND($B44*COS(PI()*(F44-Best)/180),4)</f>
        <v>-4.0404</v>
      </c>
      <c r="F44" s="62" t="n">
        <f aca="false">MOD(Wind-$A44+360,360)</f>
        <v>174</v>
      </c>
      <c r="G44" s="57" t="n">
        <f aca="false">SQRT($J44^2+$K44^2)</f>
        <v>12.0589464614334</v>
      </c>
      <c r="H44" s="63" t="n">
        <f aca="false">IF($J44&lt;&gt;0,MOD(ATAN($K44/$J44)*180/PI(),180),0)</f>
        <v>39.9673035496569</v>
      </c>
      <c r="I44" s="59" t="str">
        <f aca="false">IF(B44=0,"anchor",W44)</f>
        <v>Code5</v>
      </c>
      <c r="J44" s="0" t="n">
        <f aca="false">$B44+Speed*COS(PI()*$A44/180)</f>
        <v>9.24211080825417</v>
      </c>
      <c r="K44" s="0" t="n">
        <f aca="false">Speed*SIN(PI()*$A44/180)</f>
        <v>7.74606852330059</v>
      </c>
      <c r="U44" s="0"/>
      <c r="W44" s="1" t="str">
        <f aca="false">IF(X44=Z44,polar_type19!$D$3,IF(X44=AC44,polar_type19!$E$3,IF(X44=AF44,polar_type19!$F$3,IF(X44=AI44,polar_type19!$G$3,polar_type19!$H$3))))</f>
        <v>Code5</v>
      </c>
      <c r="X44" s="0" t="n">
        <f aca="false">MAX(Z44,AC44,AF44,AI44,AL44)</f>
        <v>6.8739</v>
      </c>
      <c r="Y44" s="12" t="n">
        <f aca="false">LOOKUP(Speedlo,'1'!$B$1:$BJ$1,'1'!$B40:$BJ40)</f>
        <v>3.54641294856222</v>
      </c>
      <c r="Z44" s="12" t="n">
        <f aca="false">Xlo*Y44+Xhi*AA44</f>
        <v>3.59074311041925</v>
      </c>
      <c r="AA44" s="12" t="n">
        <f aca="false">LOOKUP(Speedhi,'1'!$B$1:$BJ$1,'1'!$B40:$BJ40)</f>
        <v>3.9897145671325</v>
      </c>
      <c r="AB44" s="13" t="n">
        <f aca="false">LOOKUP(Speedlo,'2'!$B$1:$BJ$1,'2'!$B40:$BJ40)</f>
        <v>6.61205245036605</v>
      </c>
      <c r="AC44" s="13" t="n">
        <f aca="false">Xlo*AB44+Xhi*AD44</f>
        <v>6.64499570880434</v>
      </c>
      <c r="AD44" s="13" t="n">
        <f aca="false">LOOKUP(Speedhi,'2'!$B$1:$BJ$1,'2'!$B40:$BJ40)</f>
        <v>6.94148503474898</v>
      </c>
      <c r="AE44" s="14" t="n">
        <f aca="false">LOOKUP(Speedlo,'3'!$B$1:$BJ$1,'3'!$B40:$BJ40)</f>
        <v>6.846</v>
      </c>
      <c r="AF44" s="14" t="n">
        <f aca="false">Xlo*AE44+Xhi*AG44</f>
        <v>6.8739</v>
      </c>
      <c r="AG44" s="14" t="n">
        <f aca="false">LOOKUP(Speedhi,'3'!$B$1:$BJ$1,'3'!$B40:$BJ40)</f>
        <v>7.125</v>
      </c>
      <c r="AH44" s="15" t="n">
        <f aca="false">LOOKUP(Speedlo,'4'!$B$1:$BJ$1,'4'!$B40:$BJ40)</f>
        <v>4.55665827035378</v>
      </c>
      <c r="AI44" s="15" t="n">
        <f aca="false">Xlo*AH44+Xhi*AJ44</f>
        <v>4.54341840769059</v>
      </c>
      <c r="AJ44" s="15" t="n">
        <f aca="false">LOOKUP(Speedhi,'4'!$B$1:$BJ$1,'4'!$B40:$BJ40)</f>
        <v>4.42425964372192</v>
      </c>
      <c r="AK44" s="16" t="n">
        <f aca="false">LOOKUP(Speedlo,'5'!$B$1:$BJ$1,'5'!$B40:$BJ40)</f>
        <v>0</v>
      </c>
      <c r="AL44" s="16" t="n">
        <f aca="false">Xlo*AK44+Xhi*AM44</f>
        <v>0</v>
      </c>
      <c r="AM44" s="16" t="n">
        <f aca="false">LOOKUP(Speedhi,'5'!$B$1:$BJ$1,'5'!$B40:$BJ40)</f>
        <v>0</v>
      </c>
    </row>
    <row r="45" customFormat="false" ht="14.1" hidden="false" customHeight="true" outlineLevel="0" collapsed="false">
      <c r="A45" s="60" t="n">
        <f aca="false">A44+1</f>
        <v>74</v>
      </c>
      <c r="B45" s="52" t="n">
        <f aca="false">IF(X45&lt;=0,0,X45*Factor)</f>
        <v>6.8872</v>
      </c>
      <c r="C45" s="53" t="n">
        <f aca="false">ROUND($B45*COS(PI()*(D45-Best)/180),4)</f>
        <v>6.4298</v>
      </c>
      <c r="D45" s="54" t="n">
        <f aca="false">MOD(Wind+$A45+360,360)</f>
        <v>321</v>
      </c>
      <c r="E45" s="61" t="n">
        <f aca="false">ROUND($B45*COS(PI()*(F45-Best)/180),4)</f>
        <v>-4.1448</v>
      </c>
      <c r="F45" s="62" t="n">
        <f aca="false">MOD(Wind-$A45+360,360)</f>
        <v>173</v>
      </c>
      <c r="G45" s="57" t="n">
        <f aca="false">SQRT($J45^2+$K45^2)</f>
        <v>11.9915433248236</v>
      </c>
      <c r="H45" s="63" t="n">
        <f aca="false">IF($J45&lt;&gt;0,MOD(ATAN($K45/$J45)*180/PI(),180),0)</f>
        <v>40.4895408407883</v>
      </c>
      <c r="I45" s="59" t="str">
        <f aca="false">IF(B45=0,"anchor",W45)</f>
        <v>Code5</v>
      </c>
      <c r="J45" s="0" t="n">
        <f aca="false">$B45+Speed*COS(PI()*$A45/180)</f>
        <v>9.11986258211769</v>
      </c>
      <c r="K45" s="0" t="n">
        <f aca="false">Speed*SIN(PI()*$A45/180)</f>
        <v>7.78621973710038</v>
      </c>
      <c r="U45" s="0"/>
      <c r="W45" s="1" t="str">
        <f aca="false">IF(X45=Z45,polar_type19!$D$3,IF(X45=AC45,polar_type19!$E$3,IF(X45=AF45,polar_type19!$F$3,IF(X45=AI45,polar_type19!$G$3,polar_type19!$H$3))))</f>
        <v>Code5</v>
      </c>
      <c r="X45" s="0" t="n">
        <f aca="false">MAX(Z45,AC45,AF45,AI45,AL45)</f>
        <v>6.8872</v>
      </c>
      <c r="Y45" s="12" t="n">
        <f aca="false">LOOKUP(Speedlo,'1'!$B$1:$BJ$1,'1'!$B41:$BJ41)</f>
        <v>3.53582384380834</v>
      </c>
      <c r="Z45" s="12" t="n">
        <f aca="false">Xlo*Y45+Xhi*AA45</f>
        <v>3.58002164185594</v>
      </c>
      <c r="AA45" s="12" t="n">
        <f aca="false">LOOKUP(Speedhi,'1'!$B$1:$BJ$1,'1'!$B41:$BJ41)</f>
        <v>3.97780182428438</v>
      </c>
      <c r="AB45" s="13" t="n">
        <f aca="false">LOOKUP(Speedlo,'2'!$B$1:$BJ$1,'2'!$B41:$BJ41)</f>
        <v>6.59466738970999</v>
      </c>
      <c r="AC45" s="13" t="n">
        <f aca="false">Xlo*AB45+Xhi*AD45</f>
        <v>6.62816186149995</v>
      </c>
      <c r="AD45" s="13" t="n">
        <f aca="false">LOOKUP(Speedhi,'2'!$B$1:$BJ$1,'2'!$B41:$BJ41)</f>
        <v>6.92961210760961</v>
      </c>
      <c r="AE45" s="14" t="n">
        <f aca="false">LOOKUP(Speedlo,'3'!$B$1:$BJ$1,'3'!$B41:$BJ41)</f>
        <v>6.858</v>
      </c>
      <c r="AF45" s="14" t="n">
        <f aca="false">Xlo*AE45+Xhi*AG45</f>
        <v>6.8872</v>
      </c>
      <c r="AG45" s="14" t="n">
        <f aca="false">LOOKUP(Speedhi,'3'!$B$1:$BJ$1,'3'!$B41:$BJ41)</f>
        <v>7.15</v>
      </c>
      <c r="AH45" s="15" t="n">
        <f aca="false">LOOKUP(Speedlo,'4'!$B$1:$BJ$1,'4'!$B41:$BJ41)</f>
        <v>4.65636846410692</v>
      </c>
      <c r="AI45" s="15" t="n">
        <f aca="false">Xlo*AH45+Xhi*AJ45</f>
        <v>4.64298838186772</v>
      </c>
      <c r="AJ45" s="15" t="n">
        <f aca="false">LOOKUP(Speedhi,'4'!$B$1:$BJ$1,'4'!$B41:$BJ41)</f>
        <v>4.52256764171495</v>
      </c>
      <c r="AK45" s="16" t="n">
        <f aca="false">LOOKUP(Speedlo,'5'!$B$1:$BJ$1,'5'!$B41:$BJ41)</f>
        <v>0</v>
      </c>
      <c r="AL45" s="16" t="n">
        <f aca="false">Xlo*AK45+Xhi*AM45</f>
        <v>0</v>
      </c>
      <c r="AM45" s="16" t="n">
        <f aca="false">LOOKUP(Speedhi,'5'!$B$1:$BJ$1,'5'!$B41:$BJ41)</f>
        <v>0</v>
      </c>
    </row>
    <row r="46" customFormat="false" ht="14.1" hidden="false" customHeight="true" outlineLevel="0" collapsed="false">
      <c r="A46" s="60" t="n">
        <f aca="false">A45+1</f>
        <v>75</v>
      </c>
      <c r="B46" s="52" t="n">
        <f aca="false">IF(X46&lt;=0,0,X46*Factor)</f>
        <v>6.9005</v>
      </c>
      <c r="C46" s="53" t="n">
        <f aca="false">ROUND($B46*COS(PI()*(D46-Best)/180),4)</f>
        <v>6.398</v>
      </c>
      <c r="D46" s="54" t="n">
        <f aca="false">MOD(Wind+$A46+360,360)</f>
        <v>322</v>
      </c>
      <c r="E46" s="61" t="n">
        <f aca="false">ROUND($B46*COS(PI()*(F46-Best)/180),4)</f>
        <v>-4.2484</v>
      </c>
      <c r="F46" s="62" t="n">
        <f aca="false">MOD(Wind-$A46+360,360)</f>
        <v>172</v>
      </c>
      <c r="G46" s="57" t="n">
        <f aca="false">SQRT($J46^2+$K46^2)</f>
        <v>11.9230780231375</v>
      </c>
      <c r="H46" s="63" t="n">
        <f aca="false">IF($J46&lt;&gt;0,MOD(ATAN($K46/$J46)*180/PI(),180),0)</f>
        <v>41.0111831930848</v>
      </c>
      <c r="I46" s="59" t="str">
        <f aca="false">IF(B46=0,"anchor",W46)</f>
        <v>Code5</v>
      </c>
      <c r="J46" s="0" t="n">
        <f aca="false">$B46+Speed*COS(PI()*$A46/180)</f>
        <v>8.99693426533042</v>
      </c>
      <c r="K46" s="0" t="n">
        <f aca="false">Speed*SIN(PI()*$A46/180)</f>
        <v>7.82399919294145</v>
      </c>
      <c r="U46" s="0"/>
      <c r="W46" s="1" t="str">
        <f aca="false">IF(X46=Z46,polar_type19!$D$3,IF(X46=AC46,polar_type19!$E$3,IF(X46=AF46,polar_type19!$F$3,IF(X46=AI46,polar_type19!$G$3,polar_type19!$H$3))))</f>
        <v>Code5</v>
      </c>
      <c r="X46" s="0" t="n">
        <f aca="false">MAX(Z46,AC46,AF46,AI46,AL46)</f>
        <v>6.9005</v>
      </c>
      <c r="Y46" s="12" t="n">
        <f aca="false">LOOKUP(Speedlo,'1'!$B$1:$BJ$1,'1'!$B42:$BJ42)</f>
        <v>3.52523473905446</v>
      </c>
      <c r="Z46" s="12" t="n">
        <f aca="false">Xlo*Y46+Xhi*AA46</f>
        <v>3.56930017329264</v>
      </c>
      <c r="AA46" s="12" t="n">
        <f aca="false">LOOKUP(Speedhi,'1'!$B$1:$BJ$1,'1'!$B42:$BJ42)</f>
        <v>3.96588908143626</v>
      </c>
      <c r="AB46" s="13" t="n">
        <f aca="false">LOOKUP(Speedlo,'2'!$B$1:$BJ$1,'2'!$B42:$BJ42)</f>
        <v>6.57728232905394</v>
      </c>
      <c r="AC46" s="13" t="n">
        <f aca="false">Xlo*AB46+Xhi*AD46</f>
        <v>6.61132801419557</v>
      </c>
      <c r="AD46" s="13" t="n">
        <f aca="false">LOOKUP(Speedhi,'2'!$B$1:$BJ$1,'2'!$B42:$BJ42)</f>
        <v>6.91773918047023</v>
      </c>
      <c r="AE46" s="14" t="n">
        <f aca="false">LOOKUP(Speedlo,'3'!$B$1:$BJ$1,'3'!$B42:$BJ42)</f>
        <v>6.87</v>
      </c>
      <c r="AF46" s="14" t="n">
        <f aca="false">Xlo*AE46+Xhi*AG46</f>
        <v>6.9005</v>
      </c>
      <c r="AG46" s="14" t="n">
        <f aca="false">LOOKUP(Speedhi,'3'!$B$1:$BJ$1,'3'!$B42:$BJ42)</f>
        <v>7.175</v>
      </c>
      <c r="AH46" s="15" t="n">
        <f aca="false">LOOKUP(Speedlo,'4'!$B$1:$BJ$1,'4'!$B42:$BJ42)</f>
        <v>4.75607865786007</v>
      </c>
      <c r="AI46" s="15" t="n">
        <f aca="false">Xlo*AH46+Xhi*AJ46</f>
        <v>4.74255835604486</v>
      </c>
      <c r="AJ46" s="15" t="n">
        <f aca="false">LOOKUP(Speedhi,'4'!$B$1:$BJ$1,'4'!$B42:$BJ42)</f>
        <v>4.62087563970798</v>
      </c>
      <c r="AK46" s="16" t="n">
        <f aca="false">LOOKUP(Speedlo,'5'!$B$1:$BJ$1,'5'!$B42:$BJ42)</f>
        <v>0</v>
      </c>
      <c r="AL46" s="16" t="n">
        <f aca="false">Xlo*AK46+Xhi*AM46</f>
        <v>0</v>
      </c>
      <c r="AM46" s="16" t="n">
        <f aca="false">LOOKUP(Speedhi,'5'!$B$1:$BJ$1,'5'!$B42:$BJ42)</f>
        <v>0</v>
      </c>
    </row>
    <row r="47" customFormat="false" ht="14.1" hidden="false" customHeight="true" outlineLevel="0" collapsed="false">
      <c r="A47" s="60" t="n">
        <f aca="false">A46+1</f>
        <v>76</v>
      </c>
      <c r="B47" s="52" t="n">
        <f aca="false">IF(X47&lt;=0,0,X47*Factor)</f>
        <v>6.9078</v>
      </c>
      <c r="C47" s="53" t="n">
        <f aca="false">ROUND($B47*COS(PI()*(D47-Best)/180),4)</f>
        <v>6.3587</v>
      </c>
      <c r="D47" s="54" t="n">
        <f aca="false">MOD(Wind+$A47+360,360)</f>
        <v>323</v>
      </c>
      <c r="E47" s="61" t="n">
        <f aca="false">ROUND($B47*COS(PI()*(F47-Best)/180),4)</f>
        <v>-4.3472</v>
      </c>
      <c r="F47" s="62" t="n">
        <f aca="false">MOD(Wind-$A47+360,360)</f>
        <v>171</v>
      </c>
      <c r="G47" s="57" t="n">
        <f aca="false">SQRT($J47^2+$K47^2)</f>
        <v>11.8490632364275</v>
      </c>
      <c r="H47" s="63" t="n">
        <f aca="false">IF($J47&lt;&gt;0,MOD(ATAN($K47/$J47)*180/PI(),180),0)</f>
        <v>41.5514675316145</v>
      </c>
      <c r="I47" s="59" t="str">
        <f aca="false">IF(B47=0,"anchor",W47)</f>
        <v>Code5</v>
      </c>
      <c r="J47" s="0" t="n">
        <f aca="false">$B47+Speed*COS(PI()*$A47/180)</f>
        <v>8.86736735435731</v>
      </c>
      <c r="K47" s="0" t="n">
        <f aca="false">Speed*SIN(PI()*$A47/180)</f>
        <v>7.85939538283557</v>
      </c>
      <c r="U47" s="0"/>
      <c r="W47" s="1" t="str">
        <f aca="false">IF(X47=Z47,polar_type19!$D$3,IF(X47=AC47,polar_type19!$E$3,IF(X47=AF47,polar_type19!$F$3,IF(X47=AI47,polar_type19!$G$3,polar_type19!$H$3))))</f>
        <v>Code5</v>
      </c>
      <c r="X47" s="0" t="n">
        <f aca="false">MAX(Z47,AC47,AF47,AI47,AL47)</f>
        <v>6.9078</v>
      </c>
      <c r="Y47" s="12" t="n">
        <f aca="false">LOOKUP(Speedlo,'1'!$B$1:$BJ$1,'1'!$B43:$BJ43)</f>
        <v>3.51192421058022</v>
      </c>
      <c r="Z47" s="12" t="n">
        <f aca="false">Xlo*Y47+Xhi*AA47</f>
        <v>3.55582326321247</v>
      </c>
      <c r="AA47" s="12" t="n">
        <f aca="false">LOOKUP(Speedhi,'1'!$B$1:$BJ$1,'1'!$B43:$BJ43)</f>
        <v>3.95091473690274</v>
      </c>
      <c r="AB47" s="13" t="n">
        <f aca="false">LOOKUP(Speedlo,'2'!$B$1:$BJ$1,'2'!$B43:$BJ43)</f>
        <v>6.55214436200679</v>
      </c>
      <c r="AC47" s="13" t="n">
        <f aca="false">Xlo*AB47+Xhi*AD47</f>
        <v>6.58638293693723</v>
      </c>
      <c r="AD47" s="13" t="n">
        <f aca="false">LOOKUP(Speedhi,'2'!$B$1:$BJ$1,'2'!$B43:$BJ43)</f>
        <v>6.89453011131122</v>
      </c>
      <c r="AE47" s="14" t="n">
        <f aca="false">LOOKUP(Speedlo,'3'!$B$1:$BJ$1,'3'!$B43:$BJ43)</f>
        <v>6.876</v>
      </c>
      <c r="AF47" s="14" t="n">
        <f aca="false">Xlo*AE47+Xhi*AG47</f>
        <v>6.9078</v>
      </c>
      <c r="AG47" s="14" t="n">
        <f aca="false">LOOKUP(Speedhi,'3'!$B$1:$BJ$1,'3'!$B43:$BJ43)</f>
        <v>7.194</v>
      </c>
      <c r="AH47" s="15" t="n">
        <f aca="false">LOOKUP(Speedlo,'4'!$B$1:$BJ$1,'4'!$B43:$BJ43)</f>
        <v>4.85204120003432</v>
      </c>
      <c r="AI47" s="15" t="n">
        <f aca="false">Xlo*AH47+Xhi*AJ47</f>
        <v>4.83846487786669</v>
      </c>
      <c r="AJ47" s="15" t="n">
        <f aca="false">LOOKUP(Speedhi,'4'!$B$1:$BJ$1,'4'!$B43:$BJ43)</f>
        <v>4.716277978358</v>
      </c>
      <c r="AK47" s="16" t="n">
        <f aca="false">LOOKUP(Speedlo,'5'!$B$1:$BJ$1,'5'!$B43:$BJ43)</f>
        <v>0</v>
      </c>
      <c r="AL47" s="16" t="n">
        <f aca="false">Xlo*AK47+Xhi*AM47</f>
        <v>0</v>
      </c>
      <c r="AM47" s="16" t="n">
        <f aca="false">LOOKUP(Speedhi,'5'!$B$1:$BJ$1,'5'!$B43:$BJ43)</f>
        <v>0</v>
      </c>
    </row>
    <row r="48" customFormat="false" ht="14.1" hidden="false" customHeight="true" outlineLevel="0" collapsed="false">
      <c r="A48" s="60" t="n">
        <f aca="false">A47+1</f>
        <v>77</v>
      </c>
      <c r="B48" s="52" t="n">
        <f aca="false">IF(X48&lt;=0,0,X48*Factor)</f>
        <v>6.9151</v>
      </c>
      <c r="C48" s="53" t="n">
        <f aca="false">ROUND($B48*COS(PI()*(D48-Best)/180),4)</f>
        <v>6.3173</v>
      </c>
      <c r="D48" s="54" t="n">
        <f aca="false">MOD(Wind+$A48+360,360)</f>
        <v>324</v>
      </c>
      <c r="E48" s="61" t="n">
        <f aca="false">ROUND($B48*COS(PI()*(F48-Best)/180),4)</f>
        <v>-4.4449</v>
      </c>
      <c r="F48" s="62" t="n">
        <f aca="false">MOD(Wind-$A48+360,360)</f>
        <v>170</v>
      </c>
      <c r="G48" s="57" t="n">
        <f aca="false">SQRT($J48^2+$K48^2)</f>
        <v>11.7740674531561</v>
      </c>
      <c r="H48" s="63" t="n">
        <f aca="false">IF($J48&lt;&gt;0,MOD(ATAN($K48/$J48)*180/PI(),180),0)</f>
        <v>42.0917977193592</v>
      </c>
      <c r="I48" s="59" t="str">
        <f aca="false">IF(B48=0,"anchor",W48)</f>
        <v>Code5</v>
      </c>
      <c r="J48" s="0" t="n">
        <f aca="false">$B48+Speed*COS(PI()*$A48/180)</f>
        <v>8.73720354018531</v>
      </c>
      <c r="K48" s="0" t="n">
        <f aca="false">Speed*SIN(PI()*$A48/180)</f>
        <v>7.89239752476041</v>
      </c>
      <c r="U48" s="0"/>
      <c r="W48" s="1" t="str">
        <f aca="false">IF(X48=Z48,polar_type19!$D$3,IF(X48=AC48,polar_type19!$E$3,IF(X48=AF48,polar_type19!$F$3,IF(X48=AI48,polar_type19!$G$3,polar_type19!$H$3))))</f>
        <v>Code5</v>
      </c>
      <c r="X48" s="0" t="n">
        <f aca="false">MAX(Z48,AC48,AF48,AI48,AL48)</f>
        <v>6.9151</v>
      </c>
      <c r="Y48" s="12" t="n">
        <f aca="false">LOOKUP(Speedlo,'1'!$B$1:$BJ$1,'1'!$B44:$BJ44)</f>
        <v>3.49861368210598</v>
      </c>
      <c r="Z48" s="12" t="n">
        <f aca="false">Xlo*Y48+Xhi*AA48</f>
        <v>3.5423463531323</v>
      </c>
      <c r="AA48" s="12" t="n">
        <f aca="false">LOOKUP(Speedhi,'1'!$B$1:$BJ$1,'1'!$B44:$BJ44)</f>
        <v>3.93594039236922</v>
      </c>
      <c r="AB48" s="13" t="n">
        <f aca="false">LOOKUP(Speedlo,'2'!$B$1:$BJ$1,'2'!$B44:$BJ44)</f>
        <v>6.52700639495965</v>
      </c>
      <c r="AC48" s="13" t="n">
        <f aca="false">Xlo*AB48+Xhi*AD48</f>
        <v>6.56143785967891</v>
      </c>
      <c r="AD48" s="13" t="n">
        <f aca="false">LOOKUP(Speedhi,'2'!$B$1:$BJ$1,'2'!$B44:$BJ44)</f>
        <v>6.87132104215221</v>
      </c>
      <c r="AE48" s="14" t="n">
        <f aca="false">LOOKUP(Speedlo,'3'!$B$1:$BJ$1,'3'!$B44:$BJ44)</f>
        <v>6.882</v>
      </c>
      <c r="AF48" s="14" t="n">
        <f aca="false">Xlo*AE48+Xhi*AG48</f>
        <v>6.9151</v>
      </c>
      <c r="AG48" s="14" t="n">
        <f aca="false">LOOKUP(Speedhi,'3'!$B$1:$BJ$1,'3'!$B44:$BJ44)</f>
        <v>7.213</v>
      </c>
      <c r="AH48" s="15" t="n">
        <f aca="false">LOOKUP(Speedlo,'4'!$B$1:$BJ$1,'4'!$B44:$BJ44)</f>
        <v>4.94800374220857</v>
      </c>
      <c r="AI48" s="15" t="n">
        <f aca="false">Xlo*AH48+Xhi*AJ48</f>
        <v>4.93437139968852</v>
      </c>
      <c r="AJ48" s="15" t="n">
        <f aca="false">LOOKUP(Speedhi,'4'!$B$1:$BJ$1,'4'!$B44:$BJ44)</f>
        <v>4.81168031700802</v>
      </c>
      <c r="AK48" s="16" t="n">
        <f aca="false">LOOKUP(Speedlo,'5'!$B$1:$BJ$1,'5'!$B44:$BJ44)</f>
        <v>0</v>
      </c>
      <c r="AL48" s="16" t="n">
        <f aca="false">Xlo*AK48+Xhi*AM48</f>
        <v>0</v>
      </c>
      <c r="AM48" s="16" t="n">
        <f aca="false">LOOKUP(Speedhi,'5'!$B$1:$BJ$1,'5'!$B44:$BJ44)</f>
        <v>0</v>
      </c>
    </row>
    <row r="49" customFormat="false" ht="14.1" hidden="false" customHeight="true" outlineLevel="0" collapsed="false">
      <c r="A49" s="60" t="n">
        <f aca="false">A48+1</f>
        <v>78</v>
      </c>
      <c r="B49" s="52" t="n">
        <f aca="false">IF(X49&lt;=0,0,X49*Factor)</f>
        <v>6.9224</v>
      </c>
      <c r="C49" s="53" t="n">
        <f aca="false">ROUND($B49*COS(PI()*(D49-Best)/180),4)</f>
        <v>6.2738</v>
      </c>
      <c r="D49" s="54" t="n">
        <f aca="false">MOD(Wind+$A49+360,360)</f>
        <v>325</v>
      </c>
      <c r="E49" s="61" t="n">
        <f aca="false">ROUND($B49*COS(PI()*(F49-Best)/180),4)</f>
        <v>-4.5415</v>
      </c>
      <c r="F49" s="62" t="n">
        <f aca="false">MOD(Wind-$A49+360,360)</f>
        <v>169</v>
      </c>
      <c r="G49" s="57" t="n">
        <f aca="false">SQRT($J49^2+$K49^2)</f>
        <v>11.6980954669541</v>
      </c>
      <c r="H49" s="63" t="n">
        <f aca="false">IF($J49&lt;&gt;0,MOD(ATAN($K49/$J49)*180/PI(),180),0)</f>
        <v>42.6321853098409</v>
      </c>
      <c r="I49" s="59" t="str">
        <f aca="false">IF(B49=0,"anchor",W49)</f>
        <v>Code5</v>
      </c>
      <c r="J49" s="0" t="n">
        <f aca="false">$B49+Speed*COS(PI()*$A49/180)</f>
        <v>8.60648469562385</v>
      </c>
      <c r="K49" s="0" t="n">
        <f aca="false">Speed*SIN(PI()*$A49/180)</f>
        <v>7.92299556594382</v>
      </c>
      <c r="U49" s="0"/>
      <c r="W49" s="1" t="str">
        <f aca="false">IF(X49=Z49,polar_type19!$D$3,IF(X49=AC49,polar_type19!$E$3,IF(X49=AF49,polar_type19!$F$3,IF(X49=AI49,polar_type19!$G$3,polar_type19!$H$3))))</f>
        <v>Code5</v>
      </c>
      <c r="X49" s="0" t="n">
        <f aca="false">MAX(Z49,AC49,AF49,AI49,AL49)</f>
        <v>6.9224</v>
      </c>
      <c r="Y49" s="12" t="n">
        <f aca="false">LOOKUP(Speedlo,'1'!$B$1:$BJ$1,'1'!$B45:$BJ45)</f>
        <v>3.48530315363173</v>
      </c>
      <c r="Z49" s="12" t="n">
        <f aca="false">Xlo*Y49+Xhi*AA49</f>
        <v>3.52886944305213</v>
      </c>
      <c r="AA49" s="12" t="n">
        <f aca="false">LOOKUP(Speedhi,'1'!$B$1:$BJ$1,'1'!$B45:$BJ45)</f>
        <v>3.9209660478357</v>
      </c>
      <c r="AB49" s="13" t="n">
        <f aca="false">LOOKUP(Speedlo,'2'!$B$1:$BJ$1,'2'!$B45:$BJ45)</f>
        <v>6.5018684279125</v>
      </c>
      <c r="AC49" s="13" t="n">
        <f aca="false">Xlo*AB49+Xhi*AD49</f>
        <v>6.53649278242057</v>
      </c>
      <c r="AD49" s="13" t="n">
        <f aca="false">LOOKUP(Speedhi,'2'!$B$1:$BJ$1,'2'!$B45:$BJ45)</f>
        <v>6.84811197299321</v>
      </c>
      <c r="AE49" s="14" t="n">
        <f aca="false">LOOKUP(Speedlo,'3'!$B$1:$BJ$1,'3'!$B45:$BJ45)</f>
        <v>6.888</v>
      </c>
      <c r="AF49" s="14" t="n">
        <f aca="false">Xlo*AE49+Xhi*AG49</f>
        <v>6.9224</v>
      </c>
      <c r="AG49" s="14" t="n">
        <f aca="false">LOOKUP(Speedhi,'3'!$B$1:$BJ$1,'3'!$B45:$BJ45)</f>
        <v>7.232</v>
      </c>
      <c r="AH49" s="15" t="n">
        <f aca="false">LOOKUP(Speedlo,'4'!$B$1:$BJ$1,'4'!$B45:$BJ45)</f>
        <v>5.04396628438281</v>
      </c>
      <c r="AI49" s="15" t="n">
        <f aca="false">Xlo*AH49+Xhi*AJ49</f>
        <v>5.03027792151033</v>
      </c>
      <c r="AJ49" s="15" t="n">
        <f aca="false">LOOKUP(Speedhi,'4'!$B$1:$BJ$1,'4'!$B45:$BJ45)</f>
        <v>4.90708265565804</v>
      </c>
      <c r="AK49" s="16" t="n">
        <f aca="false">LOOKUP(Speedlo,'5'!$B$1:$BJ$1,'5'!$B45:$BJ45)</f>
        <v>0</v>
      </c>
      <c r="AL49" s="16" t="n">
        <f aca="false">Xlo*AK49+Xhi*AM49</f>
        <v>0</v>
      </c>
      <c r="AM49" s="16" t="n">
        <f aca="false">LOOKUP(Speedhi,'5'!$B$1:$BJ$1,'5'!$B45:$BJ45)</f>
        <v>0</v>
      </c>
    </row>
    <row r="50" customFormat="false" ht="14.1" hidden="false" customHeight="true" outlineLevel="0" collapsed="false">
      <c r="A50" s="60" t="n">
        <f aca="false">A49+1</f>
        <v>79</v>
      </c>
      <c r="B50" s="52" t="n">
        <f aca="false">IF(X50&lt;=0,0,X50*Factor)</f>
        <v>6.9297</v>
      </c>
      <c r="C50" s="53" t="n">
        <f aca="false">ROUND($B50*COS(PI()*(D50-Best)/180),4)</f>
        <v>6.2284</v>
      </c>
      <c r="D50" s="54" t="n">
        <f aca="false">MOD(Wind+$A50+360,360)</f>
        <v>326</v>
      </c>
      <c r="E50" s="61" t="n">
        <f aca="false">ROUND($B50*COS(PI()*(F50-Best)/180),4)</f>
        <v>-4.6369</v>
      </c>
      <c r="F50" s="62" t="n">
        <f aca="false">MOD(Wind-$A50+360,360)</f>
        <v>168</v>
      </c>
      <c r="G50" s="57" t="n">
        <f aca="false">SQRT($J50^2+$K50^2)</f>
        <v>11.6211521560139</v>
      </c>
      <c r="H50" s="63" t="n">
        <f aca="false">IF($J50&lt;&gt;0,MOD(ATAN($K50/$J50)*180/PI(),180),0)</f>
        <v>43.1726421891522</v>
      </c>
      <c r="I50" s="59" t="str">
        <f aca="false">IF(B50=0,"anchor",W50)</f>
        <v>Code5</v>
      </c>
      <c r="J50" s="0" t="n">
        <f aca="false">$B50+Speed*COS(PI()*$A50/180)</f>
        <v>8.47525286255002</v>
      </c>
      <c r="K50" s="0" t="n">
        <f aca="false">Speed*SIN(PI()*$A50/180)</f>
        <v>7.95118018592608</v>
      </c>
      <c r="U50" s="0"/>
      <c r="W50" s="1" t="str">
        <f aca="false">IF(X50=Z50,polar_type19!$D$3,IF(X50=AC50,polar_type19!$E$3,IF(X50=AF50,polar_type19!$F$3,IF(X50=AI50,polar_type19!$G$3,polar_type19!$H$3))))</f>
        <v>Code5</v>
      </c>
      <c r="X50" s="0" t="n">
        <f aca="false">MAX(Z50,AC50,AF50,AI50,AL50)</f>
        <v>6.9297</v>
      </c>
      <c r="Y50" s="12" t="n">
        <f aca="false">LOOKUP(Speedlo,'1'!$B$1:$BJ$1,'1'!$B46:$BJ46)</f>
        <v>3.47199262515749</v>
      </c>
      <c r="Z50" s="12" t="n">
        <f aca="false">Xlo*Y50+Xhi*AA50</f>
        <v>3.51539253297196</v>
      </c>
      <c r="AA50" s="12" t="n">
        <f aca="false">LOOKUP(Speedhi,'1'!$B$1:$BJ$1,'1'!$B46:$BJ46)</f>
        <v>3.90599170330218</v>
      </c>
      <c r="AB50" s="13" t="n">
        <f aca="false">LOOKUP(Speedlo,'2'!$B$1:$BJ$1,'2'!$B46:$BJ46)</f>
        <v>6.47673046086535</v>
      </c>
      <c r="AC50" s="13" t="n">
        <f aca="false">Xlo*AB50+Xhi*AD50</f>
        <v>6.51154770516223</v>
      </c>
      <c r="AD50" s="13" t="n">
        <f aca="false">LOOKUP(Speedhi,'2'!$B$1:$BJ$1,'2'!$B46:$BJ46)</f>
        <v>6.8249029038342</v>
      </c>
      <c r="AE50" s="14" t="n">
        <f aca="false">LOOKUP(Speedlo,'3'!$B$1:$BJ$1,'3'!$B46:$BJ46)</f>
        <v>6.894</v>
      </c>
      <c r="AF50" s="14" t="n">
        <f aca="false">Xlo*AE50+Xhi*AG50</f>
        <v>6.9297</v>
      </c>
      <c r="AG50" s="14" t="n">
        <f aca="false">LOOKUP(Speedhi,'3'!$B$1:$BJ$1,'3'!$B46:$BJ46)</f>
        <v>7.251</v>
      </c>
      <c r="AH50" s="15" t="n">
        <f aca="false">LOOKUP(Speedlo,'4'!$B$1:$BJ$1,'4'!$B46:$BJ46)</f>
        <v>5.13992882655706</v>
      </c>
      <c r="AI50" s="15" t="n">
        <f aca="false">Xlo*AH50+Xhi*AJ50</f>
        <v>5.12618444333216</v>
      </c>
      <c r="AJ50" s="15" t="n">
        <f aca="false">LOOKUP(Speedhi,'4'!$B$1:$BJ$1,'4'!$B46:$BJ46)</f>
        <v>5.00248499430806</v>
      </c>
      <c r="AK50" s="16" t="n">
        <f aca="false">LOOKUP(Speedlo,'5'!$B$1:$BJ$1,'5'!$B46:$BJ46)</f>
        <v>0</v>
      </c>
      <c r="AL50" s="16" t="n">
        <f aca="false">Xlo*AK50+Xhi*AM50</f>
        <v>0</v>
      </c>
      <c r="AM50" s="16" t="n">
        <f aca="false">LOOKUP(Speedhi,'5'!$B$1:$BJ$1,'5'!$B46:$BJ46)</f>
        <v>0</v>
      </c>
    </row>
    <row r="51" customFormat="false" ht="14.1" hidden="false" customHeight="true" outlineLevel="0" collapsed="false">
      <c r="A51" s="60" t="n">
        <f aca="false">A50+1</f>
        <v>80</v>
      </c>
      <c r="B51" s="52" t="n">
        <f aca="false">IF(X51&lt;=0,0,X51*Factor)</f>
        <v>6.937</v>
      </c>
      <c r="C51" s="53" t="n">
        <f aca="false">ROUND($B51*COS(PI()*(D51-Best)/180),4)</f>
        <v>6.1809</v>
      </c>
      <c r="D51" s="54" t="n">
        <f aca="false">MOD(Wind+$A51+360,360)</f>
        <v>327</v>
      </c>
      <c r="E51" s="61" t="n">
        <f aca="false">ROUND($B51*COS(PI()*(F51-Best)/180),4)</f>
        <v>-4.731</v>
      </c>
      <c r="F51" s="62" t="n">
        <f aca="false">MOD(Wind-$A51+360,360)</f>
        <v>167</v>
      </c>
      <c r="G51" s="57" t="n">
        <f aca="false">SQRT($J51^2+$K51^2)</f>
        <v>11.5432424828253</v>
      </c>
      <c r="H51" s="63" t="n">
        <f aca="false">IF($J51&lt;&gt;0,MOD(ATAN($K51/$J51)*180/PI(),180),0)</f>
        <v>43.7131805948912</v>
      </c>
      <c r="I51" s="59" t="str">
        <f aca="false">IF(B51=0,"anchor",W51)</f>
        <v>Code5</v>
      </c>
      <c r="J51" s="0" t="n">
        <f aca="false">$B51+Speed*COS(PI()*$A51/180)</f>
        <v>8.34355023910214</v>
      </c>
      <c r="K51" s="0" t="n">
        <f aca="false">Speed*SIN(PI()*$A51/180)</f>
        <v>7.97694279939888</v>
      </c>
      <c r="U51" s="0"/>
      <c r="W51" s="1" t="str">
        <f aca="false">IF(X51=Z51,polar_type19!$D$3,IF(X51=AC51,polar_type19!$E$3,IF(X51=AF51,polar_type19!$F$3,IF(X51=AI51,polar_type19!$G$3,polar_type19!$H$3))))</f>
        <v>Code5</v>
      </c>
      <c r="X51" s="0" t="n">
        <f aca="false">MAX(Z51,AC51,AF51,AI51,AL51)</f>
        <v>6.937</v>
      </c>
      <c r="Y51" s="12" t="n">
        <f aca="false">LOOKUP(Speedlo,'1'!$B$1:$BJ$1,'1'!$B47:$BJ47)</f>
        <v>3.45868209668325</v>
      </c>
      <c r="Z51" s="12" t="n">
        <f aca="false">Xlo*Y51+Xhi*AA51</f>
        <v>3.50191562289179</v>
      </c>
      <c r="AA51" s="12" t="n">
        <f aca="false">LOOKUP(Speedhi,'1'!$B$1:$BJ$1,'1'!$B47:$BJ47)</f>
        <v>3.89101735876865</v>
      </c>
      <c r="AB51" s="13" t="n">
        <f aca="false">LOOKUP(Speedlo,'2'!$B$1:$BJ$1,'2'!$B47:$BJ47)</f>
        <v>6.45159249381821</v>
      </c>
      <c r="AC51" s="13" t="n">
        <f aca="false">Xlo*AB51+Xhi*AD51</f>
        <v>6.48660262790391</v>
      </c>
      <c r="AD51" s="13" t="n">
        <f aca="false">LOOKUP(Speedhi,'2'!$B$1:$BJ$1,'2'!$B47:$BJ47)</f>
        <v>6.80169383467519</v>
      </c>
      <c r="AE51" s="14" t="n">
        <f aca="false">LOOKUP(Speedlo,'3'!$B$1:$BJ$1,'3'!$B47:$BJ47)</f>
        <v>6.9</v>
      </c>
      <c r="AF51" s="14" t="n">
        <f aca="false">Xlo*AE51+Xhi*AG51</f>
        <v>6.937</v>
      </c>
      <c r="AG51" s="14" t="n">
        <f aca="false">LOOKUP(Speedhi,'3'!$B$1:$BJ$1,'3'!$B47:$BJ47)</f>
        <v>7.27</v>
      </c>
      <c r="AH51" s="15" t="n">
        <f aca="false">LOOKUP(Speedlo,'4'!$B$1:$BJ$1,'4'!$B47:$BJ47)</f>
        <v>5.23589136873131</v>
      </c>
      <c r="AI51" s="15" t="n">
        <f aca="false">Xlo*AH51+Xhi*AJ51</f>
        <v>5.22209096515399</v>
      </c>
      <c r="AJ51" s="15" t="n">
        <f aca="false">LOOKUP(Speedhi,'4'!$B$1:$BJ$1,'4'!$B47:$BJ47)</f>
        <v>5.09788733295808</v>
      </c>
      <c r="AK51" s="16" t="n">
        <f aca="false">LOOKUP(Speedlo,'5'!$B$1:$BJ$1,'5'!$B47:$BJ47)</f>
        <v>0</v>
      </c>
      <c r="AL51" s="16" t="n">
        <f aca="false">Xlo*AK51+Xhi*AM51</f>
        <v>0</v>
      </c>
      <c r="AM51" s="16" t="n">
        <f aca="false">LOOKUP(Speedhi,'5'!$B$1:$BJ$1,'5'!$B47:$BJ47)</f>
        <v>0</v>
      </c>
    </row>
    <row r="52" customFormat="false" ht="14.1" hidden="false" customHeight="true" outlineLevel="0" collapsed="false">
      <c r="A52" s="60" t="n">
        <f aca="false">A51+1</f>
        <v>81</v>
      </c>
      <c r="B52" s="52" t="n">
        <f aca="false">IF(X52&lt;=0,0,X52*Factor)</f>
        <v>6.93355</v>
      </c>
      <c r="C52" s="53" t="n">
        <f aca="false">ROUND($B52*COS(PI()*(D52-Best)/180),4)</f>
        <v>6.122</v>
      </c>
      <c r="D52" s="54" t="n">
        <f aca="false">MOD(Wind+$A52+360,360)</f>
        <v>328</v>
      </c>
      <c r="E52" s="61" t="n">
        <f aca="false">ROUND($B52*COS(PI()*(F52-Best)/180),4)</f>
        <v>-4.8164</v>
      </c>
      <c r="F52" s="62" t="n">
        <f aca="false">MOD(Wind-$A52+360,360)</f>
        <v>166</v>
      </c>
      <c r="G52" s="57" t="n">
        <f aca="false">SQRT($J52^2+$K52^2)</f>
        <v>11.4566742033101</v>
      </c>
      <c r="H52" s="63" t="n">
        <f aca="false">IF($J52&lt;&gt;0,MOD(ATAN($K52/$J52)*180/PI(),180),0)</f>
        <v>44.2913300633342</v>
      </c>
      <c r="I52" s="59" t="str">
        <f aca="false">IF(B52=0,"anchor",W52)</f>
        <v>Code5</v>
      </c>
      <c r="J52" s="0" t="n">
        <f aca="false">$B52+Speed*COS(PI()*$A52/180)</f>
        <v>8.20066916682587</v>
      </c>
      <c r="K52" s="0" t="n">
        <f aca="false">Speed*SIN(PI()*$A52/180)</f>
        <v>8.00027555882062</v>
      </c>
      <c r="U52" s="0"/>
      <c r="W52" s="1" t="str">
        <f aca="false">IF(X52=Z52,polar_type19!$D$3,IF(X52=AC52,polar_type19!$E$3,IF(X52=AF52,polar_type19!$F$3,IF(X52=AI52,polar_type19!$G$3,polar_type19!$H$3))))</f>
        <v>Code5</v>
      </c>
      <c r="X52" s="0" t="n">
        <f aca="false">MAX(Z52,AC52,AF52,AI52,AL52)</f>
        <v>6.93355</v>
      </c>
      <c r="Y52" s="12" t="n">
        <f aca="false">LOOKUP(Speedlo,'1'!$B$1:$BJ$1,'1'!$B48:$BJ48)</f>
        <v>3.44306928307592</v>
      </c>
      <c r="Z52" s="12" t="n">
        <f aca="false">Xlo*Y52+Xhi*AA52</f>
        <v>3.48610764911437</v>
      </c>
      <c r="AA52" s="12" t="n">
        <f aca="false">LOOKUP(Speedhi,'1'!$B$1:$BJ$1,'1'!$B48:$BJ48)</f>
        <v>3.8734529434604</v>
      </c>
      <c r="AB52" s="13" t="n">
        <f aca="false">LOOKUP(Speedlo,'2'!$B$1:$BJ$1,'2'!$B48:$BJ48)</f>
        <v>6.4205017509027</v>
      </c>
      <c r="AC52" s="13" t="n">
        <f aca="false">Xlo*AB52+Xhi*AD52</f>
        <v>6.45557618849857</v>
      </c>
      <c r="AD52" s="13" t="n">
        <f aca="false">LOOKUP(Speedhi,'2'!$B$1:$BJ$1,'2'!$B48:$BJ48)</f>
        <v>6.77124612686144</v>
      </c>
      <c r="AE52" s="14" t="n">
        <f aca="false">LOOKUP(Speedlo,'3'!$B$1:$BJ$1,'3'!$B48:$BJ48)</f>
        <v>6.896</v>
      </c>
      <c r="AF52" s="14" t="n">
        <f aca="false">Xlo*AE52+Xhi*AG52</f>
        <v>6.93355</v>
      </c>
      <c r="AG52" s="14" t="n">
        <f aca="false">LOOKUP(Speedhi,'3'!$B$1:$BJ$1,'3'!$B48:$BJ48)</f>
        <v>7.2715</v>
      </c>
      <c r="AH52" s="15" t="n">
        <f aca="false">LOOKUP(Speedlo,'4'!$B$1:$BJ$1,'4'!$B48:$BJ48)</f>
        <v>5.32649659866124</v>
      </c>
      <c r="AI52" s="15" t="n">
        <f aca="false">Xlo*AH52+Xhi*AJ52</f>
        <v>5.31275738494532</v>
      </c>
      <c r="AJ52" s="15" t="n">
        <f aca="false">LOOKUP(Speedhi,'4'!$B$1:$BJ$1,'4'!$B48:$BJ48)</f>
        <v>5.18910446150205</v>
      </c>
      <c r="AK52" s="16" t="n">
        <f aca="false">LOOKUP(Speedlo,'5'!$B$1:$BJ$1,'5'!$B48:$BJ48)</f>
        <v>0</v>
      </c>
      <c r="AL52" s="16" t="n">
        <f aca="false">Xlo*AK52+Xhi*AM52</f>
        <v>0</v>
      </c>
      <c r="AM52" s="16" t="n">
        <f aca="false">LOOKUP(Speedhi,'5'!$B$1:$BJ$1,'5'!$B48:$BJ48)</f>
        <v>0</v>
      </c>
    </row>
    <row r="53" customFormat="false" ht="14.1" hidden="false" customHeight="true" outlineLevel="0" collapsed="false">
      <c r="A53" s="60" t="n">
        <f aca="false">A52+1</f>
        <v>82</v>
      </c>
      <c r="B53" s="52" t="n">
        <f aca="false">IF(X53&lt;=0,0,X53*Factor)</f>
        <v>6.9301</v>
      </c>
      <c r="C53" s="53" t="n">
        <f aca="false">ROUND($B53*COS(PI()*(D53-Best)/180),4)</f>
        <v>6.0612</v>
      </c>
      <c r="D53" s="54" t="n">
        <f aca="false">MOD(Wind+$A53+360,360)</f>
        <v>329</v>
      </c>
      <c r="E53" s="61" t="n">
        <f aca="false">ROUND($B53*COS(PI()*(F53-Best)/180),4)</f>
        <v>-4.9003</v>
      </c>
      <c r="F53" s="62" t="n">
        <f aca="false">MOD(Wind-$A53+360,360)</f>
        <v>165</v>
      </c>
      <c r="G53" s="57" t="n">
        <f aca="false">SQRT($J53^2+$K53^2)</f>
        <v>11.3692972000386</v>
      </c>
      <c r="H53" s="63" t="n">
        <f aca="false">IF($J53&lt;&gt;0,MOD(ATAN($K53/$J53)*180/PI(),180),0)</f>
        <v>44.8708923909251</v>
      </c>
      <c r="I53" s="59" t="str">
        <f aca="false">IF(B53=0,"anchor",W53)</f>
        <v>Code5</v>
      </c>
      <c r="J53" s="0" t="n">
        <f aca="false">$B53+Speed*COS(PI()*$A53/180)</f>
        <v>8.05740211777653</v>
      </c>
      <c r="K53" s="0" t="n">
        <f aca="false">Speed*SIN(PI()*$A53/180)</f>
        <v>8.02117135680672</v>
      </c>
      <c r="U53" s="0"/>
      <c r="W53" s="1" t="str">
        <f aca="false">IF(X53=Z53,polar_type19!$D$3,IF(X53=AC53,polar_type19!$E$3,IF(X53=AF53,polar_type19!$F$3,IF(X53=AI53,polar_type19!$G$3,polar_type19!$H$3))))</f>
        <v>Code5</v>
      </c>
      <c r="X53" s="0" t="n">
        <f aca="false">MAX(Z53,AC53,AF53,AI53,AL53)</f>
        <v>6.9301</v>
      </c>
      <c r="Y53" s="12" t="n">
        <f aca="false">LOOKUP(Speedlo,'1'!$B$1:$BJ$1,'1'!$B49:$BJ49)</f>
        <v>3.42745646946858</v>
      </c>
      <c r="Z53" s="12" t="n">
        <f aca="false">Xlo*Y53+Xhi*AA53</f>
        <v>3.47029967533694</v>
      </c>
      <c r="AA53" s="12" t="n">
        <f aca="false">LOOKUP(Speedhi,'1'!$B$1:$BJ$1,'1'!$B49:$BJ49)</f>
        <v>3.85588852815216</v>
      </c>
      <c r="AB53" s="13" t="n">
        <f aca="false">LOOKUP(Speedlo,'2'!$B$1:$BJ$1,'2'!$B49:$BJ49)</f>
        <v>6.3894110079872</v>
      </c>
      <c r="AC53" s="13" t="n">
        <f aca="false">Xlo*AB53+Xhi*AD53</f>
        <v>6.42454974909325</v>
      </c>
      <c r="AD53" s="13" t="n">
        <f aca="false">LOOKUP(Speedhi,'2'!$B$1:$BJ$1,'2'!$B49:$BJ49)</f>
        <v>6.74079841904769</v>
      </c>
      <c r="AE53" s="14" t="n">
        <f aca="false">LOOKUP(Speedlo,'3'!$B$1:$BJ$1,'3'!$B49:$BJ49)</f>
        <v>6.892</v>
      </c>
      <c r="AF53" s="14" t="n">
        <f aca="false">Xlo*AE53+Xhi*AG53</f>
        <v>6.9301</v>
      </c>
      <c r="AG53" s="14" t="n">
        <f aca="false">LOOKUP(Speedhi,'3'!$B$1:$BJ$1,'3'!$B49:$BJ49)</f>
        <v>7.273</v>
      </c>
      <c r="AH53" s="15" t="n">
        <f aca="false">LOOKUP(Speedlo,'4'!$B$1:$BJ$1,'4'!$B49:$BJ49)</f>
        <v>5.41710182859117</v>
      </c>
      <c r="AI53" s="15" t="n">
        <f aca="false">Xlo*AH53+Xhi*AJ53</f>
        <v>5.40342380473666</v>
      </c>
      <c r="AJ53" s="15" t="n">
        <f aca="false">LOOKUP(Speedhi,'4'!$B$1:$BJ$1,'4'!$B49:$BJ49)</f>
        <v>5.28032159004602</v>
      </c>
      <c r="AK53" s="16" t="n">
        <f aca="false">LOOKUP(Speedlo,'5'!$B$1:$BJ$1,'5'!$B49:$BJ49)</f>
        <v>0</v>
      </c>
      <c r="AL53" s="16" t="n">
        <f aca="false">Xlo*AK53+Xhi*AM53</f>
        <v>0</v>
      </c>
      <c r="AM53" s="16" t="n">
        <f aca="false">LOOKUP(Speedhi,'5'!$B$1:$BJ$1,'5'!$B49:$BJ49)</f>
        <v>0</v>
      </c>
    </row>
    <row r="54" customFormat="false" ht="14.1" hidden="false" customHeight="true" outlineLevel="0" collapsed="false">
      <c r="A54" s="60" t="n">
        <f aca="false">A53+1</f>
        <v>83</v>
      </c>
      <c r="B54" s="52" t="n">
        <f aca="false">IF(X54&lt;=0,0,X54*Factor)</f>
        <v>6.92665</v>
      </c>
      <c r="C54" s="53" t="n">
        <f aca="false">ROUND($B54*COS(PI()*(D54-Best)/180),4)</f>
        <v>5.9987</v>
      </c>
      <c r="D54" s="54" t="n">
        <f aca="false">MOD(Wind+$A54+360,360)</f>
        <v>330</v>
      </c>
      <c r="E54" s="61" t="n">
        <f aca="false">ROUND($B54*COS(PI()*(F54-Best)/180),4)</f>
        <v>-4.9826</v>
      </c>
      <c r="F54" s="62" t="n">
        <f aca="false">MOD(Wind-$A54+360,360)</f>
        <v>164</v>
      </c>
      <c r="G54" s="57" t="n">
        <f aca="false">SQRT($J54^2+$K54^2)</f>
        <v>11.2811191856108</v>
      </c>
      <c r="H54" s="63" t="n">
        <f aca="false">IF($J54&lt;&gt;0,MOD(ATAN($K54/$J54)*180/PI(),180),0)</f>
        <v>45.4519095879704</v>
      </c>
      <c r="I54" s="59" t="str">
        <f aca="false">IF(B54=0,"anchor",W54)</f>
        <v>Code5</v>
      </c>
      <c r="J54" s="0" t="n">
        <f aca="false">$B54+Speed*COS(PI()*$A54/180)</f>
        <v>7.91379168158169</v>
      </c>
      <c r="K54" s="0" t="n">
        <f aca="false">Speed*SIN(PI()*$A54/180)</f>
        <v>8.03962382829471</v>
      </c>
      <c r="U54" s="0"/>
      <c r="W54" s="1" t="str">
        <f aca="false">IF(X54=Z54,polar_type19!$D$3,IF(X54=AC54,polar_type19!$E$3,IF(X54=AF54,polar_type19!$F$3,IF(X54=AI54,polar_type19!$G$3,polar_type19!$H$3))))</f>
        <v>Code5</v>
      </c>
      <c r="X54" s="0" t="n">
        <f aca="false">MAX(Z54,AC54,AF54,AI54,AL54)</f>
        <v>6.92665</v>
      </c>
      <c r="Y54" s="12" t="n">
        <f aca="false">LOOKUP(Speedlo,'1'!$B$1:$BJ$1,'1'!$B50:$BJ50)</f>
        <v>3.41184365586125</v>
      </c>
      <c r="Z54" s="12" t="n">
        <f aca="false">Xlo*Y54+Xhi*AA54</f>
        <v>3.45449170155951</v>
      </c>
      <c r="AA54" s="12" t="n">
        <f aca="false">LOOKUP(Speedhi,'1'!$B$1:$BJ$1,'1'!$B50:$BJ50)</f>
        <v>3.8383241128439</v>
      </c>
      <c r="AB54" s="13" t="n">
        <f aca="false">LOOKUP(Speedlo,'2'!$B$1:$BJ$1,'2'!$B50:$BJ50)</f>
        <v>6.35832026507169</v>
      </c>
      <c r="AC54" s="13" t="n">
        <f aca="false">Xlo*AB54+Xhi*AD54</f>
        <v>6.39352330968791</v>
      </c>
      <c r="AD54" s="13" t="n">
        <f aca="false">LOOKUP(Speedhi,'2'!$B$1:$BJ$1,'2'!$B50:$BJ50)</f>
        <v>6.71035071123394</v>
      </c>
      <c r="AE54" s="14" t="n">
        <f aca="false">LOOKUP(Speedlo,'3'!$B$1:$BJ$1,'3'!$B50:$BJ50)</f>
        <v>6.888</v>
      </c>
      <c r="AF54" s="14" t="n">
        <f aca="false">Xlo*AE54+Xhi*AG54</f>
        <v>6.92665</v>
      </c>
      <c r="AG54" s="14" t="n">
        <f aca="false">LOOKUP(Speedhi,'3'!$B$1:$BJ$1,'3'!$B50:$BJ50)</f>
        <v>7.2745</v>
      </c>
      <c r="AH54" s="15" t="n">
        <f aca="false">LOOKUP(Speedlo,'4'!$B$1:$BJ$1,'4'!$B50:$BJ50)</f>
        <v>5.50770705852109</v>
      </c>
      <c r="AI54" s="15" t="n">
        <f aca="false">Xlo*AH54+Xhi*AJ54</f>
        <v>5.49409022452798</v>
      </c>
      <c r="AJ54" s="15" t="n">
        <f aca="false">LOOKUP(Speedhi,'4'!$B$1:$BJ$1,'4'!$B50:$BJ50)</f>
        <v>5.37153871858999</v>
      </c>
      <c r="AK54" s="16" t="n">
        <f aca="false">LOOKUP(Speedlo,'5'!$B$1:$BJ$1,'5'!$B50:$BJ50)</f>
        <v>0</v>
      </c>
      <c r="AL54" s="16" t="n">
        <f aca="false">Xlo*AK54+Xhi*AM54</f>
        <v>0</v>
      </c>
      <c r="AM54" s="16" t="n">
        <f aca="false">LOOKUP(Speedhi,'5'!$B$1:$BJ$1,'5'!$B50:$BJ50)</f>
        <v>0</v>
      </c>
    </row>
    <row r="55" customFormat="false" ht="14.1" hidden="false" customHeight="true" outlineLevel="0" collapsed="false">
      <c r="A55" s="60" t="n">
        <f aca="false">A54+1</f>
        <v>84</v>
      </c>
      <c r="B55" s="52" t="n">
        <f aca="false">IF(X55&lt;=0,0,X55*Factor)</f>
        <v>6.9232</v>
      </c>
      <c r="C55" s="53" t="n">
        <f aca="false">ROUND($B55*COS(PI()*(D55-Best)/180),4)</f>
        <v>5.9343</v>
      </c>
      <c r="D55" s="54" t="n">
        <f aca="false">MOD(Wind+$A55+360,360)</f>
        <v>331</v>
      </c>
      <c r="E55" s="61" t="n">
        <f aca="false">ROUND($B55*COS(PI()*(F55-Best)/180),4)</f>
        <v>-5.0633</v>
      </c>
      <c r="F55" s="62" t="n">
        <f aca="false">MOD(Wind-$A55+360,360)</f>
        <v>163</v>
      </c>
      <c r="G55" s="57" t="n">
        <f aca="false">SQRT($J55^2+$K55^2)</f>
        <v>11.1921479547803</v>
      </c>
      <c r="H55" s="63" t="n">
        <f aca="false">IF($J55&lt;&gt;0,MOD(ATAN($K55/$J55)*180/PI(),180),0)</f>
        <v>46.0344253640581</v>
      </c>
      <c r="I55" s="59" t="str">
        <f aca="false">IF(B55=0,"anchor",W55)</f>
        <v>Code5</v>
      </c>
      <c r="J55" s="0" t="n">
        <f aca="false">$B55+Speed*COS(PI()*$A55/180)</f>
        <v>7.76988055246799</v>
      </c>
      <c r="K55" s="0" t="n">
        <f aca="false">Speed*SIN(PI()*$A55/180)</f>
        <v>8.05562735248301</v>
      </c>
      <c r="U55" s="0"/>
      <c r="W55" s="1" t="str">
        <f aca="false">IF(X55=Z55,polar_type19!$D$3,IF(X55=AC55,polar_type19!$E$3,IF(X55=AF55,polar_type19!$F$3,IF(X55=AI55,polar_type19!$G$3,polar_type19!$H$3))))</f>
        <v>Code5</v>
      </c>
      <c r="X55" s="0" t="n">
        <f aca="false">MAX(Z55,AC55,AF55,AI55,AL55)</f>
        <v>6.9232</v>
      </c>
      <c r="Y55" s="12" t="n">
        <f aca="false">LOOKUP(Speedlo,'1'!$B$1:$BJ$1,'1'!$B51:$BJ51)</f>
        <v>3.39623084225391</v>
      </c>
      <c r="Z55" s="12" t="n">
        <f aca="false">Xlo*Y55+Xhi*AA55</f>
        <v>3.43868372778208</v>
      </c>
      <c r="AA55" s="12" t="n">
        <f aca="false">LOOKUP(Speedhi,'1'!$B$1:$BJ$1,'1'!$B51:$BJ51)</f>
        <v>3.82075969753565</v>
      </c>
      <c r="AB55" s="13" t="n">
        <f aca="false">LOOKUP(Speedlo,'2'!$B$1:$BJ$1,'2'!$B51:$BJ51)</f>
        <v>6.32722952215618</v>
      </c>
      <c r="AC55" s="13" t="n">
        <f aca="false">Xlo*AB55+Xhi*AD55</f>
        <v>6.36249687028258</v>
      </c>
      <c r="AD55" s="13" t="n">
        <f aca="false">LOOKUP(Speedhi,'2'!$B$1:$BJ$1,'2'!$B51:$BJ51)</f>
        <v>6.67990300342018</v>
      </c>
      <c r="AE55" s="14" t="n">
        <f aca="false">LOOKUP(Speedlo,'3'!$B$1:$BJ$1,'3'!$B51:$BJ51)</f>
        <v>6.884</v>
      </c>
      <c r="AF55" s="14" t="n">
        <f aca="false">Xlo*AE55+Xhi*AG55</f>
        <v>6.9232</v>
      </c>
      <c r="AG55" s="14" t="n">
        <f aca="false">LOOKUP(Speedhi,'3'!$B$1:$BJ$1,'3'!$B51:$BJ51)</f>
        <v>7.276</v>
      </c>
      <c r="AH55" s="15" t="n">
        <f aca="false">LOOKUP(Speedlo,'4'!$B$1:$BJ$1,'4'!$B51:$BJ51)</f>
        <v>5.59831228845102</v>
      </c>
      <c r="AI55" s="15" t="n">
        <f aca="false">Xlo*AH55+Xhi*AJ55</f>
        <v>5.58475664431931</v>
      </c>
      <c r="AJ55" s="15" t="n">
        <f aca="false">LOOKUP(Speedhi,'4'!$B$1:$BJ$1,'4'!$B51:$BJ51)</f>
        <v>5.46275584713396</v>
      </c>
      <c r="AK55" s="16" t="n">
        <f aca="false">LOOKUP(Speedlo,'5'!$B$1:$BJ$1,'5'!$B51:$BJ51)</f>
        <v>0</v>
      </c>
      <c r="AL55" s="16" t="n">
        <f aca="false">Xlo*AK55+Xhi*AM55</f>
        <v>0</v>
      </c>
      <c r="AM55" s="16" t="n">
        <f aca="false">LOOKUP(Speedhi,'5'!$B$1:$BJ$1,'5'!$B51:$BJ51)</f>
        <v>0</v>
      </c>
    </row>
    <row r="56" customFormat="false" ht="14.1" hidden="false" customHeight="true" outlineLevel="0" collapsed="false">
      <c r="A56" s="60" t="n">
        <f aca="false">A55+1</f>
        <v>85</v>
      </c>
      <c r="B56" s="52" t="n">
        <f aca="false">IF(X56&lt;=0,0,X56*Factor)</f>
        <v>6.91975</v>
      </c>
      <c r="C56" s="53" t="n">
        <f aca="false">ROUND($B56*COS(PI()*(D56-Best)/180),4)</f>
        <v>5.8683</v>
      </c>
      <c r="D56" s="54" t="n">
        <f aca="false">MOD(Wind+$A56+360,360)</f>
        <v>332</v>
      </c>
      <c r="E56" s="61" t="n">
        <f aca="false">ROUND($B56*COS(PI()*(F56-Best)/180),4)</f>
        <v>-5.1424</v>
      </c>
      <c r="F56" s="62" t="n">
        <f aca="false">MOD(Wind-$A56+360,360)</f>
        <v>162</v>
      </c>
      <c r="G56" s="57" t="n">
        <f aca="false">SQRT($J56^2+$K56^2)</f>
        <v>11.1023913850452</v>
      </c>
      <c r="H56" s="63" t="n">
        <f aca="false">IF($J56&lt;&gt;0,MOD(ATAN($K56/$J56)*180/PI(),180),0)</f>
        <v>46.6184852152041</v>
      </c>
      <c r="I56" s="59" t="str">
        <f aca="false">IF(B56=0,"anchor",W56)</f>
        <v>Code5</v>
      </c>
      <c r="J56" s="0" t="n">
        <f aca="false">$B56+Speed*COS(PI()*$A56/180)</f>
        <v>7.62571151625603</v>
      </c>
      <c r="K56" s="0" t="n">
        <f aca="false">Speed*SIN(PI()*$A56/180)</f>
        <v>8.06917705454314</v>
      </c>
      <c r="U56" s="0"/>
      <c r="W56" s="1" t="str">
        <f aca="false">IF(X56=Z56,polar_type19!$D$3,IF(X56=AC56,polar_type19!$E$3,IF(X56=AF56,polar_type19!$F$3,IF(X56=AI56,polar_type19!$G$3,polar_type19!$H$3))))</f>
        <v>Code5</v>
      </c>
      <c r="X56" s="0" t="n">
        <f aca="false">MAX(Z56,AC56,AF56,AI56,AL56)</f>
        <v>6.91975</v>
      </c>
      <c r="Y56" s="12" t="n">
        <f aca="false">LOOKUP(Speedlo,'1'!$B$1:$BJ$1,'1'!$B52:$BJ52)</f>
        <v>3.38061802864658</v>
      </c>
      <c r="Z56" s="12" t="n">
        <f aca="false">Xlo*Y56+Xhi*AA56</f>
        <v>3.42287575400466</v>
      </c>
      <c r="AA56" s="12" t="n">
        <f aca="false">LOOKUP(Speedhi,'1'!$B$1:$BJ$1,'1'!$B52:$BJ52)</f>
        <v>3.8031952822274</v>
      </c>
      <c r="AB56" s="13" t="n">
        <f aca="false">LOOKUP(Speedlo,'2'!$B$1:$BJ$1,'2'!$B52:$BJ52)</f>
        <v>6.29613877924067</v>
      </c>
      <c r="AC56" s="13" t="n">
        <f aca="false">Xlo*AB56+Xhi*AD56</f>
        <v>6.33147043087725</v>
      </c>
      <c r="AD56" s="13" t="n">
        <f aca="false">LOOKUP(Speedhi,'2'!$B$1:$BJ$1,'2'!$B52:$BJ52)</f>
        <v>6.64945529560643</v>
      </c>
      <c r="AE56" s="14" t="n">
        <f aca="false">LOOKUP(Speedlo,'3'!$B$1:$BJ$1,'3'!$B52:$BJ52)</f>
        <v>6.88</v>
      </c>
      <c r="AF56" s="14" t="n">
        <f aca="false">Xlo*AE56+Xhi*AG56</f>
        <v>6.91975</v>
      </c>
      <c r="AG56" s="14" t="n">
        <f aca="false">LOOKUP(Speedhi,'3'!$B$1:$BJ$1,'3'!$B52:$BJ52)</f>
        <v>7.2775</v>
      </c>
      <c r="AH56" s="15" t="n">
        <f aca="false">LOOKUP(Speedlo,'4'!$B$1:$BJ$1,'4'!$B52:$BJ52)</f>
        <v>5.68891751838095</v>
      </c>
      <c r="AI56" s="15" t="n">
        <f aca="false">Xlo*AH56+Xhi*AJ56</f>
        <v>5.67542306411065</v>
      </c>
      <c r="AJ56" s="15" t="n">
        <f aca="false">LOOKUP(Speedhi,'4'!$B$1:$BJ$1,'4'!$B52:$BJ52)</f>
        <v>5.55397297567794</v>
      </c>
      <c r="AK56" s="16" t="n">
        <f aca="false">LOOKUP(Speedlo,'5'!$B$1:$BJ$1,'5'!$B52:$BJ52)</f>
        <v>0</v>
      </c>
      <c r="AL56" s="16" t="n">
        <f aca="false">Xlo*AK56+Xhi*AM56</f>
        <v>0</v>
      </c>
      <c r="AM56" s="16" t="n">
        <f aca="false">LOOKUP(Speedhi,'5'!$B$1:$BJ$1,'5'!$B52:$BJ52)</f>
        <v>0</v>
      </c>
    </row>
    <row r="57" customFormat="false" ht="14.1" hidden="false" customHeight="true" outlineLevel="0" collapsed="false">
      <c r="A57" s="60" t="n">
        <f aca="false">A56+1</f>
        <v>86</v>
      </c>
      <c r="B57" s="52" t="n">
        <f aca="false">IF(X57&lt;=0,0,X57*Factor)</f>
        <v>6.9163</v>
      </c>
      <c r="C57" s="53" t="n">
        <f aca="false">ROUND($B57*COS(PI()*(D57-Best)/180),4)</f>
        <v>5.8005</v>
      </c>
      <c r="D57" s="54" t="n">
        <f aca="false">MOD(Wind+$A57+360,360)</f>
        <v>333</v>
      </c>
      <c r="E57" s="61" t="n">
        <f aca="false">ROUND($B57*COS(PI()*(F57-Best)/180),4)</f>
        <v>-5.2198</v>
      </c>
      <c r="F57" s="62" t="n">
        <f aca="false">MOD(Wind-$A57+360,360)</f>
        <v>161</v>
      </c>
      <c r="G57" s="57" t="n">
        <f aca="false">SQRT($J57^2+$K57^2)</f>
        <v>11.0118574373071</v>
      </c>
      <c r="H57" s="63" t="n">
        <f aca="false">IF($J57&lt;&gt;0,MOD(ATAN($K57/$J57)*180/PI(),180),0)</f>
        <v>47.2041365163785</v>
      </c>
      <c r="I57" s="59" t="str">
        <f aca="false">IF(B57=0,"anchor",W57)</f>
        <v>Code5</v>
      </c>
      <c r="J57" s="0" t="n">
        <f aca="false">$B57+Speed*COS(PI()*$A57/180)</f>
        <v>7.48132743732742</v>
      </c>
      <c r="K57" s="0" t="n">
        <f aca="false">Speed*SIN(PI()*$A57/180)</f>
        <v>8.08026880710458</v>
      </c>
      <c r="U57" s="0"/>
      <c r="W57" s="1" t="str">
        <f aca="false">IF(X57=Z57,polar_type19!$D$3,IF(X57=AC57,polar_type19!$E$3,IF(X57=AF57,polar_type19!$F$3,IF(X57=AI57,polar_type19!$G$3,polar_type19!$H$3))))</f>
        <v>Code5</v>
      </c>
      <c r="X57" s="0" t="n">
        <f aca="false">MAX(Z57,AC57,AF57,AI57,AL57)</f>
        <v>6.9163</v>
      </c>
      <c r="Y57" s="12" t="n">
        <f aca="false">LOOKUP(Speedlo,'1'!$B$1:$BJ$1,'1'!$B53:$BJ53)</f>
        <v>3.36304042856325</v>
      </c>
      <c r="Z57" s="12" t="n">
        <f aca="false">Xlo*Y57+Xhi*AA57</f>
        <v>3.40507843392029</v>
      </c>
      <c r="AA57" s="12" t="n">
        <f aca="false">LOOKUP(Speedhi,'1'!$B$1:$BJ$1,'1'!$B53:$BJ53)</f>
        <v>3.78342048213366</v>
      </c>
      <c r="AB57" s="13" t="n">
        <f aca="false">LOOKUP(Speedlo,'2'!$B$1:$BJ$1,'2'!$B53:$BJ53)</f>
        <v>6.26023043568664</v>
      </c>
      <c r="AC57" s="13" t="n">
        <f aca="false">Xlo*AB57+Xhi*AD57</f>
        <v>6.29555117704162</v>
      </c>
      <c r="AD57" s="13" t="n">
        <f aca="false">LOOKUP(Speedhi,'2'!$B$1:$BJ$1,'2'!$B53:$BJ53)</f>
        <v>6.61343784923641</v>
      </c>
      <c r="AE57" s="14" t="n">
        <f aca="false">LOOKUP(Speedlo,'3'!$B$1:$BJ$1,'3'!$B53:$BJ53)</f>
        <v>6.876</v>
      </c>
      <c r="AF57" s="14" t="n">
        <f aca="false">Xlo*AE57+Xhi*AG57</f>
        <v>6.9163</v>
      </c>
      <c r="AG57" s="14" t="n">
        <f aca="false">LOOKUP(Speedhi,'3'!$B$1:$BJ$1,'3'!$B53:$BJ53)</f>
        <v>7.279</v>
      </c>
      <c r="AH57" s="15" t="n">
        <f aca="false">LOOKUP(Speedlo,'4'!$B$1:$BJ$1,'4'!$B53:$BJ53)</f>
        <v>5.77187201743572</v>
      </c>
      <c r="AI57" s="15" t="n">
        <f aca="false">Xlo*AH57+Xhi*AJ57</f>
        <v>5.75861313526743</v>
      </c>
      <c r="AJ57" s="15" t="n">
        <f aca="false">LOOKUP(Speedhi,'4'!$B$1:$BJ$1,'4'!$B53:$BJ53)</f>
        <v>5.63928319575284</v>
      </c>
      <c r="AK57" s="16" t="n">
        <f aca="false">LOOKUP(Speedlo,'5'!$B$1:$BJ$1,'5'!$B53:$BJ53)</f>
        <v>0</v>
      </c>
      <c r="AL57" s="16" t="n">
        <f aca="false">Xlo*AK57+Xhi*AM57</f>
        <v>0</v>
      </c>
      <c r="AM57" s="16" t="n">
        <f aca="false">LOOKUP(Speedhi,'5'!$B$1:$BJ$1,'5'!$B53:$BJ53)</f>
        <v>0</v>
      </c>
    </row>
    <row r="58" customFormat="false" ht="14.1" hidden="false" customHeight="true" outlineLevel="0" collapsed="false">
      <c r="A58" s="60" t="n">
        <f aca="false">A57+1</f>
        <v>87</v>
      </c>
      <c r="B58" s="52" t="n">
        <f aca="false">IF(X58&lt;=0,0,X58*Factor)</f>
        <v>6.91285</v>
      </c>
      <c r="C58" s="53" t="n">
        <f aca="false">ROUND($B58*COS(PI()*(D58-Best)/180),4)</f>
        <v>5.731</v>
      </c>
      <c r="D58" s="54" t="n">
        <f aca="false">MOD(Wind+$A58+360,360)</f>
        <v>334</v>
      </c>
      <c r="E58" s="61" t="n">
        <f aca="false">ROUND($B58*COS(PI()*(F58-Best)/180),4)</f>
        <v>-5.2956</v>
      </c>
      <c r="F58" s="62" t="n">
        <f aca="false">MOD(Wind-$A58+360,360)</f>
        <v>160</v>
      </c>
      <c r="G58" s="57" t="n">
        <f aca="false">SQRT($J58^2+$K58^2)</f>
        <v>10.9205541566052</v>
      </c>
      <c r="H58" s="63" t="n">
        <f aca="false">IF($J58&lt;&gt;0,MOD(ATAN($K58/$J58)*180/PI(),180),0)</f>
        <v>47.7914286198014</v>
      </c>
      <c r="I58" s="59" t="str">
        <f aca="false">IF(B58=0,"anchor",W58)</f>
        <v>Code5</v>
      </c>
      <c r="J58" s="0" t="n">
        <f aca="false">$B58+Speed*COS(PI()*$A58/180)</f>
        <v>7.33677124556785</v>
      </c>
      <c r="K58" s="0" t="n">
        <f aca="false">Speed*SIN(PI()*$A58/180)</f>
        <v>8.08889923151205</v>
      </c>
      <c r="U58" s="0"/>
      <c r="W58" s="1" t="str">
        <f aca="false">IF(X58=Z58,polar_type19!$D$3,IF(X58=AC58,polar_type19!$E$3,IF(X58=AF58,polar_type19!$F$3,IF(X58=AI58,polar_type19!$G$3,polar_type19!$H$3))))</f>
        <v>Code5</v>
      </c>
      <c r="X58" s="0" t="n">
        <f aca="false">MAX(Z58,AC58,AF58,AI58,AL58)</f>
        <v>6.91285</v>
      </c>
      <c r="Y58" s="12" t="n">
        <f aca="false">LOOKUP(Speedlo,'1'!$B$1:$BJ$1,'1'!$B54:$BJ54)</f>
        <v>3.34546282847992</v>
      </c>
      <c r="Z58" s="12" t="n">
        <f aca="false">Xlo*Y58+Xhi*AA58</f>
        <v>3.38728111383592</v>
      </c>
      <c r="AA58" s="12" t="n">
        <f aca="false">LOOKUP(Speedhi,'1'!$B$1:$BJ$1,'1'!$B54:$BJ54)</f>
        <v>3.76364568203991</v>
      </c>
      <c r="AB58" s="13" t="n">
        <f aca="false">LOOKUP(Speedlo,'2'!$B$1:$BJ$1,'2'!$B54:$BJ54)</f>
        <v>6.22432209213262</v>
      </c>
      <c r="AC58" s="13" t="n">
        <f aca="false">Xlo*AB58+Xhi*AD58</f>
        <v>6.259631923206</v>
      </c>
      <c r="AD58" s="13" t="n">
        <f aca="false">LOOKUP(Speedhi,'2'!$B$1:$BJ$1,'2'!$B54:$BJ54)</f>
        <v>6.57742040286638</v>
      </c>
      <c r="AE58" s="14" t="n">
        <f aca="false">LOOKUP(Speedlo,'3'!$B$1:$BJ$1,'3'!$B54:$BJ54)</f>
        <v>6.872</v>
      </c>
      <c r="AF58" s="14" t="n">
        <f aca="false">Xlo*AE58+Xhi*AG58</f>
        <v>6.91285</v>
      </c>
      <c r="AG58" s="14" t="n">
        <f aca="false">LOOKUP(Speedhi,'3'!$B$1:$BJ$1,'3'!$B54:$BJ54)</f>
        <v>7.2805</v>
      </c>
      <c r="AH58" s="15" t="n">
        <f aca="false">LOOKUP(Speedlo,'4'!$B$1:$BJ$1,'4'!$B54:$BJ54)</f>
        <v>5.85482651649048</v>
      </c>
      <c r="AI58" s="15" t="n">
        <f aca="false">Xlo*AH58+Xhi*AJ58</f>
        <v>5.84180320642421</v>
      </c>
      <c r="AJ58" s="15" t="n">
        <f aca="false">LOOKUP(Speedhi,'4'!$B$1:$BJ$1,'4'!$B54:$BJ54)</f>
        <v>5.72459341582775</v>
      </c>
      <c r="AK58" s="16" t="n">
        <f aca="false">LOOKUP(Speedlo,'5'!$B$1:$BJ$1,'5'!$B54:$BJ54)</f>
        <v>0</v>
      </c>
      <c r="AL58" s="16" t="n">
        <f aca="false">Xlo*AK58+Xhi*AM58</f>
        <v>0</v>
      </c>
      <c r="AM58" s="16" t="n">
        <f aca="false">LOOKUP(Speedhi,'5'!$B$1:$BJ$1,'5'!$B54:$BJ54)</f>
        <v>0</v>
      </c>
    </row>
    <row r="59" customFormat="false" ht="14.1" hidden="false" customHeight="true" outlineLevel="0" collapsed="false">
      <c r="A59" s="60" t="n">
        <f aca="false">A58+1</f>
        <v>88</v>
      </c>
      <c r="B59" s="52" t="n">
        <f aca="false">IF(X59&lt;=0,0,X59*Factor)</f>
        <v>6.9094</v>
      </c>
      <c r="C59" s="53" t="n">
        <f aca="false">ROUND($B59*COS(PI()*(D59-Best)/180),4)</f>
        <v>5.6598</v>
      </c>
      <c r="D59" s="54" t="n">
        <f aca="false">MOD(Wind+$A59+360,360)</f>
        <v>335</v>
      </c>
      <c r="E59" s="61" t="n">
        <f aca="false">ROUND($B59*COS(PI()*(F59-Best)/180),4)</f>
        <v>-5.3696</v>
      </c>
      <c r="F59" s="62" t="n">
        <f aca="false">MOD(Wind-$A59+360,360)</f>
        <v>159</v>
      </c>
      <c r="G59" s="57" t="n">
        <f aca="false">SQRT($J59^2+$K59^2)</f>
        <v>10.8284896729305</v>
      </c>
      <c r="H59" s="63" t="n">
        <f aca="false">IF($J59&lt;&gt;0,MOD(ATAN($K59/$J59)*180/PI(),180),0)</f>
        <v>48.3804129594294</v>
      </c>
      <c r="I59" s="59" t="str">
        <f aca="false">IF(B59=0,"anchor",W59)</f>
        <v>Code5</v>
      </c>
      <c r="J59" s="0" t="n">
        <f aca="false">$B59+Speed*COS(PI()*$A59/180)</f>
        <v>7.19208592329026</v>
      </c>
      <c r="K59" s="0" t="n">
        <f aca="false">Speed*SIN(PI()*$A59/180)</f>
        <v>8.09506569885468</v>
      </c>
      <c r="U59" s="0"/>
      <c r="W59" s="1" t="str">
        <f aca="false">IF(X59=Z59,polar_type19!$D$3,IF(X59=AC59,polar_type19!$E$3,IF(X59=AF59,polar_type19!$F$3,IF(X59=AI59,polar_type19!$G$3,polar_type19!$H$3))))</f>
        <v>Code5</v>
      </c>
      <c r="X59" s="0" t="n">
        <f aca="false">MAX(Z59,AC59,AF59,AI59,AL59)</f>
        <v>6.9094</v>
      </c>
      <c r="Y59" s="12" t="n">
        <f aca="false">LOOKUP(Speedlo,'1'!$B$1:$BJ$1,'1'!$B55:$BJ55)</f>
        <v>3.32788522839659</v>
      </c>
      <c r="Z59" s="12" t="n">
        <f aca="false">Xlo*Y59+Xhi*AA59</f>
        <v>3.36948379375155</v>
      </c>
      <c r="AA59" s="12" t="n">
        <f aca="false">LOOKUP(Speedhi,'1'!$B$1:$BJ$1,'1'!$B55:$BJ55)</f>
        <v>3.74387088194617</v>
      </c>
      <c r="AB59" s="13" t="n">
        <f aca="false">LOOKUP(Speedlo,'2'!$B$1:$BJ$1,'2'!$B55:$BJ55)</f>
        <v>6.18841374857859</v>
      </c>
      <c r="AC59" s="13" t="n">
        <f aca="false">Xlo*AB59+Xhi*AD59</f>
        <v>6.22371266937037</v>
      </c>
      <c r="AD59" s="13" t="n">
        <f aca="false">LOOKUP(Speedhi,'2'!$B$1:$BJ$1,'2'!$B55:$BJ55)</f>
        <v>6.54140295649636</v>
      </c>
      <c r="AE59" s="14" t="n">
        <f aca="false">LOOKUP(Speedlo,'3'!$B$1:$BJ$1,'3'!$B55:$BJ55)</f>
        <v>6.868</v>
      </c>
      <c r="AF59" s="14" t="n">
        <f aca="false">Xlo*AE59+Xhi*AG59</f>
        <v>6.9094</v>
      </c>
      <c r="AG59" s="14" t="n">
        <f aca="false">LOOKUP(Speedhi,'3'!$B$1:$BJ$1,'3'!$B55:$BJ55)</f>
        <v>7.282</v>
      </c>
      <c r="AH59" s="15" t="n">
        <f aca="false">LOOKUP(Speedlo,'4'!$B$1:$BJ$1,'4'!$B55:$BJ55)</f>
        <v>5.93778101554525</v>
      </c>
      <c r="AI59" s="15" t="n">
        <f aca="false">Xlo*AH59+Xhi*AJ59</f>
        <v>5.92499327758099</v>
      </c>
      <c r="AJ59" s="15" t="n">
        <f aca="false">LOOKUP(Speedhi,'4'!$B$1:$BJ$1,'4'!$B55:$BJ55)</f>
        <v>5.80990363590265</v>
      </c>
      <c r="AK59" s="16" t="n">
        <f aca="false">LOOKUP(Speedlo,'5'!$B$1:$BJ$1,'5'!$B55:$BJ55)</f>
        <v>0</v>
      </c>
      <c r="AL59" s="16" t="n">
        <f aca="false">Xlo*AK59+Xhi*AM59</f>
        <v>0</v>
      </c>
      <c r="AM59" s="16" t="n">
        <f aca="false">LOOKUP(Speedhi,'5'!$B$1:$BJ$1,'5'!$B55:$BJ55)</f>
        <v>0</v>
      </c>
    </row>
    <row r="60" customFormat="false" ht="14.1" hidden="false" customHeight="true" outlineLevel="0" collapsed="false">
      <c r="A60" s="60" t="n">
        <f aca="false">A59+1</f>
        <v>89</v>
      </c>
      <c r="B60" s="52" t="n">
        <f aca="false">IF(X60&lt;=0,0,X60*Factor)</f>
        <v>6.90595</v>
      </c>
      <c r="C60" s="53" t="n">
        <f aca="false">ROUND($B60*COS(PI()*(D60-Best)/180),4)</f>
        <v>5.587</v>
      </c>
      <c r="D60" s="54" t="n">
        <f aca="false">MOD(Wind+$A60+360,360)</f>
        <v>336</v>
      </c>
      <c r="E60" s="61" t="n">
        <f aca="false">ROUND($B60*COS(PI()*(F60-Best)/180),4)</f>
        <v>-5.442</v>
      </c>
      <c r="F60" s="62" t="n">
        <f aca="false">MOD(Wind-$A60+360,360)</f>
        <v>158</v>
      </c>
      <c r="G60" s="57" t="n">
        <f aca="false">SQRT($J60^2+$K60^2)</f>
        <v>10.7356722021267</v>
      </c>
      <c r="H60" s="63" t="n">
        <f aca="false">IF($J60&lt;&gt;0,MOD(ATAN($K60/$J60)*180/PI(),180),0)</f>
        <v>48.9711431620915</v>
      </c>
      <c r="I60" s="59" t="str">
        <f aca="false">IF(B60=0,"anchor",W60)</f>
        <v>Code5</v>
      </c>
      <c r="J60" s="0" t="n">
        <f aca="false">$B60+Speed*COS(PI()*$A60/180)</f>
        <v>7.047314492142</v>
      </c>
      <c r="K60" s="0" t="n">
        <f aca="false">Speed*SIN(PI()*$A60/180)</f>
        <v>8.09876633076677</v>
      </c>
      <c r="U60" s="0"/>
      <c r="W60" s="1" t="str">
        <f aca="false">IF(X60=Z60,polar_type19!$D$3,IF(X60=AC60,polar_type19!$E$3,IF(X60=AF60,polar_type19!$F$3,IF(X60=AI60,polar_type19!$G$3,polar_type19!$H$3))))</f>
        <v>Code5</v>
      </c>
      <c r="X60" s="0" t="n">
        <f aca="false">MAX(Z60,AC60,AF60,AI60,AL60)</f>
        <v>6.90595</v>
      </c>
      <c r="Y60" s="12" t="n">
        <f aca="false">LOOKUP(Speedlo,'1'!$B$1:$BJ$1,'1'!$B56:$BJ56)</f>
        <v>3.31030762831326</v>
      </c>
      <c r="Z60" s="12" t="n">
        <f aca="false">Xlo*Y60+Xhi*AA60</f>
        <v>3.35168647366718</v>
      </c>
      <c r="AA60" s="12" t="n">
        <f aca="false">LOOKUP(Speedhi,'1'!$B$1:$BJ$1,'1'!$B56:$BJ56)</f>
        <v>3.72409608185242</v>
      </c>
      <c r="AB60" s="13" t="n">
        <f aca="false">LOOKUP(Speedlo,'2'!$B$1:$BJ$1,'2'!$B56:$BJ56)</f>
        <v>6.15250540502457</v>
      </c>
      <c r="AC60" s="13" t="n">
        <f aca="false">Xlo*AB60+Xhi*AD60</f>
        <v>6.18779341553475</v>
      </c>
      <c r="AD60" s="13" t="n">
        <f aca="false">LOOKUP(Speedhi,'2'!$B$1:$BJ$1,'2'!$B56:$BJ56)</f>
        <v>6.50538551012633</v>
      </c>
      <c r="AE60" s="14" t="n">
        <f aca="false">LOOKUP(Speedlo,'3'!$B$1:$BJ$1,'3'!$B56:$BJ56)</f>
        <v>6.864</v>
      </c>
      <c r="AF60" s="14" t="n">
        <f aca="false">Xlo*AE60+Xhi*AG60</f>
        <v>6.90595</v>
      </c>
      <c r="AG60" s="14" t="n">
        <f aca="false">LOOKUP(Speedhi,'3'!$B$1:$BJ$1,'3'!$B56:$BJ56)</f>
        <v>7.2835</v>
      </c>
      <c r="AH60" s="15" t="n">
        <f aca="false">LOOKUP(Speedlo,'4'!$B$1:$BJ$1,'4'!$B56:$BJ56)</f>
        <v>6.02073551460002</v>
      </c>
      <c r="AI60" s="15" t="n">
        <f aca="false">Xlo*AH60+Xhi*AJ60</f>
        <v>6.00818334873777</v>
      </c>
      <c r="AJ60" s="15" t="n">
        <f aca="false">LOOKUP(Speedhi,'4'!$B$1:$BJ$1,'4'!$B56:$BJ56)</f>
        <v>5.89521385597756</v>
      </c>
      <c r="AK60" s="16" t="n">
        <f aca="false">LOOKUP(Speedlo,'5'!$B$1:$BJ$1,'5'!$B56:$BJ56)</f>
        <v>0</v>
      </c>
      <c r="AL60" s="16" t="n">
        <f aca="false">Xlo*AK60+Xhi*AM60</f>
        <v>0</v>
      </c>
      <c r="AM60" s="16" t="n">
        <f aca="false">LOOKUP(Speedhi,'5'!$B$1:$BJ$1,'5'!$B56:$BJ56)</f>
        <v>0</v>
      </c>
    </row>
    <row r="61" customFormat="false" ht="14.1" hidden="false" customHeight="true" outlineLevel="0" collapsed="false">
      <c r="A61" s="60" t="n">
        <f aca="false">A60+1</f>
        <v>90</v>
      </c>
      <c r="B61" s="52" t="n">
        <f aca="false">IF(X61&lt;=0,0,X61*Factor)</f>
        <v>6.9025</v>
      </c>
      <c r="C61" s="53" t="n">
        <f aca="false">ROUND($B61*COS(PI()*(D61-Best)/180),4)</f>
        <v>5.5126</v>
      </c>
      <c r="D61" s="54" t="n">
        <f aca="false">MOD(Wind+$A61+360,360)</f>
        <v>337</v>
      </c>
      <c r="E61" s="61" t="n">
        <f aca="false">ROUND($B61*COS(PI()*(F61-Best)/180),4)</f>
        <v>-5.5126</v>
      </c>
      <c r="F61" s="62" t="n">
        <f aca="false">MOD(Wind-$A61+360,360)</f>
        <v>157</v>
      </c>
      <c r="G61" s="57" t="n">
        <f aca="false">SQRT($J61^2+$K61^2)</f>
        <v>10.6421100468845</v>
      </c>
      <c r="H61" s="63" t="n">
        <f aca="false">IF($J61&lt;&gt;0,MOD(ATAN($K61/$J61)*180/PI(),180),0)</f>
        <v>49.5636751657686</v>
      </c>
      <c r="I61" s="59" t="str">
        <f aca="false">IF(B61=0,"anchor",W61)</f>
        <v>Code5</v>
      </c>
      <c r="J61" s="0" t="n">
        <f aca="false">$B61+Speed*COS(PI()*$A61/180)</f>
        <v>6.9025</v>
      </c>
      <c r="K61" s="0" t="n">
        <f aca="false">Speed*SIN(PI()*$A61/180)</f>
        <v>8.1</v>
      </c>
      <c r="U61" s="0"/>
      <c r="W61" s="1" t="str">
        <f aca="false">IF(X61=Z61,polar_type19!$D$3,IF(X61=AC61,polar_type19!$E$3,IF(X61=AF61,polar_type19!$F$3,IF(X61=AI61,polar_type19!$G$3,polar_type19!$H$3))))</f>
        <v>Code5</v>
      </c>
      <c r="X61" s="0" t="n">
        <f aca="false">MAX(Z61,AC61,AF61,AI61,AL61)</f>
        <v>6.9025</v>
      </c>
      <c r="Y61" s="12" t="n">
        <f aca="false">LOOKUP(Speedlo,'1'!$B$1:$BJ$1,'1'!$B57:$BJ57)</f>
        <v>3.29273002822993</v>
      </c>
      <c r="Z61" s="12" t="n">
        <f aca="false">Xlo*Y61+Xhi*AA61</f>
        <v>3.33388915358281</v>
      </c>
      <c r="AA61" s="12" t="n">
        <f aca="false">LOOKUP(Speedhi,'1'!$B$1:$BJ$1,'1'!$B57:$BJ57)</f>
        <v>3.70432128175868</v>
      </c>
      <c r="AB61" s="13" t="n">
        <f aca="false">LOOKUP(Speedlo,'2'!$B$1:$BJ$1,'2'!$B57:$BJ57)</f>
        <v>6.11659706147054</v>
      </c>
      <c r="AC61" s="13" t="n">
        <f aca="false">Xlo*AB61+Xhi*AD61</f>
        <v>6.15187416169912</v>
      </c>
      <c r="AD61" s="13" t="n">
        <f aca="false">LOOKUP(Speedhi,'2'!$B$1:$BJ$1,'2'!$B57:$BJ57)</f>
        <v>6.46936806375631</v>
      </c>
      <c r="AE61" s="14" t="n">
        <f aca="false">LOOKUP(Speedlo,'3'!$B$1:$BJ$1,'3'!$B57:$BJ57)</f>
        <v>6.86</v>
      </c>
      <c r="AF61" s="14" t="n">
        <f aca="false">Xlo*AE61+Xhi*AG61</f>
        <v>6.9025</v>
      </c>
      <c r="AG61" s="14" t="n">
        <f aca="false">LOOKUP(Speedhi,'3'!$B$1:$BJ$1,'3'!$B57:$BJ57)</f>
        <v>7.285</v>
      </c>
      <c r="AH61" s="15" t="n">
        <f aca="false">LOOKUP(Speedlo,'4'!$B$1:$BJ$1,'4'!$B57:$BJ57)</f>
        <v>6.10369001365478</v>
      </c>
      <c r="AI61" s="15" t="n">
        <f aca="false">Xlo*AH61+Xhi*AJ61</f>
        <v>6.09137341989455</v>
      </c>
      <c r="AJ61" s="15" t="n">
        <f aca="false">LOOKUP(Speedhi,'4'!$B$1:$BJ$1,'4'!$B57:$BJ57)</f>
        <v>5.98052407605246</v>
      </c>
      <c r="AK61" s="16" t="n">
        <f aca="false">LOOKUP(Speedlo,'5'!$B$1:$BJ$1,'5'!$B57:$BJ57)</f>
        <v>0</v>
      </c>
      <c r="AL61" s="16" t="n">
        <f aca="false">Xlo*AK61+Xhi*AM61</f>
        <v>0</v>
      </c>
      <c r="AM61" s="16" t="n">
        <f aca="false">LOOKUP(Speedhi,'5'!$B$1:$BJ$1,'5'!$B57:$BJ57)</f>
        <v>0</v>
      </c>
    </row>
    <row r="62" customFormat="false" ht="14.1" hidden="false" customHeight="true" outlineLevel="0" collapsed="false">
      <c r="A62" s="60" t="n">
        <f aca="false">A61+1</f>
        <v>91</v>
      </c>
      <c r="B62" s="52" t="n">
        <f aca="false">IF(X62&lt;=0,0,X62*Factor)</f>
        <v>6.88625</v>
      </c>
      <c r="C62" s="53" t="n">
        <f aca="false">ROUND($B62*COS(PI()*(D62-Best)/180),4)</f>
        <v>5.4264</v>
      </c>
      <c r="D62" s="54" t="n">
        <f aca="false">MOD(Wind+$A62+360,360)</f>
        <v>338</v>
      </c>
      <c r="E62" s="61" t="n">
        <f aca="false">ROUND($B62*COS(PI()*(F62-Best)/180),4)</f>
        <v>-5.5711</v>
      </c>
      <c r="F62" s="62" t="n">
        <f aca="false">MOD(Wind-$A62+360,360)</f>
        <v>156</v>
      </c>
      <c r="G62" s="57" t="n">
        <f aca="false">SQRT($J62^2+$K62^2)</f>
        <v>10.5396155809628</v>
      </c>
      <c r="H62" s="63" t="n">
        <f aca="false">IF($J62&lt;&gt;0,MOD(ATAN($K62/$J62)*180/PI(),180),0)</f>
        <v>50.2114947896973</v>
      </c>
      <c r="I62" s="59" t="str">
        <f aca="false">IF(B62=0,"anchor",W62)</f>
        <v>Code5</v>
      </c>
      <c r="J62" s="0" t="n">
        <f aca="false">$B62+Speed*COS(PI()*$A62/180)</f>
        <v>6.744885507858</v>
      </c>
      <c r="K62" s="0" t="n">
        <f aca="false">Speed*SIN(PI()*$A62/180)</f>
        <v>8.09876633076677</v>
      </c>
      <c r="U62" s="0"/>
      <c r="W62" s="1" t="str">
        <f aca="false">IF(X62=Z62,polar_type19!$D$3,IF(X62=AC62,polar_type19!$E$3,IF(X62=AF62,polar_type19!$F$3,IF(X62=AI62,polar_type19!$G$3,polar_type19!$H$3))))</f>
        <v>Code5</v>
      </c>
      <c r="X62" s="0" t="n">
        <f aca="false">MAX(Z62,AC62,AF62,AI62,AL62)</f>
        <v>6.88625</v>
      </c>
      <c r="Y62" s="12" t="n">
        <f aca="false">LOOKUP(Speedlo,'1'!$B$1:$BJ$1,'1'!$B58:$BJ58)</f>
        <v>3.27346629949217</v>
      </c>
      <c r="Z62" s="12" t="n">
        <f aca="false">Xlo*Y62+Xhi*AA62</f>
        <v>3.31438462823582</v>
      </c>
      <c r="AA62" s="12" t="n">
        <f aca="false">LOOKUP(Speedhi,'1'!$B$1:$BJ$1,'1'!$B58:$BJ58)</f>
        <v>3.68264958692869</v>
      </c>
      <c r="AB62" s="13" t="n">
        <f aca="false">LOOKUP(Speedlo,'2'!$B$1:$BJ$1,'2'!$B58:$BJ58)</f>
        <v>6.07669055102669</v>
      </c>
      <c r="AC62" s="13" t="n">
        <f aca="false">Xlo*AB62+Xhi*AD62</f>
        <v>6.11190540532676</v>
      </c>
      <c r="AD62" s="13" t="n">
        <f aca="false">LOOKUP(Speedhi,'2'!$B$1:$BJ$1,'2'!$B58:$BJ58)</f>
        <v>6.42883909402738</v>
      </c>
      <c r="AE62" s="14" t="n">
        <f aca="false">LOOKUP(Speedlo,'3'!$B$1:$BJ$1,'3'!$B58:$BJ58)</f>
        <v>6.844</v>
      </c>
      <c r="AF62" s="14" t="n">
        <f aca="false">Xlo*AE62+Xhi*AG62</f>
        <v>6.88625</v>
      </c>
      <c r="AG62" s="14" t="n">
        <f aca="false">LOOKUP(Speedhi,'3'!$B$1:$BJ$1,'3'!$B58:$BJ58)</f>
        <v>7.2665</v>
      </c>
      <c r="AH62" s="15" t="n">
        <f aca="false">LOOKUP(Speedlo,'4'!$B$1:$BJ$1,'4'!$B58:$BJ58)</f>
        <v>6.1750337987705</v>
      </c>
      <c r="AI62" s="15" t="n">
        <f aca="false">Xlo*AH62+Xhi*AJ62</f>
        <v>6.16324947716845</v>
      </c>
      <c r="AJ62" s="15" t="n">
        <f aca="false">LOOKUP(Speedhi,'4'!$B$1:$BJ$1,'4'!$B58:$BJ58)</f>
        <v>6.05719058275004</v>
      </c>
      <c r="AK62" s="16" t="n">
        <f aca="false">LOOKUP(Speedlo,'5'!$B$1:$BJ$1,'5'!$B58:$BJ58)</f>
        <v>0</v>
      </c>
      <c r="AL62" s="16" t="n">
        <f aca="false">Xlo*AK62+Xhi*AM62</f>
        <v>0</v>
      </c>
      <c r="AM62" s="16" t="n">
        <f aca="false">LOOKUP(Speedhi,'5'!$B$1:$BJ$1,'5'!$B58:$BJ58)</f>
        <v>0</v>
      </c>
    </row>
    <row r="63" customFormat="false" ht="14.1" hidden="false" customHeight="true" outlineLevel="0" collapsed="false">
      <c r="A63" s="60" t="n">
        <f aca="false">A62+1</f>
        <v>92</v>
      </c>
      <c r="B63" s="52" t="n">
        <f aca="false">IF(X63&lt;=0,0,X63*Factor)</f>
        <v>6.87</v>
      </c>
      <c r="C63" s="53" t="n">
        <f aca="false">ROUND($B63*COS(PI()*(D63-Best)/180),4)</f>
        <v>5.339</v>
      </c>
      <c r="D63" s="54" t="n">
        <f aca="false">MOD(Wind+$A63+360,360)</f>
        <v>339</v>
      </c>
      <c r="E63" s="61" t="n">
        <f aca="false">ROUND($B63*COS(PI()*(F63-Best)/180),4)</f>
        <v>-5.6276</v>
      </c>
      <c r="F63" s="62" t="n">
        <f aca="false">MOD(Wind-$A63+360,360)</f>
        <v>155</v>
      </c>
      <c r="G63" s="57" t="n">
        <f aca="false">SQRT($J63^2+$K63^2)</f>
        <v>10.4366084248664</v>
      </c>
      <c r="H63" s="63" t="n">
        <f aca="false">IF($J63&lt;&gt;0,MOD(ATAN($K63/$J63)*180/PI(),180),0)</f>
        <v>50.8632214706103</v>
      </c>
      <c r="I63" s="59" t="str">
        <f aca="false">IF(B63=0,"anchor",W63)</f>
        <v>Code5</v>
      </c>
      <c r="J63" s="0" t="n">
        <f aca="false">$B63+Speed*COS(PI()*$A63/180)</f>
        <v>6.58731407670974</v>
      </c>
      <c r="K63" s="0" t="n">
        <f aca="false">Speed*SIN(PI()*$A63/180)</f>
        <v>8.09506569885468</v>
      </c>
      <c r="U63" s="0"/>
      <c r="W63" s="1" t="str">
        <f aca="false">IF(X63=Z63,polar_type19!$D$3,IF(X63=AC63,polar_type19!$E$3,IF(X63=AF63,polar_type19!$F$3,IF(X63=AI63,polar_type19!$G$3,polar_type19!$H$3))))</f>
        <v>Code5</v>
      </c>
      <c r="X63" s="0" t="n">
        <f aca="false">MAX(Z63,AC63,AF63,AI63,AL63)</f>
        <v>6.87</v>
      </c>
      <c r="Y63" s="12" t="n">
        <f aca="false">LOOKUP(Speedlo,'1'!$B$1:$BJ$1,'1'!$B59:$BJ59)</f>
        <v>3.2542025707544</v>
      </c>
      <c r="Z63" s="12" t="n">
        <f aca="false">Xlo*Y63+Xhi*AA63</f>
        <v>3.29488010288883</v>
      </c>
      <c r="AA63" s="12" t="n">
        <f aca="false">LOOKUP(Speedhi,'1'!$B$1:$BJ$1,'1'!$B59:$BJ59)</f>
        <v>3.6609778920987</v>
      </c>
      <c r="AB63" s="13" t="n">
        <f aca="false">LOOKUP(Speedlo,'2'!$B$1:$BJ$1,'2'!$B59:$BJ59)</f>
        <v>6.03678404058284</v>
      </c>
      <c r="AC63" s="13" t="n">
        <f aca="false">Xlo*AB63+Xhi*AD63</f>
        <v>6.0719366489544</v>
      </c>
      <c r="AD63" s="13" t="n">
        <f aca="false">LOOKUP(Speedhi,'2'!$B$1:$BJ$1,'2'!$B59:$BJ59)</f>
        <v>6.38831012429845</v>
      </c>
      <c r="AE63" s="14" t="n">
        <f aca="false">LOOKUP(Speedlo,'3'!$B$1:$BJ$1,'3'!$B59:$BJ59)</f>
        <v>6.828</v>
      </c>
      <c r="AF63" s="14" t="n">
        <f aca="false">Xlo*AE63+Xhi*AG63</f>
        <v>6.87</v>
      </c>
      <c r="AG63" s="14" t="n">
        <f aca="false">LOOKUP(Speedhi,'3'!$B$1:$BJ$1,'3'!$B59:$BJ59)</f>
        <v>7.248</v>
      </c>
      <c r="AH63" s="15" t="n">
        <f aca="false">LOOKUP(Speedlo,'4'!$B$1:$BJ$1,'4'!$B59:$BJ59)</f>
        <v>6.24637758388621</v>
      </c>
      <c r="AI63" s="15" t="n">
        <f aca="false">Xlo*AH63+Xhi*AJ63</f>
        <v>6.23512553444235</v>
      </c>
      <c r="AJ63" s="15" t="n">
        <f aca="false">LOOKUP(Speedhi,'4'!$B$1:$BJ$1,'4'!$B59:$BJ59)</f>
        <v>6.13385708944763</v>
      </c>
      <c r="AK63" s="16" t="n">
        <f aca="false">LOOKUP(Speedlo,'5'!$B$1:$BJ$1,'5'!$B59:$BJ59)</f>
        <v>0</v>
      </c>
      <c r="AL63" s="16" t="n">
        <f aca="false">Xlo*AK63+Xhi*AM63</f>
        <v>0</v>
      </c>
      <c r="AM63" s="16" t="n">
        <f aca="false">LOOKUP(Speedhi,'5'!$B$1:$BJ$1,'5'!$B59:$BJ59)</f>
        <v>0</v>
      </c>
    </row>
    <row r="64" customFormat="false" ht="14.1" hidden="false" customHeight="true" outlineLevel="0" collapsed="false">
      <c r="A64" s="60" t="n">
        <f aca="false">A63+1</f>
        <v>93</v>
      </c>
      <c r="B64" s="52" t="n">
        <f aca="false">IF(X64&lt;=0,0,X64*Factor)</f>
        <v>6.85375</v>
      </c>
      <c r="C64" s="53" t="n">
        <f aca="false">ROUND($B64*COS(PI()*(D64-Best)/180),4)</f>
        <v>5.2503</v>
      </c>
      <c r="D64" s="54" t="n">
        <f aca="false">MOD(Wind+$A64+360,360)</f>
        <v>340</v>
      </c>
      <c r="E64" s="61" t="n">
        <f aca="false">ROUND($B64*COS(PI()*(F64-Best)/180),4)</f>
        <v>-5.682</v>
      </c>
      <c r="F64" s="62" t="n">
        <f aca="false">MOD(Wind-$A64+360,360)</f>
        <v>154</v>
      </c>
      <c r="G64" s="57" t="n">
        <f aca="false">SQRT($J64^2+$K64^2)</f>
        <v>10.3331015957881</v>
      </c>
      <c r="H64" s="63" t="n">
        <f aca="false">IF($J64&lt;&gt;0,MOD(ATAN($K64/$J64)*180/PI(),180),0)</f>
        <v>51.5189731036403</v>
      </c>
      <c r="I64" s="59" t="str">
        <f aca="false">IF(B64=0,"anchor",W64)</f>
        <v>Code5</v>
      </c>
      <c r="J64" s="0" t="n">
        <f aca="false">$B64+Speed*COS(PI()*$A64/180)</f>
        <v>6.42982875443216</v>
      </c>
      <c r="K64" s="0" t="n">
        <f aca="false">Speed*SIN(PI()*$A64/180)</f>
        <v>8.08889923151205</v>
      </c>
      <c r="U64" s="0"/>
      <c r="W64" s="1" t="str">
        <f aca="false">IF(X64=Z64,polar_type19!$D$3,IF(X64=AC64,polar_type19!$E$3,IF(X64=AF64,polar_type19!$F$3,IF(X64=AI64,polar_type19!$G$3,polar_type19!$H$3))))</f>
        <v>Code5</v>
      </c>
      <c r="X64" s="0" t="n">
        <f aca="false">MAX(Z64,AC64,AF64,AI64,AL64)</f>
        <v>6.85375</v>
      </c>
      <c r="Y64" s="12" t="n">
        <f aca="false">LOOKUP(Speedlo,'1'!$B$1:$BJ$1,'1'!$B60:$BJ60)</f>
        <v>3.23493884201664</v>
      </c>
      <c r="Z64" s="12" t="n">
        <f aca="false">Xlo*Y64+Xhi*AA64</f>
        <v>3.27537557754185</v>
      </c>
      <c r="AA64" s="12" t="n">
        <f aca="false">LOOKUP(Speedhi,'1'!$B$1:$BJ$1,'1'!$B60:$BJ60)</f>
        <v>3.63930619726872</v>
      </c>
      <c r="AB64" s="13" t="n">
        <f aca="false">LOOKUP(Speedlo,'2'!$B$1:$BJ$1,'2'!$B60:$BJ60)</f>
        <v>5.996877530139</v>
      </c>
      <c r="AC64" s="13" t="n">
        <f aca="false">Xlo*AB64+Xhi*AD64</f>
        <v>6.03196789258205</v>
      </c>
      <c r="AD64" s="13" t="n">
        <f aca="false">LOOKUP(Speedhi,'2'!$B$1:$BJ$1,'2'!$B60:$BJ60)</f>
        <v>6.34778115456952</v>
      </c>
      <c r="AE64" s="14" t="n">
        <f aca="false">LOOKUP(Speedlo,'3'!$B$1:$BJ$1,'3'!$B60:$BJ60)</f>
        <v>6.812</v>
      </c>
      <c r="AF64" s="14" t="n">
        <f aca="false">Xlo*AE64+Xhi*AG64</f>
        <v>6.85375</v>
      </c>
      <c r="AG64" s="14" t="n">
        <f aca="false">LOOKUP(Speedhi,'3'!$B$1:$BJ$1,'3'!$B60:$BJ60)</f>
        <v>7.2295</v>
      </c>
      <c r="AH64" s="15" t="n">
        <f aca="false">LOOKUP(Speedlo,'4'!$B$1:$BJ$1,'4'!$B60:$BJ60)</f>
        <v>6.31772136900193</v>
      </c>
      <c r="AI64" s="15" t="n">
        <f aca="false">Xlo*AH64+Xhi*AJ64</f>
        <v>6.30700159171626</v>
      </c>
      <c r="AJ64" s="15" t="n">
        <f aca="false">LOOKUP(Speedhi,'4'!$B$1:$BJ$1,'4'!$B60:$BJ60)</f>
        <v>6.21052359614521</v>
      </c>
      <c r="AK64" s="16" t="n">
        <f aca="false">LOOKUP(Speedlo,'5'!$B$1:$BJ$1,'5'!$B60:$BJ60)</f>
        <v>0</v>
      </c>
      <c r="AL64" s="16" t="n">
        <f aca="false">Xlo*AK64+Xhi*AM64</f>
        <v>0</v>
      </c>
      <c r="AM64" s="16" t="n">
        <f aca="false">LOOKUP(Speedhi,'5'!$B$1:$BJ$1,'5'!$B60:$BJ60)</f>
        <v>0</v>
      </c>
    </row>
    <row r="65" customFormat="false" ht="14.1" hidden="false" customHeight="true" outlineLevel="0" collapsed="false">
      <c r="A65" s="60" t="n">
        <f aca="false">A64+1</f>
        <v>94</v>
      </c>
      <c r="B65" s="52" t="n">
        <f aca="false">IF(X65&lt;=0,0,X65*Factor)</f>
        <v>6.8375</v>
      </c>
      <c r="C65" s="53" t="n">
        <f aca="false">ROUND($B65*COS(PI()*(D65-Best)/180),4)</f>
        <v>5.1603</v>
      </c>
      <c r="D65" s="54" t="n">
        <f aca="false">MOD(Wind+$A65+360,360)</f>
        <v>341</v>
      </c>
      <c r="E65" s="61" t="n">
        <f aca="false">ROUND($B65*COS(PI()*(F65-Best)/180),4)</f>
        <v>-5.7344</v>
      </c>
      <c r="F65" s="62" t="n">
        <f aca="false">MOD(Wind-$A65+360,360)</f>
        <v>153</v>
      </c>
      <c r="G65" s="57" t="n">
        <f aca="false">SQRT($J65^2+$K65^2)</f>
        <v>10.2291082722077</v>
      </c>
      <c r="H65" s="63" t="n">
        <f aca="false">IF($J65&lt;&gt;0,MOD(ATAN($K65/$J65)*180/PI(),180),0)</f>
        <v>52.1788727161772</v>
      </c>
      <c r="I65" s="59" t="str">
        <f aca="false">IF(B65=0,"anchor",W65)</f>
        <v>Code5</v>
      </c>
      <c r="J65" s="0" t="n">
        <f aca="false">$B65+Speed*COS(PI()*$A65/180)</f>
        <v>6.27247256267258</v>
      </c>
      <c r="K65" s="0" t="n">
        <f aca="false">Speed*SIN(PI()*$A65/180)</f>
        <v>8.08026880710458</v>
      </c>
      <c r="U65" s="0"/>
      <c r="W65" s="1" t="str">
        <f aca="false">IF(X65=Z65,polar_type19!$D$3,IF(X65=AC65,polar_type19!$E$3,IF(X65=AF65,polar_type19!$F$3,IF(X65=AI65,polar_type19!$G$3,polar_type19!$H$3))))</f>
        <v>Code5</v>
      </c>
      <c r="X65" s="0" t="n">
        <f aca="false">MAX(Z65,AC65,AF65,AI65,AL65)</f>
        <v>6.8375</v>
      </c>
      <c r="Y65" s="12" t="n">
        <f aca="false">LOOKUP(Speedlo,'1'!$B$1:$BJ$1,'1'!$B61:$BJ61)</f>
        <v>3.21567511327887</v>
      </c>
      <c r="Z65" s="12" t="n">
        <f aca="false">Xlo*Y65+Xhi*AA65</f>
        <v>3.25587105219486</v>
      </c>
      <c r="AA65" s="12" t="n">
        <f aca="false">LOOKUP(Speedhi,'1'!$B$1:$BJ$1,'1'!$B61:$BJ61)</f>
        <v>3.61763450243873</v>
      </c>
      <c r="AB65" s="13" t="n">
        <f aca="false">LOOKUP(Speedlo,'2'!$B$1:$BJ$1,'2'!$B61:$BJ61)</f>
        <v>5.95697101969515</v>
      </c>
      <c r="AC65" s="13" t="n">
        <f aca="false">Xlo*AB65+Xhi*AD65</f>
        <v>5.99199913620969</v>
      </c>
      <c r="AD65" s="13" t="n">
        <f aca="false">LOOKUP(Speedhi,'2'!$B$1:$BJ$1,'2'!$B61:$BJ61)</f>
        <v>6.30725218484059</v>
      </c>
      <c r="AE65" s="14" t="n">
        <f aca="false">LOOKUP(Speedlo,'3'!$B$1:$BJ$1,'3'!$B61:$BJ61)</f>
        <v>6.796</v>
      </c>
      <c r="AF65" s="14" t="n">
        <f aca="false">Xlo*AE65+Xhi*AG65</f>
        <v>6.8375</v>
      </c>
      <c r="AG65" s="14" t="n">
        <f aca="false">LOOKUP(Speedhi,'3'!$B$1:$BJ$1,'3'!$B61:$BJ61)</f>
        <v>7.211</v>
      </c>
      <c r="AH65" s="15" t="n">
        <f aca="false">LOOKUP(Speedlo,'4'!$B$1:$BJ$1,'4'!$B61:$BJ61)</f>
        <v>6.38906515411764</v>
      </c>
      <c r="AI65" s="15" t="n">
        <f aca="false">Xlo*AH65+Xhi*AJ65</f>
        <v>6.37887764899016</v>
      </c>
      <c r="AJ65" s="15" t="n">
        <f aca="false">LOOKUP(Speedhi,'4'!$B$1:$BJ$1,'4'!$B61:$BJ61)</f>
        <v>6.2871901028428</v>
      </c>
      <c r="AK65" s="16" t="n">
        <f aca="false">LOOKUP(Speedlo,'5'!$B$1:$BJ$1,'5'!$B61:$BJ61)</f>
        <v>0</v>
      </c>
      <c r="AL65" s="16" t="n">
        <f aca="false">Xlo*AK65+Xhi*AM65</f>
        <v>0</v>
      </c>
      <c r="AM65" s="16" t="n">
        <f aca="false">LOOKUP(Speedhi,'5'!$B$1:$BJ$1,'5'!$B61:$BJ61)</f>
        <v>0</v>
      </c>
    </row>
    <row r="66" customFormat="false" ht="14.1" hidden="false" customHeight="true" outlineLevel="0" collapsed="false">
      <c r="A66" s="60" t="n">
        <f aca="false">A65+1</f>
        <v>95</v>
      </c>
      <c r="B66" s="52" t="n">
        <f aca="false">IF(X66&lt;=0,0,X66*Factor)</f>
        <v>6.82125</v>
      </c>
      <c r="C66" s="53" t="n">
        <f aca="false">ROUND($B66*COS(PI()*(D66-Best)/180),4)</f>
        <v>5.0692</v>
      </c>
      <c r="D66" s="54" t="n">
        <f aca="false">MOD(Wind+$A66+360,360)</f>
        <v>342</v>
      </c>
      <c r="E66" s="61" t="n">
        <f aca="false">ROUND($B66*COS(PI()*(F66-Best)/180),4)</f>
        <v>-5.7847</v>
      </c>
      <c r="F66" s="62" t="n">
        <f aca="false">MOD(Wind-$A66+360,360)</f>
        <v>152</v>
      </c>
      <c r="G66" s="57" t="n">
        <f aca="false">SQRT($J66^2+$K66^2)</f>
        <v>10.1246417999343</v>
      </c>
      <c r="H66" s="63" t="n">
        <f aca="false">IF($J66&lt;&gt;0,MOD(ATAN($K66/$J66)*180/PI(),180),0)</f>
        <v>52.8430487385309</v>
      </c>
      <c r="I66" s="59" t="str">
        <f aca="false">IF(B66=0,"anchor",W66)</f>
        <v>Code5</v>
      </c>
      <c r="J66" s="0" t="n">
        <f aca="false">$B66+Speed*COS(PI()*$A66/180)</f>
        <v>6.11528848374397</v>
      </c>
      <c r="K66" s="0" t="n">
        <f aca="false">Speed*SIN(PI()*$A66/180)</f>
        <v>8.06917705454314</v>
      </c>
      <c r="U66" s="0"/>
      <c r="W66" s="1" t="str">
        <f aca="false">IF(X66=Z66,polar_type19!$D$3,IF(X66=AC66,polar_type19!$E$3,IF(X66=AF66,polar_type19!$F$3,IF(X66=AI66,polar_type19!$G$3,polar_type19!$H$3))))</f>
        <v>Code5</v>
      </c>
      <c r="X66" s="0" t="n">
        <f aca="false">MAX(Z66,AC66,AF66,AI66,AL66)</f>
        <v>6.82125</v>
      </c>
      <c r="Y66" s="12" t="n">
        <f aca="false">LOOKUP(Speedlo,'1'!$B$1:$BJ$1,'1'!$B62:$BJ62)</f>
        <v>3.19641138454111</v>
      </c>
      <c r="Z66" s="12" t="n">
        <f aca="false">Xlo*Y66+Xhi*AA66</f>
        <v>3.23636652684787</v>
      </c>
      <c r="AA66" s="12" t="n">
        <f aca="false">LOOKUP(Speedhi,'1'!$B$1:$BJ$1,'1'!$B62:$BJ62)</f>
        <v>3.59596280760875</v>
      </c>
      <c r="AB66" s="13" t="n">
        <f aca="false">LOOKUP(Speedlo,'2'!$B$1:$BJ$1,'2'!$B62:$BJ62)</f>
        <v>5.9170645092513</v>
      </c>
      <c r="AC66" s="13" t="n">
        <f aca="false">Xlo*AB66+Xhi*AD66</f>
        <v>5.95203037983734</v>
      </c>
      <c r="AD66" s="13" t="n">
        <f aca="false">LOOKUP(Speedhi,'2'!$B$1:$BJ$1,'2'!$B62:$BJ62)</f>
        <v>6.26672321511166</v>
      </c>
      <c r="AE66" s="14" t="n">
        <f aca="false">LOOKUP(Speedlo,'3'!$B$1:$BJ$1,'3'!$B62:$BJ62)</f>
        <v>6.78</v>
      </c>
      <c r="AF66" s="14" t="n">
        <f aca="false">Xlo*AE66+Xhi*AG66</f>
        <v>6.82125</v>
      </c>
      <c r="AG66" s="14" t="n">
        <f aca="false">LOOKUP(Speedhi,'3'!$B$1:$BJ$1,'3'!$B62:$BJ62)</f>
        <v>7.1925</v>
      </c>
      <c r="AH66" s="15" t="n">
        <f aca="false">LOOKUP(Speedlo,'4'!$B$1:$BJ$1,'4'!$B62:$BJ62)</f>
        <v>6.46040893923336</v>
      </c>
      <c r="AI66" s="15" t="n">
        <f aca="false">Xlo*AH66+Xhi*AJ66</f>
        <v>6.45075370626406</v>
      </c>
      <c r="AJ66" s="15" t="n">
        <f aca="false">LOOKUP(Speedhi,'4'!$B$1:$BJ$1,'4'!$B62:$BJ62)</f>
        <v>6.36385660954038</v>
      </c>
      <c r="AK66" s="16" t="n">
        <f aca="false">LOOKUP(Speedlo,'5'!$B$1:$BJ$1,'5'!$B62:$BJ62)</f>
        <v>0</v>
      </c>
      <c r="AL66" s="16" t="n">
        <f aca="false">Xlo*AK66+Xhi*AM66</f>
        <v>0</v>
      </c>
      <c r="AM66" s="16" t="n">
        <f aca="false">LOOKUP(Speedhi,'5'!$B$1:$BJ$1,'5'!$B62:$BJ62)</f>
        <v>0</v>
      </c>
    </row>
    <row r="67" customFormat="false" ht="14.1" hidden="false" customHeight="true" outlineLevel="0" collapsed="false">
      <c r="A67" s="60" t="n">
        <f aca="false">A66+1</f>
        <v>96</v>
      </c>
      <c r="B67" s="52" t="n">
        <f aca="false">IF(X67&lt;=0,0,X67*Factor)</f>
        <v>6.78749095946228</v>
      </c>
      <c r="C67" s="53" t="n">
        <f aca="false">ROUND($B67*COS(PI()*(D67-Best)/180),4)</f>
        <v>4.9641</v>
      </c>
      <c r="D67" s="54" t="n">
        <f aca="false">MOD(Wind+$A67+360,360)</f>
        <v>343</v>
      </c>
      <c r="E67" s="61" t="n">
        <f aca="false">ROUND($B67*COS(PI()*(F67-Best)/180),4)</f>
        <v>-5.818</v>
      </c>
      <c r="F67" s="62" t="n">
        <f aca="false">MOD(Wind-$A67+360,360)</f>
        <v>151</v>
      </c>
      <c r="G67" s="57" t="n">
        <f aca="false">SQRT($J67^2+$K67^2)</f>
        <v>10.009313679465</v>
      </c>
      <c r="H67" s="63" t="n">
        <f aca="false">IF($J67&lt;&gt;0,MOD(ATAN($K67/$J67)*180/PI(),180),0)</f>
        <v>53.5922148331491</v>
      </c>
      <c r="I67" s="59" t="str">
        <f aca="false">IF(B67=0,"anchor",W67)</f>
        <v>Code5</v>
      </c>
      <c r="J67" s="0" t="n">
        <f aca="false">$B67+Speed*COS(PI()*$A67/180)</f>
        <v>5.94081040699429</v>
      </c>
      <c r="K67" s="0" t="n">
        <f aca="false">Speed*SIN(PI()*$A67/180)</f>
        <v>8.05562735248301</v>
      </c>
      <c r="U67" s="0"/>
      <c r="W67" s="1" t="str">
        <f aca="false">IF(X67=Z67,polar_type19!$D$3,IF(X67=AC67,polar_type19!$E$3,IF(X67=AF67,polar_type19!$F$3,IF(X67=AI67,polar_type19!$G$3,polar_type19!$H$3))))</f>
        <v>Code5</v>
      </c>
      <c r="X67" s="0" t="n">
        <f aca="false">MAX(Z67,AC67,AF67,AI67,AL67)</f>
        <v>6.78749095946228</v>
      </c>
      <c r="Y67" s="12" t="n">
        <f aca="false">LOOKUP(Speedlo,'1'!$B$1:$BJ$1,'1'!$B63:$BJ63)</f>
        <v>3.17569686465271</v>
      </c>
      <c r="Z67" s="12" t="n">
        <f aca="false">Xlo*Y67+Xhi*AA67</f>
        <v>3.21539307546087</v>
      </c>
      <c r="AA67" s="12" t="n">
        <f aca="false">LOOKUP(Speedhi,'1'!$B$1:$BJ$1,'1'!$B63:$BJ63)</f>
        <v>3.5726589727343</v>
      </c>
      <c r="AB67" s="13" t="n">
        <f aca="false">LOOKUP(Speedlo,'2'!$B$1:$BJ$1,'2'!$B63:$BJ63)</f>
        <v>5.87379554017482</v>
      </c>
      <c r="AC67" s="13" t="n">
        <f aca="false">Xlo*AB67+Xhi*AD67</f>
        <v>5.90866120580654</v>
      </c>
      <c r="AD67" s="13" t="n">
        <f aca="false">LOOKUP(Speedhi,'2'!$B$1:$BJ$1,'2'!$B63:$BJ63)</f>
        <v>6.22245219649205</v>
      </c>
      <c r="AE67" s="14" t="n">
        <f aca="false">LOOKUP(Speedlo,'3'!$B$1:$BJ$1,'3'!$B63:$BJ63)</f>
        <v>6.74556943101293</v>
      </c>
      <c r="AF67" s="14" t="n">
        <f aca="false">Xlo*AE67+Xhi*AG67</f>
        <v>6.78749095946228</v>
      </c>
      <c r="AG67" s="14" t="n">
        <f aca="false">LOOKUP(Speedhi,'3'!$B$1:$BJ$1,'3'!$B63:$BJ63)</f>
        <v>7.16478471550646</v>
      </c>
      <c r="AH67" s="15" t="n">
        <f aca="false">LOOKUP(Speedlo,'4'!$B$1:$BJ$1,'4'!$B63:$BJ63)</f>
        <v>6.50832715138669</v>
      </c>
      <c r="AI67" s="15" t="n">
        <f aca="false">Xlo*AH67+Xhi*AJ67</f>
        <v>6.49998013861748</v>
      </c>
      <c r="AJ67" s="15" t="n">
        <f aca="false">LOOKUP(Speedhi,'4'!$B$1:$BJ$1,'4'!$B63:$BJ63)</f>
        <v>6.42485702369457</v>
      </c>
      <c r="AK67" s="16" t="n">
        <f aca="false">LOOKUP(Speedlo,'5'!$B$1:$BJ$1,'5'!$B63:$BJ63)</f>
        <v>0</v>
      </c>
      <c r="AL67" s="16" t="n">
        <f aca="false">Xlo*AK67+Xhi*AM67</f>
        <v>0</v>
      </c>
      <c r="AM67" s="16" t="n">
        <f aca="false">LOOKUP(Speedhi,'5'!$B$1:$BJ$1,'5'!$B63:$BJ63)</f>
        <v>0</v>
      </c>
    </row>
    <row r="68" customFormat="false" ht="14.1" hidden="false" customHeight="true" outlineLevel="0" collapsed="false">
      <c r="A68" s="60" t="n">
        <f aca="false">A67+1</f>
        <v>97</v>
      </c>
      <c r="B68" s="52" t="n">
        <f aca="false">IF(X68&lt;=0,0,X68*Factor)</f>
        <v>6.75373191892457</v>
      </c>
      <c r="C68" s="53" t="n">
        <f aca="false">ROUND($B68*COS(PI()*(D68-Best)/180),4)</f>
        <v>4.8582</v>
      </c>
      <c r="D68" s="54" t="n">
        <f aca="false">MOD(Wind+$A68+360,360)</f>
        <v>344</v>
      </c>
      <c r="E68" s="61" t="n">
        <f aca="false">ROUND($B68*COS(PI()*(F68-Best)/180),4)</f>
        <v>-5.8489</v>
      </c>
      <c r="F68" s="62" t="n">
        <f aca="false">MOD(Wind-$A68+360,360)</f>
        <v>150</v>
      </c>
      <c r="G68" s="57" t="n">
        <f aca="false">SQRT($J68^2+$K68^2)</f>
        <v>9.89389277614743</v>
      </c>
      <c r="H68" s="63" t="n">
        <f aca="false">IF($J68&lt;&gt;0,MOD(ATAN($K68/$J68)*180/PI(),180),0)</f>
        <v>54.3492172870156</v>
      </c>
      <c r="I68" s="59" t="str">
        <f aca="false">IF(B68=0,"anchor",W68)</f>
        <v>Code5</v>
      </c>
      <c r="J68" s="0" t="n">
        <f aca="false">$B68+Speed*COS(PI()*$A68/180)</f>
        <v>5.76659023734287</v>
      </c>
      <c r="K68" s="0" t="n">
        <f aca="false">Speed*SIN(PI()*$A68/180)</f>
        <v>8.03962382829471</v>
      </c>
      <c r="U68" s="0"/>
      <c r="W68" s="1" t="str">
        <f aca="false">IF(X68=Z68,polar_type19!$D$3,IF(X68=AC68,polar_type19!$E$3,IF(X68=AF68,polar_type19!$F$3,IF(X68=AI68,polar_type19!$G$3,polar_type19!$H$3))))</f>
        <v>Code5</v>
      </c>
      <c r="X68" s="0" t="n">
        <f aca="false">MAX(Z68,AC68,AF68,AI68,AL68)</f>
        <v>6.75373191892457</v>
      </c>
      <c r="Y68" s="12" t="n">
        <f aca="false">LOOKUP(Speedlo,'1'!$B$1:$BJ$1,'1'!$B64:$BJ64)</f>
        <v>3.15498234476431</v>
      </c>
      <c r="Z68" s="12" t="n">
        <f aca="false">Xlo*Y68+Xhi*AA68</f>
        <v>3.19441962407386</v>
      </c>
      <c r="AA68" s="12" t="n">
        <f aca="false">LOOKUP(Speedhi,'1'!$B$1:$BJ$1,'1'!$B64:$BJ64)</f>
        <v>3.54935513785985</v>
      </c>
      <c r="AB68" s="13" t="n">
        <f aca="false">LOOKUP(Speedlo,'2'!$B$1:$BJ$1,'2'!$B64:$BJ64)</f>
        <v>5.83052657109834</v>
      </c>
      <c r="AC68" s="13" t="n">
        <f aca="false">Xlo*AB68+Xhi*AD68</f>
        <v>5.86529203177575</v>
      </c>
      <c r="AD68" s="13" t="n">
        <f aca="false">LOOKUP(Speedhi,'2'!$B$1:$BJ$1,'2'!$B64:$BJ64)</f>
        <v>6.17818117787244</v>
      </c>
      <c r="AE68" s="14" t="n">
        <f aca="false">LOOKUP(Speedlo,'3'!$B$1:$BJ$1,'3'!$B64:$BJ64)</f>
        <v>6.71113886202586</v>
      </c>
      <c r="AF68" s="14" t="n">
        <f aca="false">Xlo*AE68+Xhi*AG68</f>
        <v>6.75373191892457</v>
      </c>
      <c r="AG68" s="14" t="n">
        <f aca="false">LOOKUP(Speedhi,'3'!$B$1:$BJ$1,'3'!$B64:$BJ64)</f>
        <v>7.13706943101293</v>
      </c>
      <c r="AH68" s="15" t="n">
        <f aca="false">LOOKUP(Speedlo,'4'!$B$1:$BJ$1,'4'!$B64:$BJ64)</f>
        <v>6.55624536354002</v>
      </c>
      <c r="AI68" s="15" t="n">
        <f aca="false">Xlo*AH68+Xhi*AJ68</f>
        <v>6.54920657097089</v>
      </c>
      <c r="AJ68" s="15" t="n">
        <f aca="false">LOOKUP(Speedhi,'4'!$B$1:$BJ$1,'4'!$B64:$BJ64)</f>
        <v>6.48585743784877</v>
      </c>
      <c r="AK68" s="16" t="n">
        <f aca="false">LOOKUP(Speedlo,'5'!$B$1:$BJ$1,'5'!$B64:$BJ64)</f>
        <v>0</v>
      </c>
      <c r="AL68" s="16" t="n">
        <f aca="false">Xlo*AK68+Xhi*AM68</f>
        <v>0</v>
      </c>
      <c r="AM68" s="16" t="n">
        <f aca="false">LOOKUP(Speedhi,'5'!$B$1:$BJ$1,'5'!$B64:$BJ64)</f>
        <v>0</v>
      </c>
    </row>
    <row r="69" customFormat="false" ht="14.1" hidden="false" customHeight="true" outlineLevel="0" collapsed="false">
      <c r="A69" s="60" t="n">
        <f aca="false">A68+1</f>
        <v>98</v>
      </c>
      <c r="B69" s="52" t="n">
        <f aca="false">IF(X69&lt;=0,0,X69*Factor)</f>
        <v>6.71997287838684</v>
      </c>
      <c r="C69" s="53" t="n">
        <f aca="false">ROUND($B69*COS(PI()*(D69-Best)/180),4)</f>
        <v>4.7517</v>
      </c>
      <c r="D69" s="54" t="n">
        <f aca="false">MOD(Wind+$A69+360,360)</f>
        <v>345</v>
      </c>
      <c r="E69" s="61" t="n">
        <f aca="false">ROUND($B69*COS(PI()*(F69-Best)/180),4)</f>
        <v>-5.8774</v>
      </c>
      <c r="F69" s="62" t="n">
        <f aca="false">MOD(Wind-$A69+360,360)</f>
        <v>149</v>
      </c>
      <c r="G69" s="57" t="n">
        <f aca="false">SQRT($J69^2+$K69^2)</f>
        <v>9.77840253680744</v>
      </c>
      <c r="H69" s="63" t="n">
        <f aca="false">IF($J69&lt;&gt;0,MOD(ATAN($K69/$J69)*180/PI(),180),0)</f>
        <v>55.1143009520906</v>
      </c>
      <c r="I69" s="59" t="str">
        <f aca="false">IF(B69=0,"anchor",W69)</f>
        <v>Code5</v>
      </c>
      <c r="J69" s="0" t="n">
        <f aca="false">$B69+Speed*COS(PI()*$A69/180)</f>
        <v>5.59267076061031</v>
      </c>
      <c r="K69" s="0" t="n">
        <f aca="false">Speed*SIN(PI()*$A69/180)</f>
        <v>8.02117135680672</v>
      </c>
      <c r="U69" s="0"/>
      <c r="W69" s="1" t="str">
        <f aca="false">IF(X69=Z69,polar_type19!$D$3,IF(X69=AC69,polar_type19!$E$3,IF(X69=AF69,polar_type19!$F$3,IF(X69=AI69,polar_type19!$G$3,polar_type19!$H$3))))</f>
        <v>Code5</v>
      </c>
      <c r="X69" s="0" t="n">
        <f aca="false">MAX(Z69,AC69,AF69,AI69,AL69)</f>
        <v>6.71997287838684</v>
      </c>
      <c r="Y69" s="12" t="n">
        <f aca="false">LOOKUP(Speedlo,'1'!$B$1:$BJ$1,'1'!$B65:$BJ65)</f>
        <v>3.1342678248759</v>
      </c>
      <c r="Z69" s="12" t="n">
        <f aca="false">Xlo*Y69+Xhi*AA69</f>
        <v>3.17344617268685</v>
      </c>
      <c r="AA69" s="12" t="n">
        <f aca="false">LOOKUP(Speedhi,'1'!$B$1:$BJ$1,'1'!$B65:$BJ65)</f>
        <v>3.52605130298539</v>
      </c>
      <c r="AB69" s="13" t="n">
        <f aca="false">LOOKUP(Speedlo,'2'!$B$1:$BJ$1,'2'!$B65:$BJ65)</f>
        <v>5.78725760202187</v>
      </c>
      <c r="AC69" s="13" t="n">
        <f aca="false">Xlo*AB69+Xhi*AD69</f>
        <v>5.82192285774496</v>
      </c>
      <c r="AD69" s="13" t="n">
        <f aca="false">LOOKUP(Speedhi,'2'!$B$1:$BJ$1,'2'!$B65:$BJ65)</f>
        <v>6.13391015925282</v>
      </c>
      <c r="AE69" s="14" t="n">
        <f aca="false">LOOKUP(Speedlo,'3'!$B$1:$BJ$1,'3'!$B65:$BJ65)</f>
        <v>6.67670829303878</v>
      </c>
      <c r="AF69" s="14" t="n">
        <f aca="false">Xlo*AE69+Xhi*AG69</f>
        <v>6.71997287838684</v>
      </c>
      <c r="AG69" s="14" t="n">
        <f aca="false">LOOKUP(Speedhi,'3'!$B$1:$BJ$1,'3'!$B65:$BJ65)</f>
        <v>7.10935414651939</v>
      </c>
      <c r="AH69" s="15" t="n">
        <f aca="false">LOOKUP(Speedlo,'4'!$B$1:$BJ$1,'4'!$B65:$BJ65)</f>
        <v>6.60416357569334</v>
      </c>
      <c r="AI69" s="15" t="n">
        <f aca="false">Xlo*AH69+Xhi*AJ69</f>
        <v>6.5984330033243</v>
      </c>
      <c r="AJ69" s="15" t="n">
        <f aca="false">LOOKUP(Speedhi,'4'!$B$1:$BJ$1,'4'!$B65:$BJ65)</f>
        <v>6.54685785200296</v>
      </c>
      <c r="AK69" s="16" t="n">
        <f aca="false">LOOKUP(Speedlo,'5'!$B$1:$BJ$1,'5'!$B65:$BJ65)</f>
        <v>0</v>
      </c>
      <c r="AL69" s="16" t="n">
        <f aca="false">Xlo*AK69+Xhi*AM69</f>
        <v>0</v>
      </c>
      <c r="AM69" s="16" t="n">
        <f aca="false">LOOKUP(Speedhi,'5'!$B$1:$BJ$1,'5'!$B65:$BJ65)</f>
        <v>0</v>
      </c>
    </row>
    <row r="70" customFormat="false" ht="14.1" hidden="false" customHeight="true" outlineLevel="0" collapsed="false">
      <c r="A70" s="60" t="n">
        <f aca="false">A69+1</f>
        <v>99</v>
      </c>
      <c r="B70" s="52" t="n">
        <f aca="false">IF(X70&lt;=0,0,X70*Factor)</f>
        <v>6.68621383784913</v>
      </c>
      <c r="C70" s="53" t="n">
        <f aca="false">ROUND($B70*COS(PI()*(D70-Best)/180),4)</f>
        <v>4.6446</v>
      </c>
      <c r="D70" s="54" t="n">
        <f aca="false">MOD(Wind+$A70+360,360)</f>
        <v>346</v>
      </c>
      <c r="E70" s="61" t="n">
        <f aca="false">ROUND($B70*COS(PI()*(F70-Best)/180),4)</f>
        <v>-5.9036</v>
      </c>
      <c r="F70" s="62" t="n">
        <f aca="false">MOD(Wind-$A70+360,360)</f>
        <v>148</v>
      </c>
      <c r="G70" s="57" t="n">
        <f aca="false">SQRT($J70^2+$K70^2)</f>
        <v>9.66286686602766</v>
      </c>
      <c r="H70" s="63" t="n">
        <f aca="false">IF($J70&lt;&gt;0,MOD(ATAN($K70/$J70)*180/PI(),180),0)</f>
        <v>55.8877206323874</v>
      </c>
      <c r="I70" s="59" t="str">
        <f aca="false">IF(B70=0,"anchor",W70)</f>
        <v>Code5</v>
      </c>
      <c r="J70" s="0" t="n">
        <f aca="false">$B70+Speed*COS(PI()*$A70/180)</f>
        <v>5.41909467102325</v>
      </c>
      <c r="K70" s="0" t="n">
        <f aca="false">Speed*SIN(PI()*$A70/180)</f>
        <v>8.00027555882062</v>
      </c>
      <c r="U70" s="0"/>
      <c r="W70" s="1" t="str">
        <f aca="false">IF(X70=Z70,polar_type19!$D$3,IF(X70=AC70,polar_type19!$E$3,IF(X70=AF70,polar_type19!$F$3,IF(X70=AI70,polar_type19!$G$3,polar_type19!$H$3))))</f>
        <v>Code5</v>
      </c>
      <c r="X70" s="0" t="n">
        <f aca="false">MAX(Z70,AC70,AF70,AI70,AL70)</f>
        <v>6.68621383784913</v>
      </c>
      <c r="Y70" s="12" t="n">
        <f aca="false">LOOKUP(Speedlo,'1'!$B$1:$BJ$1,'1'!$B66:$BJ66)</f>
        <v>3.1135533049875</v>
      </c>
      <c r="Z70" s="12" t="n">
        <f aca="false">Xlo*Y70+Xhi*AA70</f>
        <v>3.15247272129984</v>
      </c>
      <c r="AA70" s="12" t="n">
        <f aca="false">LOOKUP(Speedhi,'1'!$B$1:$BJ$1,'1'!$B66:$BJ66)</f>
        <v>3.50274746811094</v>
      </c>
      <c r="AB70" s="13" t="n">
        <f aca="false">LOOKUP(Speedlo,'2'!$B$1:$BJ$1,'2'!$B66:$BJ66)</f>
        <v>5.74398863294539</v>
      </c>
      <c r="AC70" s="13" t="n">
        <f aca="false">Xlo*AB70+Xhi*AD70</f>
        <v>5.77855368371417</v>
      </c>
      <c r="AD70" s="13" t="n">
        <f aca="false">LOOKUP(Speedhi,'2'!$B$1:$BJ$1,'2'!$B66:$BJ66)</f>
        <v>6.08963914063321</v>
      </c>
      <c r="AE70" s="14" t="n">
        <f aca="false">LOOKUP(Speedlo,'3'!$B$1:$BJ$1,'3'!$B66:$BJ66)</f>
        <v>6.64227772405171</v>
      </c>
      <c r="AF70" s="14" t="n">
        <f aca="false">Xlo*AE70+Xhi*AG70</f>
        <v>6.68621383784913</v>
      </c>
      <c r="AG70" s="14" t="n">
        <f aca="false">LOOKUP(Speedhi,'3'!$B$1:$BJ$1,'3'!$B66:$BJ66)</f>
        <v>7.08163886202586</v>
      </c>
      <c r="AH70" s="15" t="n">
        <f aca="false">LOOKUP(Speedlo,'4'!$B$1:$BJ$1,'4'!$B66:$BJ66)</f>
        <v>6.65208178784667</v>
      </c>
      <c r="AI70" s="15" t="n">
        <f aca="false">Xlo*AH70+Xhi*AJ70</f>
        <v>6.64765943567772</v>
      </c>
      <c r="AJ70" s="15" t="n">
        <f aca="false">LOOKUP(Speedhi,'4'!$B$1:$BJ$1,'4'!$B66:$BJ66)</f>
        <v>6.60785826615716</v>
      </c>
      <c r="AK70" s="16" t="n">
        <f aca="false">LOOKUP(Speedlo,'5'!$B$1:$BJ$1,'5'!$B66:$BJ66)</f>
        <v>0</v>
      </c>
      <c r="AL70" s="16" t="n">
        <f aca="false">Xlo*AK70+Xhi*AM70</f>
        <v>0</v>
      </c>
      <c r="AM70" s="16" t="n">
        <f aca="false">LOOKUP(Speedhi,'5'!$B$1:$BJ$1,'5'!$B66:$BJ66)</f>
        <v>0</v>
      </c>
    </row>
    <row r="71" customFormat="false" ht="14.1" hidden="false" customHeight="true" outlineLevel="0" collapsed="false">
      <c r="A71" s="60" t="n">
        <f aca="false">A70+1</f>
        <v>100</v>
      </c>
      <c r="B71" s="52" t="n">
        <f aca="false">IF(X71&lt;=0,0,X71*Factor)</f>
        <v>6.69688586803114</v>
      </c>
      <c r="C71" s="53" t="n">
        <f aca="false">ROUND($B71*COS(PI()*(D71-Best)/180),4)</f>
        <v>4.5673</v>
      </c>
      <c r="D71" s="54" t="n">
        <f aca="false">MOD(Wind+$A71+360,360)</f>
        <v>347</v>
      </c>
      <c r="E71" s="61" t="n">
        <f aca="false">ROUND($B71*COS(PI()*(F71-Best)/180),4)</f>
        <v>-5.967</v>
      </c>
      <c r="F71" s="62" t="n">
        <f aca="false">MOD(Wind-$A71+360,360)</f>
        <v>147</v>
      </c>
      <c r="G71" s="57" t="n">
        <f aca="false">SQRT($J71^2+$K71^2)</f>
        <v>9.57179541630499</v>
      </c>
      <c r="H71" s="63" t="n">
        <f aca="false">IF($J71&lt;&gt;0,MOD(ATAN($K71/$J71)*180/PI(),180),0)</f>
        <v>56.4475269375609</v>
      </c>
      <c r="I71" s="59" t="str">
        <f aca="false">IF(B71=0,"anchor",W71)</f>
        <v>Spinnaker</v>
      </c>
      <c r="J71" s="0" t="n">
        <f aca="false">$B71+Speed*COS(PI()*$A71/180)</f>
        <v>5.290335628929</v>
      </c>
      <c r="K71" s="0" t="n">
        <f aca="false">Speed*SIN(PI()*$A71/180)</f>
        <v>7.97694279939888</v>
      </c>
      <c r="U71" s="0"/>
      <c r="W71" s="1" t="str">
        <f aca="false">IF(X71=Z71,polar_type19!$D$3,IF(X71=AC71,polar_type19!$E$3,IF(X71=AF71,polar_type19!$F$3,IF(X71=AI71,polar_type19!$G$3,polar_type19!$H$3))))</f>
        <v>Spinnaker</v>
      </c>
      <c r="X71" s="0" t="n">
        <f aca="false">MAX(Z71,AC71,AF71,AI71,AL71)</f>
        <v>6.69688586803114</v>
      </c>
      <c r="Y71" s="12" t="n">
        <f aca="false">LOOKUP(Speedlo,'1'!$B$1:$BJ$1,'1'!$B67:$BJ67)</f>
        <v>3.0928387850991</v>
      </c>
      <c r="Z71" s="12" t="n">
        <f aca="false">Xlo*Y71+Xhi*AA71</f>
        <v>3.13149926991284</v>
      </c>
      <c r="AA71" s="12" t="n">
        <f aca="false">LOOKUP(Speedhi,'1'!$B$1:$BJ$1,'1'!$B67:$BJ67)</f>
        <v>3.47944363323649</v>
      </c>
      <c r="AB71" s="13" t="n">
        <f aca="false">LOOKUP(Speedlo,'2'!$B$1:$BJ$1,'2'!$B67:$BJ67)</f>
        <v>5.70071966386891</v>
      </c>
      <c r="AC71" s="13" t="n">
        <f aca="false">Xlo*AB71+Xhi*AD71</f>
        <v>5.73518450968338</v>
      </c>
      <c r="AD71" s="13" t="n">
        <f aca="false">LOOKUP(Speedhi,'2'!$B$1:$BJ$1,'2'!$B67:$BJ67)</f>
        <v>6.0453681220136</v>
      </c>
      <c r="AE71" s="14" t="n">
        <f aca="false">LOOKUP(Speedlo,'3'!$B$1:$BJ$1,'3'!$B67:$BJ67)</f>
        <v>6.60784715506464</v>
      </c>
      <c r="AF71" s="14" t="n">
        <f aca="false">Xlo*AE71+Xhi*AG71</f>
        <v>6.65245479731141</v>
      </c>
      <c r="AG71" s="14" t="n">
        <f aca="false">LOOKUP(Speedhi,'3'!$B$1:$BJ$1,'3'!$B67:$BJ67)</f>
        <v>7.05392357753232</v>
      </c>
      <c r="AH71" s="15" t="n">
        <f aca="false">LOOKUP(Speedlo,'4'!$B$1:$BJ$1,'4'!$B67:$BJ67)</f>
        <v>6.7</v>
      </c>
      <c r="AI71" s="15" t="n">
        <f aca="false">Xlo*AH71+Xhi*AJ71</f>
        <v>6.69688586803114</v>
      </c>
      <c r="AJ71" s="15" t="n">
        <f aca="false">LOOKUP(Speedhi,'4'!$B$1:$BJ$1,'4'!$B67:$BJ67)</f>
        <v>6.66885868031135</v>
      </c>
      <c r="AK71" s="16" t="n">
        <f aca="false">LOOKUP(Speedlo,'5'!$B$1:$BJ$1,'5'!$B67:$BJ67)</f>
        <v>0</v>
      </c>
      <c r="AL71" s="16" t="n">
        <f aca="false">Xlo*AK71+Xhi*AM71</f>
        <v>0</v>
      </c>
      <c r="AM71" s="16" t="n">
        <f aca="false">LOOKUP(Speedhi,'5'!$B$1:$BJ$1,'5'!$B67:$BJ67)</f>
        <v>0</v>
      </c>
    </row>
    <row r="72" customFormat="false" ht="14.1" hidden="false" customHeight="true" outlineLevel="0" collapsed="false">
      <c r="A72" s="60" t="n">
        <f aca="false">A71+1</f>
        <v>101</v>
      </c>
      <c r="B72" s="52" t="n">
        <f aca="false">IF(X72&lt;=0,0,X72*Factor)</f>
        <v>6.67624667339773</v>
      </c>
      <c r="C72" s="53" t="n">
        <f aca="false">ROUND($B72*COS(PI()*(D72-Best)/180),4)</f>
        <v>4.4673</v>
      </c>
      <c r="D72" s="54" t="n">
        <f aca="false">MOD(Wind+$A72+360,360)</f>
        <v>348</v>
      </c>
      <c r="E72" s="61" t="n">
        <f aca="false">ROUND($B72*COS(PI()*(F72-Best)/180),4)</f>
        <v>-6.0006</v>
      </c>
      <c r="F72" s="62" t="n">
        <f aca="false">MOD(Wind-$A72+360,360)</f>
        <v>146</v>
      </c>
      <c r="G72" s="57" t="n">
        <f aca="false">SQRT($J72^2+$K72^2)</f>
        <v>9.46283706558105</v>
      </c>
      <c r="H72" s="63" t="n">
        <f aca="false">IF($J72&lt;&gt;0,MOD(ATAN($K72/$J72)*180/PI(),180),0)</f>
        <v>57.1668784227149</v>
      </c>
      <c r="I72" s="59" t="str">
        <f aca="false">IF(B72=0,"anchor",W72)</f>
        <v>Spinnaker</v>
      </c>
      <c r="J72" s="0" t="n">
        <f aca="false">$B72+Speed*COS(PI()*$A72/180)</f>
        <v>5.13069381084772</v>
      </c>
      <c r="K72" s="0" t="n">
        <f aca="false">Speed*SIN(PI()*$A72/180)</f>
        <v>7.95118018592608</v>
      </c>
      <c r="U72" s="0"/>
      <c r="W72" s="1" t="str">
        <f aca="false">IF(X72=Z72,polar_type19!$D$3,IF(X72=AC72,polar_type19!$E$3,IF(X72=AF72,polar_type19!$F$3,IF(X72=AI72,polar_type19!$G$3,polar_type19!$H$3))))</f>
        <v>Spinnaker</v>
      </c>
      <c r="X72" s="0" t="n">
        <f aca="false">MAX(Z72,AC72,AF72,AI72,AL72)</f>
        <v>6.67624667339773</v>
      </c>
      <c r="Y72" s="12" t="n">
        <f aca="false">LOOKUP(Speedlo,'1'!$B$1:$BJ$1,'1'!$B68:$BJ68)</f>
        <v>3.07087643144645</v>
      </c>
      <c r="Z72" s="12" t="n">
        <f aca="false">Xlo*Y72+Xhi*AA72</f>
        <v>3.10926238683953</v>
      </c>
      <c r="AA72" s="12" t="n">
        <f aca="false">LOOKUP(Speedhi,'1'!$B$1:$BJ$1,'1'!$B68:$BJ68)</f>
        <v>3.45473598537726</v>
      </c>
      <c r="AB72" s="13" t="n">
        <f aca="false">LOOKUP(Speedlo,'2'!$B$1:$BJ$1,'2'!$B68:$BJ68)</f>
        <v>5.65460537069508</v>
      </c>
      <c r="AC72" s="13" t="n">
        <f aca="false">Xlo*AB72+Xhi*AD72</f>
        <v>5.68894058921435</v>
      </c>
      <c r="AD72" s="13" t="n">
        <f aca="false">LOOKUP(Speedhi,'2'!$B$1:$BJ$1,'2'!$B68:$BJ68)</f>
        <v>5.99795755588778</v>
      </c>
      <c r="AE72" s="14" t="n">
        <f aca="false">LOOKUP(Speedlo,'3'!$B$1:$BJ$1,'3'!$B68:$BJ68)</f>
        <v>6.56486500214816</v>
      </c>
      <c r="AF72" s="14" t="n">
        <f aca="false">Xlo*AE72+Xhi*AG72</f>
        <v>6.60982175204075</v>
      </c>
      <c r="AG72" s="14" t="n">
        <f aca="false">LOOKUP(Speedhi,'3'!$B$1:$BJ$1,'3'!$B68:$BJ68)</f>
        <v>7.01443250107408</v>
      </c>
      <c r="AH72" s="15" t="n">
        <f aca="false">LOOKUP(Speedlo,'4'!$B$1:$BJ$1,'4'!$B68:$BJ68)</f>
        <v>6.675</v>
      </c>
      <c r="AI72" s="15" t="n">
        <f aca="false">Xlo*AH72+Xhi*AJ72</f>
        <v>6.67624667339773</v>
      </c>
      <c r="AJ72" s="15" t="n">
        <f aca="false">LOOKUP(Speedhi,'4'!$B$1:$BJ$1,'4'!$B68:$BJ68)</f>
        <v>6.68746673397728</v>
      </c>
      <c r="AK72" s="16" t="n">
        <f aca="false">LOOKUP(Speedlo,'5'!$B$1:$BJ$1,'5'!$B68:$BJ68)</f>
        <v>0</v>
      </c>
      <c r="AL72" s="16" t="n">
        <f aca="false">Xlo*AK72+Xhi*AM72</f>
        <v>0</v>
      </c>
      <c r="AM72" s="16" t="n">
        <f aca="false">LOOKUP(Speedhi,'5'!$B$1:$BJ$1,'5'!$B68:$BJ68)</f>
        <v>0</v>
      </c>
    </row>
    <row r="73" customFormat="false" ht="14.1" hidden="false" customHeight="true" outlineLevel="0" collapsed="false">
      <c r="A73" s="60" t="n">
        <f aca="false">A72+1</f>
        <v>102</v>
      </c>
      <c r="B73" s="52" t="n">
        <f aca="false">IF(X73&lt;=0,0,X73*Factor)</f>
        <v>6.65560747876432</v>
      </c>
      <c r="C73" s="53" t="n">
        <f aca="false">ROUND($B73*COS(PI()*(D73-Best)/180),4)</f>
        <v>4.3665</v>
      </c>
      <c r="D73" s="54" t="n">
        <f aca="false">MOD(Wind+$A73+360,360)</f>
        <v>349</v>
      </c>
      <c r="E73" s="61" t="n">
        <f aca="false">ROUND($B73*COS(PI()*(F73-Best)/180),4)</f>
        <v>-6.032</v>
      </c>
      <c r="F73" s="62" t="n">
        <f aca="false">MOD(Wind-$A73+360,360)</f>
        <v>145</v>
      </c>
      <c r="G73" s="57" t="n">
        <f aca="false">SQRT($J73^2+$K73^2)</f>
        <v>9.35360345114386</v>
      </c>
      <c r="H73" s="63" t="n">
        <f aca="false">IF($J73&lt;&gt;0,MOD(ATAN($K73/$J73)*180/PI(),180),0)</f>
        <v>57.8925431289188</v>
      </c>
      <c r="I73" s="59" t="str">
        <f aca="false">IF(B73=0,"anchor",W73)</f>
        <v>Spinnaker</v>
      </c>
      <c r="J73" s="0" t="n">
        <f aca="false">$B73+Speed*COS(PI()*$A73/180)</f>
        <v>4.97152278314047</v>
      </c>
      <c r="K73" s="0" t="n">
        <f aca="false">Speed*SIN(PI()*$A73/180)</f>
        <v>7.92299556594383</v>
      </c>
      <c r="U73" s="0"/>
      <c r="W73" s="1" t="str">
        <f aca="false">IF(X73=Z73,polar_type19!$D$3,IF(X73=AC73,polar_type19!$E$3,IF(X73=AF73,polar_type19!$F$3,IF(X73=AI73,polar_type19!$G$3,polar_type19!$H$3))))</f>
        <v>Spinnaker</v>
      </c>
      <c r="X73" s="0" t="n">
        <f aca="false">MAX(Z73,AC73,AF73,AI73,AL73)</f>
        <v>6.65560747876432</v>
      </c>
      <c r="Y73" s="12" t="n">
        <f aca="false">LOOKUP(Speedlo,'1'!$B$1:$BJ$1,'1'!$B69:$BJ69)</f>
        <v>3.04891407779381</v>
      </c>
      <c r="Z73" s="12" t="n">
        <f aca="false">Xlo*Y73+Xhi*AA73</f>
        <v>3.08702550376623</v>
      </c>
      <c r="AA73" s="12" t="n">
        <f aca="false">LOOKUP(Speedhi,'1'!$B$1:$BJ$1,'1'!$B69:$BJ69)</f>
        <v>3.43002833751804</v>
      </c>
      <c r="AB73" s="13" t="n">
        <f aca="false">LOOKUP(Speedlo,'2'!$B$1:$BJ$1,'2'!$B69:$BJ69)</f>
        <v>5.60849107752126</v>
      </c>
      <c r="AC73" s="13" t="n">
        <f aca="false">Xlo*AB73+Xhi*AD73</f>
        <v>5.64269666874533</v>
      </c>
      <c r="AD73" s="13" t="n">
        <f aca="false">LOOKUP(Speedhi,'2'!$B$1:$BJ$1,'2'!$B69:$BJ69)</f>
        <v>5.95054698976196</v>
      </c>
      <c r="AE73" s="14" t="n">
        <f aca="false">LOOKUP(Speedlo,'3'!$B$1:$BJ$1,'3'!$B69:$BJ69)</f>
        <v>6.52188284923168</v>
      </c>
      <c r="AF73" s="14" t="n">
        <f aca="false">Xlo*AE73+Xhi*AG73</f>
        <v>6.5671887067701</v>
      </c>
      <c r="AG73" s="14" t="n">
        <f aca="false">LOOKUP(Speedhi,'3'!$B$1:$BJ$1,'3'!$B69:$BJ69)</f>
        <v>6.97494142461584</v>
      </c>
      <c r="AH73" s="15" t="n">
        <f aca="false">LOOKUP(Speedlo,'4'!$B$1:$BJ$1,'4'!$B69:$BJ69)</f>
        <v>6.65</v>
      </c>
      <c r="AI73" s="15" t="n">
        <f aca="false">Xlo*AH73+Xhi*AJ73</f>
        <v>6.65560747876432</v>
      </c>
      <c r="AJ73" s="15" t="n">
        <f aca="false">LOOKUP(Speedhi,'4'!$B$1:$BJ$1,'4'!$B69:$BJ69)</f>
        <v>6.7060747876432</v>
      </c>
      <c r="AK73" s="16" t="n">
        <f aca="false">LOOKUP(Speedlo,'5'!$B$1:$BJ$1,'5'!$B69:$BJ69)</f>
        <v>0</v>
      </c>
      <c r="AL73" s="16" t="n">
        <f aca="false">Xlo*AK73+Xhi*AM73</f>
        <v>0</v>
      </c>
      <c r="AM73" s="16" t="n">
        <f aca="false">LOOKUP(Speedhi,'5'!$B$1:$BJ$1,'5'!$B69:$BJ69)</f>
        <v>0</v>
      </c>
    </row>
    <row r="74" customFormat="false" ht="14.1" hidden="false" customHeight="true" outlineLevel="0" collapsed="false">
      <c r="A74" s="60" t="n">
        <f aca="false">A73+1</f>
        <v>103</v>
      </c>
      <c r="B74" s="52" t="n">
        <f aca="false">IF(X74&lt;=0,0,X74*Factor)</f>
        <v>6.63496828413091</v>
      </c>
      <c r="C74" s="53" t="n">
        <f aca="false">ROUND($B74*COS(PI()*(D74-Best)/180),4)</f>
        <v>4.2649</v>
      </c>
      <c r="D74" s="54" t="n">
        <f aca="false">MOD(Wind+$A74+360,360)</f>
        <v>350</v>
      </c>
      <c r="E74" s="61" t="n">
        <f aca="false">ROUND($B74*COS(PI()*(F74-Best)/180),4)</f>
        <v>-6.0613</v>
      </c>
      <c r="F74" s="62" t="n">
        <f aca="false">MOD(Wind-$A74+360,360)</f>
        <v>144</v>
      </c>
      <c r="G74" s="57" t="n">
        <f aca="false">SQRT($J74^2+$K74^2)</f>
        <v>9.24411194936316</v>
      </c>
      <c r="H74" s="63" t="n">
        <f aca="false">IF($J74&lt;&gt;0,MOD(ATAN($K74/$J74)*180/PI(),180),0)</f>
        <v>58.624734007486</v>
      </c>
      <c r="I74" s="59" t="str">
        <f aca="false">IF(B74=0,"anchor",W74)</f>
        <v>Spinnaker</v>
      </c>
      <c r="J74" s="0" t="n">
        <f aca="false">$B74+Speed*COS(PI()*$A74/180)</f>
        <v>4.81286474394561</v>
      </c>
      <c r="K74" s="0" t="n">
        <f aca="false">Speed*SIN(PI()*$A74/180)</f>
        <v>7.89239752476041</v>
      </c>
      <c r="U74" s="0"/>
      <c r="W74" s="1" t="str">
        <f aca="false">IF(X74=Z74,polar_type19!$D$3,IF(X74=AC74,polar_type19!$E$3,IF(X74=AF74,polar_type19!$F$3,IF(X74=AI74,polar_type19!$G$3,polar_type19!$H$3))))</f>
        <v>Spinnaker</v>
      </c>
      <c r="X74" s="0" t="n">
        <f aca="false">MAX(Z74,AC74,AF74,AI74,AL74)</f>
        <v>6.63496828413091</v>
      </c>
      <c r="Y74" s="12" t="n">
        <f aca="false">LOOKUP(Speedlo,'1'!$B$1:$BJ$1,'1'!$B70:$BJ70)</f>
        <v>3.02695172414116</v>
      </c>
      <c r="Z74" s="12" t="n">
        <f aca="false">Xlo*Y74+Xhi*AA74</f>
        <v>3.06478862069292</v>
      </c>
      <c r="AA74" s="12" t="n">
        <f aca="false">LOOKUP(Speedhi,'1'!$B$1:$BJ$1,'1'!$B70:$BJ70)</f>
        <v>3.40532068965881</v>
      </c>
      <c r="AB74" s="13" t="n">
        <f aca="false">LOOKUP(Speedlo,'2'!$B$1:$BJ$1,'2'!$B70:$BJ70)</f>
        <v>5.56237678434743</v>
      </c>
      <c r="AC74" s="13" t="n">
        <f aca="false">Xlo*AB74+Xhi*AD74</f>
        <v>5.5964527482763</v>
      </c>
      <c r="AD74" s="13" t="n">
        <f aca="false">LOOKUP(Speedhi,'2'!$B$1:$BJ$1,'2'!$B70:$BJ70)</f>
        <v>5.90313642363614</v>
      </c>
      <c r="AE74" s="14" t="n">
        <f aca="false">LOOKUP(Speedlo,'3'!$B$1:$BJ$1,'3'!$B70:$BJ70)</f>
        <v>6.4789006963152</v>
      </c>
      <c r="AF74" s="14" t="n">
        <f aca="false">Xlo*AE74+Xhi*AG74</f>
        <v>6.52455566149944</v>
      </c>
      <c r="AG74" s="14" t="n">
        <f aca="false">LOOKUP(Speedhi,'3'!$B$1:$BJ$1,'3'!$B70:$BJ70)</f>
        <v>6.9354503481576</v>
      </c>
      <c r="AH74" s="15" t="n">
        <f aca="false">LOOKUP(Speedlo,'4'!$B$1:$BJ$1,'4'!$B70:$BJ70)</f>
        <v>6.625</v>
      </c>
      <c r="AI74" s="15" t="n">
        <f aca="false">Xlo*AH74+Xhi*AJ74</f>
        <v>6.63496828413091</v>
      </c>
      <c r="AJ74" s="15" t="n">
        <f aca="false">LOOKUP(Speedhi,'4'!$B$1:$BJ$1,'4'!$B70:$BJ70)</f>
        <v>6.72468284130913</v>
      </c>
      <c r="AK74" s="16" t="n">
        <f aca="false">LOOKUP(Speedlo,'5'!$B$1:$BJ$1,'5'!$B70:$BJ70)</f>
        <v>0</v>
      </c>
      <c r="AL74" s="16" t="n">
        <f aca="false">Xlo*AK74+Xhi*AM74</f>
        <v>0</v>
      </c>
      <c r="AM74" s="16" t="n">
        <f aca="false">LOOKUP(Speedhi,'5'!$B$1:$BJ$1,'5'!$B70:$BJ70)</f>
        <v>0</v>
      </c>
    </row>
    <row r="75" customFormat="false" ht="14.1" hidden="false" customHeight="true" outlineLevel="0" collapsed="false">
      <c r="A75" s="60" t="n">
        <f aca="false">A74+1</f>
        <v>104</v>
      </c>
      <c r="B75" s="52" t="n">
        <f aca="false">IF(X75&lt;=0,0,X75*Factor)</f>
        <v>6.61432908949751</v>
      </c>
      <c r="C75" s="53" t="n">
        <f aca="false">ROUND($B75*COS(PI()*(D75-Best)/180),4)</f>
        <v>4.1625</v>
      </c>
      <c r="D75" s="54" t="n">
        <f aca="false">MOD(Wind+$A75+360,360)</f>
        <v>351</v>
      </c>
      <c r="E75" s="61" t="n">
        <f aca="false">ROUND($B75*COS(PI()*(F75-Best)/180),4)</f>
        <v>-6.0885</v>
      </c>
      <c r="F75" s="62" t="n">
        <f aca="false">MOD(Wind-$A75+360,360)</f>
        <v>143</v>
      </c>
      <c r="G75" s="57" t="n">
        <f aca="false">SQRT($J75^2+$K75^2)</f>
        <v>9.13438025235771</v>
      </c>
      <c r="H75" s="63" t="n">
        <f aca="false">IF($J75&lt;&gt;0,MOD(ATAN($K75/$J75)*180/PI(),180),0)</f>
        <v>59.3636738371661</v>
      </c>
      <c r="I75" s="59" t="str">
        <f aca="false">IF(B75=0,"anchor",W75)</f>
        <v>Spinnaker</v>
      </c>
      <c r="J75" s="0" t="n">
        <f aca="false">$B75+Speed*COS(PI()*$A75/180)</f>
        <v>4.6547617351402</v>
      </c>
      <c r="K75" s="0" t="n">
        <f aca="false">Speed*SIN(PI()*$A75/180)</f>
        <v>7.85939538283557</v>
      </c>
      <c r="U75" s="0"/>
      <c r="W75" s="1" t="str">
        <f aca="false">IF(X75=Z75,polar_type19!$D$3,IF(X75=AC75,polar_type19!$E$3,IF(X75=AF75,polar_type19!$F$3,IF(X75=AI75,polar_type19!$G$3,polar_type19!$H$3))))</f>
        <v>Spinnaker</v>
      </c>
      <c r="X75" s="0" t="n">
        <f aca="false">MAX(Z75,AC75,AF75,AI75,AL75)</f>
        <v>6.61432908949751</v>
      </c>
      <c r="Y75" s="12" t="n">
        <f aca="false">LOOKUP(Speedlo,'1'!$B$1:$BJ$1,'1'!$B71:$BJ71)</f>
        <v>3.00498937048852</v>
      </c>
      <c r="Z75" s="12" t="n">
        <f aca="false">Xlo*Y75+Xhi*AA75</f>
        <v>3.04255173761963</v>
      </c>
      <c r="AA75" s="12" t="n">
        <f aca="false">LOOKUP(Speedhi,'1'!$B$1:$BJ$1,'1'!$B71:$BJ71)</f>
        <v>3.38061304179958</v>
      </c>
      <c r="AB75" s="13" t="n">
        <f aca="false">LOOKUP(Speedlo,'2'!$B$1:$BJ$1,'2'!$B71:$BJ71)</f>
        <v>5.51626249117361</v>
      </c>
      <c r="AC75" s="13" t="n">
        <f aca="false">Xlo*AB75+Xhi*AD75</f>
        <v>5.55020882780728</v>
      </c>
      <c r="AD75" s="13" t="n">
        <f aca="false">LOOKUP(Speedhi,'2'!$B$1:$BJ$1,'2'!$B71:$BJ71)</f>
        <v>5.85572585751032</v>
      </c>
      <c r="AE75" s="14" t="n">
        <f aca="false">LOOKUP(Speedlo,'3'!$B$1:$BJ$1,'3'!$B71:$BJ71)</f>
        <v>6.43591854339871</v>
      </c>
      <c r="AF75" s="14" t="n">
        <f aca="false">Xlo*AE75+Xhi*AG75</f>
        <v>6.48192261622877</v>
      </c>
      <c r="AG75" s="14" t="n">
        <f aca="false">LOOKUP(Speedhi,'3'!$B$1:$BJ$1,'3'!$B71:$BJ71)</f>
        <v>6.89595927169936</v>
      </c>
      <c r="AH75" s="15" t="n">
        <f aca="false">LOOKUP(Speedlo,'4'!$B$1:$BJ$1,'4'!$B71:$BJ71)</f>
        <v>6.6</v>
      </c>
      <c r="AI75" s="15" t="n">
        <f aca="false">Xlo*AH75+Xhi*AJ75</f>
        <v>6.61432908949751</v>
      </c>
      <c r="AJ75" s="15" t="n">
        <f aca="false">LOOKUP(Speedhi,'4'!$B$1:$BJ$1,'4'!$B71:$BJ71)</f>
        <v>6.74329089497506</v>
      </c>
      <c r="AK75" s="16" t="n">
        <f aca="false">LOOKUP(Speedlo,'5'!$B$1:$BJ$1,'5'!$B71:$BJ71)</f>
        <v>0</v>
      </c>
      <c r="AL75" s="16" t="n">
        <f aca="false">Xlo*AK75+Xhi*AM75</f>
        <v>0</v>
      </c>
      <c r="AM75" s="16" t="n">
        <f aca="false">LOOKUP(Speedhi,'5'!$B$1:$BJ$1,'5'!$B71:$BJ71)</f>
        <v>0</v>
      </c>
    </row>
    <row r="76" customFormat="false" ht="14.1" hidden="false" customHeight="true" outlineLevel="0" collapsed="false">
      <c r="A76" s="60" t="n">
        <f aca="false">A75+1</f>
        <v>105</v>
      </c>
      <c r="B76" s="52" t="n">
        <f aca="false">IF(X76&lt;=0,0,X76*Factor)</f>
        <v>6.5936898948641</v>
      </c>
      <c r="C76" s="53" t="n">
        <f aca="false">ROUND($B76*COS(PI()*(D76-Best)/180),4)</f>
        <v>4.0595</v>
      </c>
      <c r="D76" s="54" t="n">
        <f aca="false">MOD(Wind+$A76+360,360)</f>
        <v>352</v>
      </c>
      <c r="E76" s="61" t="n">
        <f aca="false">ROUND($B76*COS(PI()*(F76-Best)/180),4)</f>
        <v>-6.1136</v>
      </c>
      <c r="F76" s="62" t="n">
        <f aca="false">MOD(Wind-$A76+360,360)</f>
        <v>142</v>
      </c>
      <c r="G76" s="57" t="n">
        <f aca="false">SQRT($J76^2+$K76^2)</f>
        <v>9.02442638445906</v>
      </c>
      <c r="H76" s="63" t="n">
        <f aca="false">IF($J76&lt;&gt;0,MOD(ATAN($K76/$J76)*180/PI(),180),0)</f>
        <v>60.1095957589123</v>
      </c>
      <c r="I76" s="59" t="str">
        <f aca="false">IF(B76=0,"anchor",W76)</f>
        <v>Spinnaker</v>
      </c>
      <c r="J76" s="0" t="n">
        <f aca="false">$B76+Speed*COS(PI()*$A76/180)</f>
        <v>4.49725562953368</v>
      </c>
      <c r="K76" s="0" t="n">
        <f aca="false">Speed*SIN(PI()*$A76/180)</f>
        <v>7.82399919294145</v>
      </c>
      <c r="U76" s="0"/>
      <c r="W76" s="1" t="str">
        <f aca="false">IF(X76=Z76,polar_type19!$D$3,IF(X76=AC76,polar_type19!$E$3,IF(X76=AF76,polar_type19!$F$3,IF(X76=AI76,polar_type19!$G$3,polar_type19!$H$3))))</f>
        <v>Spinnaker</v>
      </c>
      <c r="X76" s="0" t="n">
        <f aca="false">MAX(Z76,AC76,AF76,AI76,AL76)</f>
        <v>6.5936898948641</v>
      </c>
      <c r="Y76" s="12" t="n">
        <f aca="false">LOOKUP(Speedlo,'1'!$B$1:$BJ$1,'1'!$B72:$BJ72)</f>
        <v>2.98302701683587</v>
      </c>
      <c r="Z76" s="12" t="n">
        <f aca="false">Xlo*Y76+Xhi*AA76</f>
        <v>3.02031485454632</v>
      </c>
      <c r="AA76" s="12" t="n">
        <f aca="false">LOOKUP(Speedhi,'1'!$B$1:$BJ$1,'1'!$B72:$BJ72)</f>
        <v>3.35590539394035</v>
      </c>
      <c r="AB76" s="13" t="n">
        <f aca="false">LOOKUP(Speedlo,'2'!$B$1:$BJ$1,'2'!$B72:$BJ72)</f>
        <v>5.47014819799978</v>
      </c>
      <c r="AC76" s="13" t="n">
        <f aca="false">Xlo*AB76+Xhi*AD76</f>
        <v>5.50396490733825</v>
      </c>
      <c r="AD76" s="13" t="n">
        <f aca="false">LOOKUP(Speedhi,'2'!$B$1:$BJ$1,'2'!$B72:$BJ72)</f>
        <v>5.8083152913845</v>
      </c>
      <c r="AE76" s="14" t="n">
        <f aca="false">LOOKUP(Speedlo,'3'!$B$1:$BJ$1,'3'!$B72:$BJ72)</f>
        <v>6.39293639048223</v>
      </c>
      <c r="AF76" s="14" t="n">
        <f aca="false">Xlo*AE76+Xhi*AG76</f>
        <v>6.43928957095812</v>
      </c>
      <c r="AG76" s="14" t="n">
        <f aca="false">LOOKUP(Speedhi,'3'!$B$1:$BJ$1,'3'!$B72:$BJ72)</f>
        <v>6.85646819524112</v>
      </c>
      <c r="AH76" s="15" t="n">
        <f aca="false">LOOKUP(Speedlo,'4'!$B$1:$BJ$1,'4'!$B72:$BJ72)</f>
        <v>6.575</v>
      </c>
      <c r="AI76" s="15" t="n">
        <f aca="false">Xlo*AH76+Xhi*AJ76</f>
        <v>6.5936898948641</v>
      </c>
      <c r="AJ76" s="15" t="n">
        <f aca="false">LOOKUP(Speedhi,'4'!$B$1:$BJ$1,'4'!$B72:$BJ72)</f>
        <v>6.76189894864099</v>
      </c>
      <c r="AK76" s="16" t="n">
        <f aca="false">LOOKUP(Speedlo,'5'!$B$1:$BJ$1,'5'!$B72:$BJ72)</f>
        <v>0</v>
      </c>
      <c r="AL76" s="16" t="n">
        <f aca="false">Xlo*AK76+Xhi*AM76</f>
        <v>0</v>
      </c>
      <c r="AM76" s="16" t="n">
        <f aca="false">LOOKUP(Speedhi,'5'!$B$1:$BJ$1,'5'!$B72:$BJ72)</f>
        <v>0</v>
      </c>
    </row>
    <row r="77" customFormat="false" ht="14.1" hidden="false" customHeight="true" outlineLevel="0" collapsed="false">
      <c r="A77" s="60" t="n">
        <f aca="false">A76+1</f>
        <v>106</v>
      </c>
      <c r="B77" s="52" t="n">
        <f aca="false">IF(X77&lt;=0,0,X77*Factor)</f>
        <v>6.57185191589128</v>
      </c>
      <c r="C77" s="53" t="n">
        <f aca="false">ROUND($B77*COS(PI()*(D77-Best)/180),4)</f>
        <v>3.955</v>
      </c>
      <c r="D77" s="54" t="n">
        <f aca="false">MOD(Wind+$A77+360,360)</f>
        <v>353</v>
      </c>
      <c r="E77" s="61" t="n">
        <f aca="false">ROUND($B77*COS(PI()*(F77-Best)/180),4)</f>
        <v>-6.1354</v>
      </c>
      <c r="F77" s="62" t="n">
        <f aca="false">MOD(Wind-$A77+360,360)</f>
        <v>141</v>
      </c>
      <c r="G77" s="57" t="n">
        <f aca="false">SQRT($J77^2+$K77^2)</f>
        <v>8.91368508916183</v>
      </c>
      <c r="H77" s="63" t="n">
        <f aca="false">IF($J77&lt;&gt;0,MOD(ATAN($K77/$J77)*180/PI(),180),0)</f>
        <v>60.8694743433317</v>
      </c>
      <c r="I77" s="59" t="str">
        <f aca="false">IF(B77=0,"anchor",W77)</f>
        <v>Spinnaker</v>
      </c>
      <c r="J77" s="0" t="n">
        <f aca="false">$B77+Speed*COS(PI()*$A77/180)</f>
        <v>4.33918933377359</v>
      </c>
      <c r="K77" s="0" t="n">
        <f aca="false">Speed*SIN(PI()*$A77/180)</f>
        <v>7.78621973710038</v>
      </c>
      <c r="U77" s="0"/>
      <c r="W77" s="1" t="str">
        <f aca="false">IF(X77=Z77,polar_type19!$D$3,IF(X77=AC77,polar_type19!$E$3,IF(X77=AF77,polar_type19!$F$3,IF(X77=AI77,polar_type19!$G$3,polar_type19!$H$3))))</f>
        <v>Spinnaker</v>
      </c>
      <c r="X77" s="0" t="n">
        <f aca="false">MAX(Z77,AC77,AF77,AI77,AL77)</f>
        <v>6.57185191589128</v>
      </c>
      <c r="Y77" s="12" t="n">
        <f aca="false">LOOKUP(Speedlo,'1'!$B$1:$BJ$1,'1'!$B73:$BJ73)</f>
        <v>2.95999538414438</v>
      </c>
      <c r="Z77" s="12" t="n">
        <f aca="false">Xlo*Y77+Xhi*AA77</f>
        <v>2.99699532644618</v>
      </c>
      <c r="AA77" s="12" t="n">
        <f aca="false">LOOKUP(Speedhi,'1'!$B$1:$BJ$1,'1'!$B73:$BJ73)</f>
        <v>3.32999480716243</v>
      </c>
      <c r="AB77" s="13" t="n">
        <f aca="false">LOOKUP(Speedlo,'2'!$B$1:$BJ$1,'2'!$B73:$BJ73)</f>
        <v>5.42162455939607</v>
      </c>
      <c r="AC77" s="13" t="n">
        <f aca="false">Xlo*AB77+Xhi*AD77</f>
        <v>5.45528816898976</v>
      </c>
      <c r="AD77" s="13" t="n">
        <f aca="false">LOOKUP(Speedhi,'2'!$B$1:$BJ$1,'2'!$B73:$BJ73)</f>
        <v>5.75826065533299</v>
      </c>
      <c r="AE77" s="14" t="n">
        <f aca="false">LOOKUP(Speedlo,'3'!$B$1:$BJ$1,'3'!$B73:$BJ73)</f>
        <v>6.3442200620102</v>
      </c>
      <c r="AF77" s="14" t="n">
        <f aca="false">Xlo*AE77+Xhi*AG77</f>
        <v>6.39053648429148</v>
      </c>
      <c r="AG77" s="14" t="n">
        <f aca="false">LOOKUP(Speedhi,'3'!$B$1:$BJ$1,'3'!$B73:$BJ73)</f>
        <v>6.80738428482297</v>
      </c>
      <c r="AH77" s="15" t="n">
        <f aca="false">LOOKUP(Speedlo,'4'!$B$1:$BJ$1,'4'!$B73:$BJ73)</f>
        <v>6.55</v>
      </c>
      <c r="AI77" s="15" t="n">
        <f aca="false">Xlo*AH77+Xhi*AJ77</f>
        <v>6.57185191589128</v>
      </c>
      <c r="AJ77" s="15" t="n">
        <f aca="false">LOOKUP(Speedhi,'4'!$B$1:$BJ$1,'4'!$B73:$BJ73)</f>
        <v>6.76851915891279</v>
      </c>
      <c r="AK77" s="16" t="n">
        <f aca="false">LOOKUP(Speedlo,'5'!$B$1:$BJ$1,'5'!$B73:$BJ73)</f>
        <v>0</v>
      </c>
      <c r="AL77" s="16" t="n">
        <f aca="false">Xlo*AK77+Xhi*AM77</f>
        <v>0</v>
      </c>
      <c r="AM77" s="16" t="n">
        <f aca="false">LOOKUP(Speedhi,'5'!$B$1:$BJ$1,'5'!$B73:$BJ73)</f>
        <v>0</v>
      </c>
    </row>
    <row r="78" customFormat="false" ht="14.1" hidden="false" customHeight="true" outlineLevel="0" collapsed="false">
      <c r="A78" s="60" t="n">
        <f aca="false">A77+1</f>
        <v>107</v>
      </c>
      <c r="B78" s="52" t="n">
        <f aca="false">IF(X78&lt;=0,0,X78*Factor)</f>
        <v>6.55001393691846</v>
      </c>
      <c r="C78" s="53" t="n">
        <f aca="false">ROUND($B78*COS(PI()*(D78-Best)/180),4)</f>
        <v>3.85</v>
      </c>
      <c r="D78" s="54" t="n">
        <f aca="false">MOD(Wind+$A78+360,360)</f>
        <v>354</v>
      </c>
      <c r="E78" s="61" t="n">
        <f aca="false">ROUND($B78*COS(PI()*(F78-Best)/180),4)</f>
        <v>-6.155</v>
      </c>
      <c r="F78" s="62" t="n">
        <f aca="false">MOD(Wind-$A78+360,360)</f>
        <v>140</v>
      </c>
      <c r="G78" s="57" t="n">
        <f aca="false">SQRT($J78^2+$K78^2)</f>
        <v>8.80278677320851</v>
      </c>
      <c r="H78" s="63" t="n">
        <f aca="false">IF($J78&lt;&gt;0,MOD(ATAN($K78/$J78)*180/PI(),180),0)</f>
        <v>61.6371039419603</v>
      </c>
      <c r="I78" s="59" t="str">
        <f aca="false">IF(B78=0,"anchor",W78)</f>
        <v>Spinnaker</v>
      </c>
      <c r="J78" s="0" t="n">
        <f aca="false">$B78+Speed*COS(PI()*$A78/180)</f>
        <v>4.18180312866429</v>
      </c>
      <c r="K78" s="0" t="n">
        <f aca="false">Speed*SIN(PI()*$A78/180)</f>
        <v>7.74606852330059</v>
      </c>
      <c r="U78" s="0"/>
      <c r="W78" s="1" t="str">
        <f aca="false">IF(X78=Z78,polar_type19!$D$3,IF(X78=AC78,polar_type19!$E$3,IF(X78=AF78,polar_type19!$F$3,IF(X78=AI78,polar_type19!$G$3,polar_type19!$H$3))))</f>
        <v>Spinnaker</v>
      </c>
      <c r="X78" s="0" t="n">
        <f aca="false">MAX(Z78,AC78,AF78,AI78,AL78)</f>
        <v>6.55001393691846</v>
      </c>
      <c r="Y78" s="12" t="n">
        <f aca="false">LOOKUP(Speedlo,'1'!$B$1:$BJ$1,'1'!$B74:$BJ74)</f>
        <v>2.93696375145289</v>
      </c>
      <c r="Z78" s="12" t="n">
        <f aca="false">Xlo*Y78+Xhi*AA78</f>
        <v>2.97367579834605</v>
      </c>
      <c r="AA78" s="12" t="n">
        <f aca="false">LOOKUP(Speedhi,'1'!$B$1:$BJ$1,'1'!$B74:$BJ74)</f>
        <v>3.3040842203845</v>
      </c>
      <c r="AB78" s="13" t="n">
        <f aca="false">LOOKUP(Speedlo,'2'!$B$1:$BJ$1,'2'!$B74:$BJ74)</f>
        <v>5.37310092079236</v>
      </c>
      <c r="AC78" s="13" t="n">
        <f aca="false">Xlo*AB78+Xhi*AD78</f>
        <v>5.40661143064127</v>
      </c>
      <c r="AD78" s="13" t="n">
        <f aca="false">LOOKUP(Speedhi,'2'!$B$1:$BJ$1,'2'!$B74:$BJ74)</f>
        <v>5.70820601928149</v>
      </c>
      <c r="AE78" s="14" t="n">
        <f aca="false">LOOKUP(Speedlo,'3'!$B$1:$BJ$1,'3'!$B74:$BJ74)</f>
        <v>6.29550373353816</v>
      </c>
      <c r="AF78" s="14" t="n">
        <f aca="false">Xlo*AE78+Xhi*AG78</f>
        <v>6.34178339762483</v>
      </c>
      <c r="AG78" s="14" t="n">
        <f aca="false">LOOKUP(Speedhi,'3'!$B$1:$BJ$1,'3'!$B74:$BJ74)</f>
        <v>6.75830037440483</v>
      </c>
      <c r="AH78" s="15" t="n">
        <f aca="false">LOOKUP(Speedlo,'4'!$B$1:$BJ$1,'4'!$B74:$BJ74)</f>
        <v>6.525</v>
      </c>
      <c r="AI78" s="15" t="n">
        <f aca="false">Xlo*AH78+Xhi*AJ78</f>
        <v>6.55001393691846</v>
      </c>
      <c r="AJ78" s="15" t="n">
        <f aca="false">LOOKUP(Speedhi,'4'!$B$1:$BJ$1,'4'!$B74:$BJ74)</f>
        <v>6.77513936918459</v>
      </c>
      <c r="AK78" s="16" t="n">
        <f aca="false">LOOKUP(Speedlo,'5'!$B$1:$BJ$1,'5'!$B74:$BJ74)</f>
        <v>0</v>
      </c>
      <c r="AL78" s="16" t="n">
        <f aca="false">Xlo*AK78+Xhi*AM78</f>
        <v>0</v>
      </c>
      <c r="AM78" s="16" t="n">
        <f aca="false">LOOKUP(Speedhi,'5'!$B$1:$BJ$1,'5'!$B74:$BJ74)</f>
        <v>0</v>
      </c>
    </row>
    <row r="79" customFormat="false" ht="14.1" hidden="false" customHeight="true" outlineLevel="0" collapsed="false">
      <c r="A79" s="60" t="n">
        <f aca="false">A78+1</f>
        <v>108</v>
      </c>
      <c r="B79" s="52" t="n">
        <f aca="false">IF(X79&lt;=0,0,X79*Factor)</f>
        <v>6.52817595794564</v>
      </c>
      <c r="C79" s="53" t="n">
        <f aca="false">ROUND($B79*COS(PI()*(D79-Best)/180),4)</f>
        <v>3.7444</v>
      </c>
      <c r="D79" s="54" t="n">
        <f aca="false">MOD(Wind+$A79+360,360)</f>
        <v>355</v>
      </c>
      <c r="E79" s="61" t="n">
        <f aca="false">ROUND($B79*COS(PI()*(F79-Best)/180),4)</f>
        <v>-6.1725</v>
      </c>
      <c r="F79" s="62" t="n">
        <f aca="false">MOD(Wind-$A79+360,360)</f>
        <v>139</v>
      </c>
      <c r="G79" s="57" t="n">
        <f aca="false">SQRT($J79^2+$K79^2)</f>
        <v>8.69175131160815</v>
      </c>
      <c r="H79" s="63" t="n">
        <f aca="false">IF($J79&lt;&gt;0,MOD(ATAN($K79/$J79)*180/PI(),180),0)</f>
        <v>62.4127607736727</v>
      </c>
      <c r="I79" s="59" t="str">
        <f aca="false">IF(B79=0,"anchor",W79)</f>
        <v>Spinnaker</v>
      </c>
      <c r="J79" s="0" t="n">
        <f aca="false">$B79+Speed*COS(PI()*$A79/180)</f>
        <v>4.02513830350857</v>
      </c>
      <c r="K79" s="0" t="n">
        <f aca="false">Speed*SIN(PI()*$A79/180)</f>
        <v>7.70355778199074</v>
      </c>
      <c r="U79" s="0"/>
      <c r="W79" s="1" t="str">
        <f aca="false">IF(X79=Z79,polar_type19!$D$3,IF(X79=AC79,polar_type19!$E$3,IF(X79=AF79,polar_type19!$F$3,IF(X79=AI79,polar_type19!$G$3,polar_type19!$H$3))))</f>
        <v>Spinnaker</v>
      </c>
      <c r="X79" s="0" t="n">
        <f aca="false">MAX(Z79,AC79,AF79,AI79,AL79)</f>
        <v>6.52817595794564</v>
      </c>
      <c r="Y79" s="12" t="n">
        <f aca="false">LOOKUP(Speedlo,'1'!$B$1:$BJ$1,'1'!$B75:$BJ75)</f>
        <v>2.9139321187614</v>
      </c>
      <c r="Z79" s="12" t="n">
        <f aca="false">Xlo*Y79+Xhi*AA79</f>
        <v>2.95035627024592</v>
      </c>
      <c r="AA79" s="12" t="n">
        <f aca="false">LOOKUP(Speedhi,'1'!$B$1:$BJ$1,'1'!$B75:$BJ75)</f>
        <v>3.27817363360658</v>
      </c>
      <c r="AB79" s="13" t="n">
        <f aca="false">LOOKUP(Speedlo,'2'!$B$1:$BJ$1,'2'!$B75:$BJ75)</f>
        <v>5.32457728218864</v>
      </c>
      <c r="AC79" s="13" t="n">
        <f aca="false">Xlo*AB79+Xhi*AD79</f>
        <v>5.35793469229277</v>
      </c>
      <c r="AD79" s="13" t="n">
        <f aca="false">LOOKUP(Speedhi,'2'!$B$1:$BJ$1,'2'!$B75:$BJ75)</f>
        <v>5.65815138322998</v>
      </c>
      <c r="AE79" s="14" t="n">
        <f aca="false">LOOKUP(Speedlo,'3'!$B$1:$BJ$1,'3'!$B75:$BJ75)</f>
        <v>6.24678740506613</v>
      </c>
      <c r="AF79" s="14" t="n">
        <f aca="false">Xlo*AE79+Xhi*AG79</f>
        <v>6.29303031095819</v>
      </c>
      <c r="AG79" s="14" t="n">
        <f aca="false">LOOKUP(Speedhi,'3'!$B$1:$BJ$1,'3'!$B75:$BJ75)</f>
        <v>6.70921646398669</v>
      </c>
      <c r="AH79" s="15" t="n">
        <f aca="false">LOOKUP(Speedlo,'4'!$B$1:$BJ$1,'4'!$B75:$BJ75)</f>
        <v>6.5</v>
      </c>
      <c r="AI79" s="15" t="n">
        <f aca="false">Xlo*AH79+Xhi*AJ79</f>
        <v>6.52817595794564</v>
      </c>
      <c r="AJ79" s="15" t="n">
        <f aca="false">LOOKUP(Speedhi,'4'!$B$1:$BJ$1,'4'!$B75:$BJ75)</f>
        <v>6.78175957945639</v>
      </c>
      <c r="AK79" s="16" t="n">
        <f aca="false">LOOKUP(Speedlo,'5'!$B$1:$BJ$1,'5'!$B75:$BJ75)</f>
        <v>0</v>
      </c>
      <c r="AL79" s="16" t="n">
        <f aca="false">Xlo*AK79+Xhi*AM79</f>
        <v>0</v>
      </c>
      <c r="AM79" s="16" t="n">
        <f aca="false">LOOKUP(Speedhi,'5'!$B$1:$BJ$1,'5'!$B75:$BJ75)</f>
        <v>0</v>
      </c>
    </row>
    <row r="80" customFormat="false" ht="14.1" hidden="false" customHeight="true" outlineLevel="0" collapsed="false">
      <c r="A80" s="60" t="n">
        <f aca="false">A79+1</f>
        <v>109</v>
      </c>
      <c r="B80" s="52" t="n">
        <f aca="false">IF(X80&lt;=0,0,X80*Factor)</f>
        <v>6.50633797897282</v>
      </c>
      <c r="C80" s="53" t="n">
        <f aca="false">ROUND($B80*COS(PI()*(D80-Best)/180),4)</f>
        <v>3.6383</v>
      </c>
      <c r="D80" s="54" t="n">
        <f aca="false">MOD(Wind+$A80+360,360)</f>
        <v>356</v>
      </c>
      <c r="E80" s="61" t="n">
        <f aca="false">ROUND($B80*COS(PI()*(F80-Best)/180),4)</f>
        <v>-6.1879</v>
      </c>
      <c r="F80" s="62" t="n">
        <f aca="false">MOD(Wind-$A80+360,360)</f>
        <v>138</v>
      </c>
      <c r="G80" s="57" t="n">
        <f aca="false">SQRT($J80^2+$K80^2)</f>
        <v>8.58059901391432</v>
      </c>
      <c r="H80" s="63" t="n">
        <f aca="false">IF($J80&lt;&gt;0,MOD(ATAN($K80/$J80)*180/PI(),180),0)</f>
        <v>63.1967341807978</v>
      </c>
      <c r="I80" s="59" t="str">
        <f aca="false">IF(B80=0,"anchor",W80)</f>
        <v>Spinnaker</v>
      </c>
      <c r="J80" s="0" t="n">
        <f aca="false">$B80+Speed*COS(PI()*$A80/180)</f>
        <v>3.86923592786985</v>
      </c>
      <c r="K80" s="0" t="n">
        <f aca="false">Speed*SIN(PI()*$A80/180)</f>
        <v>7.65870046235447</v>
      </c>
      <c r="U80" s="0"/>
      <c r="W80" s="1" t="str">
        <f aca="false">IF(X80=Z80,polar_type19!$D$3,IF(X80=AC80,polar_type19!$E$3,IF(X80=AF80,polar_type19!$F$3,IF(X80=AI80,polar_type19!$G$3,polar_type19!$H$3))))</f>
        <v>Spinnaker</v>
      </c>
      <c r="X80" s="0" t="n">
        <f aca="false">MAX(Z80,AC80,AF80,AI80,AL80)</f>
        <v>6.50633797897282</v>
      </c>
      <c r="Y80" s="12" t="n">
        <f aca="false">LOOKUP(Speedlo,'1'!$B$1:$BJ$1,'1'!$B76:$BJ76)</f>
        <v>2.89090048606991</v>
      </c>
      <c r="Z80" s="12" t="n">
        <f aca="false">Xlo*Y80+Xhi*AA80</f>
        <v>2.92703674214578</v>
      </c>
      <c r="AA80" s="12" t="n">
        <f aca="false">LOOKUP(Speedhi,'1'!$B$1:$BJ$1,'1'!$B76:$BJ76)</f>
        <v>3.25226304682865</v>
      </c>
      <c r="AB80" s="13" t="n">
        <f aca="false">LOOKUP(Speedlo,'2'!$B$1:$BJ$1,'2'!$B76:$BJ76)</f>
        <v>5.27605364358493</v>
      </c>
      <c r="AC80" s="13" t="n">
        <f aca="false">Xlo*AB80+Xhi*AD80</f>
        <v>5.30925795394428</v>
      </c>
      <c r="AD80" s="13" t="n">
        <f aca="false">LOOKUP(Speedhi,'2'!$B$1:$BJ$1,'2'!$B76:$BJ76)</f>
        <v>5.60809674717847</v>
      </c>
      <c r="AE80" s="14" t="n">
        <f aca="false">LOOKUP(Speedlo,'3'!$B$1:$BJ$1,'3'!$B76:$BJ76)</f>
        <v>6.19807107659409</v>
      </c>
      <c r="AF80" s="14" t="n">
        <f aca="false">Xlo*AE80+Xhi*AG80</f>
        <v>6.24427722429154</v>
      </c>
      <c r="AG80" s="14" t="n">
        <f aca="false">LOOKUP(Speedhi,'3'!$B$1:$BJ$1,'3'!$B76:$BJ76)</f>
        <v>6.66013255356855</v>
      </c>
      <c r="AH80" s="15" t="n">
        <f aca="false">LOOKUP(Speedlo,'4'!$B$1:$BJ$1,'4'!$B76:$BJ76)</f>
        <v>6.475</v>
      </c>
      <c r="AI80" s="15" t="n">
        <f aca="false">Xlo*AH80+Xhi*AJ80</f>
        <v>6.50633797897282</v>
      </c>
      <c r="AJ80" s="15" t="n">
        <f aca="false">LOOKUP(Speedhi,'4'!$B$1:$BJ$1,'4'!$B76:$BJ76)</f>
        <v>6.7883797897282</v>
      </c>
      <c r="AK80" s="16" t="n">
        <f aca="false">LOOKUP(Speedlo,'5'!$B$1:$BJ$1,'5'!$B76:$BJ76)</f>
        <v>0</v>
      </c>
      <c r="AL80" s="16" t="n">
        <f aca="false">Xlo*AK80+Xhi*AM80</f>
        <v>0</v>
      </c>
      <c r="AM80" s="16" t="n">
        <f aca="false">LOOKUP(Speedhi,'5'!$B$1:$BJ$1,'5'!$B76:$BJ76)</f>
        <v>0</v>
      </c>
    </row>
    <row r="81" customFormat="false" ht="14.1" hidden="false" customHeight="true" outlineLevel="0" collapsed="false">
      <c r="A81" s="60" t="n">
        <f aca="false">A80+1</f>
        <v>110</v>
      </c>
      <c r="B81" s="52" t="n">
        <f aca="false">IF(X81&lt;=0,0,X81*Factor)</f>
        <v>6.4845</v>
      </c>
      <c r="C81" s="53" t="n">
        <f aca="false">ROUND($B81*COS(PI()*(D81-Best)/180),4)</f>
        <v>3.5317</v>
      </c>
      <c r="D81" s="54" t="n">
        <f aca="false">MOD(Wind+$A81+360,360)</f>
        <v>357</v>
      </c>
      <c r="E81" s="61" t="n">
        <f aca="false">ROUND($B81*COS(PI()*(F81-Best)/180),4)</f>
        <v>-6.2012</v>
      </c>
      <c r="F81" s="62" t="n">
        <f aca="false">MOD(Wind-$A81+360,360)</f>
        <v>137</v>
      </c>
      <c r="G81" s="57" t="n">
        <f aca="false">SQRT($J81^2+$K81^2)</f>
        <v>8.46935064900469</v>
      </c>
      <c r="H81" s="63" t="n">
        <f aca="false">IF($J81&lt;&gt;0,MOD(ATAN($K81/$J81)*180/PI(),180),0)</f>
        <v>63.9893273490837</v>
      </c>
      <c r="I81" s="59" t="str">
        <f aca="false">IF(B81=0,"anchor",W81)</f>
        <v>Spinnaker</v>
      </c>
      <c r="J81" s="0" t="n">
        <f aca="false">$B81+Speed*COS(PI()*$A81/180)</f>
        <v>3.71413683906208</v>
      </c>
      <c r="K81" s="0" t="n">
        <f aca="false">Speed*SIN(PI()*$A81/180)</f>
        <v>7.61151022836586</v>
      </c>
      <c r="U81" s="0"/>
      <c r="W81" s="1" t="str">
        <f aca="false">IF(X81=Z81,polar_type19!$D$3,IF(X81=AC81,polar_type19!$E$3,IF(X81=AF81,polar_type19!$F$3,IF(X81=AI81,polar_type19!$G$3,polar_type19!$H$3))))</f>
        <v>Spinnaker</v>
      </c>
      <c r="X81" s="0" t="n">
        <f aca="false">MAX(Z81,AC81,AF81,AI81,AL81)</f>
        <v>6.4845</v>
      </c>
      <c r="Y81" s="12" t="n">
        <f aca="false">LOOKUP(Speedlo,'1'!$B$1:$BJ$1,'1'!$B77:$BJ77)</f>
        <v>2.86786885337842</v>
      </c>
      <c r="Z81" s="12" t="n">
        <f aca="false">Xlo*Y81+Xhi*AA81</f>
        <v>2.90371721404565</v>
      </c>
      <c r="AA81" s="12" t="n">
        <f aca="false">LOOKUP(Speedhi,'1'!$B$1:$BJ$1,'1'!$B77:$BJ77)</f>
        <v>3.22635246005072</v>
      </c>
      <c r="AB81" s="13" t="n">
        <f aca="false">LOOKUP(Speedlo,'2'!$B$1:$BJ$1,'2'!$B77:$BJ77)</f>
        <v>5.22753000498122</v>
      </c>
      <c r="AC81" s="13" t="n">
        <f aca="false">Xlo*AB81+Xhi*AD81</f>
        <v>5.26058121559579</v>
      </c>
      <c r="AD81" s="13" t="n">
        <f aca="false">LOOKUP(Speedhi,'2'!$B$1:$BJ$1,'2'!$B77:$BJ77)</f>
        <v>5.55804211112697</v>
      </c>
      <c r="AE81" s="14" t="n">
        <f aca="false">LOOKUP(Speedlo,'3'!$B$1:$BJ$1,'3'!$B77:$BJ77)</f>
        <v>6.14935474812206</v>
      </c>
      <c r="AF81" s="14" t="n">
        <f aca="false">Xlo*AE81+Xhi*AG81</f>
        <v>6.1955241376249</v>
      </c>
      <c r="AG81" s="14" t="n">
        <f aca="false">LOOKUP(Speedhi,'3'!$B$1:$BJ$1,'3'!$B77:$BJ77)</f>
        <v>6.61104864315041</v>
      </c>
      <c r="AH81" s="15" t="n">
        <f aca="false">LOOKUP(Speedlo,'4'!$B$1:$BJ$1,'4'!$B77:$BJ77)</f>
        <v>6.45</v>
      </c>
      <c r="AI81" s="15" t="n">
        <f aca="false">Xlo*AH81+Xhi*AJ81</f>
        <v>6.4845</v>
      </c>
      <c r="AJ81" s="15" t="n">
        <f aca="false">LOOKUP(Speedhi,'4'!$B$1:$BJ$1,'4'!$B77:$BJ77)</f>
        <v>6.795</v>
      </c>
      <c r="AK81" s="16" t="n">
        <f aca="false">LOOKUP(Speedlo,'5'!$B$1:$BJ$1,'5'!$B77:$BJ77)</f>
        <v>0</v>
      </c>
      <c r="AL81" s="16" t="n">
        <f aca="false">Xlo*AK81+Xhi*AM81</f>
        <v>0</v>
      </c>
      <c r="AM81" s="16" t="n">
        <f aca="false">LOOKUP(Speedhi,'5'!$B$1:$BJ$1,'5'!$B77:$BJ77)</f>
        <v>0</v>
      </c>
    </row>
    <row r="82" customFormat="false" ht="14.1" hidden="false" customHeight="true" outlineLevel="0" collapsed="false">
      <c r="A82" s="60" t="n">
        <f aca="false">A81+1</f>
        <v>111</v>
      </c>
      <c r="B82" s="52" t="n">
        <f aca="false">IF(X82&lt;=0,0,X82*Factor)</f>
        <v>6.4513</v>
      </c>
      <c r="C82" s="53" t="n">
        <f aca="false">ROUND($B82*COS(PI()*(D82-Best)/180),4)</f>
        <v>3.4187</v>
      </c>
      <c r="D82" s="54" t="n">
        <f aca="false">MOD(Wind+$A82+360,360)</f>
        <v>358</v>
      </c>
      <c r="E82" s="61" t="n">
        <f aca="false">ROUND($B82*COS(PI()*(F82-Best)/180),4)</f>
        <v>-6.2014</v>
      </c>
      <c r="F82" s="62" t="n">
        <f aca="false">MOD(Wind-$A82+360,360)</f>
        <v>136</v>
      </c>
      <c r="G82" s="57" t="n">
        <f aca="false">SQRT($J82^2+$K82^2)</f>
        <v>8.3531944436242</v>
      </c>
      <c r="H82" s="63" t="n">
        <f aca="false">IF($J82&lt;&gt;0,MOD(ATAN($K82/$J82)*180/PI(),180),0)</f>
        <v>64.8613693665254</v>
      </c>
      <c r="I82" s="59" t="str">
        <f aca="false">IF(B82=0,"anchor",W82)</f>
        <v>Spinnaker</v>
      </c>
      <c r="J82" s="0" t="n">
        <f aca="false">$B82+Speed*COS(PI()*$A82/180)</f>
        <v>3.54851960868307</v>
      </c>
      <c r="K82" s="0" t="n">
        <f aca="false">Speed*SIN(PI()*$A82/180)</f>
        <v>7.56200145462733</v>
      </c>
      <c r="U82" s="0"/>
      <c r="W82" s="1" t="str">
        <f aca="false">IF(X82=Z82,polar_type19!$D$3,IF(X82=AC82,polar_type19!$E$3,IF(X82=AF82,polar_type19!$F$3,IF(X82=AI82,polar_type19!$G$3,polar_type19!$H$3))))</f>
        <v>Spinnaker</v>
      </c>
      <c r="X82" s="0" t="n">
        <f aca="false">MAX(Z82,AC82,AF82,AI82,AL82)</f>
        <v>6.4513</v>
      </c>
      <c r="Y82" s="12" t="n">
        <f aca="false">LOOKUP(Speedlo,'1'!$B$1:$BJ$1,'1'!$B78:$BJ78)</f>
        <v>2.8439281189994</v>
      </c>
      <c r="Z82" s="12" t="n">
        <f aca="false">Xlo*Y82+Xhi*AA82</f>
        <v>2.87947722048689</v>
      </c>
      <c r="AA82" s="12" t="n">
        <f aca="false">LOOKUP(Speedhi,'1'!$B$1:$BJ$1,'1'!$B78:$BJ78)</f>
        <v>3.19941913387432</v>
      </c>
      <c r="AB82" s="13" t="n">
        <f aca="false">LOOKUP(Speedlo,'2'!$B$1:$BJ$1,'2'!$B78:$BJ78)</f>
        <v>5.1769756410135</v>
      </c>
      <c r="AC82" s="13" t="n">
        <f aca="false">Xlo*AB82+Xhi*AD82</f>
        <v>5.20985470644932</v>
      </c>
      <c r="AD82" s="13" t="n">
        <f aca="false">LOOKUP(Speedhi,'2'!$B$1:$BJ$1,'2'!$B78:$BJ78)</f>
        <v>5.50576629537166</v>
      </c>
      <c r="AE82" s="14" t="n">
        <f aca="false">LOOKUP(Speedlo,'3'!$B$1:$BJ$1,'3'!$B78:$BJ78)</f>
        <v>6.09619549686734</v>
      </c>
      <c r="AF82" s="14" t="n">
        <f aca="false">Xlo*AE82+Xhi*AG82</f>
        <v>6.14219922377654</v>
      </c>
      <c r="AG82" s="14" t="n">
        <f aca="false">LOOKUP(Speedhi,'3'!$B$1:$BJ$1,'3'!$B78:$BJ78)</f>
        <v>6.55623276595939</v>
      </c>
      <c r="AH82" s="15" t="n">
        <f aca="false">LOOKUP(Speedlo,'4'!$B$1:$BJ$1,'4'!$B78:$BJ78)</f>
        <v>6.417</v>
      </c>
      <c r="AI82" s="15" t="n">
        <f aca="false">Xlo*AH82+Xhi*AJ82</f>
        <v>6.4513</v>
      </c>
      <c r="AJ82" s="15" t="n">
        <f aca="false">LOOKUP(Speedhi,'4'!$B$1:$BJ$1,'4'!$B78:$BJ78)</f>
        <v>6.76</v>
      </c>
      <c r="AK82" s="16" t="n">
        <f aca="false">LOOKUP(Speedlo,'5'!$B$1:$BJ$1,'5'!$B78:$BJ78)</f>
        <v>0</v>
      </c>
      <c r="AL82" s="16" t="n">
        <f aca="false">Xlo*AK82+Xhi*AM82</f>
        <v>0</v>
      </c>
      <c r="AM82" s="16" t="n">
        <f aca="false">LOOKUP(Speedhi,'5'!$B$1:$BJ$1,'5'!$B78:$BJ78)</f>
        <v>0</v>
      </c>
    </row>
    <row r="83" customFormat="false" ht="14.1" hidden="false" customHeight="true" outlineLevel="0" collapsed="false">
      <c r="A83" s="60" t="n">
        <f aca="false">A82+1</f>
        <v>112</v>
      </c>
      <c r="B83" s="52" t="n">
        <f aca="false">IF(X83&lt;=0,0,X83*Factor)</f>
        <v>6.4181</v>
      </c>
      <c r="C83" s="53" t="n">
        <f aca="false">ROUND($B83*COS(PI()*(D83-Best)/180),4)</f>
        <v>3.3056</v>
      </c>
      <c r="D83" s="54" t="n">
        <f aca="false">MOD(Wind+$A83+360,360)</f>
        <v>359</v>
      </c>
      <c r="E83" s="61" t="n">
        <f aca="false">ROUND($B83*COS(PI()*(F83-Best)/180),4)</f>
        <v>-6.1994</v>
      </c>
      <c r="F83" s="62" t="n">
        <f aca="false">MOD(Wind-$A83+360,360)</f>
        <v>135</v>
      </c>
      <c r="G83" s="57" t="n">
        <f aca="false">SQRT($J83^2+$K83^2)</f>
        <v>8.23729044403054</v>
      </c>
      <c r="H83" s="63" t="n">
        <f aca="false">IF($J83&lt;&gt;0,MOD(ATAN($K83/$J83)*180/PI(),180),0)</f>
        <v>65.7456048640637</v>
      </c>
      <c r="I83" s="59" t="str">
        <f aca="false">IF(B83=0,"anchor",W83)</f>
        <v>Spinnaker</v>
      </c>
      <c r="J83" s="0" t="n">
        <f aca="false">$B83+Speed*COS(PI()*$A83/180)</f>
        <v>3.38378659333111</v>
      </c>
      <c r="K83" s="0" t="n">
        <f aca="false">Speed*SIN(PI()*$A83/180)</f>
        <v>7.51018922199098</v>
      </c>
      <c r="U83" s="0"/>
      <c r="W83" s="1" t="str">
        <f aca="false">IF(X83=Z83,polar_type19!$D$3,IF(X83=AC83,polar_type19!$E$3,IF(X83=AF83,polar_type19!$F$3,IF(X83=AI83,polar_type19!$G$3,polar_type19!$H$3))))</f>
        <v>Spinnaker</v>
      </c>
      <c r="X83" s="0" t="n">
        <f aca="false">MAX(Z83,AC83,AF83,AI83,AL83)</f>
        <v>6.4181</v>
      </c>
      <c r="Y83" s="12" t="n">
        <f aca="false">LOOKUP(Speedlo,'1'!$B$1:$BJ$1,'1'!$B79:$BJ79)</f>
        <v>2.81998738462037</v>
      </c>
      <c r="Z83" s="12" t="n">
        <f aca="false">Xlo*Y83+Xhi*AA83</f>
        <v>2.85523722692812</v>
      </c>
      <c r="AA83" s="12" t="n">
        <f aca="false">LOOKUP(Speedhi,'1'!$B$1:$BJ$1,'1'!$B79:$BJ79)</f>
        <v>3.17248580769792</v>
      </c>
      <c r="AB83" s="13" t="n">
        <f aca="false">LOOKUP(Speedlo,'2'!$B$1:$BJ$1,'2'!$B79:$BJ79)</f>
        <v>5.12642127704578</v>
      </c>
      <c r="AC83" s="13" t="n">
        <f aca="false">Xlo*AB83+Xhi*AD83</f>
        <v>5.15912819730284</v>
      </c>
      <c r="AD83" s="13" t="n">
        <f aca="false">LOOKUP(Speedhi,'2'!$B$1:$BJ$1,'2'!$B79:$BJ79)</f>
        <v>5.45349047961635</v>
      </c>
      <c r="AE83" s="14" t="n">
        <f aca="false">LOOKUP(Speedlo,'3'!$B$1:$BJ$1,'3'!$B79:$BJ79)</f>
        <v>6.04303624561262</v>
      </c>
      <c r="AF83" s="14" t="n">
        <f aca="false">Xlo*AE83+Xhi*AG83</f>
        <v>6.0888743099282</v>
      </c>
      <c r="AG83" s="14" t="n">
        <f aca="false">LOOKUP(Speedhi,'3'!$B$1:$BJ$1,'3'!$B79:$BJ79)</f>
        <v>6.50141688876838</v>
      </c>
      <c r="AH83" s="15" t="n">
        <f aca="false">LOOKUP(Speedlo,'4'!$B$1:$BJ$1,'4'!$B79:$BJ79)</f>
        <v>6.384</v>
      </c>
      <c r="AI83" s="15" t="n">
        <f aca="false">Xlo*AH83+Xhi*AJ83</f>
        <v>6.4181</v>
      </c>
      <c r="AJ83" s="15" t="n">
        <f aca="false">LOOKUP(Speedhi,'4'!$B$1:$BJ$1,'4'!$B79:$BJ79)</f>
        <v>6.725</v>
      </c>
      <c r="AK83" s="16" t="n">
        <f aca="false">LOOKUP(Speedlo,'5'!$B$1:$BJ$1,'5'!$B79:$BJ79)</f>
        <v>0</v>
      </c>
      <c r="AL83" s="16" t="n">
        <f aca="false">Xlo*AK83+Xhi*AM83</f>
        <v>0</v>
      </c>
      <c r="AM83" s="16" t="n">
        <f aca="false">LOOKUP(Speedhi,'5'!$B$1:$BJ$1,'5'!$B79:$BJ79)</f>
        <v>0</v>
      </c>
    </row>
    <row r="84" customFormat="false" ht="14.1" hidden="false" customHeight="true" outlineLevel="0" collapsed="false">
      <c r="A84" s="60" t="n">
        <f aca="false">A83+1</f>
        <v>113</v>
      </c>
      <c r="B84" s="52" t="n">
        <f aca="false">IF(X84&lt;=0,0,X84*Factor)</f>
        <v>6.3849</v>
      </c>
      <c r="C84" s="53" t="n">
        <f aca="false">ROUND($B84*COS(PI()*(D84-Best)/180),4)</f>
        <v>3.1925</v>
      </c>
      <c r="D84" s="54" t="n">
        <f aca="false">MOD(Wind+$A84+360,360)</f>
        <v>0</v>
      </c>
      <c r="E84" s="61" t="n">
        <f aca="false">ROUND($B84*COS(PI()*(F84-Best)/180),4)</f>
        <v>-6.1952</v>
      </c>
      <c r="F84" s="62" t="n">
        <f aca="false">MOD(Wind-$A84+360,360)</f>
        <v>134</v>
      </c>
      <c r="G84" s="57" t="n">
        <f aca="false">SQRT($J84^2+$K84^2)</f>
        <v>8.1216701026872</v>
      </c>
      <c r="H84" s="63" t="n">
        <f aca="false">IF($J84&lt;&gt;0,MOD(ATAN($K84/$J84)*180/PI(),180),0)</f>
        <v>66.642473182292</v>
      </c>
      <c r="I84" s="59" t="str">
        <f aca="false">IF(B84=0,"anchor",W84)</f>
        <v>Spinnaker</v>
      </c>
      <c r="J84" s="0" t="n">
        <f aca="false">$B84+Speed*COS(PI()*$A84/180)</f>
        <v>3.21997785923688</v>
      </c>
      <c r="K84" s="0" t="n">
        <f aca="false">Speed*SIN(PI()*$A84/180)</f>
        <v>7.45608931296477</v>
      </c>
      <c r="U84" s="0"/>
      <c r="W84" s="1" t="str">
        <f aca="false">IF(X84=Z84,polar_type19!$D$3,IF(X84=AC84,polar_type19!$E$3,IF(X84=AF84,polar_type19!$F$3,IF(X84=AI84,polar_type19!$G$3,polar_type19!$H$3))))</f>
        <v>Spinnaker</v>
      </c>
      <c r="X84" s="0" t="n">
        <f aca="false">MAX(Z84,AC84,AF84,AI84,AL84)</f>
        <v>6.3849</v>
      </c>
      <c r="Y84" s="12" t="n">
        <f aca="false">LOOKUP(Speedlo,'1'!$B$1:$BJ$1,'1'!$B80:$BJ80)</f>
        <v>2.79604665024135</v>
      </c>
      <c r="Z84" s="12" t="n">
        <f aca="false">Xlo*Y84+Xhi*AA84</f>
        <v>2.83099723336937</v>
      </c>
      <c r="AA84" s="12" t="n">
        <f aca="false">LOOKUP(Speedhi,'1'!$B$1:$BJ$1,'1'!$B80:$BJ80)</f>
        <v>3.14555248152152</v>
      </c>
      <c r="AB84" s="13" t="n">
        <f aca="false">LOOKUP(Speedlo,'2'!$B$1:$BJ$1,'2'!$B80:$BJ80)</f>
        <v>5.07586691307805</v>
      </c>
      <c r="AC84" s="13" t="n">
        <f aca="false">Xlo*AB84+Xhi*AD84</f>
        <v>5.10840168815635</v>
      </c>
      <c r="AD84" s="13" t="n">
        <f aca="false">LOOKUP(Speedhi,'2'!$B$1:$BJ$1,'2'!$B80:$BJ80)</f>
        <v>5.40121466386103</v>
      </c>
      <c r="AE84" s="14" t="n">
        <f aca="false">LOOKUP(Speedlo,'3'!$B$1:$BJ$1,'3'!$B80:$BJ80)</f>
        <v>5.9898769943579</v>
      </c>
      <c r="AF84" s="14" t="n">
        <f aca="false">Xlo*AE84+Xhi*AG84</f>
        <v>6.03554939607985</v>
      </c>
      <c r="AG84" s="14" t="n">
        <f aca="false">LOOKUP(Speedhi,'3'!$B$1:$BJ$1,'3'!$B80:$BJ80)</f>
        <v>6.44660101157736</v>
      </c>
      <c r="AH84" s="15" t="n">
        <f aca="false">LOOKUP(Speedlo,'4'!$B$1:$BJ$1,'4'!$B80:$BJ80)</f>
        <v>6.351</v>
      </c>
      <c r="AI84" s="15" t="n">
        <f aca="false">Xlo*AH84+Xhi*AJ84</f>
        <v>6.3849</v>
      </c>
      <c r="AJ84" s="15" t="n">
        <f aca="false">LOOKUP(Speedhi,'4'!$B$1:$BJ$1,'4'!$B80:$BJ80)</f>
        <v>6.69</v>
      </c>
      <c r="AK84" s="16" t="n">
        <f aca="false">LOOKUP(Speedlo,'5'!$B$1:$BJ$1,'5'!$B80:$BJ80)</f>
        <v>0</v>
      </c>
      <c r="AL84" s="16" t="n">
        <f aca="false">Xlo*AK84+Xhi*AM84</f>
        <v>0</v>
      </c>
      <c r="AM84" s="16" t="n">
        <f aca="false">LOOKUP(Speedhi,'5'!$B$1:$BJ$1,'5'!$B80:$BJ80)</f>
        <v>0</v>
      </c>
    </row>
    <row r="85" customFormat="false" ht="14.1" hidden="false" customHeight="true" outlineLevel="0" collapsed="false">
      <c r="A85" s="60" t="n">
        <f aca="false">A84+1</f>
        <v>114</v>
      </c>
      <c r="B85" s="52" t="n">
        <f aca="false">IF(X85&lt;=0,0,X85*Factor)</f>
        <v>6.3517</v>
      </c>
      <c r="C85" s="53" t="n">
        <f aca="false">ROUND($B85*COS(PI()*(D85-Best)/180),4)</f>
        <v>3.0794</v>
      </c>
      <c r="D85" s="54" t="n">
        <f aca="false">MOD(Wind+$A85+360,360)</f>
        <v>1</v>
      </c>
      <c r="E85" s="61" t="n">
        <f aca="false">ROUND($B85*COS(PI()*(F85-Best)/180),4)</f>
        <v>-6.1889</v>
      </c>
      <c r="F85" s="62" t="n">
        <f aca="false">MOD(Wind-$A85+360,360)</f>
        <v>133</v>
      </c>
      <c r="G85" s="57" t="n">
        <f aca="false">SQRT($J85^2+$K85^2)</f>
        <v>8.00636577291109</v>
      </c>
      <c r="H85" s="63" t="n">
        <f aca="false">IF($J85&lt;&gt;0,MOD(ATAN($K85/$J85)*180/PI(),180),0)</f>
        <v>67.5524324716985</v>
      </c>
      <c r="I85" s="59" t="str">
        <f aca="false">IF(B85=0,"anchor",W85)</f>
        <v>Spinnaker</v>
      </c>
      <c r="J85" s="0" t="n">
        <f aca="false">$B85+Speed*COS(PI()*$A85/180)</f>
        <v>3.05713319108602</v>
      </c>
      <c r="K85" s="0" t="n">
        <f aca="false">Speed*SIN(PI()*$A85/180)</f>
        <v>7.39971820690507</v>
      </c>
      <c r="U85" s="0"/>
      <c r="W85" s="1" t="str">
        <f aca="false">IF(X85=Z85,polar_type19!$D$3,IF(X85=AC85,polar_type19!$E$3,IF(X85=AF85,polar_type19!$F$3,IF(X85=AI85,polar_type19!$G$3,polar_type19!$H$3))))</f>
        <v>Spinnaker</v>
      </c>
      <c r="X85" s="0" t="n">
        <f aca="false">MAX(Z85,AC85,AF85,AI85,AL85)</f>
        <v>6.3517</v>
      </c>
      <c r="Y85" s="12" t="n">
        <f aca="false">LOOKUP(Speedlo,'1'!$B$1:$BJ$1,'1'!$B81:$BJ81)</f>
        <v>2.77210591586232</v>
      </c>
      <c r="Z85" s="12" t="n">
        <f aca="false">Xlo*Y85+Xhi*AA85</f>
        <v>2.8067572398106</v>
      </c>
      <c r="AA85" s="12" t="n">
        <f aca="false">LOOKUP(Speedhi,'1'!$B$1:$BJ$1,'1'!$B81:$BJ81)</f>
        <v>3.11861915534511</v>
      </c>
      <c r="AB85" s="13" t="n">
        <f aca="false">LOOKUP(Speedlo,'2'!$B$1:$BJ$1,'2'!$B81:$BJ81)</f>
        <v>5.02531254911033</v>
      </c>
      <c r="AC85" s="13" t="n">
        <f aca="false">Xlo*AB85+Xhi*AD85</f>
        <v>5.05767517900987</v>
      </c>
      <c r="AD85" s="13" t="n">
        <f aca="false">LOOKUP(Speedhi,'2'!$B$1:$BJ$1,'2'!$B81:$BJ81)</f>
        <v>5.34893884810572</v>
      </c>
      <c r="AE85" s="14" t="n">
        <f aca="false">LOOKUP(Speedlo,'3'!$B$1:$BJ$1,'3'!$B81:$BJ81)</f>
        <v>5.93671774310318</v>
      </c>
      <c r="AF85" s="14" t="n">
        <f aca="false">Xlo*AE85+Xhi*AG85</f>
        <v>5.9822244822315</v>
      </c>
      <c r="AG85" s="14" t="n">
        <f aca="false">LOOKUP(Speedhi,'3'!$B$1:$BJ$1,'3'!$B81:$BJ81)</f>
        <v>6.39178513438635</v>
      </c>
      <c r="AH85" s="15" t="n">
        <f aca="false">LOOKUP(Speedlo,'4'!$B$1:$BJ$1,'4'!$B81:$BJ81)</f>
        <v>6.318</v>
      </c>
      <c r="AI85" s="15" t="n">
        <f aca="false">Xlo*AH85+Xhi*AJ85</f>
        <v>6.3517</v>
      </c>
      <c r="AJ85" s="15" t="n">
        <f aca="false">LOOKUP(Speedhi,'4'!$B$1:$BJ$1,'4'!$B81:$BJ81)</f>
        <v>6.655</v>
      </c>
      <c r="AK85" s="16" t="n">
        <f aca="false">LOOKUP(Speedlo,'5'!$B$1:$BJ$1,'5'!$B81:$BJ81)</f>
        <v>0</v>
      </c>
      <c r="AL85" s="16" t="n">
        <f aca="false">Xlo*AK85+Xhi*AM85</f>
        <v>0</v>
      </c>
      <c r="AM85" s="16" t="n">
        <f aca="false">LOOKUP(Speedhi,'5'!$B$1:$BJ$1,'5'!$B81:$BJ81)</f>
        <v>0</v>
      </c>
    </row>
    <row r="86" customFormat="false" ht="14.1" hidden="false" customHeight="true" outlineLevel="0" collapsed="false">
      <c r="A86" s="60" t="n">
        <f aca="false">A85+1</f>
        <v>115</v>
      </c>
      <c r="B86" s="52" t="n">
        <f aca="false">IF(X86&lt;=0,0,X86*Factor)</f>
        <v>6.3185</v>
      </c>
      <c r="C86" s="53" t="n">
        <f aca="false">ROUND($B86*COS(PI()*(D86-Best)/180),4)</f>
        <v>2.9664</v>
      </c>
      <c r="D86" s="54" t="n">
        <f aca="false">MOD(Wind+$A86+360,360)</f>
        <v>2</v>
      </c>
      <c r="E86" s="61" t="n">
        <f aca="false">ROUND($B86*COS(PI()*(F86-Best)/180),4)</f>
        <v>-6.1804</v>
      </c>
      <c r="F86" s="62" t="n">
        <f aca="false">MOD(Wind-$A86+360,360)</f>
        <v>132</v>
      </c>
      <c r="G86" s="57" t="n">
        <f aca="false">SQRT($J86^2+$K86^2)</f>
        <v>7.89141075877441</v>
      </c>
      <c r="H86" s="63" t="n">
        <f aca="false">IF($J86&lt;&gt;0,MOD(ATAN($K86/$J86)*180/PI(),180),0)</f>
        <v>68.4759604171956</v>
      </c>
      <c r="I86" s="59" t="str">
        <f aca="false">IF(B86=0,"anchor",W86)</f>
        <v>Spinnaker</v>
      </c>
      <c r="J86" s="0" t="n">
        <f aca="false">$B86+Speed*COS(PI()*$A86/180)</f>
        <v>2.89529207990034</v>
      </c>
      <c r="K86" s="0" t="n">
        <f aca="false">Speed*SIN(PI()*$A86/180)</f>
        <v>7.34109307499687</v>
      </c>
      <c r="U86" s="0"/>
      <c r="W86" s="1" t="str">
        <f aca="false">IF(X86=Z86,polar_type19!$D$3,IF(X86=AC86,polar_type19!$E$3,IF(X86=AF86,polar_type19!$F$3,IF(X86=AI86,polar_type19!$G$3,polar_type19!$H$3))))</f>
        <v>Spinnaker</v>
      </c>
      <c r="X86" s="0" t="n">
        <f aca="false">MAX(Z86,AC86,AF86,AI86,AL86)</f>
        <v>6.3185</v>
      </c>
      <c r="Y86" s="12" t="n">
        <f aca="false">LOOKUP(Speedlo,'1'!$B$1:$BJ$1,'1'!$B82:$BJ82)</f>
        <v>2.7481651814833</v>
      </c>
      <c r="Z86" s="12" t="n">
        <f aca="false">Xlo*Y86+Xhi*AA86</f>
        <v>2.78251724625184</v>
      </c>
      <c r="AA86" s="12" t="n">
        <f aca="false">LOOKUP(Speedhi,'1'!$B$1:$BJ$1,'1'!$B82:$BJ82)</f>
        <v>3.09168582916871</v>
      </c>
      <c r="AB86" s="13" t="n">
        <f aca="false">LOOKUP(Speedlo,'2'!$B$1:$BJ$1,'2'!$B82:$BJ82)</f>
        <v>4.97475818514261</v>
      </c>
      <c r="AC86" s="13" t="n">
        <f aca="false">Xlo*AB86+Xhi*AD86</f>
        <v>5.00694866986339</v>
      </c>
      <c r="AD86" s="13" t="n">
        <f aca="false">LOOKUP(Speedhi,'2'!$B$1:$BJ$1,'2'!$B82:$BJ82)</f>
        <v>5.29666303235041</v>
      </c>
      <c r="AE86" s="14" t="n">
        <f aca="false">LOOKUP(Speedlo,'3'!$B$1:$BJ$1,'3'!$B82:$BJ82)</f>
        <v>5.88355849184846</v>
      </c>
      <c r="AF86" s="14" t="n">
        <f aca="false">Xlo*AE86+Xhi*AG86</f>
        <v>5.92889956838315</v>
      </c>
      <c r="AG86" s="14" t="n">
        <f aca="false">LOOKUP(Speedhi,'3'!$B$1:$BJ$1,'3'!$B82:$BJ82)</f>
        <v>6.33696925719533</v>
      </c>
      <c r="AH86" s="15" t="n">
        <f aca="false">LOOKUP(Speedlo,'4'!$B$1:$BJ$1,'4'!$B82:$BJ82)</f>
        <v>6.285</v>
      </c>
      <c r="AI86" s="15" t="n">
        <f aca="false">Xlo*AH86+Xhi*AJ86</f>
        <v>6.3185</v>
      </c>
      <c r="AJ86" s="15" t="n">
        <f aca="false">LOOKUP(Speedhi,'4'!$B$1:$BJ$1,'4'!$B82:$BJ82)</f>
        <v>6.62</v>
      </c>
      <c r="AK86" s="16" t="n">
        <f aca="false">LOOKUP(Speedlo,'5'!$B$1:$BJ$1,'5'!$B82:$BJ82)</f>
        <v>0</v>
      </c>
      <c r="AL86" s="16" t="n">
        <f aca="false">Xlo*AK86+Xhi*AM86</f>
        <v>0</v>
      </c>
      <c r="AM86" s="16" t="n">
        <f aca="false">LOOKUP(Speedhi,'5'!$B$1:$BJ$1,'5'!$B82:$BJ82)</f>
        <v>0</v>
      </c>
    </row>
    <row r="87" customFormat="false" ht="14.1" hidden="false" customHeight="true" outlineLevel="0" collapsed="false">
      <c r="A87" s="60" t="n">
        <f aca="false">A86+1</f>
        <v>116</v>
      </c>
      <c r="B87" s="52" t="n">
        <f aca="false">IF(X87&lt;=0,0,X87*Factor)</f>
        <v>6.2853</v>
      </c>
      <c r="C87" s="53" t="n">
        <f aca="false">ROUND($B87*COS(PI()*(D87-Best)/180),4)</f>
        <v>2.8535</v>
      </c>
      <c r="D87" s="54" t="n">
        <f aca="false">MOD(Wind+$A87+360,360)</f>
        <v>3</v>
      </c>
      <c r="E87" s="61" t="n">
        <f aca="false">ROUND($B87*COS(PI()*(F87-Best)/180),4)</f>
        <v>-6.1698</v>
      </c>
      <c r="F87" s="62" t="n">
        <f aca="false">MOD(Wind-$A87+360,360)</f>
        <v>131</v>
      </c>
      <c r="G87" s="57" t="n">
        <f aca="false">SQRT($J87^2+$K87^2)</f>
        <v>7.77683936786681</v>
      </c>
      <c r="H87" s="63" t="n">
        <f aca="false">IF($J87&lt;&gt;0,MOD(ATAN($K87/$J87)*180/PI(),180),0)</f>
        <v>69.4135549636418</v>
      </c>
      <c r="I87" s="59" t="str">
        <f aca="false">IF(B87=0,"anchor",W87)</f>
        <v>Spinnaker</v>
      </c>
      <c r="J87" s="0" t="n">
        <f aca="false">$B87+Speed*COS(PI()*$A87/180)</f>
        <v>2.73449371100847</v>
      </c>
      <c r="K87" s="0" t="n">
        <f aca="false">Speed*SIN(PI()*$A87/180)</f>
        <v>7.28023177502325</v>
      </c>
      <c r="U87" s="0"/>
      <c r="W87" s="1" t="str">
        <f aca="false">IF(X87=Z87,polar_type19!$D$3,IF(X87=AC87,polar_type19!$E$3,IF(X87=AF87,polar_type19!$F$3,IF(X87=AI87,polar_type19!$G$3,polar_type19!$H$3))))</f>
        <v>Spinnaker</v>
      </c>
      <c r="X87" s="0" t="n">
        <f aca="false">MAX(Z87,AC87,AF87,AI87,AL87)</f>
        <v>6.2853</v>
      </c>
      <c r="Y87" s="12" t="n">
        <f aca="false">LOOKUP(Speedlo,'1'!$B$1:$BJ$1,'1'!$B83:$BJ83)</f>
        <v>2.72346187905779</v>
      </c>
      <c r="Z87" s="12" t="n">
        <f aca="false">Xlo*Y87+Xhi*AA87</f>
        <v>2.75750515254601</v>
      </c>
      <c r="AA87" s="12" t="n">
        <f aca="false">LOOKUP(Speedhi,'1'!$B$1:$BJ$1,'1'!$B83:$BJ83)</f>
        <v>3.06389461394001</v>
      </c>
      <c r="AB87" s="13" t="n">
        <f aca="false">LOOKUP(Speedlo,'2'!$B$1:$BJ$1,'2'!$B83:$BJ83)</f>
        <v>4.92251073739593</v>
      </c>
      <c r="AC87" s="13" t="n">
        <f aca="false">Xlo*AB87+Xhi*AD87</f>
        <v>4.95451350110362</v>
      </c>
      <c r="AD87" s="13" t="n">
        <f aca="false">LOOKUP(Speedhi,'2'!$B$1:$BJ$1,'2'!$B83:$BJ83)</f>
        <v>5.2425383744728</v>
      </c>
      <c r="AE87" s="14" t="n">
        <f aca="false">LOOKUP(Speedlo,'3'!$B$1:$BJ$1,'3'!$B83:$BJ83)</f>
        <v>5.82684368822088</v>
      </c>
      <c r="AF87" s="14" t="n">
        <f aca="false">Xlo*AE87+Xhi*AG87</f>
        <v>5.87194957981381</v>
      </c>
      <c r="AG87" s="14" t="n">
        <f aca="false">LOOKUP(Speedhi,'3'!$B$1:$BJ$1,'3'!$B83:$BJ83)</f>
        <v>6.27790260415022</v>
      </c>
      <c r="AH87" s="15" t="n">
        <f aca="false">LOOKUP(Speedlo,'4'!$B$1:$BJ$1,'4'!$B83:$BJ83)</f>
        <v>6.252</v>
      </c>
      <c r="AI87" s="15" t="n">
        <f aca="false">Xlo*AH87+Xhi*AJ87</f>
        <v>6.2853</v>
      </c>
      <c r="AJ87" s="15" t="n">
        <f aca="false">LOOKUP(Speedhi,'4'!$B$1:$BJ$1,'4'!$B83:$BJ83)</f>
        <v>6.585</v>
      </c>
      <c r="AK87" s="16" t="n">
        <f aca="false">LOOKUP(Speedlo,'5'!$B$1:$BJ$1,'5'!$B83:$BJ83)</f>
        <v>0</v>
      </c>
      <c r="AL87" s="16" t="n">
        <f aca="false">Xlo*AK87+Xhi*AM87</f>
        <v>0</v>
      </c>
      <c r="AM87" s="16" t="n">
        <f aca="false">LOOKUP(Speedhi,'5'!$B$1:$BJ$1,'5'!$B83:$BJ83)</f>
        <v>0</v>
      </c>
    </row>
    <row r="88" customFormat="false" ht="14.1" hidden="false" customHeight="true" outlineLevel="0" collapsed="false">
      <c r="A88" s="60" t="n">
        <f aca="false">A87+1</f>
        <v>117</v>
      </c>
      <c r="B88" s="52" t="n">
        <f aca="false">IF(X88&lt;=0,0,X88*Factor)</f>
        <v>6.2521</v>
      </c>
      <c r="C88" s="53" t="n">
        <f aca="false">ROUND($B88*COS(PI()*(D88-Best)/180),4)</f>
        <v>2.7407</v>
      </c>
      <c r="D88" s="54" t="n">
        <f aca="false">MOD(Wind+$A88+360,360)</f>
        <v>4</v>
      </c>
      <c r="E88" s="61" t="n">
        <f aca="false">ROUND($B88*COS(PI()*(F88-Best)/180),4)</f>
        <v>-6.1571</v>
      </c>
      <c r="F88" s="62" t="n">
        <f aca="false">MOD(Wind-$A88+360,360)</f>
        <v>130</v>
      </c>
      <c r="G88" s="57" t="n">
        <f aca="false">SQRT($J88^2+$K88^2)</f>
        <v>7.66268696702206</v>
      </c>
      <c r="H88" s="63" t="n">
        <f aca="false">IF($J88&lt;&gt;0,MOD(ATAN($K88/$J88)*180/PI(),180),0)</f>
        <v>70.3657350364033</v>
      </c>
      <c r="I88" s="59" t="str">
        <f aca="false">IF(B88=0,"anchor",W88)</f>
        <v>Spinnaker</v>
      </c>
      <c r="J88" s="0" t="n">
        <f aca="false">$B88+Speed*COS(PI()*$A88/180)</f>
        <v>2.57477695210967</v>
      </c>
      <c r="K88" s="0" t="n">
        <f aca="false">Speed*SIN(PI()*$A88/180)</f>
        <v>7.21715284592578</v>
      </c>
      <c r="U88" s="0"/>
      <c r="W88" s="1" t="str">
        <f aca="false">IF(X88=Z88,polar_type19!$D$3,IF(X88=AC88,polar_type19!$E$3,IF(X88=AF88,polar_type19!$F$3,IF(X88=AI88,polar_type19!$G$3,polar_type19!$H$3))))</f>
        <v>Spinnaker</v>
      </c>
      <c r="X88" s="0" t="n">
        <f aca="false">MAX(Z88,AC88,AF88,AI88,AL88)</f>
        <v>6.2521</v>
      </c>
      <c r="Y88" s="12" t="n">
        <f aca="false">LOOKUP(Speedlo,'1'!$B$1:$BJ$1,'1'!$B84:$BJ84)</f>
        <v>2.69875857663227</v>
      </c>
      <c r="Z88" s="12" t="n">
        <f aca="false">Xlo*Y88+Xhi*AA88</f>
        <v>2.73249305884017</v>
      </c>
      <c r="AA88" s="12" t="n">
        <f aca="false">LOOKUP(Speedhi,'1'!$B$1:$BJ$1,'1'!$B84:$BJ84)</f>
        <v>3.0361033987113</v>
      </c>
      <c r="AB88" s="13" t="n">
        <f aca="false">LOOKUP(Speedlo,'2'!$B$1:$BJ$1,'2'!$B84:$BJ84)</f>
        <v>4.87026328964925</v>
      </c>
      <c r="AC88" s="13" t="n">
        <f aca="false">Xlo*AB88+Xhi*AD88</f>
        <v>4.90207833234384</v>
      </c>
      <c r="AD88" s="13" t="n">
        <f aca="false">LOOKUP(Speedhi,'2'!$B$1:$BJ$1,'2'!$B84:$BJ84)</f>
        <v>5.18841371659518</v>
      </c>
      <c r="AE88" s="14" t="n">
        <f aca="false">LOOKUP(Speedlo,'3'!$B$1:$BJ$1,'3'!$B84:$BJ84)</f>
        <v>5.7701288845933</v>
      </c>
      <c r="AF88" s="14" t="n">
        <f aca="false">Xlo*AE88+Xhi*AG88</f>
        <v>5.81499959124448</v>
      </c>
      <c r="AG88" s="14" t="n">
        <f aca="false">LOOKUP(Speedhi,'3'!$B$1:$BJ$1,'3'!$B84:$BJ84)</f>
        <v>6.21883595110511</v>
      </c>
      <c r="AH88" s="15" t="n">
        <f aca="false">LOOKUP(Speedlo,'4'!$B$1:$BJ$1,'4'!$B84:$BJ84)</f>
        <v>6.219</v>
      </c>
      <c r="AI88" s="15" t="n">
        <f aca="false">Xlo*AH88+Xhi*AJ88</f>
        <v>6.2521</v>
      </c>
      <c r="AJ88" s="15" t="n">
        <f aca="false">LOOKUP(Speedhi,'4'!$B$1:$BJ$1,'4'!$B84:$BJ84)</f>
        <v>6.55</v>
      </c>
      <c r="AK88" s="16" t="n">
        <f aca="false">LOOKUP(Speedlo,'5'!$B$1:$BJ$1,'5'!$B84:$BJ84)</f>
        <v>0</v>
      </c>
      <c r="AL88" s="16" t="n">
        <f aca="false">Xlo*AK88+Xhi*AM88</f>
        <v>0</v>
      </c>
      <c r="AM88" s="16" t="n">
        <f aca="false">LOOKUP(Speedhi,'5'!$B$1:$BJ$1,'5'!$B84:$BJ84)</f>
        <v>0</v>
      </c>
    </row>
    <row r="89" customFormat="false" ht="14.1" hidden="false" customHeight="true" outlineLevel="0" collapsed="false">
      <c r="A89" s="60" t="n">
        <f aca="false">A88+1</f>
        <v>118</v>
      </c>
      <c r="B89" s="52" t="n">
        <f aca="false">IF(X89&lt;=0,0,X89*Factor)</f>
        <v>6.2189</v>
      </c>
      <c r="C89" s="53" t="n">
        <f aca="false">ROUND($B89*COS(PI()*(D89-Best)/180),4)</f>
        <v>2.6282</v>
      </c>
      <c r="D89" s="54" t="n">
        <f aca="false">MOD(Wind+$A89+360,360)</f>
        <v>5</v>
      </c>
      <c r="E89" s="61" t="n">
        <f aca="false">ROUND($B89*COS(PI()*(F89-Best)/180),4)</f>
        <v>-6.1423</v>
      </c>
      <c r="F89" s="62" t="n">
        <f aca="false">MOD(Wind-$A89+360,360)</f>
        <v>129</v>
      </c>
      <c r="G89" s="57" t="n">
        <f aca="false">SQRT($J89^2+$K89^2)</f>
        <v>7.54899004110427</v>
      </c>
      <c r="H89" s="63" t="n">
        <f aca="false">IF($J89&lt;&gt;0,MOD(ATAN($K89/$J89)*180/PI(),180),0)</f>
        <v>71.3330412497758</v>
      </c>
      <c r="I89" s="59" t="str">
        <f aca="false">IF(B89=0,"anchor",W89)</f>
        <v>Spinnaker</v>
      </c>
      <c r="J89" s="0" t="n">
        <f aca="false">$B89+Speed*COS(PI()*$A89/180)</f>
        <v>2.41618034143429</v>
      </c>
      <c r="K89" s="0" t="n">
        <f aca="false">Speed*SIN(PI()*$A89/180)</f>
        <v>7.15187550215731</v>
      </c>
      <c r="U89" s="0"/>
      <c r="W89" s="1" t="str">
        <f aca="false">IF(X89=Z89,polar_type19!$D$3,IF(X89=AC89,polar_type19!$E$3,IF(X89=AF89,polar_type19!$F$3,IF(X89=AI89,polar_type19!$G$3,polar_type19!$H$3))))</f>
        <v>Spinnaker</v>
      </c>
      <c r="X89" s="0" t="n">
        <f aca="false">MAX(Z89,AC89,AF89,AI89,AL89)</f>
        <v>6.2189</v>
      </c>
      <c r="Y89" s="12" t="n">
        <f aca="false">LOOKUP(Speedlo,'1'!$B$1:$BJ$1,'1'!$B85:$BJ85)</f>
        <v>2.67405527420676</v>
      </c>
      <c r="Z89" s="12" t="n">
        <f aca="false">Xlo*Y89+Xhi*AA89</f>
        <v>2.70748096513434</v>
      </c>
      <c r="AA89" s="12" t="n">
        <f aca="false">LOOKUP(Speedhi,'1'!$B$1:$BJ$1,'1'!$B85:$BJ85)</f>
        <v>3.0083121834826</v>
      </c>
      <c r="AB89" s="13" t="n">
        <f aca="false">LOOKUP(Speedlo,'2'!$B$1:$BJ$1,'2'!$B85:$BJ85)</f>
        <v>4.81801584190257</v>
      </c>
      <c r="AC89" s="13" t="n">
        <f aca="false">Xlo*AB89+Xhi*AD89</f>
        <v>4.84964316358407</v>
      </c>
      <c r="AD89" s="13" t="n">
        <f aca="false">LOOKUP(Speedhi,'2'!$B$1:$BJ$1,'2'!$B85:$BJ85)</f>
        <v>5.13428905871757</v>
      </c>
      <c r="AE89" s="14" t="n">
        <f aca="false">LOOKUP(Speedlo,'3'!$B$1:$BJ$1,'3'!$B85:$BJ85)</f>
        <v>5.71341408096572</v>
      </c>
      <c r="AF89" s="14" t="n">
        <f aca="false">Xlo*AE89+Xhi*AG89</f>
        <v>5.75804960267515</v>
      </c>
      <c r="AG89" s="14" t="n">
        <f aca="false">LOOKUP(Speedhi,'3'!$B$1:$BJ$1,'3'!$B85:$BJ85)</f>
        <v>6.15976929806</v>
      </c>
      <c r="AH89" s="15" t="n">
        <f aca="false">LOOKUP(Speedlo,'4'!$B$1:$BJ$1,'4'!$B85:$BJ85)</f>
        <v>6.186</v>
      </c>
      <c r="AI89" s="15" t="n">
        <f aca="false">Xlo*AH89+Xhi*AJ89</f>
        <v>6.2189</v>
      </c>
      <c r="AJ89" s="15" t="n">
        <f aca="false">LOOKUP(Speedhi,'4'!$B$1:$BJ$1,'4'!$B85:$BJ85)</f>
        <v>6.515</v>
      </c>
      <c r="AK89" s="16" t="n">
        <f aca="false">LOOKUP(Speedlo,'5'!$B$1:$BJ$1,'5'!$B85:$BJ85)</f>
        <v>0</v>
      </c>
      <c r="AL89" s="16" t="n">
        <f aca="false">Xlo*AK89+Xhi*AM89</f>
        <v>0</v>
      </c>
      <c r="AM89" s="16" t="n">
        <f aca="false">LOOKUP(Speedhi,'5'!$B$1:$BJ$1,'5'!$B85:$BJ85)</f>
        <v>0</v>
      </c>
    </row>
    <row r="90" customFormat="false" ht="14.1" hidden="false" customHeight="true" outlineLevel="0" collapsed="false">
      <c r="A90" s="60" t="n">
        <f aca="false">A89+1</f>
        <v>119</v>
      </c>
      <c r="B90" s="52" t="n">
        <f aca="false">IF(X90&lt;=0,0,X90*Factor)</f>
        <v>6.1857</v>
      </c>
      <c r="C90" s="53" t="n">
        <f aca="false">ROUND($B90*COS(PI()*(D90-Best)/180),4)</f>
        <v>2.516</v>
      </c>
      <c r="D90" s="54" t="n">
        <f aca="false">MOD(Wind+$A90+360,360)</f>
        <v>6</v>
      </c>
      <c r="E90" s="61" t="n">
        <f aca="false">ROUND($B90*COS(PI()*(F90-Best)/180),4)</f>
        <v>-6.1255</v>
      </c>
      <c r="F90" s="62" t="n">
        <f aca="false">MOD(Wind-$A90+360,360)</f>
        <v>128</v>
      </c>
      <c r="G90" s="57" t="n">
        <f aca="false">SQRT($J90^2+$K90^2)</f>
        <v>7.43578625493526</v>
      </c>
      <c r="H90" s="63" t="n">
        <f aca="false">IF($J90&lt;&gt;0,MOD(ATAN($K90/$J90)*180/PI(),180),0)</f>
        <v>72.3160365946728</v>
      </c>
      <c r="I90" s="59" t="str">
        <f aca="false">IF(B90=0,"anchor",W90)</f>
        <v>Spinnaker</v>
      </c>
      <c r="J90" s="0" t="n">
        <f aca="false">$B90+Speed*COS(PI()*$A90/180)</f>
        <v>2.25874207600467</v>
      </c>
      <c r="K90" s="0" t="n">
        <f aca="false">Speed*SIN(PI()*$A90/180)</f>
        <v>7.08441962782911</v>
      </c>
      <c r="U90" s="0"/>
      <c r="W90" s="1" t="str">
        <f aca="false">IF(X90=Z90,polar_type19!$D$3,IF(X90=AC90,polar_type19!$E$3,IF(X90=AF90,polar_type19!$F$3,IF(X90=AI90,polar_type19!$G$3,polar_type19!$H$3))))</f>
        <v>Spinnaker</v>
      </c>
      <c r="X90" s="0" t="n">
        <f aca="false">MAX(Z90,AC90,AF90,AI90,AL90)</f>
        <v>6.1857</v>
      </c>
      <c r="Y90" s="12" t="n">
        <f aca="false">LOOKUP(Speedlo,'1'!$B$1:$BJ$1,'1'!$B86:$BJ86)</f>
        <v>2.64935197178124</v>
      </c>
      <c r="Z90" s="12" t="n">
        <f aca="false">Xlo*Y90+Xhi*AA90</f>
        <v>2.68246887142851</v>
      </c>
      <c r="AA90" s="12" t="n">
        <f aca="false">LOOKUP(Speedhi,'1'!$B$1:$BJ$1,'1'!$B86:$BJ86)</f>
        <v>2.9805209682539</v>
      </c>
      <c r="AB90" s="13" t="n">
        <f aca="false">LOOKUP(Speedlo,'2'!$B$1:$BJ$1,'2'!$B86:$BJ86)</f>
        <v>4.76576839415589</v>
      </c>
      <c r="AC90" s="13" t="n">
        <f aca="false">Xlo*AB90+Xhi*AD90</f>
        <v>4.7972079948243</v>
      </c>
      <c r="AD90" s="13" t="n">
        <f aca="false">LOOKUP(Speedhi,'2'!$B$1:$BJ$1,'2'!$B86:$BJ86)</f>
        <v>5.08016440083996</v>
      </c>
      <c r="AE90" s="14" t="n">
        <f aca="false">LOOKUP(Speedlo,'3'!$B$1:$BJ$1,'3'!$B86:$BJ86)</f>
        <v>5.65669927733814</v>
      </c>
      <c r="AF90" s="14" t="n">
        <f aca="false">Xlo*AE90+Xhi*AG90</f>
        <v>5.70109961410581</v>
      </c>
      <c r="AG90" s="14" t="n">
        <f aca="false">LOOKUP(Speedhi,'3'!$B$1:$BJ$1,'3'!$B86:$BJ86)</f>
        <v>6.10070264501489</v>
      </c>
      <c r="AH90" s="15" t="n">
        <f aca="false">LOOKUP(Speedlo,'4'!$B$1:$BJ$1,'4'!$B86:$BJ86)</f>
        <v>6.153</v>
      </c>
      <c r="AI90" s="15" t="n">
        <f aca="false">Xlo*AH90+Xhi*AJ90</f>
        <v>6.1857</v>
      </c>
      <c r="AJ90" s="15" t="n">
        <f aca="false">LOOKUP(Speedhi,'4'!$B$1:$BJ$1,'4'!$B86:$BJ86)</f>
        <v>6.48</v>
      </c>
      <c r="AK90" s="16" t="n">
        <f aca="false">LOOKUP(Speedlo,'5'!$B$1:$BJ$1,'5'!$B86:$BJ86)</f>
        <v>0</v>
      </c>
      <c r="AL90" s="16" t="n">
        <f aca="false">Xlo*AK90+Xhi*AM90</f>
        <v>0</v>
      </c>
      <c r="AM90" s="16" t="n">
        <f aca="false">LOOKUP(Speedhi,'5'!$B$1:$BJ$1,'5'!$B86:$BJ86)</f>
        <v>0</v>
      </c>
    </row>
    <row r="91" customFormat="false" ht="14.1" hidden="false" customHeight="true" outlineLevel="0" collapsed="false">
      <c r="A91" s="60" t="n">
        <f aca="false">A90+1</f>
        <v>120</v>
      </c>
      <c r="B91" s="52" t="n">
        <f aca="false">IF(X91&lt;=0,0,X91*Factor)</f>
        <v>6.1525</v>
      </c>
      <c r="C91" s="53" t="n">
        <f aca="false">ROUND($B91*COS(PI()*(D91-Best)/180),4)</f>
        <v>2.404</v>
      </c>
      <c r="D91" s="54" t="n">
        <f aca="false">MOD(Wind+$A91+360,360)</f>
        <v>7</v>
      </c>
      <c r="E91" s="61" t="n">
        <f aca="false">ROUND($B91*COS(PI()*(F91-Best)/180),4)</f>
        <v>-6.1066</v>
      </c>
      <c r="F91" s="62" t="n">
        <f aca="false">MOD(Wind-$A91+360,360)</f>
        <v>127</v>
      </c>
      <c r="G91" s="57" t="n">
        <f aca="false">SQRT($J91^2+$K91^2)</f>
        <v>7.32311451842725</v>
      </c>
      <c r="H91" s="63" t="n">
        <f aca="false">IF($J91&lt;&gt;0,MOD(ATAN($K91/$J91)*180/PI(),180),0)</f>
        <v>73.3153070953584</v>
      </c>
      <c r="I91" s="59" t="str">
        <f aca="false">IF(B91=0,"anchor",W91)</f>
        <v>Spinnaker</v>
      </c>
      <c r="J91" s="0" t="n">
        <f aca="false">$B91+Speed*COS(PI()*$A91/180)</f>
        <v>2.1025</v>
      </c>
      <c r="K91" s="0" t="n">
        <f aca="false">Speed*SIN(PI()*$A91/180)</f>
        <v>7.01480577065395</v>
      </c>
      <c r="U91" s="0"/>
      <c r="W91" s="1" t="str">
        <f aca="false">IF(X91=Z91,polar_type19!$D$3,IF(X91=AC91,polar_type19!$E$3,IF(X91=AF91,polar_type19!$F$3,IF(X91=AI91,polar_type19!$G$3,polar_type19!$H$3))))</f>
        <v>Spinnaker</v>
      </c>
      <c r="X91" s="0" t="n">
        <f aca="false">MAX(Z91,AC91,AF91,AI91,AL91)</f>
        <v>6.1525</v>
      </c>
      <c r="Y91" s="12" t="n">
        <f aca="false">LOOKUP(Speedlo,'1'!$B$1:$BJ$1,'1'!$B87:$BJ87)</f>
        <v>2.62464866935573</v>
      </c>
      <c r="Z91" s="12" t="n">
        <f aca="false">Xlo*Y91+Xhi*AA91</f>
        <v>2.65745677772268</v>
      </c>
      <c r="AA91" s="12" t="n">
        <f aca="false">LOOKUP(Speedhi,'1'!$B$1:$BJ$1,'1'!$B87:$BJ87)</f>
        <v>2.95272975302519</v>
      </c>
      <c r="AB91" s="13" t="n">
        <f aca="false">LOOKUP(Speedlo,'2'!$B$1:$BJ$1,'2'!$B87:$BJ87)</f>
        <v>4.71352094640921</v>
      </c>
      <c r="AC91" s="13" t="n">
        <f aca="false">Xlo*AB91+Xhi*AD91</f>
        <v>4.74477282606452</v>
      </c>
      <c r="AD91" s="13" t="n">
        <f aca="false">LOOKUP(Speedhi,'2'!$B$1:$BJ$1,'2'!$B87:$BJ87)</f>
        <v>5.02603974296235</v>
      </c>
      <c r="AE91" s="14" t="n">
        <f aca="false">LOOKUP(Speedlo,'3'!$B$1:$BJ$1,'3'!$B87:$BJ87)</f>
        <v>5.59998447371056</v>
      </c>
      <c r="AF91" s="14" t="n">
        <f aca="false">Xlo*AE91+Xhi*AG91</f>
        <v>5.64414962553648</v>
      </c>
      <c r="AG91" s="14" t="n">
        <f aca="false">LOOKUP(Speedhi,'3'!$B$1:$BJ$1,'3'!$B87:$BJ87)</f>
        <v>6.04163599196979</v>
      </c>
      <c r="AH91" s="15" t="n">
        <f aca="false">LOOKUP(Speedlo,'4'!$B$1:$BJ$1,'4'!$B87:$BJ87)</f>
        <v>6.12</v>
      </c>
      <c r="AI91" s="15" t="n">
        <f aca="false">Xlo*AH91+Xhi*AJ91</f>
        <v>6.1525</v>
      </c>
      <c r="AJ91" s="15" t="n">
        <f aca="false">LOOKUP(Speedhi,'4'!$B$1:$BJ$1,'4'!$B87:$BJ87)</f>
        <v>6.445</v>
      </c>
      <c r="AK91" s="16" t="n">
        <f aca="false">LOOKUP(Speedlo,'5'!$B$1:$BJ$1,'5'!$B87:$BJ87)</f>
        <v>0</v>
      </c>
      <c r="AL91" s="16" t="n">
        <f aca="false">Xlo*AK91+Xhi*AM91</f>
        <v>0</v>
      </c>
      <c r="AM91" s="16" t="n">
        <f aca="false">LOOKUP(Speedhi,'5'!$B$1:$BJ$1,'5'!$B87:$BJ87)</f>
        <v>0</v>
      </c>
    </row>
    <row r="92" customFormat="false" ht="14.1" hidden="false" customHeight="true" outlineLevel="0" collapsed="false">
      <c r="A92" s="60" t="n">
        <f aca="false">A91+1</f>
        <v>121</v>
      </c>
      <c r="B92" s="52" t="n">
        <f aca="false">IF(X92&lt;=0,0,X92*Factor)</f>
        <v>6.10855</v>
      </c>
      <c r="C92" s="53" t="n">
        <f aca="false">ROUND($B92*COS(PI()*(D92-Best)/180),4)</f>
        <v>2.2883</v>
      </c>
      <c r="D92" s="54" t="n">
        <f aca="false">MOD(Wind+$A92+360,360)</f>
        <v>8</v>
      </c>
      <c r="E92" s="61" t="n">
        <f aca="false">ROUND($B92*COS(PI()*(F92-Best)/180),4)</f>
        <v>-6.0751</v>
      </c>
      <c r="F92" s="62" t="n">
        <f aca="false">MOD(Wind-$A92+360,360)</f>
        <v>126</v>
      </c>
      <c r="G92" s="57" t="n">
        <f aca="false">SQRT($J92^2+$K92^2)</f>
        <v>7.20811921489459</v>
      </c>
      <c r="H92" s="63" t="n">
        <f aca="false">IF($J92&lt;&gt;0,MOD(ATAN($K92/$J92)*180/PI(),180),0)</f>
        <v>74.4137365907078</v>
      </c>
      <c r="I92" s="59" t="str">
        <f aca="false">IF(B92=0,"anchor",W92)</f>
        <v>Spinnaker</v>
      </c>
      <c r="J92" s="0" t="n">
        <f aca="false">$B92+Speed*COS(PI()*$A92/180)</f>
        <v>1.93674159322856</v>
      </c>
      <c r="K92" s="0" t="n">
        <f aca="false">Speed*SIN(PI()*$A92/180)</f>
        <v>6.94305513568711</v>
      </c>
      <c r="U92" s="0"/>
      <c r="W92" s="1" t="str">
        <f aca="false">IF(X92=Z92,polar_type19!$D$3,IF(X92=AC92,polar_type19!$E$3,IF(X92=AF92,polar_type19!$F$3,IF(X92=AI92,polar_type19!$G$3,polar_type19!$H$3))))</f>
        <v>Spinnaker</v>
      </c>
      <c r="X92" s="0" t="n">
        <f aca="false">MAX(Z92,AC92,AF92,AI92,AL92)</f>
        <v>6.10855</v>
      </c>
      <c r="Y92" s="12" t="n">
        <f aca="false">LOOKUP(Speedlo,'1'!$B$1:$BJ$1,'1'!$B88:$BJ88)</f>
        <v>2.59931958785445</v>
      </c>
      <c r="Z92" s="12" t="n">
        <f aca="false">Xlo*Y92+Xhi*AA92</f>
        <v>2.63181108270263</v>
      </c>
      <c r="AA92" s="12" t="n">
        <f aca="false">LOOKUP(Speedhi,'1'!$B$1:$BJ$1,'1'!$B88:$BJ88)</f>
        <v>2.92423453633626</v>
      </c>
      <c r="AB92" s="13" t="n">
        <f aca="false">LOOKUP(Speedlo,'2'!$B$1:$BJ$1,'2'!$B88:$BJ88)</f>
        <v>4.65988918527042</v>
      </c>
      <c r="AC92" s="13" t="n">
        <f aca="false">Xlo*AB92+Xhi*AD92</f>
        <v>4.69094060939175</v>
      </c>
      <c r="AD92" s="13" t="n">
        <f aca="false">LOOKUP(Speedhi,'2'!$B$1:$BJ$1,'2'!$B88:$BJ88)</f>
        <v>4.97040342648374</v>
      </c>
      <c r="AE92" s="14" t="n">
        <f aca="false">LOOKUP(Speedlo,'3'!$B$1:$BJ$1,'3'!$B88:$BJ88)</f>
        <v>5.54040487706546</v>
      </c>
      <c r="AF92" s="14" t="n">
        <f aca="false">Xlo*AE92+Xhi*AG92</f>
        <v>5.58428650422506</v>
      </c>
      <c r="AG92" s="14" t="n">
        <f aca="false">LOOKUP(Speedhi,'3'!$B$1:$BJ$1,'3'!$B88:$BJ88)</f>
        <v>5.97922114866144</v>
      </c>
      <c r="AH92" s="15" t="n">
        <f aca="false">LOOKUP(Speedlo,'4'!$B$1:$BJ$1,'4'!$B88:$BJ88)</f>
        <v>6.076</v>
      </c>
      <c r="AI92" s="15" t="n">
        <f aca="false">Xlo*AH92+Xhi*AJ92</f>
        <v>6.10855</v>
      </c>
      <c r="AJ92" s="15" t="n">
        <f aca="false">LOOKUP(Speedhi,'4'!$B$1:$BJ$1,'4'!$B88:$BJ88)</f>
        <v>6.4015</v>
      </c>
      <c r="AK92" s="16" t="n">
        <f aca="false">LOOKUP(Speedlo,'5'!$B$1:$BJ$1,'5'!$B88:$BJ88)</f>
        <v>0</v>
      </c>
      <c r="AL92" s="16" t="n">
        <f aca="false">Xlo*AK92+Xhi*AM92</f>
        <v>0</v>
      </c>
      <c r="AM92" s="16" t="n">
        <f aca="false">LOOKUP(Speedhi,'5'!$B$1:$BJ$1,'5'!$B88:$BJ88)</f>
        <v>0</v>
      </c>
    </row>
    <row r="93" customFormat="false" ht="14.1" hidden="false" customHeight="true" outlineLevel="0" collapsed="false">
      <c r="A93" s="60" t="n">
        <f aca="false">A92+1</f>
        <v>122</v>
      </c>
      <c r="B93" s="52" t="n">
        <f aca="false">IF(X93&lt;=0,0,X93*Factor)</f>
        <v>6.0646</v>
      </c>
      <c r="C93" s="53" t="n">
        <f aca="false">ROUND($B93*COS(PI()*(D93-Best)/180),4)</f>
        <v>2.1734</v>
      </c>
      <c r="D93" s="54" t="n">
        <f aca="false">MOD(Wind+$A93+360,360)</f>
        <v>9</v>
      </c>
      <c r="E93" s="61" t="n">
        <f aca="false">ROUND($B93*COS(PI()*(F93-Best)/180),4)</f>
        <v>-6.0415</v>
      </c>
      <c r="F93" s="62" t="n">
        <f aca="false">MOD(Wind-$A93+360,360)</f>
        <v>125</v>
      </c>
      <c r="G93" s="57" t="n">
        <f aca="false">SQRT($J93^2+$K93^2)</f>
        <v>7.09412782293406</v>
      </c>
      <c r="H93" s="63" t="n">
        <f aca="false">IF($J93&lt;&gt;0,MOD(ATAN($K93/$J93)*180/PI(),180),0)</f>
        <v>75.5331478104746</v>
      </c>
      <c r="I93" s="59" t="str">
        <f aca="false">IF(B93=0,"anchor",W93)</f>
        <v>Spinnaker</v>
      </c>
      <c r="J93" s="0" t="n">
        <f aca="false">$B93+Speed*COS(PI()*$A93/180)</f>
        <v>1.77225395971104</v>
      </c>
      <c r="K93" s="0" t="n">
        <f aca="false">Speed*SIN(PI()*$A93/180)</f>
        <v>6.86918957886705</v>
      </c>
      <c r="U93" s="0"/>
      <c r="W93" s="1" t="str">
        <f aca="false">IF(X93=Z93,polar_type19!$D$3,IF(X93=AC93,polar_type19!$E$3,IF(X93=AF93,polar_type19!$F$3,IF(X93=AI93,polar_type19!$G$3,polar_type19!$H$3))))</f>
        <v>Spinnaker</v>
      </c>
      <c r="X93" s="0" t="n">
        <f aca="false">MAX(Z93,AC93,AF93,AI93,AL93)</f>
        <v>6.0646</v>
      </c>
      <c r="Y93" s="12" t="n">
        <f aca="false">LOOKUP(Speedlo,'1'!$B$1:$BJ$1,'1'!$B89:$BJ89)</f>
        <v>2.57399050635317</v>
      </c>
      <c r="Z93" s="12" t="n">
        <f aca="false">Xlo*Y93+Xhi*AA93</f>
        <v>2.60616538768258</v>
      </c>
      <c r="AA93" s="12" t="n">
        <f aca="false">LOOKUP(Speedhi,'1'!$B$1:$BJ$1,'1'!$B89:$BJ89)</f>
        <v>2.89573931964732</v>
      </c>
      <c r="AB93" s="13" t="n">
        <f aca="false">LOOKUP(Speedlo,'2'!$B$1:$BJ$1,'2'!$B89:$BJ89)</f>
        <v>4.60625742413164</v>
      </c>
      <c r="AC93" s="13" t="n">
        <f aca="false">Xlo*AB93+Xhi*AD93</f>
        <v>4.63710839271899</v>
      </c>
      <c r="AD93" s="13" t="n">
        <f aca="false">LOOKUP(Speedhi,'2'!$B$1:$BJ$1,'2'!$B89:$BJ89)</f>
        <v>4.91476711000514</v>
      </c>
      <c r="AE93" s="14" t="n">
        <f aca="false">LOOKUP(Speedlo,'3'!$B$1:$BJ$1,'3'!$B89:$BJ89)</f>
        <v>5.48082528042036</v>
      </c>
      <c r="AF93" s="14" t="n">
        <f aca="false">Xlo*AE93+Xhi*AG93</f>
        <v>5.52442338291363</v>
      </c>
      <c r="AG93" s="14" t="n">
        <f aca="false">LOOKUP(Speedhi,'3'!$B$1:$BJ$1,'3'!$B89:$BJ89)</f>
        <v>5.9168063053531</v>
      </c>
      <c r="AH93" s="15" t="n">
        <f aca="false">LOOKUP(Speedlo,'4'!$B$1:$BJ$1,'4'!$B89:$BJ89)</f>
        <v>6.032</v>
      </c>
      <c r="AI93" s="15" t="n">
        <f aca="false">Xlo*AH93+Xhi*AJ93</f>
        <v>6.0646</v>
      </c>
      <c r="AJ93" s="15" t="n">
        <f aca="false">LOOKUP(Speedhi,'4'!$B$1:$BJ$1,'4'!$B89:$BJ89)</f>
        <v>6.358</v>
      </c>
      <c r="AK93" s="16" t="n">
        <f aca="false">LOOKUP(Speedlo,'5'!$B$1:$BJ$1,'5'!$B89:$BJ89)</f>
        <v>0</v>
      </c>
      <c r="AL93" s="16" t="n">
        <f aca="false">Xlo*AK93+Xhi*AM93</f>
        <v>0</v>
      </c>
      <c r="AM93" s="16" t="n">
        <f aca="false">LOOKUP(Speedhi,'5'!$B$1:$BJ$1,'5'!$B89:$BJ89)</f>
        <v>0</v>
      </c>
    </row>
    <row r="94" customFormat="false" ht="14.1" hidden="false" customHeight="true" outlineLevel="0" collapsed="false">
      <c r="A94" s="60" t="n">
        <f aca="false">A93+1</f>
        <v>123</v>
      </c>
      <c r="B94" s="52" t="n">
        <f aca="false">IF(X94&lt;=0,0,X94*Factor)</f>
        <v>6.02065</v>
      </c>
      <c r="C94" s="53" t="n">
        <f aca="false">ROUND($B94*COS(PI()*(D94-Best)/180),4)</f>
        <v>2.0592</v>
      </c>
      <c r="D94" s="54" t="n">
        <f aca="false">MOD(Wind+$A94+360,360)</f>
        <v>10</v>
      </c>
      <c r="E94" s="61" t="n">
        <f aca="false">ROUND($B94*COS(PI()*(F94-Best)/180),4)</f>
        <v>-6.006</v>
      </c>
      <c r="F94" s="62" t="n">
        <f aca="false">MOD(Wind-$A94+360,360)</f>
        <v>124</v>
      </c>
      <c r="G94" s="57" t="n">
        <f aca="false">SQRT($J94^2+$K94^2)</f>
        <v>6.98119718405488</v>
      </c>
      <c r="H94" s="63" t="n">
        <f aca="false">IF($J94&lt;&gt;0,MOD(ATAN($K94/$J94)*180/PI(),180),0)</f>
        <v>76.6742664713448</v>
      </c>
      <c r="I94" s="59" t="str">
        <f aca="false">IF(B94=0,"anchor",W94)</f>
        <v>Spinnaker</v>
      </c>
      <c r="J94" s="0" t="n">
        <f aca="false">$B94+Speed*COS(PI()*$A94/180)</f>
        <v>1.60907381637828</v>
      </c>
      <c r="K94" s="0" t="n">
        <f aca="false">Speed*SIN(PI()*$A94/180)</f>
        <v>6.79323160035793</v>
      </c>
      <c r="U94" s="0"/>
      <c r="W94" s="1" t="str">
        <f aca="false">IF(X94=Z94,polar_type19!$D$3,IF(X94=AC94,polar_type19!$E$3,IF(X94=AF94,polar_type19!$F$3,IF(X94=AI94,polar_type19!$G$3,polar_type19!$H$3))))</f>
        <v>Spinnaker</v>
      </c>
      <c r="X94" s="0" t="n">
        <f aca="false">MAX(Z94,AC94,AF94,AI94,AL94)</f>
        <v>6.02065</v>
      </c>
      <c r="Y94" s="12" t="n">
        <f aca="false">LOOKUP(Speedlo,'1'!$B$1:$BJ$1,'1'!$B90:$BJ90)</f>
        <v>2.5486614248519</v>
      </c>
      <c r="Z94" s="12" t="n">
        <f aca="false">Xlo*Y94+Xhi*AA94</f>
        <v>2.58051969266255</v>
      </c>
      <c r="AA94" s="12" t="n">
        <f aca="false">LOOKUP(Speedhi,'1'!$B$1:$BJ$1,'1'!$B90:$BJ90)</f>
        <v>2.86724410295838</v>
      </c>
      <c r="AB94" s="13" t="n">
        <f aca="false">LOOKUP(Speedlo,'2'!$B$1:$BJ$1,'2'!$B90:$BJ90)</f>
        <v>4.55262566299285</v>
      </c>
      <c r="AC94" s="13" t="n">
        <f aca="false">Xlo*AB94+Xhi*AD94</f>
        <v>4.58327617604622</v>
      </c>
      <c r="AD94" s="13" t="n">
        <f aca="false">LOOKUP(Speedhi,'2'!$B$1:$BJ$1,'2'!$B90:$BJ90)</f>
        <v>4.85913079352653</v>
      </c>
      <c r="AE94" s="14" t="n">
        <f aca="false">LOOKUP(Speedlo,'3'!$B$1:$BJ$1,'3'!$B90:$BJ90)</f>
        <v>5.42124568377526</v>
      </c>
      <c r="AF94" s="14" t="n">
        <f aca="false">Xlo*AE94+Xhi*AG94</f>
        <v>5.46456026160221</v>
      </c>
      <c r="AG94" s="14" t="n">
        <f aca="false">LOOKUP(Speedhi,'3'!$B$1:$BJ$1,'3'!$B90:$BJ90)</f>
        <v>5.85439146204476</v>
      </c>
      <c r="AH94" s="15" t="n">
        <f aca="false">LOOKUP(Speedlo,'4'!$B$1:$BJ$1,'4'!$B90:$BJ90)</f>
        <v>5.988</v>
      </c>
      <c r="AI94" s="15" t="n">
        <f aca="false">Xlo*AH94+Xhi*AJ94</f>
        <v>6.02065</v>
      </c>
      <c r="AJ94" s="15" t="n">
        <f aca="false">LOOKUP(Speedhi,'4'!$B$1:$BJ$1,'4'!$B90:$BJ90)</f>
        <v>6.3145</v>
      </c>
      <c r="AK94" s="16" t="n">
        <f aca="false">LOOKUP(Speedlo,'5'!$B$1:$BJ$1,'5'!$B90:$BJ90)</f>
        <v>0</v>
      </c>
      <c r="AL94" s="16" t="n">
        <f aca="false">Xlo*AK94+Xhi*AM94</f>
        <v>0</v>
      </c>
      <c r="AM94" s="16" t="n">
        <f aca="false">LOOKUP(Speedhi,'5'!$B$1:$BJ$1,'5'!$B90:$BJ90)</f>
        <v>0</v>
      </c>
    </row>
    <row r="95" customFormat="false" ht="14.1" hidden="false" customHeight="true" outlineLevel="0" collapsed="false">
      <c r="A95" s="60" t="n">
        <f aca="false">A94+1</f>
        <v>124</v>
      </c>
      <c r="B95" s="52" t="n">
        <f aca="false">IF(X95&lt;=0,0,X95*Factor)</f>
        <v>5.9767</v>
      </c>
      <c r="C95" s="53" t="n">
        <f aca="false">ROUND($B95*COS(PI()*(D95-Best)/180),4)</f>
        <v>1.9458</v>
      </c>
      <c r="D95" s="54" t="n">
        <f aca="false">MOD(Wind+$A95+360,360)</f>
        <v>11</v>
      </c>
      <c r="E95" s="61" t="n">
        <f aca="false">ROUND($B95*COS(PI()*(F95-Best)/180),4)</f>
        <v>-5.9685</v>
      </c>
      <c r="F95" s="62" t="n">
        <f aca="false">MOD(Wind-$A95+360,360)</f>
        <v>123</v>
      </c>
      <c r="G95" s="57" t="n">
        <f aca="false">SQRT($J95^2+$K95^2)</f>
        <v>6.86938611711319</v>
      </c>
      <c r="H95" s="63" t="n">
        <f aca="false">IF($J95&lt;&gt;0,MOD(ATAN($K95/$J95)*180/PI(),180),0)</f>
        <v>77.8378358804145</v>
      </c>
      <c r="I95" s="59" t="str">
        <f aca="false">IF(B95=0,"anchor",W95)</f>
        <v>Spinnaker</v>
      </c>
      <c r="J95" s="0" t="n">
        <f aca="false">$B95+Speed*COS(PI()*$A95/180)</f>
        <v>1.44723748188695</v>
      </c>
      <c r="K95" s="0" t="n">
        <f aca="false">Speed*SIN(PI()*$A95/180)</f>
        <v>6.71520433769584</v>
      </c>
      <c r="U95" s="0"/>
      <c r="W95" s="1" t="str">
        <f aca="false">IF(X95=Z95,polar_type19!$D$3,IF(X95=AC95,polar_type19!$E$3,IF(X95=AF95,polar_type19!$F$3,IF(X95=AI95,polar_type19!$G$3,polar_type19!$H$3))))</f>
        <v>Spinnaker</v>
      </c>
      <c r="X95" s="0" t="n">
        <f aca="false">MAX(Z95,AC95,AF95,AI95,AL95)</f>
        <v>5.9767</v>
      </c>
      <c r="Y95" s="12" t="n">
        <f aca="false">LOOKUP(Speedlo,'1'!$B$1:$BJ$1,'1'!$B91:$BJ91)</f>
        <v>2.52333234335062</v>
      </c>
      <c r="Z95" s="12" t="n">
        <f aca="false">Xlo*Y95+Xhi*AA95</f>
        <v>2.5548739976425</v>
      </c>
      <c r="AA95" s="12" t="n">
        <f aca="false">LOOKUP(Speedhi,'1'!$B$1:$BJ$1,'1'!$B91:$BJ91)</f>
        <v>2.83874888626945</v>
      </c>
      <c r="AB95" s="13" t="n">
        <f aca="false">LOOKUP(Speedlo,'2'!$B$1:$BJ$1,'2'!$B91:$BJ91)</f>
        <v>4.49899390185407</v>
      </c>
      <c r="AC95" s="13" t="n">
        <f aca="false">Xlo*AB95+Xhi*AD95</f>
        <v>4.52944395937346</v>
      </c>
      <c r="AD95" s="13" t="n">
        <f aca="false">LOOKUP(Speedhi,'2'!$B$1:$BJ$1,'2'!$B91:$BJ91)</f>
        <v>4.80349447704793</v>
      </c>
      <c r="AE95" s="14" t="n">
        <f aca="false">LOOKUP(Speedlo,'3'!$B$1:$BJ$1,'3'!$B91:$BJ91)</f>
        <v>5.36166608713015</v>
      </c>
      <c r="AF95" s="14" t="n">
        <f aca="false">Xlo*AE95+Xhi*AG95</f>
        <v>5.40469714029078</v>
      </c>
      <c r="AG95" s="14" t="n">
        <f aca="false">LOOKUP(Speedhi,'3'!$B$1:$BJ$1,'3'!$B91:$BJ91)</f>
        <v>5.79197661873642</v>
      </c>
      <c r="AH95" s="15" t="n">
        <f aca="false">LOOKUP(Speedlo,'4'!$B$1:$BJ$1,'4'!$B91:$BJ91)</f>
        <v>5.944</v>
      </c>
      <c r="AI95" s="15" t="n">
        <f aca="false">Xlo*AH95+Xhi*AJ95</f>
        <v>5.9767</v>
      </c>
      <c r="AJ95" s="15" t="n">
        <f aca="false">LOOKUP(Speedhi,'4'!$B$1:$BJ$1,'4'!$B91:$BJ91)</f>
        <v>6.271</v>
      </c>
      <c r="AK95" s="16" t="n">
        <f aca="false">LOOKUP(Speedlo,'5'!$B$1:$BJ$1,'5'!$B91:$BJ91)</f>
        <v>0</v>
      </c>
      <c r="AL95" s="16" t="n">
        <f aca="false">Xlo*AK95+Xhi*AM95</f>
        <v>0</v>
      </c>
      <c r="AM95" s="16" t="n">
        <f aca="false">LOOKUP(Speedhi,'5'!$B$1:$BJ$1,'5'!$B91:$BJ91)</f>
        <v>0</v>
      </c>
    </row>
    <row r="96" customFormat="false" ht="14.1" hidden="false" customHeight="true" outlineLevel="0" collapsed="false">
      <c r="A96" s="60" t="n">
        <f aca="false">A95+1</f>
        <v>125</v>
      </c>
      <c r="B96" s="52" t="n">
        <f aca="false">IF(X96&lt;=0,0,X96*Factor)</f>
        <v>5.93275</v>
      </c>
      <c r="C96" s="53" t="n">
        <f aca="false">ROUND($B96*COS(PI()*(D96-Best)/180),4)</f>
        <v>1.8333</v>
      </c>
      <c r="D96" s="54" t="n">
        <f aca="false">MOD(Wind+$A96+360,360)</f>
        <v>12</v>
      </c>
      <c r="E96" s="61" t="n">
        <f aca="false">ROUND($B96*COS(PI()*(F96-Best)/180),4)</f>
        <v>-5.9291</v>
      </c>
      <c r="F96" s="62" t="n">
        <f aca="false">MOD(Wind-$A96+360,360)</f>
        <v>122</v>
      </c>
      <c r="G96" s="57" t="n">
        <f aca="false">SQRT($J96^2+$K96^2)</f>
        <v>6.75875549178701</v>
      </c>
      <c r="H96" s="63" t="n">
        <f aca="false">IF($J96&lt;&gt;0,MOD(ATAN($K96/$J96)*180/PI(),180),0)</f>
        <v>79.0246155289236</v>
      </c>
      <c r="I96" s="59" t="str">
        <f aca="false">IF(B96=0,"anchor",W96)</f>
        <v>Spinnaker</v>
      </c>
      <c r="J96" s="0" t="n">
        <f aca="false">$B96+Speed*COS(PI()*$A96/180)</f>
        <v>1.28678086555653</v>
      </c>
      <c r="K96" s="0" t="n">
        <f aca="false">Speed*SIN(PI()*$A96/180)</f>
        <v>6.63513155874084</v>
      </c>
      <c r="U96" s="0"/>
      <c r="W96" s="1" t="str">
        <f aca="false">IF(X96=Z96,polar_type19!$D$3,IF(X96=AC96,polar_type19!$E$3,IF(X96=AF96,polar_type19!$F$3,IF(X96=AI96,polar_type19!$G$3,polar_type19!$H$3))))</f>
        <v>Spinnaker</v>
      </c>
      <c r="X96" s="0" t="n">
        <f aca="false">MAX(Z96,AC96,AF96,AI96,AL96)</f>
        <v>5.93275</v>
      </c>
      <c r="Y96" s="12" t="n">
        <f aca="false">LOOKUP(Speedlo,'1'!$B$1:$BJ$1,'1'!$B92:$BJ92)</f>
        <v>2.49800326184934</v>
      </c>
      <c r="Z96" s="12" t="n">
        <f aca="false">Xlo*Y96+Xhi*AA96</f>
        <v>2.52922830262246</v>
      </c>
      <c r="AA96" s="12" t="n">
        <f aca="false">LOOKUP(Speedhi,'1'!$B$1:$BJ$1,'1'!$B92:$BJ92)</f>
        <v>2.81025366958051</v>
      </c>
      <c r="AB96" s="13" t="n">
        <f aca="false">LOOKUP(Speedlo,'2'!$B$1:$BJ$1,'2'!$B92:$BJ92)</f>
        <v>4.44536214071528</v>
      </c>
      <c r="AC96" s="13" t="n">
        <f aca="false">Xlo*AB96+Xhi*AD96</f>
        <v>4.47561174270068</v>
      </c>
      <c r="AD96" s="13" t="n">
        <f aca="false">LOOKUP(Speedhi,'2'!$B$1:$BJ$1,'2'!$B92:$BJ92)</f>
        <v>4.74785816056932</v>
      </c>
      <c r="AE96" s="14" t="n">
        <f aca="false">LOOKUP(Speedlo,'3'!$B$1:$BJ$1,'3'!$B92:$BJ92)</f>
        <v>5.30208649048505</v>
      </c>
      <c r="AF96" s="14" t="n">
        <f aca="false">Xlo*AE96+Xhi*AG96</f>
        <v>5.34483401897935</v>
      </c>
      <c r="AG96" s="14" t="n">
        <f aca="false">LOOKUP(Speedhi,'3'!$B$1:$BJ$1,'3'!$B92:$BJ92)</f>
        <v>5.72956177542808</v>
      </c>
      <c r="AH96" s="15" t="n">
        <f aca="false">LOOKUP(Speedlo,'4'!$B$1:$BJ$1,'4'!$B92:$BJ92)</f>
        <v>5.9</v>
      </c>
      <c r="AI96" s="15" t="n">
        <f aca="false">Xlo*AH96+Xhi*AJ96</f>
        <v>5.93275</v>
      </c>
      <c r="AJ96" s="15" t="n">
        <f aca="false">LOOKUP(Speedhi,'4'!$B$1:$BJ$1,'4'!$B92:$BJ92)</f>
        <v>6.2275</v>
      </c>
      <c r="AK96" s="16" t="n">
        <f aca="false">LOOKUP(Speedlo,'5'!$B$1:$BJ$1,'5'!$B92:$BJ92)</f>
        <v>0</v>
      </c>
      <c r="AL96" s="16" t="n">
        <f aca="false">Xlo*AK96+Xhi*AM96</f>
        <v>0</v>
      </c>
      <c r="AM96" s="16" t="n">
        <f aca="false">LOOKUP(Speedhi,'5'!$B$1:$BJ$1,'5'!$B92:$BJ92)</f>
        <v>0</v>
      </c>
    </row>
    <row r="97" customFormat="false" ht="14.1" hidden="false" customHeight="true" outlineLevel="0" collapsed="false">
      <c r="A97" s="60" t="n">
        <f aca="false">A96+1</f>
        <v>126</v>
      </c>
      <c r="B97" s="52" t="n">
        <f aca="false">IF(X97&lt;=0,0,X97*Factor)</f>
        <v>5.8888</v>
      </c>
      <c r="C97" s="53" t="n">
        <f aca="false">ROUND($B97*COS(PI()*(D97-Best)/180),4)</f>
        <v>1.7217</v>
      </c>
      <c r="D97" s="54" t="n">
        <f aca="false">MOD(Wind+$A97+360,360)</f>
        <v>13</v>
      </c>
      <c r="E97" s="61" t="n">
        <f aca="false">ROUND($B97*COS(PI()*(F97-Best)/180),4)</f>
        <v>-5.8879</v>
      </c>
      <c r="F97" s="62" t="n">
        <f aca="false">MOD(Wind-$A97+360,360)</f>
        <v>121</v>
      </c>
      <c r="G97" s="57" t="n">
        <f aca="false">SQRT($J97^2+$K97^2)</f>
        <v>6.64936829947487</v>
      </c>
      <c r="H97" s="63" t="n">
        <f aca="false">IF($J97&lt;&gt;0,MOD(ATAN($K97/$J97)*180/PI(),180),0)</f>
        <v>80.2353793228075</v>
      </c>
      <c r="I97" s="59" t="str">
        <f aca="false">IF(B97=0,"anchor",W97)</f>
        <v>Spinnaker</v>
      </c>
      <c r="J97" s="0" t="n">
        <f aca="false">$B97+Speed*COS(PI()*$A97/180)</f>
        <v>1.12773945643097</v>
      </c>
      <c r="K97" s="0" t="n">
        <f aca="false">Speed*SIN(PI()*$A97/180)</f>
        <v>6.55303765443707</v>
      </c>
      <c r="U97" s="0"/>
      <c r="W97" s="1" t="str">
        <f aca="false">IF(X97=Z97,polar_type19!$D$3,IF(X97=AC97,polar_type19!$E$3,IF(X97=AF97,polar_type19!$F$3,IF(X97=AI97,polar_type19!$G$3,polar_type19!$H$3))))</f>
        <v>Spinnaker</v>
      </c>
      <c r="X97" s="0" t="n">
        <f aca="false">MAX(Z97,AC97,AF97,AI97,AL97)</f>
        <v>5.8888</v>
      </c>
      <c r="Y97" s="12" t="n">
        <f aca="false">LOOKUP(Speedlo,'1'!$B$1:$BJ$1,'1'!$B93:$BJ93)</f>
        <v>2.47217885320574</v>
      </c>
      <c r="Z97" s="12" t="n">
        <f aca="false">Xlo*Y97+Xhi*AA97</f>
        <v>2.50308108887081</v>
      </c>
      <c r="AA97" s="12" t="n">
        <f aca="false">LOOKUP(Speedhi,'1'!$B$1:$BJ$1,'1'!$B93:$BJ93)</f>
        <v>2.78120120985646</v>
      </c>
      <c r="AB97" s="13" t="n">
        <f aca="false">LOOKUP(Speedlo,'2'!$B$1:$BJ$1,'2'!$B93:$BJ93)</f>
        <v>4.39063560316285</v>
      </c>
      <c r="AC97" s="13" t="n">
        <f aca="false">Xlo*AB97+Xhi*AD97</f>
        <v>4.4206744351785</v>
      </c>
      <c r="AD97" s="13" t="n">
        <f aca="false">LOOKUP(Speedhi,'2'!$B$1:$BJ$1,'2'!$B93:$BJ93)</f>
        <v>4.69102392331932</v>
      </c>
      <c r="AE97" s="14" t="n">
        <f aca="false">LOOKUP(Speedlo,'3'!$B$1:$BJ$1,'3'!$B93:$BJ93)</f>
        <v>5.24021919980829</v>
      </c>
      <c r="AF97" s="14" t="n">
        <f aca="false">Xlo*AE97+Xhi*AG97</f>
        <v>5.28264717157293</v>
      </c>
      <c r="AG97" s="14" t="n">
        <f aca="false">LOOKUP(Speedhi,'3'!$B$1:$BJ$1,'3'!$B93:$BJ93)</f>
        <v>5.66449891745474</v>
      </c>
      <c r="AH97" s="15" t="n">
        <f aca="false">LOOKUP(Speedlo,'4'!$B$1:$BJ$1,'4'!$B93:$BJ93)</f>
        <v>5.856</v>
      </c>
      <c r="AI97" s="15" t="n">
        <f aca="false">Xlo*AH97+Xhi*AJ97</f>
        <v>5.8888</v>
      </c>
      <c r="AJ97" s="15" t="n">
        <f aca="false">LOOKUP(Speedhi,'4'!$B$1:$BJ$1,'4'!$B93:$BJ93)</f>
        <v>6.184</v>
      </c>
      <c r="AK97" s="16" t="n">
        <f aca="false">LOOKUP(Speedlo,'5'!$B$1:$BJ$1,'5'!$B93:$BJ93)</f>
        <v>0</v>
      </c>
      <c r="AL97" s="16" t="n">
        <f aca="false">Xlo*AK97+Xhi*AM97</f>
        <v>0</v>
      </c>
      <c r="AM97" s="16" t="n">
        <f aca="false">LOOKUP(Speedhi,'5'!$B$1:$BJ$1,'5'!$B93:$BJ93)</f>
        <v>0</v>
      </c>
    </row>
    <row r="98" customFormat="false" ht="14.1" hidden="false" customHeight="true" outlineLevel="0" collapsed="false">
      <c r="A98" s="60" t="n">
        <f aca="false">A97+1</f>
        <v>127</v>
      </c>
      <c r="B98" s="52" t="n">
        <f aca="false">IF(X98&lt;=0,0,X98*Factor)</f>
        <v>5.84485</v>
      </c>
      <c r="C98" s="53" t="n">
        <f aca="false">ROUND($B98*COS(PI()*(D98-Best)/180),4)</f>
        <v>1.6111</v>
      </c>
      <c r="D98" s="54" t="n">
        <f aca="false">MOD(Wind+$A98+360,360)</f>
        <v>14</v>
      </c>
      <c r="E98" s="61" t="n">
        <f aca="false">ROUND($B98*COS(PI()*(F98-Best)/180),4)</f>
        <v>-5.8449</v>
      </c>
      <c r="F98" s="62" t="n">
        <f aca="false">MOD(Wind-$A98+360,360)</f>
        <v>120</v>
      </c>
      <c r="G98" s="57" t="n">
        <f aca="false">SQRT($J98^2+$K98^2)</f>
        <v>6.5412897203657</v>
      </c>
      <c r="H98" s="63" t="n">
        <f aca="false">IF($J98&lt;&gt;0,MOD(ATAN($K98/$J98)*180/PI(),180),0)</f>
        <v>81.4709134012852</v>
      </c>
      <c r="I98" s="59" t="str">
        <f aca="false">IF(B98=0,"anchor",W98)</f>
        <v>Spinnaker</v>
      </c>
      <c r="J98" s="0" t="n">
        <f aca="false">$B98+Speed*COS(PI()*$A98/180)</f>
        <v>0.970148312468409</v>
      </c>
      <c r="K98" s="0" t="n">
        <f aca="false">Speed*SIN(PI()*$A98/180)</f>
        <v>6.46894763138307</v>
      </c>
      <c r="U98" s="0"/>
      <c r="W98" s="1" t="str">
        <f aca="false">IF(X98=Z98,polar_type19!$D$3,IF(X98=AC98,polar_type19!$E$3,IF(X98=AF98,polar_type19!$F$3,IF(X98=AI98,polar_type19!$G$3,polar_type19!$H$3))))</f>
        <v>Spinnaker</v>
      </c>
      <c r="X98" s="0" t="n">
        <f aca="false">MAX(Z98,AC98,AF98,AI98,AL98)</f>
        <v>5.84485</v>
      </c>
      <c r="Y98" s="12" t="n">
        <f aca="false">LOOKUP(Speedlo,'1'!$B$1:$BJ$1,'1'!$B94:$BJ94)</f>
        <v>2.44635444456214</v>
      </c>
      <c r="Z98" s="12" t="n">
        <f aca="false">Xlo*Y98+Xhi*AA98</f>
        <v>2.47693387511917</v>
      </c>
      <c r="AA98" s="12" t="n">
        <f aca="false">LOOKUP(Speedhi,'1'!$B$1:$BJ$1,'1'!$B94:$BJ94)</f>
        <v>2.75214875013241</v>
      </c>
      <c r="AB98" s="13" t="n">
        <f aca="false">LOOKUP(Speedlo,'2'!$B$1:$BJ$1,'2'!$B94:$BJ94)</f>
        <v>4.33590906561042</v>
      </c>
      <c r="AC98" s="13" t="n">
        <f aca="false">Xlo*AB98+Xhi*AD98</f>
        <v>4.36573712765631</v>
      </c>
      <c r="AD98" s="13" t="n">
        <f aca="false">LOOKUP(Speedhi,'2'!$B$1:$BJ$1,'2'!$B94:$BJ94)</f>
        <v>4.63418968606932</v>
      </c>
      <c r="AE98" s="14" t="n">
        <f aca="false">LOOKUP(Speedlo,'3'!$B$1:$BJ$1,'3'!$B94:$BJ94)</f>
        <v>5.17835190913152</v>
      </c>
      <c r="AF98" s="14" t="n">
        <f aca="false">Xlo*AE98+Xhi*AG98</f>
        <v>5.22046032416651</v>
      </c>
      <c r="AG98" s="14" t="n">
        <f aca="false">LOOKUP(Speedhi,'3'!$B$1:$BJ$1,'3'!$B94:$BJ94)</f>
        <v>5.5994360594814</v>
      </c>
      <c r="AH98" s="15" t="n">
        <f aca="false">LOOKUP(Speedlo,'4'!$B$1:$BJ$1,'4'!$B94:$BJ94)</f>
        <v>5.812</v>
      </c>
      <c r="AI98" s="15" t="n">
        <f aca="false">Xlo*AH98+Xhi*AJ98</f>
        <v>5.84485</v>
      </c>
      <c r="AJ98" s="15" t="n">
        <f aca="false">LOOKUP(Speedhi,'4'!$B$1:$BJ$1,'4'!$B94:$BJ94)</f>
        <v>6.1405</v>
      </c>
      <c r="AK98" s="16" t="n">
        <f aca="false">LOOKUP(Speedlo,'5'!$B$1:$BJ$1,'5'!$B94:$BJ94)</f>
        <v>0</v>
      </c>
      <c r="AL98" s="16" t="n">
        <f aca="false">Xlo*AK98+Xhi*AM98</f>
        <v>0</v>
      </c>
      <c r="AM98" s="16" t="n">
        <f aca="false">LOOKUP(Speedhi,'5'!$B$1:$BJ$1,'5'!$B94:$BJ94)</f>
        <v>0</v>
      </c>
    </row>
    <row r="99" customFormat="false" ht="14.1" hidden="false" customHeight="true" outlineLevel="0" collapsed="false">
      <c r="A99" s="60" t="n">
        <f aca="false">A98+1</f>
        <v>128</v>
      </c>
      <c r="B99" s="52" t="n">
        <f aca="false">IF(X99&lt;=0,0,X99*Factor)</f>
        <v>5.8009</v>
      </c>
      <c r="C99" s="53" t="n">
        <f aca="false">ROUND($B99*COS(PI()*(D99-Best)/180),4)</f>
        <v>1.5014</v>
      </c>
      <c r="D99" s="54" t="n">
        <f aca="false">MOD(Wind+$A99+360,360)</f>
        <v>15</v>
      </c>
      <c r="E99" s="61" t="n">
        <f aca="false">ROUND($B99*COS(PI()*(F99-Best)/180),4)</f>
        <v>-5.8</v>
      </c>
      <c r="F99" s="62" t="n">
        <f aca="false">MOD(Wind-$A99+360,360)</f>
        <v>119</v>
      </c>
      <c r="G99" s="57" t="n">
        <f aca="false">SQRT($J99^2+$K99^2)</f>
        <v>6.43458718521172</v>
      </c>
      <c r="H99" s="63" t="n">
        <f aca="false">IF($J99&lt;&gt;0,MOD(ATAN($K99/$J99)*180/PI(),180),0)</f>
        <v>82.7320134909842</v>
      </c>
      <c r="I99" s="59" t="str">
        <f aca="false">IF(B99=0,"anchor",W99)</f>
        <v>Spinnaker</v>
      </c>
      <c r="J99" s="0" t="n">
        <f aca="false">$B99+Speed*COS(PI()*$A99/180)</f>
        <v>0.814042049862168</v>
      </c>
      <c r="K99" s="0" t="n">
        <f aca="false">Speed*SIN(PI()*$A99/180)</f>
        <v>6.38288710421445</v>
      </c>
      <c r="U99" s="0"/>
      <c r="W99" s="1" t="str">
        <f aca="false">IF(X99=Z99,polar_type19!$D$3,IF(X99=AC99,polar_type19!$E$3,IF(X99=AF99,polar_type19!$F$3,IF(X99=AI99,polar_type19!$G$3,polar_type19!$H$3))))</f>
        <v>Spinnaker</v>
      </c>
      <c r="X99" s="0" t="n">
        <f aca="false">MAX(Z99,AC99,AF99,AI99,AL99)</f>
        <v>5.8009</v>
      </c>
      <c r="Y99" s="12" t="n">
        <f aca="false">LOOKUP(Speedlo,'1'!$B$1:$BJ$1,'1'!$B95:$BJ95)</f>
        <v>2.42053003591854</v>
      </c>
      <c r="Z99" s="12" t="n">
        <f aca="false">Xlo*Y99+Xhi*AA99</f>
        <v>2.45078666136752</v>
      </c>
      <c r="AA99" s="12" t="n">
        <f aca="false">LOOKUP(Speedhi,'1'!$B$1:$BJ$1,'1'!$B95:$BJ95)</f>
        <v>2.72309629040836</v>
      </c>
      <c r="AB99" s="13" t="n">
        <f aca="false">LOOKUP(Speedlo,'2'!$B$1:$BJ$1,'2'!$B95:$BJ95)</f>
        <v>4.28118252805799</v>
      </c>
      <c r="AC99" s="13" t="n">
        <f aca="false">Xlo*AB99+Xhi*AD99</f>
        <v>4.31079982013412</v>
      </c>
      <c r="AD99" s="13" t="n">
        <f aca="false">LOOKUP(Speedhi,'2'!$B$1:$BJ$1,'2'!$B95:$BJ95)</f>
        <v>4.57735544881932</v>
      </c>
      <c r="AE99" s="14" t="n">
        <f aca="false">LOOKUP(Speedlo,'3'!$B$1:$BJ$1,'3'!$B95:$BJ95)</f>
        <v>5.11648461845476</v>
      </c>
      <c r="AF99" s="14" t="n">
        <f aca="false">Xlo*AE99+Xhi*AG99</f>
        <v>5.15827347676009</v>
      </c>
      <c r="AG99" s="14" t="n">
        <f aca="false">LOOKUP(Speedhi,'3'!$B$1:$BJ$1,'3'!$B95:$BJ95)</f>
        <v>5.53437320150805</v>
      </c>
      <c r="AH99" s="15" t="n">
        <f aca="false">LOOKUP(Speedlo,'4'!$B$1:$BJ$1,'4'!$B95:$BJ95)</f>
        <v>5.768</v>
      </c>
      <c r="AI99" s="15" t="n">
        <f aca="false">Xlo*AH99+Xhi*AJ99</f>
        <v>5.8009</v>
      </c>
      <c r="AJ99" s="15" t="n">
        <f aca="false">LOOKUP(Speedhi,'4'!$B$1:$BJ$1,'4'!$B95:$BJ95)</f>
        <v>6.097</v>
      </c>
      <c r="AK99" s="16" t="n">
        <f aca="false">LOOKUP(Speedlo,'5'!$B$1:$BJ$1,'5'!$B95:$BJ95)</f>
        <v>0</v>
      </c>
      <c r="AL99" s="16" t="n">
        <f aca="false">Xlo*AK99+Xhi*AM99</f>
        <v>0</v>
      </c>
      <c r="AM99" s="16" t="n">
        <f aca="false">LOOKUP(Speedhi,'5'!$B$1:$BJ$1,'5'!$B95:$BJ95)</f>
        <v>0</v>
      </c>
    </row>
    <row r="100" customFormat="false" ht="14.1" hidden="false" customHeight="true" outlineLevel="0" collapsed="false">
      <c r="A100" s="60" t="n">
        <f aca="false">A99+1</f>
        <v>129</v>
      </c>
      <c r="B100" s="52" t="n">
        <f aca="false">IF(X100&lt;=0,0,X100*Factor)</f>
        <v>5.75695</v>
      </c>
      <c r="C100" s="53" t="n">
        <f aca="false">ROUND($B100*COS(PI()*(D100-Best)/180),4)</f>
        <v>1.3927</v>
      </c>
      <c r="D100" s="54" t="n">
        <f aca="false">MOD(Wind+$A100+360,360)</f>
        <v>16</v>
      </c>
      <c r="E100" s="61" t="n">
        <f aca="false">ROUND($B100*COS(PI()*(F100-Best)/180),4)</f>
        <v>-5.7534</v>
      </c>
      <c r="F100" s="62" t="n">
        <f aca="false">MOD(Wind-$A100+360,360)</f>
        <v>118</v>
      </c>
      <c r="G100" s="57" t="n">
        <f aca="false">SQRT($J100^2+$K100^2)</f>
        <v>6.32933043009917</v>
      </c>
      <c r="H100" s="63" t="n">
        <f aca="false">IF($J100&lt;&gt;0,MOD(ATAN($K100/$J100)*180/PI(),180),0)</f>
        <v>84.0194817397302</v>
      </c>
      <c r="I100" s="59" t="str">
        <f aca="false">IF(B100=0,"anchor",W100)</f>
        <v>Spinnaker</v>
      </c>
      <c r="J100" s="0" t="n">
        <f aca="false">$B100+Speed*COS(PI()*$A100/180)</f>
        <v>0.659454832496318</v>
      </c>
      <c r="K100" s="0" t="n">
        <f aca="false">Speed*SIN(PI()*$A100/180)</f>
        <v>6.29488228780147</v>
      </c>
      <c r="U100" s="0"/>
      <c r="W100" s="1" t="str">
        <f aca="false">IF(X100=Z100,polar_type19!$D$3,IF(X100=AC100,polar_type19!$E$3,IF(X100=AF100,polar_type19!$F$3,IF(X100=AI100,polar_type19!$G$3,polar_type19!$H$3))))</f>
        <v>Spinnaker</v>
      </c>
      <c r="X100" s="0" t="n">
        <f aca="false">MAX(Z100,AC100,AF100,AI100,AL100)</f>
        <v>5.75695</v>
      </c>
      <c r="Y100" s="12" t="n">
        <f aca="false">LOOKUP(Speedlo,'1'!$B$1:$BJ$1,'1'!$B96:$BJ96)</f>
        <v>2.39470562727494</v>
      </c>
      <c r="Z100" s="12" t="n">
        <f aca="false">Xlo*Y100+Xhi*AA100</f>
        <v>2.42463944761588</v>
      </c>
      <c r="AA100" s="12" t="n">
        <f aca="false">LOOKUP(Speedhi,'1'!$B$1:$BJ$1,'1'!$B96:$BJ96)</f>
        <v>2.69404383068431</v>
      </c>
      <c r="AB100" s="13" t="n">
        <f aca="false">LOOKUP(Speedlo,'2'!$B$1:$BJ$1,'2'!$B96:$BJ96)</f>
        <v>4.22645599050555</v>
      </c>
      <c r="AC100" s="13" t="n">
        <f aca="false">Xlo*AB100+Xhi*AD100</f>
        <v>4.25586251261193</v>
      </c>
      <c r="AD100" s="13" t="n">
        <f aca="false">LOOKUP(Speedhi,'2'!$B$1:$BJ$1,'2'!$B96:$BJ96)</f>
        <v>4.52052121156932</v>
      </c>
      <c r="AE100" s="14" t="n">
        <f aca="false">LOOKUP(Speedlo,'3'!$B$1:$BJ$1,'3'!$B96:$BJ96)</f>
        <v>5.05461732777799</v>
      </c>
      <c r="AF100" s="14" t="n">
        <f aca="false">Xlo*AE100+Xhi*AG100</f>
        <v>5.09608662935366</v>
      </c>
      <c r="AG100" s="14" t="n">
        <f aca="false">LOOKUP(Speedhi,'3'!$B$1:$BJ$1,'3'!$B96:$BJ96)</f>
        <v>5.46931034353471</v>
      </c>
      <c r="AH100" s="15" t="n">
        <f aca="false">LOOKUP(Speedlo,'4'!$B$1:$BJ$1,'4'!$B96:$BJ96)</f>
        <v>5.724</v>
      </c>
      <c r="AI100" s="15" t="n">
        <f aca="false">Xlo*AH100+Xhi*AJ100</f>
        <v>5.75695</v>
      </c>
      <c r="AJ100" s="15" t="n">
        <f aca="false">LOOKUP(Speedhi,'4'!$B$1:$BJ$1,'4'!$B96:$BJ96)</f>
        <v>6.0535</v>
      </c>
      <c r="AK100" s="16" t="n">
        <f aca="false">LOOKUP(Speedlo,'5'!$B$1:$BJ$1,'5'!$B96:$BJ96)</f>
        <v>0</v>
      </c>
      <c r="AL100" s="16" t="n">
        <f aca="false">Xlo*AK100+Xhi*AM100</f>
        <v>0</v>
      </c>
      <c r="AM100" s="16" t="n">
        <f aca="false">LOOKUP(Speedhi,'5'!$B$1:$BJ$1,'5'!$B96:$BJ96)</f>
        <v>0</v>
      </c>
    </row>
    <row r="101" customFormat="false" ht="14.1" hidden="false" customHeight="true" outlineLevel="0" collapsed="false">
      <c r="A101" s="60" t="n">
        <f aca="false">A100+1</f>
        <v>130</v>
      </c>
      <c r="B101" s="52" t="n">
        <f aca="false">IF(X101&lt;=0,0,X101*Factor)</f>
        <v>5.713</v>
      </c>
      <c r="C101" s="53" t="n">
        <f aca="false">ROUND($B101*COS(PI()*(D101-Best)/180),4)</f>
        <v>1.2851</v>
      </c>
      <c r="D101" s="54" t="n">
        <f aca="false">MOD(Wind+$A101+360,360)</f>
        <v>17</v>
      </c>
      <c r="E101" s="61" t="n">
        <f aca="false">ROUND($B101*COS(PI()*(F101-Best)/180),4)</f>
        <v>-5.7052</v>
      </c>
      <c r="F101" s="62" t="n">
        <f aca="false">MOD(Wind-$A101+360,360)</f>
        <v>117</v>
      </c>
      <c r="G101" s="57" t="n">
        <f aca="false">SQRT($J101^2+$K101^2)</f>
        <v>6.22559154225082</v>
      </c>
      <c r="H101" s="63" t="n">
        <f aca="false">IF($J101&lt;&gt;0,MOD(ATAN($K101/$J101)*180/PI(),180),0)</f>
        <v>85.3341229713142</v>
      </c>
      <c r="I101" s="59" t="str">
        <f aca="false">IF(B101=0,"anchor",W101)</f>
        <v>Spinnaker</v>
      </c>
      <c r="J101" s="0" t="n">
        <f aca="false">$B101+Speed*COS(PI()*$A101/180)</f>
        <v>0.506420361539032</v>
      </c>
      <c r="K101" s="0" t="n">
        <f aca="false">Speed*SIN(PI()*$A101/180)</f>
        <v>6.20495998926372</v>
      </c>
      <c r="U101" s="0"/>
      <c r="W101" s="1" t="str">
        <f aca="false">IF(X101=Z101,polar_type19!$D$3,IF(X101=AC101,polar_type19!$E$3,IF(X101=AF101,polar_type19!$F$3,IF(X101=AI101,polar_type19!$G$3,polar_type19!$H$3))))</f>
        <v>Spinnaker</v>
      </c>
      <c r="X101" s="0" t="n">
        <f aca="false">MAX(Z101,AC101,AF101,AI101,AL101)</f>
        <v>5.713</v>
      </c>
      <c r="Y101" s="12" t="n">
        <f aca="false">LOOKUP(Speedlo,'1'!$B$1:$BJ$1,'1'!$B97:$BJ97)</f>
        <v>2.36888121863134</v>
      </c>
      <c r="Z101" s="12" t="n">
        <f aca="false">Xlo*Y101+Xhi*AA101</f>
        <v>2.39849223386423</v>
      </c>
      <c r="AA101" s="12" t="n">
        <f aca="false">LOOKUP(Speedhi,'1'!$B$1:$BJ$1,'1'!$B97:$BJ97)</f>
        <v>2.66499137096025</v>
      </c>
      <c r="AB101" s="13" t="n">
        <f aca="false">LOOKUP(Speedlo,'2'!$B$1:$BJ$1,'2'!$B97:$BJ97)</f>
        <v>4.17172945295312</v>
      </c>
      <c r="AC101" s="13" t="n">
        <f aca="false">Xlo*AB101+Xhi*AD101</f>
        <v>4.20092520508974</v>
      </c>
      <c r="AD101" s="13" t="n">
        <f aca="false">LOOKUP(Speedhi,'2'!$B$1:$BJ$1,'2'!$B97:$BJ97)</f>
        <v>4.46368697431932</v>
      </c>
      <c r="AE101" s="14" t="n">
        <f aca="false">LOOKUP(Speedlo,'3'!$B$1:$BJ$1,'3'!$B97:$BJ97)</f>
        <v>4.99275003710123</v>
      </c>
      <c r="AF101" s="14" t="n">
        <f aca="false">Xlo*AE101+Xhi*AG101</f>
        <v>5.03389978194724</v>
      </c>
      <c r="AG101" s="14" t="n">
        <f aca="false">LOOKUP(Speedhi,'3'!$B$1:$BJ$1,'3'!$B97:$BJ97)</f>
        <v>5.40424748556137</v>
      </c>
      <c r="AH101" s="15" t="n">
        <f aca="false">LOOKUP(Speedlo,'4'!$B$1:$BJ$1,'4'!$B97:$BJ97)</f>
        <v>5.68</v>
      </c>
      <c r="AI101" s="15" t="n">
        <f aca="false">Xlo*AH101+Xhi*AJ101</f>
        <v>5.713</v>
      </c>
      <c r="AJ101" s="15" t="n">
        <f aca="false">LOOKUP(Speedhi,'4'!$B$1:$BJ$1,'4'!$B97:$BJ97)</f>
        <v>6.01000000000001</v>
      </c>
      <c r="AK101" s="16" t="n">
        <f aca="false">LOOKUP(Speedlo,'5'!$B$1:$BJ$1,'5'!$B97:$BJ97)</f>
        <v>0</v>
      </c>
      <c r="AL101" s="16" t="n">
        <f aca="false">Xlo*AK101+Xhi*AM101</f>
        <v>0</v>
      </c>
      <c r="AM101" s="16" t="n">
        <f aca="false">LOOKUP(Speedhi,'5'!$B$1:$BJ$1,'5'!$B97:$BJ97)</f>
        <v>0</v>
      </c>
    </row>
    <row r="102" customFormat="false" ht="14.1" hidden="false" customHeight="true" outlineLevel="0" collapsed="false">
      <c r="A102" s="60" t="n">
        <f aca="false">A101+1</f>
        <v>131</v>
      </c>
      <c r="B102" s="52" t="n">
        <f aca="false">IF(X102&lt;=0,0,X102*Factor)</f>
        <v>5.65</v>
      </c>
      <c r="C102" s="53" t="n">
        <f aca="false">ROUND($B102*COS(PI()*(D102-Best)/180),4)</f>
        <v>1.1747</v>
      </c>
      <c r="D102" s="54" t="n">
        <f aca="false">MOD(Wind+$A102+360,360)</f>
        <v>18</v>
      </c>
      <c r="E102" s="61" t="n">
        <f aca="false">ROUND($B102*COS(PI()*(F102-Best)/180),4)</f>
        <v>-5.6362</v>
      </c>
      <c r="F102" s="62" t="n">
        <f aca="false">MOD(Wind-$A102+360,360)</f>
        <v>116</v>
      </c>
      <c r="G102" s="57" t="n">
        <f aca="false">SQRT($J102^2+$K102^2)</f>
        <v>6.12237021720337</v>
      </c>
      <c r="H102" s="63" t="n">
        <f aca="false">IF($J102&lt;&gt;0,MOD(ATAN($K102/$J102)*180/PI(),180),0)</f>
        <v>86.8547188996388</v>
      </c>
      <c r="I102" s="59" t="str">
        <f aca="false">IF(B102=0,"anchor",W102)</f>
        <v>Spinnaker</v>
      </c>
      <c r="J102" s="0" t="n">
        <f aca="false">$B102+Speed*COS(PI()*$A102/180)</f>
        <v>0.33592186517689</v>
      </c>
      <c r="K102" s="0" t="n">
        <f aca="false">Speed*SIN(PI()*$A102/180)</f>
        <v>6.11314759980445</v>
      </c>
      <c r="U102" s="0"/>
      <c r="W102" s="1" t="str">
        <f aca="false">IF(X102=Z102,polar_type19!$D$3,IF(X102=AC102,polar_type19!$E$3,IF(X102=AF102,polar_type19!$F$3,IF(X102=AI102,polar_type19!$G$3,polar_type19!$H$3))))</f>
        <v>Spinnaker</v>
      </c>
      <c r="X102" s="0" t="n">
        <f aca="false">MAX(Z102,AC102,AF102,AI102,AL102)</f>
        <v>5.65</v>
      </c>
      <c r="Y102" s="12" t="n">
        <f aca="false">LOOKUP(Speedlo,'1'!$B$1:$BJ$1,'1'!$B98:$BJ98)</f>
        <v>2.34268880600219</v>
      </c>
      <c r="Z102" s="12" t="n">
        <f aca="false">Xlo*Y102+Xhi*AA102</f>
        <v>2.37197241607722</v>
      </c>
      <c r="AA102" s="12" t="n">
        <f aca="false">LOOKUP(Speedhi,'1'!$B$1:$BJ$1,'1'!$B98:$BJ98)</f>
        <v>2.63552490675246</v>
      </c>
      <c r="AB102" s="13" t="n">
        <f aca="false">LOOKUP(Speedlo,'2'!$B$1:$BJ$1,'2'!$B98:$BJ98)</f>
        <v>4.11618679757688</v>
      </c>
      <c r="AC102" s="13" t="n">
        <f aca="false">Xlo*AB102+Xhi*AD102</f>
        <v>4.14516360471214</v>
      </c>
      <c r="AD102" s="13" t="n">
        <f aca="false">LOOKUP(Speedhi,'2'!$B$1:$BJ$1,'2'!$B98:$BJ98)</f>
        <v>4.40595486892943</v>
      </c>
      <c r="AE102" s="14" t="n">
        <f aca="false">LOOKUP(Speedlo,'3'!$B$1:$BJ$1,'3'!$B98:$BJ98)</f>
        <v>4.92910268495993</v>
      </c>
      <c r="AF102" s="14" t="n">
        <f aca="false">Xlo*AE102+Xhi*AG102</f>
        <v>4.96990535683454</v>
      </c>
      <c r="AG102" s="14" t="n">
        <f aca="false">LOOKUP(Speedhi,'3'!$B$1:$BJ$1,'3'!$B98:$BJ98)</f>
        <v>5.33712940370599</v>
      </c>
      <c r="AH102" s="15" t="n">
        <f aca="false">LOOKUP(Speedlo,'4'!$B$1:$BJ$1,'4'!$B98:$BJ98)</f>
        <v>5.616</v>
      </c>
      <c r="AI102" s="15" t="n">
        <f aca="false">Xlo*AH102+Xhi*AJ102</f>
        <v>5.65</v>
      </c>
      <c r="AJ102" s="15" t="n">
        <f aca="false">LOOKUP(Speedhi,'4'!$B$1:$BJ$1,'4'!$B98:$BJ98)</f>
        <v>5.956</v>
      </c>
      <c r="AK102" s="16" t="n">
        <f aca="false">LOOKUP(Speedlo,'5'!$B$1:$BJ$1,'5'!$B98:$BJ98)</f>
        <v>0</v>
      </c>
      <c r="AL102" s="16" t="n">
        <f aca="false">Xlo*AK102+Xhi*AM102</f>
        <v>0</v>
      </c>
      <c r="AM102" s="16" t="n">
        <f aca="false">LOOKUP(Speedhi,'5'!$B$1:$BJ$1,'5'!$B98:$BJ98)</f>
        <v>0</v>
      </c>
    </row>
    <row r="103" customFormat="false" ht="14.1" hidden="false" customHeight="true" outlineLevel="0" collapsed="false">
      <c r="A103" s="60" t="n">
        <f aca="false">A102+1</f>
        <v>132</v>
      </c>
      <c r="B103" s="52" t="n">
        <f aca="false">IF(X103&lt;=0,0,X103*Factor)</f>
        <v>5.587</v>
      </c>
      <c r="C103" s="53" t="n">
        <f aca="false">ROUND($B103*COS(PI()*(D103-Best)/180),4)</f>
        <v>1.066</v>
      </c>
      <c r="D103" s="54" t="n">
        <f aca="false">MOD(Wind+$A103+360,360)</f>
        <v>19</v>
      </c>
      <c r="E103" s="61" t="n">
        <f aca="false">ROUND($B103*COS(PI()*(F103-Best)/180),4)</f>
        <v>-5.5657</v>
      </c>
      <c r="F103" s="62" t="n">
        <f aca="false">MOD(Wind-$A103+360,360)</f>
        <v>115</v>
      </c>
      <c r="G103" s="57" t="n">
        <f aca="false">SQRT($J103^2+$K103^2)</f>
        <v>6.02179037303887</v>
      </c>
      <c r="H103" s="63" t="n">
        <f aca="false">IF($J103&lt;&gt;0,MOD(ATAN($K103/$J103)*180/PI(),180),0)</f>
        <v>88.410433785118</v>
      </c>
      <c r="I103" s="59" t="str">
        <f aca="false">IF(B103=0,"anchor",W103)</f>
        <v>Spinnaker</v>
      </c>
      <c r="J103" s="0" t="n">
        <f aca="false">$B103+Speed*COS(PI()*$A103/180)</f>
        <v>0.167042088493248</v>
      </c>
      <c r="K103" s="0" t="n">
        <f aca="false">Speed*SIN(PI()*$A103/180)</f>
        <v>6.01947308636689</v>
      </c>
      <c r="U103" s="0"/>
      <c r="W103" s="1" t="str">
        <f aca="false">IF(X103=Z103,polar_type19!$D$3,IF(X103=AC103,polar_type19!$E$3,IF(X103=AF103,polar_type19!$F$3,IF(X103=AI103,polar_type19!$G$3,polar_type19!$H$3))))</f>
        <v>Spinnaker</v>
      </c>
      <c r="X103" s="0" t="n">
        <f aca="false">MAX(Z103,AC103,AF103,AI103,AL103)</f>
        <v>5.587</v>
      </c>
      <c r="Y103" s="12" t="n">
        <f aca="false">LOOKUP(Speedlo,'1'!$B$1:$BJ$1,'1'!$B99:$BJ99)</f>
        <v>2.31649639337304</v>
      </c>
      <c r="Z103" s="12" t="n">
        <f aca="false">Xlo*Y103+Xhi*AA103</f>
        <v>2.3454525982902</v>
      </c>
      <c r="AA103" s="12" t="n">
        <f aca="false">LOOKUP(Speedhi,'1'!$B$1:$BJ$1,'1'!$B99:$BJ99)</f>
        <v>2.60605844254466</v>
      </c>
      <c r="AB103" s="13" t="n">
        <f aca="false">LOOKUP(Speedlo,'2'!$B$1:$BJ$1,'2'!$B99:$BJ99)</f>
        <v>4.06064414220065</v>
      </c>
      <c r="AC103" s="13" t="n">
        <f aca="false">Xlo*AB103+Xhi*AD103</f>
        <v>4.08940200433454</v>
      </c>
      <c r="AD103" s="13" t="n">
        <f aca="false">LOOKUP(Speedhi,'2'!$B$1:$BJ$1,'2'!$B99:$BJ99)</f>
        <v>4.34822276353954</v>
      </c>
      <c r="AE103" s="14" t="n">
        <f aca="false">LOOKUP(Speedlo,'3'!$B$1:$BJ$1,'3'!$B99:$BJ99)</f>
        <v>4.86545533281863</v>
      </c>
      <c r="AF103" s="14" t="n">
        <f aca="false">Xlo*AE103+Xhi*AG103</f>
        <v>4.90591093172183</v>
      </c>
      <c r="AG103" s="14" t="n">
        <f aca="false">LOOKUP(Speedhi,'3'!$B$1:$BJ$1,'3'!$B99:$BJ99)</f>
        <v>5.27001132185061</v>
      </c>
      <c r="AH103" s="15" t="n">
        <f aca="false">LOOKUP(Speedlo,'4'!$B$1:$BJ$1,'4'!$B99:$BJ99)</f>
        <v>5.552</v>
      </c>
      <c r="AI103" s="15" t="n">
        <f aca="false">Xlo*AH103+Xhi*AJ103</f>
        <v>5.587</v>
      </c>
      <c r="AJ103" s="15" t="n">
        <f aca="false">LOOKUP(Speedhi,'4'!$B$1:$BJ$1,'4'!$B99:$BJ99)</f>
        <v>5.902</v>
      </c>
      <c r="AK103" s="16" t="n">
        <f aca="false">LOOKUP(Speedlo,'5'!$B$1:$BJ$1,'5'!$B99:$BJ99)</f>
        <v>0</v>
      </c>
      <c r="AL103" s="16" t="n">
        <f aca="false">Xlo*AK103+Xhi*AM103</f>
        <v>0</v>
      </c>
      <c r="AM103" s="16" t="n">
        <f aca="false">LOOKUP(Speedhi,'5'!$B$1:$BJ$1,'5'!$B99:$BJ99)</f>
        <v>0</v>
      </c>
    </row>
    <row r="104" customFormat="false" ht="14.1" hidden="false" customHeight="true" outlineLevel="0" collapsed="false">
      <c r="A104" s="60" t="n">
        <f aca="false">A103+1</f>
        <v>133</v>
      </c>
      <c r="B104" s="52" t="n">
        <f aca="false">IF(X104&lt;=0,0,X104*Factor)</f>
        <v>5.524</v>
      </c>
      <c r="C104" s="53" t="n">
        <f aca="false">ROUND($B104*COS(PI()*(D104-Best)/180),4)</f>
        <v>0.9592</v>
      </c>
      <c r="D104" s="54" t="n">
        <f aca="false">MOD(Wind+$A104+360,360)</f>
        <v>20</v>
      </c>
      <c r="E104" s="61" t="n">
        <f aca="false">ROUND($B104*COS(PI()*(F104-Best)/180),4)</f>
        <v>-5.4937</v>
      </c>
      <c r="F104" s="62" t="n">
        <f aca="false">MOD(Wind-$A104+360,360)</f>
        <v>114</v>
      </c>
      <c r="G104" s="57" t="n">
        <f aca="false">SQRT($J104^2+$K104^2)</f>
        <v>5.92396498605783</v>
      </c>
      <c r="H104" s="63" t="n">
        <f aca="false">IF($J104&lt;&gt;0,MOD(ATAN($K104/$J104)*180/PI(),180),0)</f>
        <v>90.0018058965237</v>
      </c>
      <c r="I104" s="59" t="str">
        <f aca="false">IF(B104=0,"anchor",W104)</f>
        <v>Spinnaker</v>
      </c>
      <c r="J104" s="0" t="n">
        <f aca="false">$B104+Speed*COS(PI()*$A104/180)</f>
        <v>-0.000186716506237694</v>
      </c>
      <c r="K104" s="0" t="n">
        <f aca="false">Speed*SIN(PI()*$A104/180)</f>
        <v>5.92396498311528</v>
      </c>
      <c r="U104" s="0"/>
      <c r="W104" s="1" t="str">
        <f aca="false">IF(X104=Z104,polar_type19!$D$3,IF(X104=AC104,polar_type19!$E$3,IF(X104=AF104,polar_type19!$F$3,IF(X104=AI104,polar_type19!$G$3,polar_type19!$H$3))))</f>
        <v>Spinnaker</v>
      </c>
      <c r="X104" s="0" t="n">
        <f aca="false">MAX(Z104,AC104,AF104,AI104,AL104)</f>
        <v>5.524</v>
      </c>
      <c r="Y104" s="12" t="n">
        <f aca="false">LOOKUP(Speedlo,'1'!$B$1:$BJ$1,'1'!$B100:$BJ100)</f>
        <v>2.29030398074388</v>
      </c>
      <c r="Z104" s="12" t="n">
        <f aca="false">Xlo*Y104+Xhi*AA104</f>
        <v>2.31893278050318</v>
      </c>
      <c r="AA104" s="12" t="n">
        <f aca="false">LOOKUP(Speedhi,'1'!$B$1:$BJ$1,'1'!$B100:$BJ100)</f>
        <v>2.57659197833687</v>
      </c>
      <c r="AB104" s="13" t="n">
        <f aca="false">LOOKUP(Speedlo,'2'!$B$1:$BJ$1,'2'!$B100:$BJ100)</f>
        <v>4.00510148682441</v>
      </c>
      <c r="AC104" s="13" t="n">
        <f aca="false">Xlo*AB104+Xhi*AD104</f>
        <v>4.03364040395693</v>
      </c>
      <c r="AD104" s="13" t="n">
        <f aca="false">LOOKUP(Speedhi,'2'!$B$1:$BJ$1,'2'!$B100:$BJ100)</f>
        <v>4.29049065814965</v>
      </c>
      <c r="AE104" s="14" t="n">
        <f aca="false">LOOKUP(Speedlo,'3'!$B$1:$BJ$1,'3'!$B100:$BJ100)</f>
        <v>4.80180798067734</v>
      </c>
      <c r="AF104" s="14" t="n">
        <f aca="false">Xlo*AE104+Xhi*AG104</f>
        <v>4.84191650660913</v>
      </c>
      <c r="AG104" s="14" t="n">
        <f aca="false">LOOKUP(Speedhi,'3'!$B$1:$BJ$1,'3'!$B100:$BJ100)</f>
        <v>5.20289323999523</v>
      </c>
      <c r="AH104" s="15" t="n">
        <f aca="false">LOOKUP(Speedlo,'4'!$B$1:$BJ$1,'4'!$B100:$BJ100)</f>
        <v>5.488</v>
      </c>
      <c r="AI104" s="15" t="n">
        <f aca="false">Xlo*AH104+Xhi*AJ104</f>
        <v>5.524</v>
      </c>
      <c r="AJ104" s="15" t="n">
        <f aca="false">LOOKUP(Speedhi,'4'!$B$1:$BJ$1,'4'!$B100:$BJ100)</f>
        <v>5.848</v>
      </c>
      <c r="AK104" s="16" t="n">
        <f aca="false">LOOKUP(Speedlo,'5'!$B$1:$BJ$1,'5'!$B100:$BJ100)</f>
        <v>0</v>
      </c>
      <c r="AL104" s="16" t="n">
        <f aca="false">Xlo*AK104+Xhi*AM104</f>
        <v>0</v>
      </c>
      <c r="AM104" s="16" t="n">
        <f aca="false">LOOKUP(Speedhi,'5'!$B$1:$BJ$1,'5'!$B100:$BJ100)</f>
        <v>0</v>
      </c>
    </row>
    <row r="105" customFormat="false" ht="14.1" hidden="false" customHeight="true" outlineLevel="0" collapsed="false">
      <c r="A105" s="60" t="n">
        <f aca="false">A104+1</f>
        <v>134</v>
      </c>
      <c r="B105" s="52" t="n">
        <f aca="false">IF(X105&lt;=0,0,X105*Factor)</f>
        <v>5.461</v>
      </c>
      <c r="C105" s="53" t="n">
        <f aca="false">ROUND($B105*COS(PI()*(D105-Best)/180),4)</f>
        <v>0.8543</v>
      </c>
      <c r="D105" s="54" t="n">
        <f aca="false">MOD(Wind+$A105+360,360)</f>
        <v>21</v>
      </c>
      <c r="E105" s="61" t="n">
        <f aca="false">ROUND($B105*COS(PI()*(F105-Best)/180),4)</f>
        <v>-5.4203</v>
      </c>
      <c r="F105" s="62" t="n">
        <f aca="false">MOD(Wind-$A105+360,360)</f>
        <v>113</v>
      </c>
      <c r="G105" s="57" t="n">
        <f aca="false">SQRT($J105^2+$K105^2)</f>
        <v>5.82900895097609</v>
      </c>
      <c r="H105" s="63" t="n">
        <f aca="false">IF($J105&lt;&gt;0,MOD(ATAN($K105/$J105)*180/PI(),180),0)</f>
        <v>91.6292769416693</v>
      </c>
      <c r="I105" s="59" t="str">
        <f aca="false">IF(B105=0,"anchor",W105)</f>
        <v>Spinnaker</v>
      </c>
      <c r="J105" s="0" t="n">
        <f aca="false">$B105+Speed*COS(PI()*$A105/180)</f>
        <v>-0.165732800717875</v>
      </c>
      <c r="K105" s="0" t="n">
        <f aca="false">Speed*SIN(PI()*$A105/180)</f>
        <v>5.82665238274308</v>
      </c>
      <c r="U105" s="0"/>
      <c r="W105" s="1" t="str">
        <f aca="false">IF(X105=Z105,polar_type19!$D$3,IF(X105=AC105,polar_type19!$E$3,IF(X105=AF105,polar_type19!$F$3,IF(X105=AI105,polar_type19!$G$3,polar_type19!$H$3))))</f>
        <v>Spinnaker</v>
      </c>
      <c r="X105" s="0" t="n">
        <f aca="false">MAX(Z105,AC105,AF105,AI105,AL105)</f>
        <v>5.461</v>
      </c>
      <c r="Y105" s="12" t="n">
        <f aca="false">LOOKUP(Speedlo,'1'!$B$1:$BJ$1,'1'!$B101:$BJ101)</f>
        <v>2.26411156811473</v>
      </c>
      <c r="Z105" s="12" t="n">
        <f aca="false">Xlo*Y105+Xhi*AA105</f>
        <v>2.29241296271616</v>
      </c>
      <c r="AA105" s="12" t="n">
        <f aca="false">LOOKUP(Speedhi,'1'!$B$1:$BJ$1,'1'!$B101:$BJ101)</f>
        <v>2.54712551412907</v>
      </c>
      <c r="AB105" s="13" t="n">
        <f aca="false">LOOKUP(Speedlo,'2'!$B$1:$BJ$1,'2'!$B101:$BJ101)</f>
        <v>3.94955883144817</v>
      </c>
      <c r="AC105" s="13" t="n">
        <f aca="false">Xlo*AB105+Xhi*AD105</f>
        <v>3.97787880357933</v>
      </c>
      <c r="AD105" s="13" t="n">
        <f aca="false">LOOKUP(Speedhi,'2'!$B$1:$BJ$1,'2'!$B101:$BJ101)</f>
        <v>4.23275855275976</v>
      </c>
      <c r="AE105" s="14" t="n">
        <f aca="false">LOOKUP(Speedlo,'3'!$B$1:$BJ$1,'3'!$B101:$BJ101)</f>
        <v>4.73816062853604</v>
      </c>
      <c r="AF105" s="14" t="n">
        <f aca="false">Xlo*AE105+Xhi*AG105</f>
        <v>4.77792208149642</v>
      </c>
      <c r="AG105" s="14" t="n">
        <f aca="false">LOOKUP(Speedhi,'3'!$B$1:$BJ$1,'3'!$B101:$BJ101)</f>
        <v>5.13577515813985</v>
      </c>
      <c r="AH105" s="15" t="n">
        <f aca="false">LOOKUP(Speedlo,'4'!$B$1:$BJ$1,'4'!$B101:$BJ101)</f>
        <v>5.424</v>
      </c>
      <c r="AI105" s="15" t="n">
        <f aca="false">Xlo*AH105+Xhi*AJ105</f>
        <v>5.461</v>
      </c>
      <c r="AJ105" s="15" t="n">
        <f aca="false">LOOKUP(Speedhi,'4'!$B$1:$BJ$1,'4'!$B101:$BJ101)</f>
        <v>5.794</v>
      </c>
      <c r="AK105" s="16" t="n">
        <f aca="false">LOOKUP(Speedlo,'5'!$B$1:$BJ$1,'5'!$B101:$BJ101)</f>
        <v>0</v>
      </c>
      <c r="AL105" s="16" t="n">
        <f aca="false">Xlo*AK105+Xhi*AM105</f>
        <v>0</v>
      </c>
      <c r="AM105" s="16" t="n">
        <f aca="false">LOOKUP(Speedhi,'5'!$B$1:$BJ$1,'5'!$B101:$BJ101)</f>
        <v>0</v>
      </c>
    </row>
    <row r="106" customFormat="false" ht="14.1" hidden="false" customHeight="true" outlineLevel="0" collapsed="false">
      <c r="A106" s="60" t="n">
        <f aca="false">A105+1</f>
        <v>135</v>
      </c>
      <c r="B106" s="52" t="n">
        <f aca="false">IF(X106&lt;=0,0,X106*Factor)</f>
        <v>5.398</v>
      </c>
      <c r="C106" s="53" t="n">
        <f aca="false">ROUND($B106*COS(PI()*(D106-Best)/180),4)</f>
        <v>0.7513</v>
      </c>
      <c r="D106" s="54" t="n">
        <f aca="false">MOD(Wind+$A106+360,360)</f>
        <v>22</v>
      </c>
      <c r="E106" s="61" t="n">
        <f aca="false">ROUND($B106*COS(PI()*(F106-Best)/180),4)</f>
        <v>-5.3455</v>
      </c>
      <c r="F106" s="62" t="n">
        <f aca="false">MOD(Wind-$A106+360,360)</f>
        <v>112</v>
      </c>
      <c r="G106" s="57" t="n">
        <f aca="false">SQRT($J106^2+$K106^2)</f>
        <v>5.73703869967</v>
      </c>
      <c r="H106" s="63" t="n">
        <f aca="false">IF($J106&lt;&gt;0,MOD(ATAN($K106/$J106)*180/PI(),180),0)</f>
        <v>93.29317635155</v>
      </c>
      <c r="I106" s="59" t="str">
        <f aca="false">IF(B106=0,"anchor",W106)</f>
        <v>Spinnaker</v>
      </c>
      <c r="J106" s="0" t="n">
        <f aca="false">$B106+Speed*COS(PI()*$A106/180)</f>
        <v>-0.329564927611034</v>
      </c>
      <c r="K106" s="0" t="n">
        <f aca="false">Speed*SIN(PI()*$A106/180)</f>
        <v>5.72756492761104</v>
      </c>
      <c r="U106" s="0"/>
      <c r="W106" s="1" t="str">
        <f aca="false">IF(X106=Z106,polar_type19!$D$3,IF(X106=AC106,polar_type19!$E$3,IF(X106=AF106,polar_type19!$F$3,IF(X106=AI106,polar_type19!$G$3,polar_type19!$H$3))))</f>
        <v>Spinnaker</v>
      </c>
      <c r="X106" s="0" t="n">
        <f aca="false">MAX(Z106,AC106,AF106,AI106,AL106)</f>
        <v>5.398</v>
      </c>
      <c r="Y106" s="12" t="n">
        <f aca="false">LOOKUP(Speedlo,'1'!$B$1:$BJ$1,'1'!$B102:$BJ102)</f>
        <v>2.23791915548558</v>
      </c>
      <c r="Z106" s="12" t="n">
        <f aca="false">Xlo*Y106+Xhi*AA106</f>
        <v>2.26589314492915</v>
      </c>
      <c r="AA106" s="12" t="n">
        <f aca="false">LOOKUP(Speedhi,'1'!$B$1:$BJ$1,'1'!$B102:$BJ102)</f>
        <v>2.51765904992128</v>
      </c>
      <c r="AB106" s="13" t="n">
        <f aca="false">LOOKUP(Speedlo,'2'!$B$1:$BJ$1,'2'!$B102:$BJ102)</f>
        <v>3.89401617607193</v>
      </c>
      <c r="AC106" s="13" t="n">
        <f aca="false">Xlo*AB106+Xhi*AD106</f>
        <v>3.92211720320172</v>
      </c>
      <c r="AD106" s="13" t="n">
        <f aca="false">LOOKUP(Speedhi,'2'!$B$1:$BJ$1,'2'!$B102:$BJ102)</f>
        <v>4.17502644736987</v>
      </c>
      <c r="AE106" s="14" t="n">
        <f aca="false">LOOKUP(Speedlo,'3'!$B$1:$BJ$1,'3'!$B102:$BJ102)</f>
        <v>4.67451327639474</v>
      </c>
      <c r="AF106" s="14" t="n">
        <f aca="false">Xlo*AE106+Xhi*AG106</f>
        <v>4.71392765638371</v>
      </c>
      <c r="AG106" s="14" t="n">
        <f aca="false">LOOKUP(Speedhi,'3'!$B$1:$BJ$1,'3'!$B102:$BJ102)</f>
        <v>5.06865707628448</v>
      </c>
      <c r="AH106" s="15" t="n">
        <f aca="false">LOOKUP(Speedlo,'4'!$B$1:$BJ$1,'4'!$B102:$BJ102)</f>
        <v>5.36</v>
      </c>
      <c r="AI106" s="15" t="n">
        <f aca="false">Xlo*AH106+Xhi*AJ106</f>
        <v>5.398</v>
      </c>
      <c r="AJ106" s="15" t="n">
        <f aca="false">LOOKUP(Speedhi,'4'!$B$1:$BJ$1,'4'!$B102:$BJ102)</f>
        <v>5.74</v>
      </c>
      <c r="AK106" s="16" t="n">
        <f aca="false">LOOKUP(Speedlo,'5'!$B$1:$BJ$1,'5'!$B102:$BJ102)</f>
        <v>0</v>
      </c>
      <c r="AL106" s="16" t="n">
        <f aca="false">Xlo*AK106+Xhi*AM106</f>
        <v>0</v>
      </c>
      <c r="AM106" s="16" t="n">
        <f aca="false">LOOKUP(Speedhi,'5'!$B$1:$BJ$1,'5'!$B102:$BJ102)</f>
        <v>0</v>
      </c>
    </row>
    <row r="107" customFormat="false" ht="14.1" hidden="false" customHeight="true" outlineLevel="0" collapsed="false">
      <c r="A107" s="60" t="n">
        <f aca="false">A106+1</f>
        <v>136</v>
      </c>
      <c r="B107" s="52" t="n">
        <f aca="false">IF(X107&lt;=0,0,X107*Factor)</f>
        <v>5.3388</v>
      </c>
      <c r="C107" s="53" t="n">
        <f aca="false">ROUND($B107*COS(PI()*(D107-Best)/180),4)</f>
        <v>0.6506</v>
      </c>
      <c r="D107" s="54" t="n">
        <f aca="false">MOD(Wind+$A107+360,360)</f>
        <v>23</v>
      </c>
      <c r="E107" s="61" t="n">
        <f aca="false">ROUND($B107*COS(PI()*(F107-Best)/180),4)</f>
        <v>-5.2731</v>
      </c>
      <c r="F107" s="62" t="n">
        <f aca="false">MOD(Wind-$A107+360,360)</f>
        <v>111</v>
      </c>
      <c r="G107" s="57" t="n">
        <f aca="false">SQRT($J107^2+$K107^2)</f>
        <v>5.64784223912306</v>
      </c>
      <c r="H107" s="63" t="n">
        <f aca="false">IF($J107&lt;&gt;0,MOD(ATAN($K107/$J107)*180/PI(),180),0)</f>
        <v>94.9553011472959</v>
      </c>
      <c r="I107" s="59" t="str">
        <f aca="false">IF(B107=0,"anchor",W107)</f>
        <v>Spinnaker</v>
      </c>
      <c r="J107" s="0" t="n">
        <f aca="false">$B107+Speed*COS(PI()*$A107/180)</f>
        <v>-0.487852382743076</v>
      </c>
      <c r="K107" s="0" t="n">
        <f aca="false">Speed*SIN(PI()*$A107/180)</f>
        <v>5.62673280071788</v>
      </c>
      <c r="U107" s="0"/>
      <c r="W107" s="1" t="str">
        <f aca="false">IF(X107=Z107,polar_type19!$D$3,IF(X107=AC107,polar_type19!$E$3,IF(X107=AF107,polar_type19!$F$3,IF(X107=AI107,polar_type19!$G$3,polar_type19!$H$3))))</f>
        <v>Spinnaker</v>
      </c>
      <c r="X107" s="0" t="n">
        <f aca="false">MAX(Z107,AC107,AF107,AI107,AL107)</f>
        <v>5.3388</v>
      </c>
      <c r="Y107" s="12" t="n">
        <f aca="false">LOOKUP(Speedlo,'1'!$B$1:$BJ$1,'1'!$B103:$BJ103)</f>
        <v>2.21148623818556</v>
      </c>
      <c r="Z107" s="12" t="n">
        <f aca="false">Xlo*Y107+Xhi*AA107</f>
        <v>2.23912981616288</v>
      </c>
      <c r="AA107" s="12" t="n">
        <f aca="false">LOOKUP(Speedhi,'1'!$B$1:$BJ$1,'1'!$B103:$BJ103)</f>
        <v>2.48792201795876</v>
      </c>
      <c r="AB107" s="13" t="n">
        <f aca="false">LOOKUP(Speedlo,'2'!$B$1:$BJ$1,'2'!$B103:$BJ103)</f>
        <v>3.8379331960376</v>
      </c>
      <c r="AC107" s="13" t="n">
        <f aca="false">Xlo*AB107+Xhi*AD107</f>
        <v>3.86580906586336</v>
      </c>
      <c r="AD107" s="13" t="n">
        <f aca="false">LOOKUP(Speedhi,'2'!$B$1:$BJ$1,'2'!$B103:$BJ103)</f>
        <v>4.11669189429516</v>
      </c>
      <c r="AE107" s="14" t="n">
        <f aca="false">LOOKUP(Speedlo,'3'!$B$1:$BJ$1,'3'!$B103:$BJ103)</f>
        <v>4.6095525799334</v>
      </c>
      <c r="AF107" s="14" t="n">
        <f aca="false">Xlo*AE107+Xhi*AG107</f>
        <v>4.64859892048952</v>
      </c>
      <c r="AG107" s="14" t="n">
        <f aca="false">LOOKUP(Speedhi,'3'!$B$1:$BJ$1,'3'!$B103:$BJ103)</f>
        <v>5.00001598549461</v>
      </c>
      <c r="AH107" s="15" t="n">
        <f aca="false">LOOKUP(Speedlo,'4'!$B$1:$BJ$1,'4'!$B103:$BJ103)</f>
        <v>5.3</v>
      </c>
      <c r="AI107" s="15" t="n">
        <f aca="false">Xlo*AH107+Xhi*AJ107</f>
        <v>5.3388</v>
      </c>
      <c r="AJ107" s="15" t="n">
        <f aca="false">LOOKUP(Speedhi,'4'!$B$1:$BJ$1,'4'!$B103:$BJ103)</f>
        <v>5.688</v>
      </c>
      <c r="AK107" s="16" t="n">
        <f aca="false">LOOKUP(Speedlo,'5'!$B$1:$BJ$1,'5'!$B103:$BJ103)</f>
        <v>0</v>
      </c>
      <c r="AL107" s="16" t="n">
        <f aca="false">Xlo*AK107+Xhi*AM107</f>
        <v>0</v>
      </c>
      <c r="AM107" s="16" t="n">
        <f aca="false">LOOKUP(Speedhi,'5'!$B$1:$BJ$1,'5'!$B103:$BJ103)</f>
        <v>0</v>
      </c>
    </row>
    <row r="108" customFormat="false" ht="14.1" hidden="false" customHeight="true" outlineLevel="0" collapsed="false">
      <c r="A108" s="60" t="n">
        <f aca="false">A107+1</f>
        <v>137</v>
      </c>
      <c r="B108" s="52" t="n">
        <f aca="false">IF(X108&lt;=0,0,X108*Factor)</f>
        <v>5.2796</v>
      </c>
      <c r="C108" s="53" t="n">
        <f aca="false">ROUND($B108*COS(PI()*(D108-Best)/180),4)</f>
        <v>0.5519</v>
      </c>
      <c r="D108" s="54" t="n">
        <f aca="false">MOD(Wind+$A108+360,360)</f>
        <v>24</v>
      </c>
      <c r="E108" s="61" t="n">
        <f aca="false">ROUND($B108*COS(PI()*(F108-Best)/180),4)</f>
        <v>-5.1994</v>
      </c>
      <c r="F108" s="62" t="n">
        <f aca="false">MOD(Wind-$A108+360,360)</f>
        <v>110</v>
      </c>
      <c r="G108" s="57" t="n">
        <f aca="false">SQRT($J108^2+$K108^2)</f>
        <v>5.56164050530859</v>
      </c>
      <c r="H108" s="63" t="n">
        <f aca="false">IF($J108&lt;&gt;0,MOD(ATAN($K108/$J108)*180/PI(),180),0)</f>
        <v>96.6531616618124</v>
      </c>
      <c r="I108" s="59" t="str">
        <f aca="false">IF(B108=0,"anchor",W108)</f>
        <v>Spinnaker</v>
      </c>
      <c r="J108" s="0" t="n">
        <f aca="false">$B108+Speed*COS(PI()*$A108/180)</f>
        <v>-0.64436498311528</v>
      </c>
      <c r="K108" s="0" t="n">
        <f aca="false">Speed*SIN(PI()*$A108/180)</f>
        <v>5.52418671650624</v>
      </c>
      <c r="U108" s="0"/>
      <c r="W108" s="1" t="str">
        <f aca="false">IF(X108=Z108,polar_type19!$D$3,IF(X108=AC108,polar_type19!$E$3,IF(X108=AF108,polar_type19!$F$3,IF(X108=AI108,polar_type19!$G$3,polar_type19!$H$3))))</f>
        <v>Spinnaker</v>
      </c>
      <c r="X108" s="0" t="n">
        <f aca="false">MAX(Z108,AC108,AF108,AI108,AL108)</f>
        <v>5.2796</v>
      </c>
      <c r="Y108" s="12" t="n">
        <f aca="false">LOOKUP(Speedlo,'1'!$B$1:$BJ$1,'1'!$B104:$BJ104)</f>
        <v>2.18505332088555</v>
      </c>
      <c r="Z108" s="12" t="n">
        <f aca="false">Xlo*Y108+Xhi*AA108</f>
        <v>2.21236648739662</v>
      </c>
      <c r="AA108" s="12" t="n">
        <f aca="false">LOOKUP(Speedhi,'1'!$B$1:$BJ$1,'1'!$B104:$BJ104)</f>
        <v>2.45818498599624</v>
      </c>
      <c r="AB108" s="13" t="n">
        <f aca="false">LOOKUP(Speedlo,'2'!$B$1:$BJ$1,'2'!$B104:$BJ104)</f>
        <v>3.78185021600327</v>
      </c>
      <c r="AC108" s="13" t="n">
        <f aca="false">Xlo*AB108+Xhi*AD108</f>
        <v>3.80950092852499</v>
      </c>
      <c r="AD108" s="13" t="n">
        <f aca="false">LOOKUP(Speedhi,'2'!$B$1:$BJ$1,'2'!$B104:$BJ104)</f>
        <v>4.05835734122045</v>
      </c>
      <c r="AE108" s="14" t="n">
        <f aca="false">LOOKUP(Speedlo,'3'!$B$1:$BJ$1,'3'!$B104:$BJ104)</f>
        <v>4.54459188347205</v>
      </c>
      <c r="AF108" s="14" t="n">
        <f aca="false">Xlo*AE108+Xhi*AG108</f>
        <v>4.58327018459532</v>
      </c>
      <c r="AG108" s="14" t="n">
        <f aca="false">LOOKUP(Speedhi,'3'!$B$1:$BJ$1,'3'!$B104:$BJ104)</f>
        <v>4.93137489470474</v>
      </c>
      <c r="AH108" s="15" t="n">
        <f aca="false">LOOKUP(Speedlo,'4'!$B$1:$BJ$1,'4'!$B104:$BJ104)</f>
        <v>5.24</v>
      </c>
      <c r="AI108" s="15" t="n">
        <f aca="false">Xlo*AH108+Xhi*AJ108</f>
        <v>5.2796</v>
      </c>
      <c r="AJ108" s="15" t="n">
        <f aca="false">LOOKUP(Speedhi,'4'!$B$1:$BJ$1,'4'!$B104:$BJ104)</f>
        <v>5.636</v>
      </c>
      <c r="AK108" s="16" t="n">
        <f aca="false">LOOKUP(Speedlo,'5'!$B$1:$BJ$1,'5'!$B104:$BJ104)</f>
        <v>0</v>
      </c>
      <c r="AL108" s="16" t="n">
        <f aca="false">Xlo*AK108+Xhi*AM108</f>
        <v>0</v>
      </c>
      <c r="AM108" s="16" t="n">
        <f aca="false">LOOKUP(Speedhi,'5'!$B$1:$BJ$1,'5'!$B104:$BJ104)</f>
        <v>0</v>
      </c>
    </row>
    <row r="109" customFormat="false" ht="14.1" hidden="false" customHeight="true" outlineLevel="0" collapsed="false">
      <c r="A109" s="60" t="n">
        <f aca="false">A108+1</f>
        <v>138</v>
      </c>
      <c r="B109" s="52" t="n">
        <f aca="false">IF(X109&lt;=0,0,X109*Factor)</f>
        <v>5.2204</v>
      </c>
      <c r="C109" s="53" t="n">
        <f aca="false">ROUND($B109*COS(PI()*(D109-Best)/180),4)</f>
        <v>0.455</v>
      </c>
      <c r="D109" s="54" t="n">
        <f aca="false">MOD(Wind+$A109+360,360)</f>
        <v>25</v>
      </c>
      <c r="E109" s="61" t="n">
        <f aca="false">ROUND($B109*COS(PI()*(F109-Best)/180),4)</f>
        <v>-5.1245</v>
      </c>
      <c r="F109" s="62" t="n">
        <f aca="false">MOD(Wind-$A109+360,360)</f>
        <v>109</v>
      </c>
      <c r="G109" s="57" t="n">
        <f aca="false">SQRT($J109^2+$K109^2)</f>
        <v>5.47854556975303</v>
      </c>
      <c r="H109" s="63" t="n">
        <f aca="false">IF($J109&lt;&gt;0,MOD(ATAN($K109/$J109)*180/PI(),180),0)</f>
        <v>98.3867915941538</v>
      </c>
      <c r="I109" s="59" t="str">
        <f aca="false">IF(B109=0,"anchor",W109)</f>
        <v>Spinnaker</v>
      </c>
      <c r="J109" s="0" t="n">
        <f aca="false">$B109+Speed*COS(PI()*$A109/180)</f>
        <v>-0.799073086366891</v>
      </c>
      <c r="K109" s="0" t="n">
        <f aca="false">Speed*SIN(PI()*$A109/180)</f>
        <v>5.41995791150675</v>
      </c>
      <c r="U109" s="0"/>
      <c r="W109" s="1" t="str">
        <f aca="false">IF(X109=Z109,polar_type19!$D$3,IF(X109=AC109,polar_type19!$E$3,IF(X109=AF109,polar_type19!$F$3,IF(X109=AI109,polar_type19!$G$3,polar_type19!$H$3))))</f>
        <v>Spinnaker</v>
      </c>
      <c r="X109" s="0" t="n">
        <f aca="false">MAX(Z109,AC109,AF109,AI109,AL109)</f>
        <v>5.2204</v>
      </c>
      <c r="Y109" s="12" t="n">
        <f aca="false">LOOKUP(Speedlo,'1'!$B$1:$BJ$1,'1'!$B105:$BJ105)</f>
        <v>2.15862040358553</v>
      </c>
      <c r="Z109" s="12" t="n">
        <f aca="false">Xlo*Y109+Xhi*AA109</f>
        <v>2.18560315863035</v>
      </c>
      <c r="AA109" s="12" t="n">
        <f aca="false">LOOKUP(Speedhi,'1'!$B$1:$BJ$1,'1'!$B105:$BJ105)</f>
        <v>2.42844795403372</v>
      </c>
      <c r="AB109" s="13" t="n">
        <f aca="false">LOOKUP(Speedlo,'2'!$B$1:$BJ$1,'2'!$B105:$BJ105)</f>
        <v>3.72576723596894</v>
      </c>
      <c r="AC109" s="13" t="n">
        <f aca="false">Xlo*AB109+Xhi*AD109</f>
        <v>3.75319279118662</v>
      </c>
      <c r="AD109" s="13" t="n">
        <f aca="false">LOOKUP(Speedhi,'2'!$B$1:$BJ$1,'2'!$B105:$BJ105)</f>
        <v>4.00002278814573</v>
      </c>
      <c r="AE109" s="14" t="n">
        <f aca="false">LOOKUP(Speedlo,'3'!$B$1:$BJ$1,'3'!$B105:$BJ105)</f>
        <v>4.47963118701071</v>
      </c>
      <c r="AF109" s="14" t="n">
        <f aca="false">Xlo*AE109+Xhi*AG109</f>
        <v>4.51794144870113</v>
      </c>
      <c r="AG109" s="14" t="n">
        <f aca="false">LOOKUP(Speedhi,'3'!$B$1:$BJ$1,'3'!$B105:$BJ105)</f>
        <v>4.86273380391487</v>
      </c>
      <c r="AH109" s="15" t="n">
        <f aca="false">LOOKUP(Speedlo,'4'!$B$1:$BJ$1,'4'!$B105:$BJ105)</f>
        <v>5.18</v>
      </c>
      <c r="AI109" s="15" t="n">
        <f aca="false">Xlo*AH109+Xhi*AJ109</f>
        <v>5.2204</v>
      </c>
      <c r="AJ109" s="15" t="n">
        <f aca="false">LOOKUP(Speedhi,'4'!$B$1:$BJ$1,'4'!$B105:$BJ105)</f>
        <v>5.584</v>
      </c>
      <c r="AK109" s="16" t="n">
        <f aca="false">LOOKUP(Speedlo,'5'!$B$1:$BJ$1,'5'!$B105:$BJ105)</f>
        <v>0</v>
      </c>
      <c r="AL109" s="16" t="n">
        <f aca="false">Xlo*AK109+Xhi*AM109</f>
        <v>0</v>
      </c>
      <c r="AM109" s="16" t="n">
        <f aca="false">LOOKUP(Speedhi,'5'!$B$1:$BJ$1,'5'!$B105:$BJ105)</f>
        <v>0</v>
      </c>
    </row>
    <row r="110" customFormat="false" ht="14.1" hidden="false" customHeight="true" outlineLevel="0" collapsed="false">
      <c r="A110" s="60" t="n">
        <f aca="false">A109+1</f>
        <v>139</v>
      </c>
      <c r="B110" s="52" t="n">
        <f aca="false">IF(X110&lt;=0,0,X110*Factor)</f>
        <v>5.1612</v>
      </c>
      <c r="C110" s="53" t="n">
        <f aca="false">ROUND($B110*COS(PI()*(D110-Best)/180),4)</f>
        <v>0.36</v>
      </c>
      <c r="D110" s="54" t="n">
        <f aca="false">MOD(Wind+$A110+360,360)</f>
        <v>26</v>
      </c>
      <c r="E110" s="61" t="n">
        <f aca="false">ROUND($B110*COS(PI()*(F110-Best)/180),4)</f>
        <v>-5.0484</v>
      </c>
      <c r="F110" s="62" t="n">
        <f aca="false">MOD(Wind-$A110+360,360)</f>
        <v>108</v>
      </c>
      <c r="G110" s="57" t="n">
        <f aca="false">SQRT($J110^2+$K110^2)</f>
        <v>5.39866934121534</v>
      </c>
      <c r="H110" s="63" t="n">
        <f aca="false">IF($J110&lt;&gt;0,MOD(ATAN($K110/$J110)*180/PI(),180),0)</f>
        <v>100.156067712984</v>
      </c>
      <c r="I110" s="59" t="str">
        <f aca="false">IF(B110=0,"anchor",W110)</f>
        <v>Spinnaker</v>
      </c>
      <c r="J110" s="0" t="n">
        <f aca="false">$B110+Speed*COS(PI()*$A110/180)</f>
        <v>-0.951947599804453</v>
      </c>
      <c r="K110" s="0" t="n">
        <f aca="false">Speed*SIN(PI()*$A110/180)</f>
        <v>5.31407813482311</v>
      </c>
      <c r="U110" s="0"/>
      <c r="W110" s="1" t="str">
        <f aca="false">IF(X110=Z110,polar_type19!$D$3,IF(X110=AC110,polar_type19!$E$3,IF(X110=AF110,polar_type19!$F$3,IF(X110=AI110,polar_type19!$G$3,polar_type19!$H$3))))</f>
        <v>Spinnaker</v>
      </c>
      <c r="X110" s="0" t="n">
        <f aca="false">MAX(Z110,AC110,AF110,AI110,AL110)</f>
        <v>5.1612</v>
      </c>
      <c r="Y110" s="12" t="n">
        <f aca="false">LOOKUP(Speedlo,'1'!$B$1:$BJ$1,'1'!$B106:$BJ106)</f>
        <v>2.13218748628552</v>
      </c>
      <c r="Z110" s="12" t="n">
        <f aca="false">Xlo*Y110+Xhi*AA110</f>
        <v>2.15883982986409</v>
      </c>
      <c r="AA110" s="12" t="n">
        <f aca="false">LOOKUP(Speedhi,'1'!$B$1:$BJ$1,'1'!$B106:$BJ106)</f>
        <v>2.39871092207121</v>
      </c>
      <c r="AB110" s="13" t="n">
        <f aca="false">LOOKUP(Speedlo,'2'!$B$1:$BJ$1,'2'!$B106:$BJ106)</f>
        <v>3.66968425593461</v>
      </c>
      <c r="AC110" s="13" t="n">
        <f aca="false">Xlo*AB110+Xhi*AD110</f>
        <v>3.69688465384825</v>
      </c>
      <c r="AD110" s="13" t="n">
        <f aca="false">LOOKUP(Speedhi,'2'!$B$1:$BJ$1,'2'!$B106:$BJ106)</f>
        <v>3.94168823507102</v>
      </c>
      <c r="AE110" s="14" t="n">
        <f aca="false">LOOKUP(Speedlo,'3'!$B$1:$BJ$1,'3'!$B106:$BJ106)</f>
        <v>4.41467049054937</v>
      </c>
      <c r="AF110" s="14" t="n">
        <f aca="false">Xlo*AE110+Xhi*AG110</f>
        <v>4.45261271280693</v>
      </c>
      <c r="AG110" s="14" t="n">
        <f aca="false">LOOKUP(Speedhi,'3'!$B$1:$BJ$1,'3'!$B106:$BJ106)</f>
        <v>4.794092713125</v>
      </c>
      <c r="AH110" s="15" t="n">
        <f aca="false">LOOKUP(Speedlo,'4'!$B$1:$BJ$1,'4'!$B106:$BJ106)</f>
        <v>5.12</v>
      </c>
      <c r="AI110" s="15" t="n">
        <f aca="false">Xlo*AH110+Xhi*AJ110</f>
        <v>5.1612</v>
      </c>
      <c r="AJ110" s="15" t="n">
        <f aca="false">LOOKUP(Speedhi,'4'!$B$1:$BJ$1,'4'!$B106:$BJ106)</f>
        <v>5.532</v>
      </c>
      <c r="AK110" s="16" t="n">
        <f aca="false">LOOKUP(Speedlo,'5'!$B$1:$BJ$1,'5'!$B106:$BJ106)</f>
        <v>0</v>
      </c>
      <c r="AL110" s="16" t="n">
        <f aca="false">Xlo*AK110+Xhi*AM110</f>
        <v>0</v>
      </c>
      <c r="AM110" s="16" t="n">
        <f aca="false">LOOKUP(Speedhi,'5'!$B$1:$BJ$1,'5'!$B106:$BJ106)</f>
        <v>0</v>
      </c>
    </row>
    <row r="111" customFormat="false" ht="14.1" hidden="false" customHeight="true" outlineLevel="0" collapsed="false">
      <c r="A111" s="60" t="n">
        <f aca="false">A110+1</f>
        <v>140</v>
      </c>
      <c r="B111" s="52" t="n">
        <f aca="false">IF(X111&lt;=0,0,X111*Factor)</f>
        <v>5.102</v>
      </c>
      <c r="C111" s="53" t="n">
        <f aca="false">ROUND($B111*COS(PI()*(D111-Best)/180),4)</f>
        <v>0.267</v>
      </c>
      <c r="D111" s="54" t="n">
        <f aca="false">MOD(Wind+$A111+360,360)</f>
        <v>27</v>
      </c>
      <c r="E111" s="61" t="n">
        <f aca="false">ROUND($B111*COS(PI()*(F111-Best)/180),4)</f>
        <v>-4.9712</v>
      </c>
      <c r="F111" s="62" t="n">
        <f aca="false">MOD(Wind-$A111+360,360)</f>
        <v>107</v>
      </c>
      <c r="G111" s="57" t="n">
        <f aca="false">SQRT($J111^2+$K111^2)</f>
        <v>5.32212291003815</v>
      </c>
      <c r="H111" s="63" t="n">
        <f aca="false">IF($J111&lt;&gt;0,MOD(ATAN($K111/$J111)*180/PI(),180),0)</f>
        <v>101.960693665841</v>
      </c>
      <c r="I111" s="59" t="str">
        <f aca="false">IF(B111=0,"anchor",W111)</f>
        <v>Spinnaker</v>
      </c>
      <c r="J111" s="0" t="n">
        <f aca="false">$B111+Speed*COS(PI()*$A111/180)</f>
        <v>-1.10295998926372</v>
      </c>
      <c r="K111" s="0" t="n">
        <f aca="false">Speed*SIN(PI()*$A111/180)</f>
        <v>5.20657963846097</v>
      </c>
      <c r="U111" s="0"/>
      <c r="W111" s="1" t="str">
        <f aca="false">IF(X111=Z111,polar_type19!$D$3,IF(X111=AC111,polar_type19!$E$3,IF(X111=AF111,polar_type19!$F$3,IF(X111=AI111,polar_type19!$G$3,polar_type19!$H$3))))</f>
        <v>Spinnaker</v>
      </c>
      <c r="X111" s="0" t="n">
        <f aca="false">MAX(Z111,AC111,AF111,AI111,AL111)</f>
        <v>5.102</v>
      </c>
      <c r="Y111" s="12" t="n">
        <f aca="false">LOOKUP(Speedlo,'1'!$B$1:$BJ$1,'1'!$B107:$BJ107)</f>
        <v>2.1057545689855</v>
      </c>
      <c r="Z111" s="12" t="n">
        <f aca="false">Xlo*Y111+Xhi*AA111</f>
        <v>2.13207650109782</v>
      </c>
      <c r="AA111" s="12" t="n">
        <f aca="false">LOOKUP(Speedhi,'1'!$B$1:$BJ$1,'1'!$B107:$BJ107)</f>
        <v>2.36897389010869</v>
      </c>
      <c r="AB111" s="13" t="n">
        <f aca="false">LOOKUP(Speedlo,'2'!$B$1:$BJ$1,'2'!$B107:$BJ107)</f>
        <v>3.61360127590028</v>
      </c>
      <c r="AC111" s="13" t="n">
        <f aca="false">Xlo*AB111+Xhi*AD111</f>
        <v>3.64057651650988</v>
      </c>
      <c r="AD111" s="13" t="n">
        <f aca="false">LOOKUP(Speedhi,'2'!$B$1:$BJ$1,'2'!$B107:$BJ107)</f>
        <v>3.88335368199631</v>
      </c>
      <c r="AE111" s="14" t="n">
        <f aca="false">LOOKUP(Speedlo,'3'!$B$1:$BJ$1,'3'!$B107:$BJ107)</f>
        <v>4.34970979408802</v>
      </c>
      <c r="AF111" s="14" t="n">
        <f aca="false">Xlo*AE111+Xhi*AG111</f>
        <v>4.38728397691273</v>
      </c>
      <c r="AG111" s="14" t="n">
        <f aca="false">LOOKUP(Speedhi,'3'!$B$1:$BJ$1,'3'!$B107:$BJ107)</f>
        <v>4.72545162233514</v>
      </c>
      <c r="AH111" s="15" t="n">
        <f aca="false">LOOKUP(Speedlo,'4'!$B$1:$BJ$1,'4'!$B107:$BJ107)</f>
        <v>5.06</v>
      </c>
      <c r="AI111" s="15" t="n">
        <f aca="false">Xlo*AH111+Xhi*AJ111</f>
        <v>5.102</v>
      </c>
      <c r="AJ111" s="15" t="n">
        <f aca="false">LOOKUP(Speedhi,'4'!$B$1:$BJ$1,'4'!$B107:$BJ107)</f>
        <v>5.48</v>
      </c>
      <c r="AK111" s="16" t="n">
        <f aca="false">LOOKUP(Speedlo,'5'!$B$1:$BJ$1,'5'!$B107:$BJ107)</f>
        <v>0</v>
      </c>
      <c r="AL111" s="16" t="n">
        <f aca="false">Xlo*AK111+Xhi*AM111</f>
        <v>0</v>
      </c>
      <c r="AM111" s="16" t="n">
        <f aca="false">LOOKUP(Speedhi,'5'!$B$1:$BJ$1,'5'!$B107:$BJ107)</f>
        <v>0</v>
      </c>
    </row>
    <row r="112" customFormat="false" ht="14.1" hidden="false" customHeight="true" outlineLevel="0" collapsed="false">
      <c r="A112" s="60" t="n">
        <f aca="false">A111+1</f>
        <v>141</v>
      </c>
      <c r="B112" s="52" t="n">
        <f aca="false">IF(X112&lt;=0,0,X112*Factor)</f>
        <v>5.0463</v>
      </c>
      <c r="C112" s="53" t="n">
        <f aca="false">ROUND($B112*COS(PI()*(D112-Best)/180),4)</f>
        <v>0.1761</v>
      </c>
      <c r="D112" s="54" t="n">
        <f aca="false">MOD(Wind+$A112+360,360)</f>
        <v>28</v>
      </c>
      <c r="E112" s="61" t="n">
        <f aca="false">ROUND($B112*COS(PI()*(F112-Best)/180),4)</f>
        <v>-4.8964</v>
      </c>
      <c r="F112" s="62" t="n">
        <f aca="false">MOD(Wind-$A112+360,360)</f>
        <v>106</v>
      </c>
      <c r="G112" s="57" t="n">
        <f aca="false">SQRT($J112^2+$K112^2)</f>
        <v>5.24818203877638</v>
      </c>
      <c r="H112" s="63" t="n">
        <f aca="false">IF($J112&lt;&gt;0,MOD(ATAN($K112/$J112)*180/PI(),180),0)</f>
        <v>103.763076874197</v>
      </c>
      <c r="I112" s="59" t="str">
        <f aca="false">IF(B112=0,"anchor",W112)</f>
        <v>Spinnaker</v>
      </c>
      <c r="J112" s="0" t="n">
        <f aca="false">$B112+Speed*COS(PI()*$A112/180)</f>
        <v>-1.24858228780146</v>
      </c>
      <c r="K112" s="0" t="n">
        <f aca="false">Speed*SIN(PI()*$A112/180)</f>
        <v>5.09749516750369</v>
      </c>
      <c r="U112" s="0"/>
      <c r="W112" s="1" t="str">
        <f aca="false">IF(X112=Z112,polar_type19!$D$3,IF(X112=AC112,polar_type19!$E$3,IF(X112=AF112,polar_type19!$F$3,IF(X112=AI112,polar_type19!$G$3,polar_type19!$H$3))))</f>
        <v>Spinnaker</v>
      </c>
      <c r="X112" s="0" t="n">
        <f aca="false">MAX(Z112,AC112,AF112,AI112,AL112)</f>
        <v>5.0463</v>
      </c>
      <c r="Y112" s="12" t="n">
        <f aca="false">LOOKUP(Speedlo,'1'!$B$1:$BJ$1,'1'!$B108:$BJ108)</f>
        <v>2.07921259178325</v>
      </c>
      <c r="Z112" s="12" t="n">
        <f aca="false">Xlo*Y112+Xhi*AA112</f>
        <v>2.10520274918054</v>
      </c>
      <c r="AA112" s="12" t="n">
        <f aca="false">LOOKUP(Speedhi,'1'!$B$1:$BJ$1,'1'!$B108:$BJ108)</f>
        <v>2.33911416575616</v>
      </c>
      <c r="AB112" s="13" t="n">
        <f aca="false">LOOKUP(Speedlo,'2'!$B$1:$BJ$1,'2'!$B108:$BJ108)</f>
        <v>3.55725952449249</v>
      </c>
      <c r="AC112" s="13" t="n">
        <f aca="false">Xlo*AB112+Xhi*AD112</f>
        <v>3.58400526745631</v>
      </c>
      <c r="AD112" s="13" t="n">
        <f aca="false">LOOKUP(Speedhi,'2'!$B$1:$BJ$1,'2'!$B108:$BJ108)</f>
        <v>3.8247169541307</v>
      </c>
      <c r="AE112" s="14" t="n">
        <f aca="false">LOOKUP(Speedlo,'3'!$B$1:$BJ$1,'3'!$B108:$BJ108)</f>
        <v>4.2838835020749</v>
      </c>
      <c r="AF112" s="14" t="n">
        <f aca="false">Xlo*AE112+Xhi*AG112</f>
        <v>4.3210741302479</v>
      </c>
      <c r="AG112" s="14" t="n">
        <f aca="false">LOOKUP(Speedhi,'3'!$B$1:$BJ$1,'3'!$B108:$BJ108)</f>
        <v>4.6557897838049</v>
      </c>
      <c r="AH112" s="15" t="n">
        <f aca="false">LOOKUP(Speedlo,'4'!$B$1:$BJ$1,'4'!$B108:$BJ108)</f>
        <v>5.004</v>
      </c>
      <c r="AI112" s="15" t="n">
        <f aca="false">Xlo*AH112+Xhi*AJ112</f>
        <v>5.0463</v>
      </c>
      <c r="AJ112" s="15" t="n">
        <f aca="false">LOOKUP(Speedhi,'4'!$B$1:$BJ$1,'4'!$B108:$BJ108)</f>
        <v>5.427</v>
      </c>
      <c r="AK112" s="16" t="n">
        <f aca="false">LOOKUP(Speedlo,'5'!$B$1:$BJ$1,'5'!$B108:$BJ108)</f>
        <v>0</v>
      </c>
      <c r="AL112" s="16" t="n">
        <f aca="false">Xlo*AK112+Xhi*AM112</f>
        <v>0</v>
      </c>
      <c r="AM112" s="16" t="n">
        <f aca="false">LOOKUP(Speedhi,'5'!$B$1:$BJ$1,'5'!$B108:$BJ108)</f>
        <v>0</v>
      </c>
    </row>
    <row r="113" customFormat="false" ht="14.1" hidden="false" customHeight="true" outlineLevel="0" collapsed="false">
      <c r="A113" s="60" t="n">
        <f aca="false">A112+1</f>
        <v>142</v>
      </c>
      <c r="B113" s="52" t="n">
        <f aca="false">IF(X113&lt;=0,0,X113*Factor)</f>
        <v>4.9906</v>
      </c>
      <c r="C113" s="53" t="n">
        <f aca="false">ROUND($B113*COS(PI()*(D113-Best)/180),4)</f>
        <v>0.0871</v>
      </c>
      <c r="D113" s="54" t="n">
        <f aca="false">MOD(Wind+$A113+360,360)</f>
        <v>29</v>
      </c>
      <c r="E113" s="61" t="n">
        <f aca="false">ROUND($B113*COS(PI()*(F113-Best)/180),4)</f>
        <v>-4.8205</v>
      </c>
      <c r="F113" s="62" t="n">
        <f aca="false">MOD(Wind-$A113+360,360)</f>
        <v>105</v>
      </c>
      <c r="G113" s="57" t="n">
        <f aca="false">SQRT($J113^2+$K113^2)</f>
        <v>5.17756850224261</v>
      </c>
      <c r="H113" s="63" t="n">
        <f aca="false">IF($J113&lt;&gt;0,MOD(ATAN($K113/$J113)*180/PI(),180),0)</f>
        <v>105.599268257417</v>
      </c>
      <c r="I113" s="59" t="str">
        <f aca="false">IF(B113=0,"anchor",W113)</f>
        <v>Spinnaker</v>
      </c>
      <c r="J113" s="0" t="n">
        <f aca="false">$B113+Speed*COS(PI()*$A113/180)</f>
        <v>-1.39228710421445</v>
      </c>
      <c r="K113" s="0" t="n">
        <f aca="false">Speed*SIN(PI()*$A113/180)</f>
        <v>4.98685795013783</v>
      </c>
      <c r="U113" s="0"/>
      <c r="W113" s="1" t="str">
        <f aca="false">IF(X113=Z113,polar_type19!$D$3,IF(X113=AC113,polar_type19!$E$3,IF(X113=AF113,polar_type19!$F$3,IF(X113=AI113,polar_type19!$G$3,polar_type19!$H$3))))</f>
        <v>Spinnaker</v>
      </c>
      <c r="X113" s="0" t="n">
        <f aca="false">MAX(Z113,AC113,AF113,AI113,AL113)</f>
        <v>4.9906</v>
      </c>
      <c r="Y113" s="12" t="n">
        <f aca="false">LOOKUP(Speedlo,'1'!$B$1:$BJ$1,'1'!$B109:$BJ109)</f>
        <v>2.052670614581</v>
      </c>
      <c r="Z113" s="12" t="n">
        <f aca="false">Xlo*Y113+Xhi*AA113</f>
        <v>2.07832899726326</v>
      </c>
      <c r="AA113" s="12" t="n">
        <f aca="false">LOOKUP(Speedhi,'1'!$B$1:$BJ$1,'1'!$B109:$BJ109)</f>
        <v>2.30925444140362</v>
      </c>
      <c r="AB113" s="13" t="n">
        <f aca="false">LOOKUP(Speedlo,'2'!$B$1:$BJ$1,'2'!$B109:$BJ109)</f>
        <v>3.5009177730847</v>
      </c>
      <c r="AC113" s="13" t="n">
        <f aca="false">Xlo*AB113+Xhi*AD113</f>
        <v>3.52743401840274</v>
      </c>
      <c r="AD113" s="13" t="n">
        <f aca="false">LOOKUP(Speedhi,'2'!$B$1:$BJ$1,'2'!$B109:$BJ109)</f>
        <v>3.7660802262651</v>
      </c>
      <c r="AE113" s="14" t="n">
        <f aca="false">LOOKUP(Speedlo,'3'!$B$1:$BJ$1,'3'!$B109:$BJ109)</f>
        <v>4.21805721006179</v>
      </c>
      <c r="AF113" s="14" t="n">
        <f aca="false">Xlo*AE113+Xhi*AG113</f>
        <v>4.25486428358308</v>
      </c>
      <c r="AG113" s="14" t="n">
        <f aca="false">LOOKUP(Speedhi,'3'!$B$1:$BJ$1,'3'!$B109:$BJ109)</f>
        <v>4.58612794527467</v>
      </c>
      <c r="AH113" s="15" t="n">
        <f aca="false">LOOKUP(Speedlo,'4'!$B$1:$BJ$1,'4'!$B109:$BJ109)</f>
        <v>4.948</v>
      </c>
      <c r="AI113" s="15" t="n">
        <f aca="false">Xlo*AH113+Xhi*AJ113</f>
        <v>4.9906</v>
      </c>
      <c r="AJ113" s="15" t="n">
        <f aca="false">LOOKUP(Speedhi,'4'!$B$1:$BJ$1,'4'!$B109:$BJ109)</f>
        <v>5.374</v>
      </c>
      <c r="AK113" s="16" t="n">
        <f aca="false">LOOKUP(Speedlo,'5'!$B$1:$BJ$1,'5'!$B109:$BJ109)</f>
        <v>0</v>
      </c>
      <c r="AL113" s="16" t="n">
        <f aca="false">Xlo*AK113+Xhi*AM113</f>
        <v>0</v>
      </c>
      <c r="AM113" s="16" t="n">
        <f aca="false">LOOKUP(Speedhi,'5'!$B$1:$BJ$1,'5'!$B109:$BJ109)</f>
        <v>0</v>
      </c>
    </row>
    <row r="114" customFormat="false" ht="14.1" hidden="false" customHeight="true" outlineLevel="0" collapsed="false">
      <c r="A114" s="60" t="n">
        <f aca="false">A113+1</f>
        <v>143</v>
      </c>
      <c r="B114" s="52" t="n">
        <f aca="false">IF(X114&lt;=0,0,X114*Factor)</f>
        <v>4.9349</v>
      </c>
      <c r="C114" s="53" t="n">
        <f aca="false">ROUND($B114*COS(PI()*(D114-Best)/180),4)</f>
        <v>-0</v>
      </c>
      <c r="D114" s="54" t="n">
        <f aca="false">MOD(Wind+$A114+360,360)</f>
        <v>30</v>
      </c>
      <c r="E114" s="61" t="n">
        <f aca="false">ROUND($B114*COS(PI()*(F114-Best)/180),4)</f>
        <v>-4.7437</v>
      </c>
      <c r="F114" s="62" t="n">
        <f aca="false">MOD(Wind-$A114+360,360)</f>
        <v>104</v>
      </c>
      <c r="G114" s="57" t="n">
        <f aca="false">SQRT($J114^2+$K114^2)</f>
        <v>5.11038341788318</v>
      </c>
      <c r="H114" s="63" t="n">
        <f aca="false">IF($J114&lt;&gt;0,MOD(ATAN($K114/$J114)*180/PI(),180),0)</f>
        <v>107.468564364859</v>
      </c>
      <c r="I114" s="59" t="str">
        <f aca="false">IF(B114=0,"anchor",W114)</f>
        <v>Spinnaker</v>
      </c>
      <c r="J114" s="0" t="n">
        <f aca="false">$B114+Speed*COS(PI()*$A114/180)</f>
        <v>-1.53404763138307</v>
      </c>
      <c r="K114" s="0" t="n">
        <f aca="false">Speed*SIN(PI()*$A114/180)</f>
        <v>4.87470168753159</v>
      </c>
      <c r="U114" s="0"/>
      <c r="W114" s="1" t="str">
        <f aca="false">IF(X114=Z114,polar_type19!$D$3,IF(X114=AC114,polar_type19!$E$3,IF(X114=AF114,polar_type19!$F$3,IF(X114=AI114,polar_type19!$G$3,polar_type19!$H$3))))</f>
        <v>Spinnaker</v>
      </c>
      <c r="X114" s="0" t="n">
        <f aca="false">MAX(Z114,AC114,AF114,AI114,AL114)</f>
        <v>4.9349</v>
      </c>
      <c r="Y114" s="12" t="n">
        <f aca="false">LOOKUP(Speedlo,'1'!$B$1:$BJ$1,'1'!$B110:$BJ110)</f>
        <v>2.02612863737874</v>
      </c>
      <c r="Z114" s="12" t="n">
        <f aca="false">Xlo*Y114+Xhi*AA114</f>
        <v>2.05145524534597</v>
      </c>
      <c r="AA114" s="12" t="n">
        <f aca="false">LOOKUP(Speedhi,'1'!$B$1:$BJ$1,'1'!$B110:$BJ110)</f>
        <v>2.27939471705109</v>
      </c>
      <c r="AB114" s="13" t="n">
        <f aca="false">LOOKUP(Speedlo,'2'!$B$1:$BJ$1,'2'!$B110:$BJ110)</f>
        <v>3.4445760216769</v>
      </c>
      <c r="AC114" s="13" t="n">
        <f aca="false">Xlo*AB114+Xhi*AD114</f>
        <v>3.47086276934916</v>
      </c>
      <c r="AD114" s="13" t="n">
        <f aca="false">LOOKUP(Speedhi,'2'!$B$1:$BJ$1,'2'!$B110:$BJ110)</f>
        <v>3.70744349839949</v>
      </c>
      <c r="AE114" s="14" t="n">
        <f aca="false">LOOKUP(Speedlo,'3'!$B$1:$BJ$1,'3'!$B110:$BJ110)</f>
        <v>4.15223091804867</v>
      </c>
      <c r="AF114" s="14" t="n">
        <f aca="false">Xlo*AE114+Xhi*AG114</f>
        <v>4.18865443691825</v>
      </c>
      <c r="AG114" s="14" t="n">
        <f aca="false">LOOKUP(Speedhi,'3'!$B$1:$BJ$1,'3'!$B110:$BJ110)</f>
        <v>4.51646610674443</v>
      </c>
      <c r="AH114" s="15" t="n">
        <f aca="false">LOOKUP(Speedlo,'4'!$B$1:$BJ$1,'4'!$B110:$BJ110)</f>
        <v>4.892</v>
      </c>
      <c r="AI114" s="15" t="n">
        <f aca="false">Xlo*AH114+Xhi*AJ114</f>
        <v>4.9349</v>
      </c>
      <c r="AJ114" s="15" t="n">
        <f aca="false">LOOKUP(Speedhi,'4'!$B$1:$BJ$1,'4'!$B110:$BJ110)</f>
        <v>5.321</v>
      </c>
      <c r="AK114" s="16" t="n">
        <f aca="false">LOOKUP(Speedlo,'5'!$B$1:$BJ$1,'5'!$B110:$BJ110)</f>
        <v>0</v>
      </c>
      <c r="AL114" s="16" t="n">
        <f aca="false">Xlo*AK114+Xhi*AM114</f>
        <v>0</v>
      </c>
      <c r="AM114" s="16" t="n">
        <f aca="false">LOOKUP(Speedhi,'5'!$B$1:$BJ$1,'5'!$B110:$BJ110)</f>
        <v>0</v>
      </c>
    </row>
    <row r="115" customFormat="false" ht="14.1" hidden="false" customHeight="true" outlineLevel="0" collapsed="false">
      <c r="A115" s="60" t="n">
        <f aca="false">A114+1</f>
        <v>144</v>
      </c>
      <c r="B115" s="52" t="n">
        <f aca="false">IF(X115&lt;=0,0,X115*Factor)</f>
        <v>4.8792</v>
      </c>
      <c r="C115" s="53" t="n">
        <f aca="false">ROUND($B115*COS(PI()*(D115-Best)/180),4)</f>
        <v>-0.0852</v>
      </c>
      <c r="D115" s="54" t="n">
        <f aca="false">MOD(Wind+$A115+360,360)</f>
        <v>31</v>
      </c>
      <c r="E115" s="61" t="n">
        <f aca="false">ROUND($B115*COS(PI()*(F115-Best)/180),4)</f>
        <v>-4.666</v>
      </c>
      <c r="F115" s="62" t="n">
        <f aca="false">MOD(Wind-$A115+360,360)</f>
        <v>103</v>
      </c>
      <c r="G115" s="57" t="n">
        <f aca="false">SQRT($J115^2+$K115^2)</f>
        <v>5.04672467972459</v>
      </c>
      <c r="H115" s="63" t="n">
        <f aca="false">IF($J115&lt;&gt;0,MOD(ATAN($K115/$J115)*180/PI(),180),0)</f>
        <v>109.370054506224</v>
      </c>
      <c r="I115" s="59" t="str">
        <f aca="false">IF(B115=0,"anchor",W115)</f>
        <v>Spinnaker</v>
      </c>
      <c r="J115" s="0" t="n">
        <f aca="false">$B115+Speed*COS(PI()*$A115/180)</f>
        <v>-1.67383765443707</v>
      </c>
      <c r="K115" s="0" t="n">
        <f aca="false">Speed*SIN(PI()*$A115/180)</f>
        <v>4.76106054356903</v>
      </c>
      <c r="U115" s="0"/>
      <c r="W115" s="1" t="str">
        <f aca="false">IF(X115=Z115,polar_type19!$D$3,IF(X115=AC115,polar_type19!$E$3,IF(X115=AF115,polar_type19!$F$3,IF(X115=AI115,polar_type19!$G$3,polar_type19!$H$3))))</f>
        <v>Spinnaker</v>
      </c>
      <c r="X115" s="0" t="n">
        <f aca="false">MAX(Z115,AC115,AF115,AI115,AL115)</f>
        <v>4.8792</v>
      </c>
      <c r="Y115" s="12" t="n">
        <f aca="false">LOOKUP(Speedlo,'1'!$B$1:$BJ$1,'1'!$B111:$BJ111)</f>
        <v>1.99958666017649</v>
      </c>
      <c r="Z115" s="12" t="n">
        <f aca="false">Xlo*Y115+Xhi*AA115</f>
        <v>2.0245814934287</v>
      </c>
      <c r="AA115" s="12" t="n">
        <f aca="false">LOOKUP(Speedhi,'1'!$B$1:$BJ$1,'1'!$B111:$BJ111)</f>
        <v>2.24953499269855</v>
      </c>
      <c r="AB115" s="13" t="n">
        <f aca="false">LOOKUP(Speedlo,'2'!$B$1:$BJ$1,'2'!$B111:$BJ111)</f>
        <v>3.38823427026911</v>
      </c>
      <c r="AC115" s="13" t="n">
        <f aca="false">Xlo*AB115+Xhi*AD115</f>
        <v>3.41429152029559</v>
      </c>
      <c r="AD115" s="13" t="n">
        <f aca="false">LOOKUP(Speedhi,'2'!$B$1:$BJ$1,'2'!$B111:$BJ111)</f>
        <v>3.64880677053389</v>
      </c>
      <c r="AE115" s="14" t="n">
        <f aca="false">LOOKUP(Speedlo,'3'!$B$1:$BJ$1,'3'!$B111:$BJ111)</f>
        <v>4.08640462603556</v>
      </c>
      <c r="AF115" s="14" t="n">
        <f aca="false">Xlo*AE115+Xhi*AG115</f>
        <v>4.12244459025342</v>
      </c>
      <c r="AG115" s="14" t="n">
        <f aca="false">LOOKUP(Speedhi,'3'!$B$1:$BJ$1,'3'!$B111:$BJ111)</f>
        <v>4.4468042682142</v>
      </c>
      <c r="AH115" s="15" t="n">
        <f aca="false">LOOKUP(Speedlo,'4'!$B$1:$BJ$1,'4'!$B111:$BJ111)</f>
        <v>4.836</v>
      </c>
      <c r="AI115" s="15" t="n">
        <f aca="false">Xlo*AH115+Xhi*AJ115</f>
        <v>4.8792</v>
      </c>
      <c r="AJ115" s="15" t="n">
        <f aca="false">LOOKUP(Speedhi,'4'!$B$1:$BJ$1,'4'!$B111:$BJ111)</f>
        <v>5.268</v>
      </c>
      <c r="AK115" s="16" t="n">
        <f aca="false">LOOKUP(Speedlo,'5'!$B$1:$BJ$1,'5'!$B111:$BJ111)</f>
        <v>0</v>
      </c>
      <c r="AL115" s="16" t="n">
        <f aca="false">Xlo*AK115+Xhi*AM115</f>
        <v>0</v>
      </c>
      <c r="AM115" s="16" t="n">
        <f aca="false">LOOKUP(Speedhi,'5'!$B$1:$BJ$1,'5'!$B111:$BJ111)</f>
        <v>0</v>
      </c>
    </row>
    <row r="116" customFormat="false" ht="14.1" hidden="false" customHeight="true" outlineLevel="0" collapsed="false">
      <c r="A116" s="60" t="n">
        <f aca="false">A115+1</f>
        <v>145</v>
      </c>
      <c r="B116" s="52" t="n">
        <f aca="false">IF(X116&lt;=0,0,X116*Factor)</f>
        <v>4.8235</v>
      </c>
      <c r="C116" s="53" t="n">
        <f aca="false">ROUND($B116*COS(PI()*(D116-Best)/180),4)</f>
        <v>-0.1683</v>
      </c>
      <c r="D116" s="54" t="n">
        <f aca="false">MOD(Wind+$A116+360,360)</f>
        <v>32</v>
      </c>
      <c r="E116" s="61" t="n">
        <f aca="false">ROUND($B116*COS(PI()*(F116-Best)/180),4)</f>
        <v>-4.5874</v>
      </c>
      <c r="F116" s="62" t="n">
        <f aca="false">MOD(Wind-$A116+360,360)</f>
        <v>102</v>
      </c>
      <c r="G116" s="57" t="n">
        <f aca="false">SQRT($J116^2+$K116^2)</f>
        <v>4.98668608424745</v>
      </c>
      <c r="H116" s="63" t="n">
        <f aca="false">IF($J116&lt;&gt;0,MOD(ATAN($K116/$J116)*180/PI(),180),0)</f>
        <v>111.302610770878</v>
      </c>
      <c r="I116" s="59" t="str">
        <f aca="false">IF(B116=0,"anchor",W116)</f>
        <v>Spinnaker</v>
      </c>
      <c r="J116" s="0" t="n">
        <f aca="false">$B116+Speed*COS(PI()*$A116/180)</f>
        <v>-1.81163155874083</v>
      </c>
      <c r="K116" s="0" t="n">
        <f aca="false">Speed*SIN(PI()*$A116/180)</f>
        <v>4.64596913444348</v>
      </c>
      <c r="U116" s="0"/>
      <c r="W116" s="1" t="str">
        <f aca="false">IF(X116=Z116,polar_type19!$D$3,IF(X116=AC116,polar_type19!$E$3,IF(X116=AF116,polar_type19!$F$3,IF(X116=AI116,polar_type19!$G$3,polar_type19!$H$3))))</f>
        <v>Spinnaker</v>
      </c>
      <c r="X116" s="0" t="n">
        <f aca="false">MAX(Z116,AC116,AF116,AI116,AL116)</f>
        <v>4.8235</v>
      </c>
      <c r="Y116" s="12" t="n">
        <f aca="false">LOOKUP(Speedlo,'1'!$B$1:$BJ$1,'1'!$B112:$BJ112)</f>
        <v>1.97304468297424</v>
      </c>
      <c r="Z116" s="12" t="n">
        <f aca="false">Xlo*Y116+Xhi*AA116</f>
        <v>1.99770774151142</v>
      </c>
      <c r="AA116" s="12" t="n">
        <f aca="false">LOOKUP(Speedhi,'1'!$B$1:$BJ$1,'1'!$B112:$BJ112)</f>
        <v>2.21967526834602</v>
      </c>
      <c r="AB116" s="13" t="n">
        <f aca="false">LOOKUP(Speedlo,'2'!$B$1:$BJ$1,'2'!$B112:$BJ112)</f>
        <v>3.33189251886132</v>
      </c>
      <c r="AC116" s="13" t="n">
        <f aca="false">Xlo*AB116+Xhi*AD116</f>
        <v>3.35772027124202</v>
      </c>
      <c r="AD116" s="13" t="n">
        <f aca="false">LOOKUP(Speedhi,'2'!$B$1:$BJ$1,'2'!$B112:$BJ112)</f>
        <v>3.59017004266828</v>
      </c>
      <c r="AE116" s="14" t="n">
        <f aca="false">LOOKUP(Speedlo,'3'!$B$1:$BJ$1,'3'!$B112:$BJ112)</f>
        <v>4.02057833402244</v>
      </c>
      <c r="AF116" s="14" t="n">
        <f aca="false">Xlo*AE116+Xhi*AG116</f>
        <v>4.05623474358859</v>
      </c>
      <c r="AG116" s="14" t="n">
        <f aca="false">LOOKUP(Speedhi,'3'!$B$1:$BJ$1,'3'!$B112:$BJ112)</f>
        <v>4.37714242968397</v>
      </c>
      <c r="AH116" s="15" t="n">
        <f aca="false">LOOKUP(Speedlo,'4'!$B$1:$BJ$1,'4'!$B112:$BJ112)</f>
        <v>4.78</v>
      </c>
      <c r="AI116" s="15" t="n">
        <f aca="false">Xlo*AH116+Xhi*AJ116</f>
        <v>4.8235</v>
      </c>
      <c r="AJ116" s="15" t="n">
        <f aca="false">LOOKUP(Speedhi,'4'!$B$1:$BJ$1,'4'!$B112:$BJ112)</f>
        <v>5.215</v>
      </c>
      <c r="AK116" s="16" t="n">
        <f aca="false">LOOKUP(Speedlo,'5'!$B$1:$BJ$1,'5'!$B112:$BJ112)</f>
        <v>0</v>
      </c>
      <c r="AL116" s="16" t="n">
        <f aca="false">Xlo*AK116+Xhi*AM116</f>
        <v>0</v>
      </c>
      <c r="AM116" s="16" t="n">
        <f aca="false">LOOKUP(Speedhi,'5'!$B$1:$BJ$1,'5'!$B112:$BJ112)</f>
        <v>0</v>
      </c>
    </row>
    <row r="117" customFormat="false" ht="14.1" hidden="false" customHeight="true" outlineLevel="0" collapsed="false">
      <c r="A117" s="60" t="n">
        <f aca="false">A116+1</f>
        <v>146</v>
      </c>
      <c r="B117" s="52" t="n">
        <f aca="false">IF(X117&lt;=0,0,X117*Factor)</f>
        <v>4.7678</v>
      </c>
      <c r="C117" s="53" t="n">
        <f aca="false">ROUND($B117*COS(PI()*(D117-Best)/180),4)</f>
        <v>-0.2495</v>
      </c>
      <c r="D117" s="54" t="n">
        <f aca="false">MOD(Wind+$A117+360,360)</f>
        <v>33</v>
      </c>
      <c r="E117" s="61" t="n">
        <f aca="false">ROUND($B117*COS(PI()*(F117-Best)/180),4)</f>
        <v>-4.508</v>
      </c>
      <c r="F117" s="62" t="n">
        <f aca="false">MOD(Wind-$A117+360,360)</f>
        <v>101</v>
      </c>
      <c r="G117" s="57" t="n">
        <f aca="false">SQRT($J117^2+$K117^2)</f>
        <v>4.93035641282327</v>
      </c>
      <c r="H117" s="63" t="n">
        <f aca="false">IF($J117&lt;&gt;0,MOD(ATAN($K117/$J117)*180/PI(),180),0)</f>
        <v>113.264880559797</v>
      </c>
      <c r="I117" s="59" t="str">
        <f aca="false">IF(B117=0,"anchor",W117)</f>
        <v>Spinnaker</v>
      </c>
      <c r="J117" s="0" t="n">
        <f aca="false">$B117+Speed*COS(PI()*$A117/180)</f>
        <v>-1.94740433769584</v>
      </c>
      <c r="K117" s="0" t="n">
        <f aca="false">Speed*SIN(PI()*$A117/180)</f>
        <v>4.52946251811305</v>
      </c>
      <c r="U117" s="0"/>
      <c r="W117" s="1" t="str">
        <f aca="false">IF(X117=Z117,polar_type19!$D$3,IF(X117=AC117,polar_type19!$E$3,IF(X117=AF117,polar_type19!$F$3,IF(X117=AI117,polar_type19!$G$3,polar_type19!$H$3))))</f>
        <v>Spinnaker</v>
      </c>
      <c r="X117" s="0" t="n">
        <f aca="false">MAX(Z117,AC117,AF117,AI117,AL117)</f>
        <v>4.7678</v>
      </c>
      <c r="Y117" s="12" t="n">
        <f aca="false">LOOKUP(Speedlo,'1'!$B$1:$BJ$1,'1'!$B113:$BJ113)</f>
        <v>1.94653382181082</v>
      </c>
      <c r="Z117" s="12" t="n">
        <f aca="false">Xlo*Y117+Xhi*AA117</f>
        <v>1.97086549458346</v>
      </c>
      <c r="AA117" s="12" t="n">
        <f aca="false">LOOKUP(Speedhi,'1'!$B$1:$BJ$1,'1'!$B113:$BJ113)</f>
        <v>2.18985054953717</v>
      </c>
      <c r="AB117" s="13" t="n">
        <f aca="false">LOOKUP(Speedlo,'2'!$B$1:$BJ$1,'2'!$B113:$BJ113)</f>
        <v>3.27558980957982</v>
      </c>
      <c r="AC117" s="13" t="n">
        <f aca="false">Xlo*AB117+Xhi*AD117</f>
        <v>3.30118558704855</v>
      </c>
      <c r="AD117" s="13" t="n">
        <f aca="false">LOOKUP(Speedhi,'2'!$B$1:$BJ$1,'2'!$B113:$BJ113)</f>
        <v>3.53154758426708</v>
      </c>
      <c r="AE117" s="14" t="n">
        <f aca="false">LOOKUP(Speedlo,'3'!$B$1:$BJ$1,'3'!$B113:$BJ113)</f>
        <v>3.95433553216327</v>
      </c>
      <c r="AF117" s="14" t="n">
        <f aca="false">Xlo*AE117+Xhi*AG117</f>
        <v>3.98959773118859</v>
      </c>
      <c r="AG117" s="14" t="n">
        <f aca="false">LOOKUP(Speedhi,'3'!$B$1:$BJ$1,'3'!$B113:$BJ113)</f>
        <v>4.30695752241648</v>
      </c>
      <c r="AH117" s="15" t="n">
        <f aca="false">LOOKUP(Speedlo,'4'!$B$1:$BJ$1,'4'!$B113:$BJ113)</f>
        <v>4.724</v>
      </c>
      <c r="AI117" s="15" t="n">
        <f aca="false">Xlo*AH117+Xhi*AJ117</f>
        <v>4.7678</v>
      </c>
      <c r="AJ117" s="15" t="n">
        <f aca="false">LOOKUP(Speedhi,'4'!$B$1:$BJ$1,'4'!$B113:$BJ113)</f>
        <v>5.162</v>
      </c>
      <c r="AK117" s="16" t="n">
        <f aca="false">LOOKUP(Speedlo,'5'!$B$1:$BJ$1,'5'!$B113:$BJ113)</f>
        <v>0</v>
      </c>
      <c r="AL117" s="16" t="n">
        <f aca="false">Xlo*AK117+Xhi*AM117</f>
        <v>0</v>
      </c>
      <c r="AM117" s="16" t="n">
        <f aca="false">LOOKUP(Speedhi,'5'!$B$1:$BJ$1,'5'!$B113:$BJ113)</f>
        <v>0</v>
      </c>
    </row>
    <row r="118" customFormat="false" ht="14.1" hidden="false" customHeight="true" outlineLevel="0" collapsed="false">
      <c r="A118" s="60" t="n">
        <f aca="false">A117+1</f>
        <v>147</v>
      </c>
      <c r="B118" s="52" t="n">
        <f aca="false">IF(X118&lt;=0,0,X118*Factor)</f>
        <v>4.7121</v>
      </c>
      <c r="C118" s="53" t="n">
        <f aca="false">ROUND($B118*COS(PI()*(D118-Best)/180),4)</f>
        <v>-0.3287</v>
      </c>
      <c r="D118" s="54" t="n">
        <f aca="false">MOD(Wind+$A118+360,360)</f>
        <v>34</v>
      </c>
      <c r="E118" s="61" t="n">
        <f aca="false">ROUND($B118*COS(PI()*(F118-Best)/180),4)</f>
        <v>-4.4279</v>
      </c>
      <c r="F118" s="62" t="n">
        <f aca="false">MOD(Wind-$A118+360,360)</f>
        <v>100</v>
      </c>
      <c r="G118" s="57" t="n">
        <f aca="false">SQRT($J118^2+$K118^2)</f>
        <v>4.8778184839031</v>
      </c>
      <c r="H118" s="63" t="n">
        <f aca="false">IF($J118&lt;&gt;0,MOD(ATAN($K118/$J118)*180/PI(),180),0)</f>
        <v>115.255282151937</v>
      </c>
      <c r="I118" s="59" t="str">
        <f aca="false">IF(B118=0,"anchor",W118)</f>
        <v>Spinnaker</v>
      </c>
      <c r="J118" s="0" t="n">
        <f aca="false">$B118+Speed*COS(PI()*$A118/180)</f>
        <v>-2.08113160035794</v>
      </c>
      <c r="K118" s="0" t="n">
        <f aca="false">Speed*SIN(PI()*$A118/180)</f>
        <v>4.41157618362172</v>
      </c>
      <c r="U118" s="0"/>
      <c r="W118" s="1" t="str">
        <f aca="false">IF(X118=Z118,polar_type19!$D$3,IF(X118=AC118,polar_type19!$E$3,IF(X118=AF118,polar_type19!$F$3,IF(X118=AI118,polar_type19!$G$3,polar_type19!$H$3))))</f>
        <v>Spinnaker</v>
      </c>
      <c r="X118" s="0" t="n">
        <f aca="false">MAX(Z118,AC118,AF118,AI118,AL118)</f>
        <v>4.7121</v>
      </c>
      <c r="Y118" s="12" t="n">
        <f aca="false">LOOKUP(Speedlo,'1'!$B$1:$BJ$1,'1'!$B114:$BJ114)</f>
        <v>1.9200229606474</v>
      </c>
      <c r="Z118" s="12" t="n">
        <f aca="false">Xlo*Y118+Xhi*AA118</f>
        <v>1.94402324765549</v>
      </c>
      <c r="AA118" s="12" t="n">
        <f aca="false">LOOKUP(Speedhi,'1'!$B$1:$BJ$1,'1'!$B114:$BJ114)</f>
        <v>2.16002583072832</v>
      </c>
      <c r="AB118" s="13" t="n">
        <f aca="false">LOOKUP(Speedlo,'2'!$B$1:$BJ$1,'2'!$B114:$BJ114)</f>
        <v>3.21928710029832</v>
      </c>
      <c r="AC118" s="13" t="n">
        <f aca="false">Xlo*AB118+Xhi*AD118</f>
        <v>3.24465090285507</v>
      </c>
      <c r="AD118" s="13" t="n">
        <f aca="false">LOOKUP(Speedhi,'2'!$B$1:$BJ$1,'2'!$B114:$BJ114)</f>
        <v>3.47292512586587</v>
      </c>
      <c r="AE118" s="14" t="n">
        <f aca="false">LOOKUP(Speedlo,'3'!$B$1:$BJ$1,'3'!$B114:$BJ114)</f>
        <v>3.8880927303041</v>
      </c>
      <c r="AF118" s="14" t="n">
        <f aca="false">Xlo*AE118+Xhi*AG118</f>
        <v>3.92296071878859</v>
      </c>
      <c r="AG118" s="14" t="n">
        <f aca="false">LOOKUP(Speedhi,'3'!$B$1:$BJ$1,'3'!$B114:$BJ114)</f>
        <v>4.23677261514899</v>
      </c>
      <c r="AH118" s="15" t="n">
        <f aca="false">LOOKUP(Speedlo,'4'!$B$1:$BJ$1,'4'!$B114:$BJ114)</f>
        <v>4.668</v>
      </c>
      <c r="AI118" s="15" t="n">
        <f aca="false">Xlo*AH118+Xhi*AJ118</f>
        <v>4.7121</v>
      </c>
      <c r="AJ118" s="15" t="n">
        <f aca="false">LOOKUP(Speedhi,'4'!$B$1:$BJ$1,'4'!$B114:$BJ114)</f>
        <v>5.109</v>
      </c>
      <c r="AK118" s="16" t="n">
        <f aca="false">LOOKUP(Speedlo,'5'!$B$1:$BJ$1,'5'!$B114:$BJ114)</f>
        <v>0</v>
      </c>
      <c r="AL118" s="16" t="n">
        <f aca="false">Xlo*AK118+Xhi*AM118</f>
        <v>0</v>
      </c>
      <c r="AM118" s="16" t="n">
        <f aca="false">LOOKUP(Speedhi,'5'!$B$1:$BJ$1,'5'!$B114:$BJ114)</f>
        <v>0</v>
      </c>
    </row>
    <row r="119" customFormat="false" ht="14.1" hidden="false" customHeight="true" outlineLevel="0" collapsed="false">
      <c r="A119" s="60" t="n">
        <f aca="false">A118+1</f>
        <v>148</v>
      </c>
      <c r="B119" s="52" t="n">
        <f aca="false">IF(X119&lt;=0,0,X119*Factor)</f>
        <v>4.6564</v>
      </c>
      <c r="C119" s="53" t="n">
        <f aca="false">ROUND($B119*COS(PI()*(D119-Best)/180),4)</f>
        <v>-0.4058</v>
      </c>
      <c r="D119" s="54" t="n">
        <f aca="false">MOD(Wind+$A119+360,360)</f>
        <v>35</v>
      </c>
      <c r="E119" s="61" t="n">
        <f aca="false">ROUND($B119*COS(PI()*(F119-Best)/180),4)</f>
        <v>-4.3471</v>
      </c>
      <c r="F119" s="62" t="n">
        <f aca="false">MOD(Wind-$A119+360,360)</f>
        <v>99</v>
      </c>
      <c r="G119" s="57" t="n">
        <f aca="false">SQRT($J119^2+$K119^2)</f>
        <v>4.82914819092632</v>
      </c>
      <c r="H119" s="63" t="n">
        <f aca="false">IF($J119&lt;&gt;0,MOD(ATAN($K119/$J119)*180/PI(),180),0)</f>
        <v>117.272003795044</v>
      </c>
      <c r="I119" s="59" t="str">
        <f aca="false">IF(B119=0,"anchor",W119)</f>
        <v>Spinnaker</v>
      </c>
      <c r="J119" s="0" t="n">
        <f aca="false">$B119+Speed*COS(PI()*$A119/180)</f>
        <v>-2.21278957886705</v>
      </c>
      <c r="K119" s="0" t="n">
        <f aca="false">Speed*SIN(PI()*$A119/180)</f>
        <v>4.29234604028896</v>
      </c>
      <c r="U119" s="0"/>
      <c r="W119" s="1" t="str">
        <f aca="false">IF(X119=Z119,polar_type19!$D$3,IF(X119=AC119,polar_type19!$E$3,IF(X119=AF119,polar_type19!$F$3,IF(X119=AI119,polar_type19!$G$3,polar_type19!$H$3))))</f>
        <v>Spinnaker</v>
      </c>
      <c r="X119" s="0" t="n">
        <f aca="false">MAX(Z119,AC119,AF119,AI119,AL119)</f>
        <v>4.6564</v>
      </c>
      <c r="Y119" s="12" t="n">
        <f aca="false">LOOKUP(Speedlo,'1'!$B$1:$BJ$1,'1'!$B115:$BJ115)</f>
        <v>1.89351209948398</v>
      </c>
      <c r="Z119" s="12" t="n">
        <f aca="false">Xlo*Y119+Xhi*AA119</f>
        <v>1.91718100072753</v>
      </c>
      <c r="AA119" s="12" t="n">
        <f aca="false">LOOKUP(Speedhi,'1'!$B$1:$BJ$1,'1'!$B115:$BJ115)</f>
        <v>2.13020111191948</v>
      </c>
      <c r="AB119" s="13" t="n">
        <f aca="false">LOOKUP(Speedlo,'2'!$B$1:$BJ$1,'2'!$B115:$BJ115)</f>
        <v>3.16298439101681</v>
      </c>
      <c r="AC119" s="13" t="n">
        <f aca="false">Xlo*AB119+Xhi*AD119</f>
        <v>3.18811621866159</v>
      </c>
      <c r="AD119" s="13" t="n">
        <f aca="false">LOOKUP(Speedhi,'2'!$B$1:$BJ$1,'2'!$B115:$BJ115)</f>
        <v>3.41430266746466</v>
      </c>
      <c r="AE119" s="14" t="n">
        <f aca="false">LOOKUP(Speedlo,'3'!$B$1:$BJ$1,'3'!$B115:$BJ115)</f>
        <v>3.82184992844493</v>
      </c>
      <c r="AF119" s="14" t="n">
        <f aca="false">Xlo*AE119+Xhi*AG119</f>
        <v>3.85632370638859</v>
      </c>
      <c r="AG119" s="14" t="n">
        <f aca="false">LOOKUP(Speedhi,'3'!$B$1:$BJ$1,'3'!$B115:$BJ115)</f>
        <v>4.1665877078815</v>
      </c>
      <c r="AH119" s="15" t="n">
        <f aca="false">LOOKUP(Speedlo,'4'!$B$1:$BJ$1,'4'!$B115:$BJ115)</f>
        <v>4.612</v>
      </c>
      <c r="AI119" s="15" t="n">
        <f aca="false">Xlo*AH119+Xhi*AJ119</f>
        <v>4.6564</v>
      </c>
      <c r="AJ119" s="15" t="n">
        <f aca="false">LOOKUP(Speedhi,'4'!$B$1:$BJ$1,'4'!$B115:$BJ115)</f>
        <v>5.056</v>
      </c>
      <c r="AK119" s="16" t="n">
        <f aca="false">LOOKUP(Speedlo,'5'!$B$1:$BJ$1,'5'!$B115:$BJ115)</f>
        <v>0</v>
      </c>
      <c r="AL119" s="16" t="n">
        <f aca="false">Xlo*AK119+Xhi*AM119</f>
        <v>0</v>
      </c>
      <c r="AM119" s="16" t="n">
        <f aca="false">LOOKUP(Speedhi,'5'!$B$1:$BJ$1,'5'!$B115:$BJ115)</f>
        <v>0</v>
      </c>
    </row>
    <row r="120" customFormat="false" ht="14.1" hidden="false" customHeight="true" outlineLevel="0" collapsed="false">
      <c r="A120" s="60" t="n">
        <f aca="false">A119+1</f>
        <v>149</v>
      </c>
      <c r="B120" s="52" t="n">
        <f aca="false">IF(X120&lt;=0,0,X120*Factor)</f>
        <v>4.6007</v>
      </c>
      <c r="C120" s="53" t="n">
        <f aca="false">ROUND($B120*COS(PI()*(D120-Best)/180),4)</f>
        <v>-0.4809</v>
      </c>
      <c r="D120" s="54" t="n">
        <f aca="false">MOD(Wind+$A120+360,360)</f>
        <v>36</v>
      </c>
      <c r="E120" s="61" t="n">
        <f aca="false">ROUND($B120*COS(PI()*(F120-Best)/180),4)</f>
        <v>-4.2657</v>
      </c>
      <c r="F120" s="62" t="n">
        <f aca="false">MOD(Wind-$A120+360,360)</f>
        <v>98</v>
      </c>
      <c r="G120" s="57" t="n">
        <f aca="false">SQRT($J120^2+$K120^2)</f>
        <v>4.78441354446798</v>
      </c>
      <c r="H120" s="63" t="n">
        <f aca="false">IF($J120&lt;&gt;0,MOD(ATAN($K120/$J120)*180/PI(),180),0)</f>
        <v>119.313006749812</v>
      </c>
      <c r="I120" s="59" t="str">
        <f aca="false">IF(B120=0,"anchor",W120)</f>
        <v>Spinnaker</v>
      </c>
      <c r="J120" s="0" t="n">
        <f aca="false">$B120+Speed*COS(PI()*$A120/180)</f>
        <v>-2.34235513568711</v>
      </c>
      <c r="K120" s="0" t="n">
        <f aca="false">Speed*SIN(PI()*$A120/180)</f>
        <v>4.17180840677144</v>
      </c>
      <c r="U120" s="0"/>
      <c r="W120" s="1" t="str">
        <f aca="false">IF(X120=Z120,polar_type19!$D$3,IF(X120=AC120,polar_type19!$E$3,IF(X120=AF120,polar_type19!$F$3,IF(X120=AI120,polar_type19!$G$3,polar_type19!$H$3))))</f>
        <v>Spinnaker</v>
      </c>
      <c r="X120" s="0" t="n">
        <f aca="false">MAX(Z120,AC120,AF120,AI120,AL120)</f>
        <v>4.6007</v>
      </c>
      <c r="Y120" s="12" t="n">
        <f aca="false">LOOKUP(Speedlo,'1'!$B$1:$BJ$1,'1'!$B116:$BJ116)</f>
        <v>1.86700123832056</v>
      </c>
      <c r="Z120" s="12" t="n">
        <f aca="false">Xlo*Y120+Xhi*AA120</f>
        <v>1.89033875379957</v>
      </c>
      <c r="AA120" s="12" t="n">
        <f aca="false">LOOKUP(Speedhi,'1'!$B$1:$BJ$1,'1'!$B116:$BJ116)</f>
        <v>2.10037639311063</v>
      </c>
      <c r="AB120" s="13" t="n">
        <f aca="false">LOOKUP(Speedlo,'2'!$B$1:$BJ$1,'2'!$B116:$BJ116)</f>
        <v>3.10668168173531</v>
      </c>
      <c r="AC120" s="13" t="n">
        <f aca="false">Xlo*AB120+Xhi*AD120</f>
        <v>3.13158153446812</v>
      </c>
      <c r="AD120" s="13" t="n">
        <f aca="false">LOOKUP(Speedhi,'2'!$B$1:$BJ$1,'2'!$B116:$BJ116)</f>
        <v>3.35568020906345</v>
      </c>
      <c r="AE120" s="14" t="n">
        <f aca="false">LOOKUP(Speedlo,'3'!$B$1:$BJ$1,'3'!$B116:$BJ116)</f>
        <v>3.75560712658576</v>
      </c>
      <c r="AF120" s="14" t="n">
        <f aca="false">Xlo*AE120+Xhi*AG120</f>
        <v>3.78968669398858</v>
      </c>
      <c r="AG120" s="14" t="n">
        <f aca="false">LOOKUP(Speedhi,'3'!$B$1:$BJ$1,'3'!$B116:$BJ116)</f>
        <v>4.09640280061401</v>
      </c>
      <c r="AH120" s="15" t="n">
        <f aca="false">LOOKUP(Speedlo,'4'!$B$1:$BJ$1,'4'!$B116:$BJ116)</f>
        <v>4.556</v>
      </c>
      <c r="AI120" s="15" t="n">
        <f aca="false">Xlo*AH120+Xhi*AJ120</f>
        <v>4.6007</v>
      </c>
      <c r="AJ120" s="15" t="n">
        <f aca="false">LOOKUP(Speedhi,'4'!$B$1:$BJ$1,'4'!$B116:$BJ116)</f>
        <v>5.003</v>
      </c>
      <c r="AK120" s="16" t="n">
        <f aca="false">LOOKUP(Speedlo,'5'!$B$1:$BJ$1,'5'!$B116:$BJ116)</f>
        <v>0</v>
      </c>
      <c r="AL120" s="16" t="n">
        <f aca="false">Xlo*AK120+Xhi*AM120</f>
        <v>0</v>
      </c>
      <c r="AM120" s="16" t="n">
        <f aca="false">LOOKUP(Speedhi,'5'!$B$1:$BJ$1,'5'!$B116:$BJ116)</f>
        <v>0</v>
      </c>
    </row>
    <row r="121" customFormat="false" ht="14.1" hidden="false" customHeight="true" outlineLevel="0" collapsed="false">
      <c r="A121" s="60" t="n">
        <f aca="false">A120+1</f>
        <v>150</v>
      </c>
      <c r="B121" s="52" t="n">
        <f aca="false">IF(X121&lt;=0,0,X121*Factor)</f>
        <v>4.545</v>
      </c>
      <c r="C121" s="53" t="n">
        <f aca="false">ROUND($B121*COS(PI()*(D121-Best)/180),4)</f>
        <v>-0.5539</v>
      </c>
      <c r="D121" s="54" t="n">
        <f aca="false">MOD(Wind+$A121+360,360)</f>
        <v>37</v>
      </c>
      <c r="E121" s="61" t="n">
        <f aca="false">ROUND($B121*COS(PI()*(F121-Best)/180),4)</f>
        <v>-4.1837</v>
      </c>
      <c r="F121" s="62" t="n">
        <f aca="false">MOD(Wind-$A121+360,360)</f>
        <v>97</v>
      </c>
      <c r="G121" s="57" t="n">
        <f aca="false">SQRT($J121^2+$K121^2)</f>
        <v>4.7436737392822</v>
      </c>
      <c r="H121" s="63" t="n">
        <f aca="false">IF($J121&lt;&gt;0,MOD(ATAN($K121/$J121)*180/PI(),180),0)</f>
        <v>121.376032624292</v>
      </c>
      <c r="I121" s="59" t="str">
        <f aca="false">IF(B121=0,"anchor",W121)</f>
        <v>Spinnaker</v>
      </c>
      <c r="J121" s="0" t="n">
        <f aca="false">$B121+Speed*COS(PI()*$A121/180)</f>
        <v>-2.46980577065395</v>
      </c>
      <c r="K121" s="0" t="n">
        <f aca="false">Speed*SIN(PI()*$A121/180)</f>
        <v>4.05</v>
      </c>
      <c r="U121" s="0"/>
      <c r="W121" s="1" t="str">
        <f aca="false">IF(X121=Z121,polar_type19!$D$3,IF(X121=AC121,polar_type19!$E$3,IF(X121=AF121,polar_type19!$F$3,IF(X121=AI121,polar_type19!$G$3,polar_type19!$H$3))))</f>
        <v>Spinnaker</v>
      </c>
      <c r="X121" s="0" t="n">
        <f aca="false">MAX(Z121,AC121,AF121,AI121,AL121)</f>
        <v>4.545</v>
      </c>
      <c r="Y121" s="12" t="n">
        <f aca="false">LOOKUP(Speedlo,'1'!$B$1:$BJ$1,'1'!$B117:$BJ117)</f>
        <v>1.84049037715714</v>
      </c>
      <c r="Z121" s="12" t="n">
        <f aca="false">Xlo*Y121+Xhi*AA121</f>
        <v>1.8634965068716</v>
      </c>
      <c r="AA121" s="12" t="n">
        <f aca="false">LOOKUP(Speedhi,'1'!$B$1:$BJ$1,'1'!$B117:$BJ117)</f>
        <v>2.07055167430178</v>
      </c>
      <c r="AB121" s="13" t="n">
        <f aca="false">LOOKUP(Speedlo,'2'!$B$1:$BJ$1,'2'!$B117:$BJ117)</f>
        <v>3.05037897245381</v>
      </c>
      <c r="AC121" s="13" t="n">
        <f aca="false">Xlo*AB121+Xhi*AD121</f>
        <v>3.07504685027465</v>
      </c>
      <c r="AD121" s="13" t="n">
        <f aca="false">LOOKUP(Speedhi,'2'!$B$1:$BJ$1,'2'!$B117:$BJ117)</f>
        <v>3.29705775066224</v>
      </c>
      <c r="AE121" s="14" t="n">
        <f aca="false">LOOKUP(Speedlo,'3'!$B$1:$BJ$1,'3'!$B117:$BJ117)</f>
        <v>3.68936432472659</v>
      </c>
      <c r="AF121" s="14" t="n">
        <f aca="false">Xlo*AE121+Xhi*AG121</f>
        <v>3.72304968158858</v>
      </c>
      <c r="AG121" s="14" t="n">
        <f aca="false">LOOKUP(Speedhi,'3'!$B$1:$BJ$1,'3'!$B117:$BJ117)</f>
        <v>4.02621789334652</v>
      </c>
      <c r="AH121" s="15" t="n">
        <f aca="false">LOOKUP(Speedlo,'4'!$B$1:$BJ$1,'4'!$B117:$BJ117)</f>
        <v>4.5</v>
      </c>
      <c r="AI121" s="15" t="n">
        <f aca="false">Xlo*AH121+Xhi*AJ121</f>
        <v>4.545</v>
      </c>
      <c r="AJ121" s="15" t="n">
        <f aca="false">LOOKUP(Speedhi,'4'!$B$1:$BJ$1,'4'!$B117:$BJ117)</f>
        <v>4.95</v>
      </c>
      <c r="AK121" s="16" t="n">
        <f aca="false">LOOKUP(Speedlo,'5'!$B$1:$BJ$1,'5'!$B117:$BJ117)</f>
        <v>0</v>
      </c>
      <c r="AL121" s="16" t="n">
        <f aca="false">Xlo*AK121+Xhi*AM121</f>
        <v>0</v>
      </c>
      <c r="AM121" s="16" t="n">
        <f aca="false">LOOKUP(Speedhi,'5'!$B$1:$BJ$1,'5'!$B117:$BJ117)</f>
        <v>0</v>
      </c>
    </row>
    <row r="122" customFormat="false" ht="14.1" hidden="false" customHeight="true" outlineLevel="0" collapsed="false">
      <c r="A122" s="60" t="n">
        <f aca="false">A121+1</f>
        <v>151</v>
      </c>
      <c r="B122" s="52" t="n">
        <f aca="false">IF(X122&lt;=0,0,X122*Factor)</f>
        <v>4.50605</v>
      </c>
      <c r="C122" s="53" t="n">
        <f aca="false">ROUND($B122*COS(PI()*(D122-Best)/180),4)</f>
        <v>-0.6271</v>
      </c>
      <c r="D122" s="54" t="n">
        <f aca="false">MOD(Wind+$A122+360,360)</f>
        <v>38</v>
      </c>
      <c r="E122" s="61" t="n">
        <f aca="false">ROUND($B122*COS(PI()*(F122-Best)/180),4)</f>
        <v>-4.1165</v>
      </c>
      <c r="F122" s="62" t="n">
        <f aca="false">MOD(Wind-$A122+360,360)</f>
        <v>96</v>
      </c>
      <c r="G122" s="57" t="n">
        <f aca="false">SQRT($J122^2+$K122^2)</f>
        <v>4.69776419954656</v>
      </c>
      <c r="H122" s="63" t="n">
        <f aca="false">IF($J122&lt;&gt;0,MOD(ATAN($K122/$J122)*180/PI(),180),0)</f>
        <v>123.288179373602</v>
      </c>
      <c r="I122" s="59" t="str">
        <f aca="false">IF(B122=0,"anchor",W122)</f>
        <v>Spinnaker</v>
      </c>
      <c r="J122" s="0" t="n">
        <f aca="false">$B122+Speed*COS(PI()*$A122/180)</f>
        <v>-2.57836962782911</v>
      </c>
      <c r="K122" s="0" t="n">
        <f aca="false">Speed*SIN(PI()*$A122/180)</f>
        <v>3.92695792399533</v>
      </c>
      <c r="U122" s="0"/>
      <c r="W122" s="1" t="str">
        <f aca="false">IF(X122=Z122,polar_type19!$D$3,IF(X122=AC122,polar_type19!$E$3,IF(X122=AF122,polar_type19!$F$3,IF(X122=AI122,polar_type19!$G$3,polar_type19!$H$3))))</f>
        <v>Spinnaker</v>
      </c>
      <c r="X122" s="0" t="n">
        <f aca="false">MAX(Z122,AC122,AF122,AI122,AL122)</f>
        <v>4.50605</v>
      </c>
      <c r="Y122" s="12" t="n">
        <f aca="false">LOOKUP(Speedlo,'1'!$B$1:$BJ$1,'1'!$B118:$BJ118)</f>
        <v>1.81416631091367</v>
      </c>
      <c r="Z122" s="12" t="n">
        <f aca="false">Xlo*Y122+Xhi*AA122</f>
        <v>1.83684338980009</v>
      </c>
      <c r="AA122" s="12" t="n">
        <f aca="false">LOOKUP(Speedhi,'1'!$B$1:$BJ$1,'1'!$B118:$BJ118)</f>
        <v>2.04093709977787</v>
      </c>
      <c r="AB122" s="13" t="n">
        <f aca="false">LOOKUP(Speedlo,'2'!$B$1:$BJ$1,'2'!$B118:$BJ118)</f>
        <v>2.99444383780464</v>
      </c>
      <c r="AC122" s="13" t="n">
        <f aca="false">Xlo*AB122+Xhi*AD122</f>
        <v>3.01887921048439</v>
      </c>
      <c r="AD122" s="13" t="n">
        <f aca="false">LOOKUP(Speedhi,'2'!$B$1:$BJ$1,'2'!$B118:$BJ118)</f>
        <v>3.23879756460215</v>
      </c>
      <c r="AE122" s="14" t="n">
        <f aca="false">LOOKUP(Speedlo,'3'!$B$1:$BJ$1,'3'!$B118:$BJ118)</f>
        <v>3.62317836485105</v>
      </c>
      <c r="AF122" s="14" t="n">
        <f aca="false">Xlo*AE122+Xhi*AG122</f>
        <v>3.65646349004976</v>
      </c>
      <c r="AG122" s="14" t="n">
        <f aca="false">LOOKUP(Speedhi,'3'!$B$1:$BJ$1,'3'!$B118:$BJ118)</f>
        <v>3.95602961683812</v>
      </c>
      <c r="AH122" s="15" t="n">
        <f aca="false">LOOKUP(Speedlo,'4'!$B$1:$BJ$1,'4'!$B118:$BJ118)</f>
        <v>4.461</v>
      </c>
      <c r="AI122" s="15" t="n">
        <f aca="false">Xlo*AH122+Xhi*AJ122</f>
        <v>4.50605</v>
      </c>
      <c r="AJ122" s="15" t="n">
        <f aca="false">LOOKUP(Speedhi,'4'!$B$1:$BJ$1,'4'!$B118:$BJ118)</f>
        <v>4.9115</v>
      </c>
      <c r="AK122" s="16" t="n">
        <f aca="false">LOOKUP(Speedlo,'5'!$B$1:$BJ$1,'5'!$B118:$BJ118)</f>
        <v>0</v>
      </c>
      <c r="AL122" s="16" t="n">
        <f aca="false">Xlo*AK122+Xhi*AM122</f>
        <v>0</v>
      </c>
      <c r="AM122" s="16" t="n">
        <f aca="false">LOOKUP(Speedhi,'5'!$B$1:$BJ$1,'5'!$B118:$BJ118)</f>
        <v>0</v>
      </c>
    </row>
    <row r="123" customFormat="false" ht="14.1" hidden="false" customHeight="true" outlineLevel="0" collapsed="false">
      <c r="A123" s="60" t="n">
        <f aca="false">A122+1</f>
        <v>152</v>
      </c>
      <c r="B123" s="52" t="n">
        <f aca="false">IF(X123&lt;=0,0,X123*Factor)</f>
        <v>4.4671</v>
      </c>
      <c r="C123" s="53" t="n">
        <f aca="false">ROUND($B123*COS(PI()*(D123-Best)/180),4)</f>
        <v>-0.6988</v>
      </c>
      <c r="D123" s="54" t="n">
        <f aca="false">MOD(Wind+$A123+360,360)</f>
        <v>39</v>
      </c>
      <c r="E123" s="61" t="n">
        <f aca="false">ROUND($B123*COS(PI()*(F123-Best)/180),4)</f>
        <v>-4.0486</v>
      </c>
      <c r="F123" s="62" t="n">
        <f aca="false">MOD(Wind-$A123+360,360)</f>
        <v>95</v>
      </c>
      <c r="G123" s="57" t="n">
        <f aca="false">SQRT($J123^2+$K123^2)</f>
        <v>4.6549646935961</v>
      </c>
      <c r="H123" s="63" t="n">
        <f aca="false">IF($J123&lt;&gt;0,MOD(ATAN($K123/$J123)*180/PI(),180),0)</f>
        <v>125.222648981467</v>
      </c>
      <c r="I123" s="59" t="str">
        <f aca="false">IF(B123=0,"anchor",W123)</f>
        <v>Spinnaker</v>
      </c>
      <c r="J123" s="0" t="n">
        <f aca="false">$B123+Speed*COS(PI()*$A123/180)</f>
        <v>-2.68477550215731</v>
      </c>
      <c r="K123" s="0" t="n">
        <f aca="false">Speed*SIN(PI()*$A123/180)</f>
        <v>3.80271965856572</v>
      </c>
      <c r="U123" s="0"/>
      <c r="W123" s="1" t="str">
        <f aca="false">IF(X123=Z123,polar_type19!$D$3,IF(X123=AC123,polar_type19!$E$3,IF(X123=AF123,polar_type19!$F$3,IF(X123=AI123,polar_type19!$G$3,polar_type19!$H$3))))</f>
        <v>Spinnaker</v>
      </c>
      <c r="X123" s="0" t="n">
        <f aca="false">MAX(Z123,AC123,AF123,AI123,AL123)</f>
        <v>4.4671</v>
      </c>
      <c r="Y123" s="12" t="n">
        <f aca="false">LOOKUP(Speedlo,'1'!$B$1:$BJ$1,'1'!$B119:$BJ119)</f>
        <v>1.7878422446702</v>
      </c>
      <c r="Z123" s="12" t="n">
        <f aca="false">Xlo*Y123+Xhi*AA123</f>
        <v>1.81019027272858</v>
      </c>
      <c r="AA123" s="12" t="n">
        <f aca="false">LOOKUP(Speedhi,'1'!$B$1:$BJ$1,'1'!$B119:$BJ119)</f>
        <v>2.01132252525397</v>
      </c>
      <c r="AB123" s="13" t="n">
        <f aca="false">LOOKUP(Speedlo,'2'!$B$1:$BJ$1,'2'!$B119:$BJ119)</f>
        <v>2.93850870315547</v>
      </c>
      <c r="AC123" s="13" t="n">
        <f aca="false">Xlo*AB123+Xhi*AD123</f>
        <v>2.96271157069413</v>
      </c>
      <c r="AD123" s="13" t="n">
        <f aca="false">LOOKUP(Speedhi,'2'!$B$1:$BJ$1,'2'!$B119:$BJ119)</f>
        <v>3.18053737854206</v>
      </c>
      <c r="AE123" s="14" t="n">
        <f aca="false">LOOKUP(Speedlo,'3'!$B$1:$BJ$1,'3'!$B119:$BJ119)</f>
        <v>3.55699240497551</v>
      </c>
      <c r="AF123" s="14" t="n">
        <f aca="false">Xlo*AE123+Xhi*AG123</f>
        <v>3.58987729851093</v>
      </c>
      <c r="AG123" s="14" t="n">
        <f aca="false">LOOKUP(Speedhi,'3'!$B$1:$BJ$1,'3'!$B119:$BJ119)</f>
        <v>3.88584134032973</v>
      </c>
      <c r="AH123" s="15" t="n">
        <f aca="false">LOOKUP(Speedlo,'4'!$B$1:$BJ$1,'4'!$B119:$BJ119)</f>
        <v>4.422</v>
      </c>
      <c r="AI123" s="15" t="n">
        <f aca="false">Xlo*AH123+Xhi*AJ123</f>
        <v>4.4671</v>
      </c>
      <c r="AJ123" s="15" t="n">
        <f aca="false">LOOKUP(Speedhi,'4'!$B$1:$BJ$1,'4'!$B119:$BJ119)</f>
        <v>4.873</v>
      </c>
      <c r="AK123" s="16" t="n">
        <f aca="false">LOOKUP(Speedlo,'5'!$B$1:$BJ$1,'5'!$B119:$BJ119)</f>
        <v>0</v>
      </c>
      <c r="AL123" s="16" t="n">
        <f aca="false">Xlo*AK123+Xhi*AM123</f>
        <v>0</v>
      </c>
      <c r="AM123" s="16" t="n">
        <f aca="false">LOOKUP(Speedhi,'5'!$B$1:$BJ$1,'5'!$B119:$BJ119)</f>
        <v>0</v>
      </c>
    </row>
    <row r="124" customFormat="false" ht="14.1" hidden="false" customHeight="true" outlineLevel="0" collapsed="false">
      <c r="A124" s="60" t="n">
        <f aca="false">A123+1</f>
        <v>153</v>
      </c>
      <c r="B124" s="52" t="n">
        <f aca="false">IF(X124&lt;=0,0,X124*Factor)</f>
        <v>4.42815</v>
      </c>
      <c r="C124" s="53" t="n">
        <f aca="false">ROUND($B124*COS(PI()*(D124-Best)/180),4)</f>
        <v>-0.7689</v>
      </c>
      <c r="D124" s="54" t="n">
        <f aca="false">MOD(Wind+$A124+360,360)</f>
        <v>40</v>
      </c>
      <c r="E124" s="61" t="n">
        <f aca="false">ROUND($B124*COS(PI()*(F124-Best)/180),4)</f>
        <v>-3.98</v>
      </c>
      <c r="F124" s="62" t="n">
        <f aca="false">MOD(Wind-$A124+360,360)</f>
        <v>94</v>
      </c>
      <c r="G124" s="57" t="n">
        <f aca="false">SQRT($J124^2+$K124^2)</f>
        <v>4.61532682191928</v>
      </c>
      <c r="H124" s="63" t="n">
        <f aca="false">IF($J124&lt;&gt;0,MOD(ATAN($K124/$J124)*180/PI(),180),0)</f>
        <v>127.177877181605</v>
      </c>
      <c r="I124" s="59" t="str">
        <f aca="false">IF(B124=0,"anchor",W124)</f>
        <v>Spinnaker</v>
      </c>
      <c r="J124" s="0" t="n">
        <f aca="false">$B124+Speed*COS(PI()*$A124/180)</f>
        <v>-2.78900284592578</v>
      </c>
      <c r="K124" s="0" t="n">
        <f aca="false">Speed*SIN(PI()*$A124/180)</f>
        <v>3.67732304789033</v>
      </c>
      <c r="U124" s="0"/>
      <c r="W124" s="1" t="str">
        <f aca="false">IF(X124=Z124,polar_type19!$D$3,IF(X124=AC124,polar_type19!$E$3,IF(X124=AF124,polar_type19!$F$3,IF(X124=AI124,polar_type19!$G$3,polar_type19!$H$3))))</f>
        <v>Spinnaker</v>
      </c>
      <c r="X124" s="0" t="n">
        <f aca="false">MAX(Z124,AC124,AF124,AI124,AL124)</f>
        <v>4.42815</v>
      </c>
      <c r="Y124" s="12" t="n">
        <f aca="false">LOOKUP(Speedlo,'1'!$B$1:$BJ$1,'1'!$B120:$BJ120)</f>
        <v>1.76151817842672</v>
      </c>
      <c r="Z124" s="12" t="n">
        <f aca="false">Xlo*Y124+Xhi*AA124</f>
        <v>1.78353715565705</v>
      </c>
      <c r="AA124" s="12" t="n">
        <f aca="false">LOOKUP(Speedhi,'1'!$B$1:$BJ$1,'1'!$B120:$BJ120)</f>
        <v>1.98170795073006</v>
      </c>
      <c r="AB124" s="13" t="n">
        <f aca="false">LOOKUP(Speedlo,'2'!$B$1:$BJ$1,'2'!$B120:$BJ120)</f>
        <v>2.8825735685063</v>
      </c>
      <c r="AC124" s="13" t="n">
        <f aca="false">Xlo*AB124+Xhi*AD124</f>
        <v>2.90654393090387</v>
      </c>
      <c r="AD124" s="13" t="n">
        <f aca="false">LOOKUP(Speedhi,'2'!$B$1:$BJ$1,'2'!$B120:$BJ120)</f>
        <v>3.12227719248196</v>
      </c>
      <c r="AE124" s="14" t="n">
        <f aca="false">LOOKUP(Speedlo,'3'!$B$1:$BJ$1,'3'!$B120:$BJ120)</f>
        <v>3.49080644509997</v>
      </c>
      <c r="AF124" s="14" t="n">
        <f aca="false">Xlo*AE124+Xhi*AG124</f>
        <v>3.52329110697211</v>
      </c>
      <c r="AG124" s="14" t="n">
        <f aca="false">LOOKUP(Speedhi,'3'!$B$1:$BJ$1,'3'!$B120:$BJ120)</f>
        <v>3.81565306382134</v>
      </c>
      <c r="AH124" s="15" t="n">
        <f aca="false">LOOKUP(Speedlo,'4'!$B$1:$BJ$1,'4'!$B120:$BJ120)</f>
        <v>4.383</v>
      </c>
      <c r="AI124" s="15" t="n">
        <f aca="false">Xlo*AH124+Xhi*AJ124</f>
        <v>4.42815</v>
      </c>
      <c r="AJ124" s="15" t="n">
        <f aca="false">LOOKUP(Speedhi,'4'!$B$1:$BJ$1,'4'!$B120:$BJ120)</f>
        <v>4.8345</v>
      </c>
      <c r="AK124" s="16" t="n">
        <f aca="false">LOOKUP(Speedlo,'5'!$B$1:$BJ$1,'5'!$B120:$BJ120)</f>
        <v>0</v>
      </c>
      <c r="AL124" s="16" t="n">
        <f aca="false">Xlo*AK124+Xhi*AM124</f>
        <v>0</v>
      </c>
      <c r="AM124" s="16" t="n">
        <f aca="false">LOOKUP(Speedhi,'5'!$B$1:$BJ$1,'5'!$B120:$BJ120)</f>
        <v>0</v>
      </c>
    </row>
    <row r="125" customFormat="false" ht="14.1" hidden="false" customHeight="true" outlineLevel="0" collapsed="false">
      <c r="A125" s="60" t="n">
        <f aca="false">A124+1</f>
        <v>154</v>
      </c>
      <c r="B125" s="52" t="n">
        <f aca="false">IF(X125&lt;=0,0,X125*Factor)</f>
        <v>4.3892</v>
      </c>
      <c r="C125" s="53" t="n">
        <f aca="false">ROUND($B125*COS(PI()*(D125-Best)/180),4)</f>
        <v>-0.8375</v>
      </c>
      <c r="D125" s="54" t="n">
        <f aca="false">MOD(Wind+$A125+360,360)</f>
        <v>41</v>
      </c>
      <c r="E125" s="61" t="n">
        <f aca="false">ROUND($B125*COS(PI()*(F125-Best)/180),4)</f>
        <v>-3.9108</v>
      </c>
      <c r="F125" s="62" t="n">
        <f aca="false">MOD(Wind-$A125+360,360)</f>
        <v>93</v>
      </c>
      <c r="G125" s="57" t="n">
        <f aca="false">SQRT($J125^2+$K125^2)</f>
        <v>4.57889615804245</v>
      </c>
      <c r="H125" s="63" t="n">
        <f aca="false">IF($J125&lt;&gt;0,MOD(ATAN($K125/$J125)*180/PI(),180),0)</f>
        <v>129.152144207752</v>
      </c>
      <c r="I125" s="59" t="str">
        <f aca="false">IF(B125=0,"anchor",W125)</f>
        <v>Spinnaker</v>
      </c>
      <c r="J125" s="0" t="n">
        <f aca="false">$B125+Speed*COS(PI()*$A125/180)</f>
        <v>-2.89103177502325</v>
      </c>
      <c r="K125" s="0" t="n">
        <f aca="false">Speed*SIN(PI()*$A125/180)</f>
        <v>3.55080628899153</v>
      </c>
      <c r="U125" s="0"/>
      <c r="W125" s="1" t="str">
        <f aca="false">IF(X125=Z125,polar_type19!$D$3,IF(X125=AC125,polar_type19!$E$3,IF(X125=AF125,polar_type19!$F$3,IF(X125=AI125,polar_type19!$G$3,polar_type19!$H$3))))</f>
        <v>Spinnaker</v>
      </c>
      <c r="X125" s="0" t="n">
        <f aca="false">MAX(Z125,AC125,AF125,AI125,AL125)</f>
        <v>4.3892</v>
      </c>
      <c r="Y125" s="12" t="n">
        <f aca="false">LOOKUP(Speedlo,'1'!$B$1:$BJ$1,'1'!$B121:$BJ121)</f>
        <v>1.73519411218325</v>
      </c>
      <c r="Z125" s="12" t="n">
        <f aca="false">Xlo*Y125+Xhi*AA125</f>
        <v>1.75688403858554</v>
      </c>
      <c r="AA125" s="12" t="n">
        <f aca="false">LOOKUP(Speedhi,'1'!$B$1:$BJ$1,'1'!$B121:$BJ121)</f>
        <v>1.95209337620616</v>
      </c>
      <c r="AB125" s="13" t="n">
        <f aca="false">LOOKUP(Speedlo,'2'!$B$1:$BJ$1,'2'!$B121:$BJ121)</f>
        <v>2.82663843385713</v>
      </c>
      <c r="AC125" s="13" t="n">
        <f aca="false">Xlo*AB125+Xhi*AD125</f>
        <v>2.8503762911136</v>
      </c>
      <c r="AD125" s="13" t="n">
        <f aca="false">LOOKUP(Speedhi,'2'!$B$1:$BJ$1,'2'!$B121:$BJ121)</f>
        <v>3.06401700642187</v>
      </c>
      <c r="AE125" s="14" t="n">
        <f aca="false">LOOKUP(Speedlo,'3'!$B$1:$BJ$1,'3'!$B121:$BJ121)</f>
        <v>3.42462048522443</v>
      </c>
      <c r="AF125" s="14" t="n">
        <f aca="false">Xlo*AE125+Xhi*AG125</f>
        <v>3.45670491543328</v>
      </c>
      <c r="AG125" s="14" t="n">
        <f aca="false">LOOKUP(Speedhi,'3'!$B$1:$BJ$1,'3'!$B121:$BJ121)</f>
        <v>3.74546478731295</v>
      </c>
      <c r="AH125" s="15" t="n">
        <f aca="false">LOOKUP(Speedlo,'4'!$B$1:$BJ$1,'4'!$B121:$BJ121)</f>
        <v>4.344</v>
      </c>
      <c r="AI125" s="15" t="n">
        <f aca="false">Xlo*AH125+Xhi*AJ125</f>
        <v>4.3892</v>
      </c>
      <c r="AJ125" s="15" t="n">
        <f aca="false">LOOKUP(Speedhi,'4'!$B$1:$BJ$1,'4'!$B121:$BJ121)</f>
        <v>4.796</v>
      </c>
      <c r="AK125" s="16" t="n">
        <f aca="false">LOOKUP(Speedlo,'5'!$B$1:$BJ$1,'5'!$B121:$BJ121)</f>
        <v>0</v>
      </c>
      <c r="AL125" s="16" t="n">
        <f aca="false">Xlo*AK125+Xhi*AM125</f>
        <v>0</v>
      </c>
      <c r="AM125" s="16" t="n">
        <f aca="false">LOOKUP(Speedhi,'5'!$B$1:$BJ$1,'5'!$B121:$BJ121)</f>
        <v>0</v>
      </c>
    </row>
    <row r="126" customFormat="false" ht="14.1" hidden="false" customHeight="true" outlineLevel="0" collapsed="false">
      <c r="A126" s="60" t="n">
        <f aca="false">A125+1</f>
        <v>155</v>
      </c>
      <c r="B126" s="52" t="n">
        <f aca="false">IF(X126&lt;=0,0,X126*Factor)</f>
        <v>4.35025</v>
      </c>
      <c r="C126" s="53" t="n">
        <f aca="false">ROUND($B126*COS(PI()*(D126-Best)/180),4)</f>
        <v>-0.9045</v>
      </c>
      <c r="D126" s="54" t="n">
        <f aca="false">MOD(Wind+$A126+360,360)</f>
        <v>42</v>
      </c>
      <c r="E126" s="61" t="n">
        <f aca="false">ROUND($B126*COS(PI()*(F126-Best)/180),4)</f>
        <v>-3.841</v>
      </c>
      <c r="F126" s="62" t="n">
        <f aca="false">MOD(Wind-$A126+360,360)</f>
        <v>92</v>
      </c>
      <c r="G126" s="57" t="n">
        <f aca="false">SQRT($J126^2+$K126^2)</f>
        <v>4.54571168943762</v>
      </c>
      <c r="H126" s="63" t="n">
        <f aca="false">IF($J126&lt;&gt;0,MOD(ATAN($K126/$J126)*180/PI(),180),0)</f>
        <v>131.14358216443</v>
      </c>
      <c r="I126" s="59" t="str">
        <f aca="false">IF(B126=0,"anchor",W126)</f>
        <v>Spinnaker</v>
      </c>
      <c r="J126" s="0" t="n">
        <f aca="false">$B126+Speed*COS(PI()*$A126/180)</f>
        <v>-2.99084307499687</v>
      </c>
      <c r="K126" s="0" t="n">
        <f aca="false">Speed*SIN(PI()*$A126/180)</f>
        <v>3.42320792009967</v>
      </c>
      <c r="U126" s="0"/>
      <c r="W126" s="1" t="str">
        <f aca="false">IF(X126=Z126,polar_type19!$D$3,IF(X126=AC126,polar_type19!$E$3,IF(X126=AF126,polar_type19!$F$3,IF(X126=AI126,polar_type19!$G$3,polar_type19!$H$3))))</f>
        <v>Spinnaker</v>
      </c>
      <c r="X126" s="0" t="n">
        <f aca="false">MAX(Z126,AC126,AF126,AI126,AL126)</f>
        <v>4.35025</v>
      </c>
      <c r="Y126" s="12" t="n">
        <f aca="false">LOOKUP(Speedlo,'1'!$B$1:$BJ$1,'1'!$B122:$BJ122)</f>
        <v>1.70887004593978</v>
      </c>
      <c r="Z126" s="12" t="n">
        <f aca="false">Xlo*Y126+Xhi*AA126</f>
        <v>1.73023092151403</v>
      </c>
      <c r="AA126" s="12" t="n">
        <f aca="false">LOOKUP(Speedhi,'1'!$B$1:$BJ$1,'1'!$B122:$BJ122)</f>
        <v>1.92247880168225</v>
      </c>
      <c r="AB126" s="13" t="n">
        <f aca="false">LOOKUP(Speedlo,'2'!$B$1:$BJ$1,'2'!$B122:$BJ122)</f>
        <v>2.77070329920796</v>
      </c>
      <c r="AC126" s="13" t="n">
        <f aca="false">Xlo*AB126+Xhi*AD126</f>
        <v>2.79420865132334</v>
      </c>
      <c r="AD126" s="13" t="n">
        <f aca="false">LOOKUP(Speedhi,'2'!$B$1:$BJ$1,'2'!$B122:$BJ122)</f>
        <v>3.00575682036177</v>
      </c>
      <c r="AE126" s="14" t="n">
        <f aca="false">LOOKUP(Speedlo,'3'!$B$1:$BJ$1,'3'!$B122:$BJ122)</f>
        <v>3.35843452534889</v>
      </c>
      <c r="AF126" s="14" t="n">
        <f aca="false">Xlo*AE126+Xhi*AG126</f>
        <v>3.39011872389446</v>
      </c>
      <c r="AG126" s="14" t="n">
        <f aca="false">LOOKUP(Speedhi,'3'!$B$1:$BJ$1,'3'!$B122:$BJ122)</f>
        <v>3.67527651080456</v>
      </c>
      <c r="AH126" s="15" t="n">
        <f aca="false">LOOKUP(Speedlo,'4'!$B$1:$BJ$1,'4'!$B122:$BJ122)</f>
        <v>4.305</v>
      </c>
      <c r="AI126" s="15" t="n">
        <f aca="false">Xlo*AH126+Xhi*AJ126</f>
        <v>4.35025</v>
      </c>
      <c r="AJ126" s="15" t="n">
        <f aca="false">LOOKUP(Speedhi,'4'!$B$1:$BJ$1,'4'!$B122:$BJ122)</f>
        <v>4.7575</v>
      </c>
      <c r="AK126" s="16" t="n">
        <f aca="false">LOOKUP(Speedlo,'5'!$B$1:$BJ$1,'5'!$B122:$BJ122)</f>
        <v>0</v>
      </c>
      <c r="AL126" s="16" t="n">
        <f aca="false">Xlo*AK126+Xhi*AM126</f>
        <v>0</v>
      </c>
      <c r="AM126" s="16" t="n">
        <f aca="false">LOOKUP(Speedhi,'5'!$B$1:$BJ$1,'5'!$B122:$BJ122)</f>
        <v>0</v>
      </c>
    </row>
    <row r="127" customFormat="false" ht="14.1" hidden="false" customHeight="true" outlineLevel="0" collapsed="false">
      <c r="A127" s="60" t="n">
        <f aca="false">A126+1</f>
        <v>156</v>
      </c>
      <c r="B127" s="52" t="n">
        <f aca="false">IF(X127&lt;=0,0,X127*Factor)</f>
        <v>4.3113</v>
      </c>
      <c r="C127" s="53" t="n">
        <f aca="false">ROUND($B127*COS(PI()*(D127-Best)/180),4)</f>
        <v>-0.9698</v>
      </c>
      <c r="D127" s="54" t="n">
        <f aca="false">MOD(Wind+$A127+360,360)</f>
        <v>43</v>
      </c>
      <c r="E127" s="61" t="n">
        <f aca="false">ROUND($B127*COS(PI()*(F127-Best)/180),4)</f>
        <v>-3.7707</v>
      </c>
      <c r="F127" s="62" t="n">
        <f aca="false">MOD(Wind-$A127+360,360)</f>
        <v>91</v>
      </c>
      <c r="G127" s="57" t="n">
        <f aca="false">SQRT($J127^2+$K127^2)</f>
        <v>4.51580529685906</v>
      </c>
      <c r="H127" s="63" t="n">
        <f aca="false">IF($J127&lt;&gt;0,MOD(ATAN($K127/$J127)*180/PI(),180),0)</f>
        <v>133.150185114277</v>
      </c>
      <c r="I127" s="59" t="str">
        <f aca="false">IF(B127=0,"anchor",W127)</f>
        <v>Spinnaker</v>
      </c>
      <c r="J127" s="0" t="n">
        <f aca="false">$B127+Speed*COS(PI()*$A127/180)</f>
        <v>-3.08841820690507</v>
      </c>
      <c r="K127" s="0" t="n">
        <f aca="false">Speed*SIN(PI()*$A127/180)</f>
        <v>3.29456680891398</v>
      </c>
      <c r="U127" s="0"/>
      <c r="W127" s="1" t="str">
        <f aca="false">IF(X127=Z127,polar_type19!$D$3,IF(X127=AC127,polar_type19!$E$3,IF(X127=AF127,polar_type19!$F$3,IF(X127=AI127,polar_type19!$G$3,polar_type19!$H$3))))</f>
        <v>Spinnaker</v>
      </c>
      <c r="X127" s="0" t="n">
        <f aca="false">MAX(Z127,AC127,AF127,AI127,AL127)</f>
        <v>4.3113</v>
      </c>
      <c r="Y127" s="12" t="n">
        <f aca="false">LOOKUP(Speedlo,'1'!$B$1:$BJ$1,'1'!$B123:$BJ123)</f>
        <v>1.68291466755934</v>
      </c>
      <c r="Z127" s="12" t="n">
        <f aca="false">Xlo*Y127+Xhi*AA127</f>
        <v>1.70395110090383</v>
      </c>
      <c r="AA127" s="12" t="n">
        <f aca="false">LOOKUP(Speedhi,'1'!$B$1:$BJ$1,'1'!$B123:$BJ123)</f>
        <v>1.89327900100426</v>
      </c>
      <c r="AB127" s="13" t="n">
        <f aca="false">LOOKUP(Speedlo,'2'!$B$1:$BJ$1,'2'!$B123:$BJ123)</f>
        <v>2.71551750529853</v>
      </c>
      <c r="AC127" s="13" t="n">
        <f aca="false">Xlo*AB127+Xhi*AD127</f>
        <v>2.73879198005349</v>
      </c>
      <c r="AD127" s="13" t="n">
        <f aca="false">LOOKUP(Speedhi,'2'!$B$1:$BJ$1,'2'!$B123:$BJ123)</f>
        <v>2.94826225284812</v>
      </c>
      <c r="AE127" s="14" t="n">
        <f aca="false">LOOKUP(Speedlo,'3'!$B$1:$BJ$1,'3'!$B123:$BJ123)</f>
        <v>3.29283459982693</v>
      </c>
      <c r="AF127" s="14" t="n">
        <f aca="false">Xlo*AE127+Xhi*AG127</f>
        <v>3.3241173049829</v>
      </c>
      <c r="AG127" s="14" t="n">
        <f aca="false">LOOKUP(Speedhi,'3'!$B$1:$BJ$1,'3'!$B123:$BJ123)</f>
        <v>3.60566165138663</v>
      </c>
      <c r="AH127" s="15" t="n">
        <f aca="false">LOOKUP(Speedlo,'4'!$B$1:$BJ$1,'4'!$B123:$BJ123)</f>
        <v>4.266</v>
      </c>
      <c r="AI127" s="15" t="n">
        <f aca="false">Xlo*AH127+Xhi*AJ127</f>
        <v>4.3113</v>
      </c>
      <c r="AJ127" s="15" t="n">
        <f aca="false">LOOKUP(Speedhi,'4'!$B$1:$BJ$1,'4'!$B123:$BJ123)</f>
        <v>4.719</v>
      </c>
      <c r="AK127" s="16" t="n">
        <f aca="false">LOOKUP(Speedlo,'5'!$B$1:$BJ$1,'5'!$B123:$BJ123)</f>
        <v>0</v>
      </c>
      <c r="AL127" s="16" t="n">
        <f aca="false">Xlo*AK127+Xhi*AM127</f>
        <v>0</v>
      </c>
      <c r="AM127" s="16" t="n">
        <f aca="false">LOOKUP(Speedhi,'5'!$B$1:$BJ$1,'5'!$B123:$BJ123)</f>
        <v>0</v>
      </c>
    </row>
    <row r="128" customFormat="false" ht="14.1" hidden="false" customHeight="true" outlineLevel="0" collapsed="false">
      <c r="A128" s="60" t="n">
        <f aca="false">A127+1</f>
        <v>157</v>
      </c>
      <c r="B128" s="52" t="n">
        <f aca="false">IF(X128&lt;=0,0,X128*Factor)</f>
        <v>4.27235</v>
      </c>
      <c r="C128" s="53" t="n">
        <f aca="false">ROUND($B128*COS(PI()*(D128-Best)/180),4)</f>
        <v>-1.0336</v>
      </c>
      <c r="D128" s="54" t="n">
        <f aca="false">MOD(Wind+$A128+360,360)</f>
        <v>44</v>
      </c>
      <c r="E128" s="61" t="n">
        <f aca="false">ROUND($B128*COS(PI()*(F128-Best)/180),4)</f>
        <v>-3.7</v>
      </c>
      <c r="F128" s="62" t="n">
        <f aca="false">MOD(Wind-$A128+360,360)</f>
        <v>90</v>
      </c>
      <c r="G128" s="57" t="n">
        <f aca="false">SQRT($J128^2+$K128^2)</f>
        <v>4.4892012841941</v>
      </c>
      <c r="H128" s="63" t="n">
        <f aca="false">IF($J128&lt;&gt;0,MOD(ATAN($K128/$J128)*180/PI(),180),0)</f>
        <v>135.169821843583</v>
      </c>
      <c r="I128" s="59" t="str">
        <f aca="false">IF(B128=0,"anchor",W128)</f>
        <v>Spinnaker</v>
      </c>
      <c r="J128" s="0" t="n">
        <f aca="false">$B128+Speed*COS(PI()*$A128/180)</f>
        <v>-3.18373931296476</v>
      </c>
      <c r="K128" s="0" t="n">
        <f aca="false">Speed*SIN(PI()*$A128/180)</f>
        <v>3.16492214076312</v>
      </c>
      <c r="U128" s="0"/>
      <c r="W128" s="1" t="str">
        <f aca="false">IF(X128=Z128,polar_type19!$D$3,IF(X128=AC128,polar_type19!$E$3,IF(X128=AF128,polar_type19!$F$3,IF(X128=AI128,polar_type19!$G$3,polar_type19!$H$3))))</f>
        <v>Spinnaker</v>
      </c>
      <c r="X128" s="0" t="n">
        <f aca="false">MAX(Z128,AC128,AF128,AI128,AL128)</f>
        <v>4.27235</v>
      </c>
      <c r="Y128" s="12" t="n">
        <f aca="false">LOOKUP(Speedlo,'1'!$B$1:$BJ$1,'1'!$B124:$BJ124)</f>
        <v>1.65695928917891</v>
      </c>
      <c r="Z128" s="12" t="n">
        <f aca="false">Xlo*Y128+Xhi*AA128</f>
        <v>1.67767128029365</v>
      </c>
      <c r="AA128" s="12" t="n">
        <f aca="false">LOOKUP(Speedhi,'1'!$B$1:$BJ$1,'1'!$B124:$BJ124)</f>
        <v>1.86407920032627</v>
      </c>
      <c r="AB128" s="13" t="n">
        <f aca="false">LOOKUP(Speedlo,'2'!$B$1:$BJ$1,'2'!$B124:$BJ124)</f>
        <v>2.6603317113891</v>
      </c>
      <c r="AC128" s="13" t="n">
        <f aca="false">Xlo*AB128+Xhi*AD128</f>
        <v>2.68337530878364</v>
      </c>
      <c r="AD128" s="13" t="n">
        <f aca="false">LOOKUP(Speedhi,'2'!$B$1:$BJ$1,'2'!$B124:$BJ124)</f>
        <v>2.89076768533446</v>
      </c>
      <c r="AE128" s="14" t="n">
        <f aca="false">LOOKUP(Speedlo,'3'!$B$1:$BJ$1,'3'!$B124:$BJ124)</f>
        <v>3.22723467430497</v>
      </c>
      <c r="AF128" s="14" t="n">
        <f aca="false">Xlo*AE128+Xhi*AG128</f>
        <v>3.25811588607134</v>
      </c>
      <c r="AG128" s="14" t="n">
        <f aca="false">LOOKUP(Speedhi,'3'!$B$1:$BJ$1,'3'!$B124:$BJ124)</f>
        <v>3.5360467919687</v>
      </c>
      <c r="AH128" s="15" t="n">
        <f aca="false">LOOKUP(Speedlo,'4'!$B$1:$BJ$1,'4'!$B124:$BJ124)</f>
        <v>4.227</v>
      </c>
      <c r="AI128" s="15" t="n">
        <f aca="false">Xlo*AH128+Xhi*AJ128</f>
        <v>4.27235</v>
      </c>
      <c r="AJ128" s="15" t="n">
        <f aca="false">LOOKUP(Speedhi,'4'!$B$1:$BJ$1,'4'!$B124:$BJ124)</f>
        <v>4.6805</v>
      </c>
      <c r="AK128" s="16" t="n">
        <f aca="false">LOOKUP(Speedlo,'5'!$B$1:$BJ$1,'5'!$B124:$BJ124)</f>
        <v>0</v>
      </c>
      <c r="AL128" s="16" t="n">
        <f aca="false">Xlo*AK128+Xhi*AM128</f>
        <v>0</v>
      </c>
      <c r="AM128" s="16" t="n">
        <f aca="false">LOOKUP(Speedhi,'5'!$B$1:$BJ$1,'5'!$B124:$BJ124)</f>
        <v>0</v>
      </c>
    </row>
    <row r="129" customFormat="false" ht="14.1" hidden="false" customHeight="true" outlineLevel="0" collapsed="false">
      <c r="A129" s="60" t="n">
        <f aca="false">A128+1</f>
        <v>158</v>
      </c>
      <c r="B129" s="52" t="n">
        <f aca="false">IF(X129&lt;=0,0,X129*Factor)</f>
        <v>4.2334</v>
      </c>
      <c r="C129" s="53" t="n">
        <f aca="false">ROUND($B129*COS(PI()*(D129-Best)/180),4)</f>
        <v>-1.0957</v>
      </c>
      <c r="D129" s="54" t="n">
        <f aca="false">MOD(Wind+$A129+360,360)</f>
        <v>45</v>
      </c>
      <c r="E129" s="61" t="n">
        <f aca="false">ROUND($B129*COS(PI()*(F129-Best)/180),4)</f>
        <v>-3.6287</v>
      </c>
      <c r="F129" s="62" t="n">
        <f aca="false">MOD(Wind-$A129+360,360)</f>
        <v>89</v>
      </c>
      <c r="G129" s="57" t="n">
        <f aca="false">SQRT($J129^2+$K129^2)</f>
        <v>4.46591597046416</v>
      </c>
      <c r="H129" s="63" t="n">
        <f aca="false">IF($J129&lt;&gt;0,MOD(ATAN($K129/$J129)*180/PI(),180),0)</f>
        <v>137.200251177892</v>
      </c>
      <c r="I129" s="59" t="str">
        <f aca="false">IF(B129=0,"anchor",W129)</f>
        <v>Spinnaker</v>
      </c>
      <c r="J129" s="0" t="n">
        <f aca="false">$B129+Speed*COS(PI()*$A129/180)</f>
        <v>-3.27678922199098</v>
      </c>
      <c r="K129" s="0" t="n">
        <f aca="false">Speed*SIN(PI()*$A129/180)</f>
        <v>3.03431340666889</v>
      </c>
      <c r="U129" s="0"/>
      <c r="W129" s="1" t="str">
        <f aca="false">IF(X129=Z129,polar_type19!$D$3,IF(X129=AC129,polar_type19!$E$3,IF(X129=AF129,polar_type19!$F$3,IF(X129=AI129,polar_type19!$G$3,polar_type19!$H$3))))</f>
        <v>Spinnaker</v>
      </c>
      <c r="X129" s="0" t="n">
        <f aca="false">MAX(Z129,AC129,AF129,AI129,AL129)</f>
        <v>4.2334</v>
      </c>
      <c r="Y129" s="12" t="n">
        <f aca="false">LOOKUP(Speedlo,'1'!$B$1:$BJ$1,'1'!$B125:$BJ125)</f>
        <v>1.63100391079847</v>
      </c>
      <c r="Z129" s="12" t="n">
        <f aca="false">Xlo*Y129+Xhi*AA129</f>
        <v>1.65139145968345</v>
      </c>
      <c r="AA129" s="12" t="n">
        <f aca="false">LOOKUP(Speedhi,'1'!$B$1:$BJ$1,'1'!$B125:$BJ125)</f>
        <v>1.83487939964828</v>
      </c>
      <c r="AB129" s="13" t="n">
        <f aca="false">LOOKUP(Speedlo,'2'!$B$1:$BJ$1,'2'!$B125:$BJ125)</f>
        <v>2.60514591747967</v>
      </c>
      <c r="AC129" s="13" t="n">
        <f aca="false">Xlo*AB129+Xhi*AD129</f>
        <v>2.62795863751378</v>
      </c>
      <c r="AD129" s="13" t="n">
        <f aca="false">LOOKUP(Speedhi,'2'!$B$1:$BJ$1,'2'!$B125:$BJ125)</f>
        <v>2.83327311782081</v>
      </c>
      <c r="AE129" s="14" t="n">
        <f aca="false">LOOKUP(Speedlo,'3'!$B$1:$BJ$1,'3'!$B125:$BJ125)</f>
        <v>3.161634748783</v>
      </c>
      <c r="AF129" s="14" t="n">
        <f aca="false">Xlo*AE129+Xhi*AG129</f>
        <v>3.19211446715978</v>
      </c>
      <c r="AG129" s="14" t="n">
        <f aca="false">LOOKUP(Speedhi,'3'!$B$1:$BJ$1,'3'!$B125:$BJ125)</f>
        <v>3.46643193255077</v>
      </c>
      <c r="AH129" s="15" t="n">
        <f aca="false">LOOKUP(Speedlo,'4'!$B$1:$BJ$1,'4'!$B125:$BJ125)</f>
        <v>4.188</v>
      </c>
      <c r="AI129" s="15" t="n">
        <f aca="false">Xlo*AH129+Xhi*AJ129</f>
        <v>4.2334</v>
      </c>
      <c r="AJ129" s="15" t="n">
        <f aca="false">LOOKUP(Speedhi,'4'!$B$1:$BJ$1,'4'!$B125:$BJ125)</f>
        <v>4.642</v>
      </c>
      <c r="AK129" s="16" t="n">
        <f aca="false">LOOKUP(Speedlo,'5'!$B$1:$BJ$1,'5'!$B125:$BJ125)</f>
        <v>0</v>
      </c>
      <c r="AL129" s="16" t="n">
        <f aca="false">Xlo*AK129+Xhi*AM129</f>
        <v>0</v>
      </c>
      <c r="AM129" s="16" t="n">
        <f aca="false">LOOKUP(Speedhi,'5'!$B$1:$BJ$1,'5'!$B125:$BJ125)</f>
        <v>0</v>
      </c>
    </row>
    <row r="130" customFormat="false" ht="14.1" hidden="false" customHeight="true" outlineLevel="0" collapsed="false">
      <c r="A130" s="60" t="n">
        <f aca="false">A129+1</f>
        <v>159</v>
      </c>
      <c r="B130" s="52" t="n">
        <f aca="false">IF(X130&lt;=0,0,X130*Factor)</f>
        <v>4.19445</v>
      </c>
      <c r="C130" s="53" t="n">
        <f aca="false">ROUND($B130*COS(PI()*(D130-Best)/180),4)</f>
        <v>-1.1561</v>
      </c>
      <c r="D130" s="54" t="n">
        <f aca="false">MOD(Wind+$A130+360,360)</f>
        <v>46</v>
      </c>
      <c r="E130" s="61" t="n">
        <f aca="false">ROUND($B130*COS(PI()*(F130-Best)/180),4)</f>
        <v>-3.5571</v>
      </c>
      <c r="F130" s="62" t="n">
        <f aca="false">MOD(Wind-$A130+360,360)</f>
        <v>88</v>
      </c>
      <c r="G130" s="57" t="n">
        <f aca="false">SQRT($J130^2+$K130^2)</f>
        <v>4.44595735469615</v>
      </c>
      <c r="H130" s="63" t="n">
        <f aca="false">IF($J130&lt;&gt;0,MOD(ATAN($K130/$J130)*180/PI(),180),0)</f>
        <v>139.239139627794</v>
      </c>
      <c r="I130" s="59" t="str">
        <f aca="false">IF(B130=0,"anchor",W130)</f>
        <v>Spinnaker</v>
      </c>
      <c r="J130" s="0" t="n">
        <f aca="false">$B130+Speed*COS(PI()*$A130/180)</f>
        <v>-3.36755145462733</v>
      </c>
      <c r="K130" s="0" t="n">
        <f aca="false">Speed*SIN(PI()*$A130/180)</f>
        <v>2.90278039131693</v>
      </c>
      <c r="U130" s="0"/>
      <c r="W130" s="1" t="str">
        <f aca="false">IF(X130=Z130,polar_type19!$D$3,IF(X130=AC130,polar_type19!$E$3,IF(X130=AF130,polar_type19!$F$3,IF(X130=AI130,polar_type19!$G$3,polar_type19!$H$3))))</f>
        <v>Spinnaker</v>
      </c>
      <c r="X130" s="0" t="n">
        <f aca="false">MAX(Z130,AC130,AF130,AI130,AL130)</f>
        <v>4.19445</v>
      </c>
      <c r="Y130" s="12" t="n">
        <f aca="false">LOOKUP(Speedlo,'1'!$B$1:$BJ$1,'1'!$B126:$BJ126)</f>
        <v>1.60504853241804</v>
      </c>
      <c r="Z130" s="12" t="n">
        <f aca="false">Xlo*Y130+Xhi*AA130</f>
        <v>1.62511163907327</v>
      </c>
      <c r="AA130" s="12" t="n">
        <f aca="false">LOOKUP(Speedhi,'1'!$B$1:$BJ$1,'1'!$B126:$BJ126)</f>
        <v>1.80567959897029</v>
      </c>
      <c r="AB130" s="13" t="n">
        <f aca="false">LOOKUP(Speedlo,'2'!$B$1:$BJ$1,'2'!$B126:$BJ126)</f>
        <v>2.54996012357024</v>
      </c>
      <c r="AC130" s="13" t="n">
        <f aca="false">Xlo*AB130+Xhi*AD130</f>
        <v>2.57254196624393</v>
      </c>
      <c r="AD130" s="13" t="n">
        <f aca="false">LOOKUP(Speedhi,'2'!$B$1:$BJ$1,'2'!$B126:$BJ126)</f>
        <v>2.77577855030716</v>
      </c>
      <c r="AE130" s="14" t="n">
        <f aca="false">LOOKUP(Speedlo,'3'!$B$1:$BJ$1,'3'!$B126:$BJ126)</f>
        <v>3.09603482326104</v>
      </c>
      <c r="AF130" s="14" t="n">
        <f aca="false">Xlo*AE130+Xhi*AG130</f>
        <v>3.12611304824822</v>
      </c>
      <c r="AG130" s="14" t="n">
        <f aca="false">LOOKUP(Speedhi,'3'!$B$1:$BJ$1,'3'!$B126:$BJ126)</f>
        <v>3.39681707313284</v>
      </c>
      <c r="AH130" s="15" t="n">
        <f aca="false">LOOKUP(Speedlo,'4'!$B$1:$BJ$1,'4'!$B126:$BJ126)</f>
        <v>4.149</v>
      </c>
      <c r="AI130" s="15" t="n">
        <f aca="false">Xlo*AH130+Xhi*AJ130</f>
        <v>4.19445</v>
      </c>
      <c r="AJ130" s="15" t="n">
        <f aca="false">LOOKUP(Speedhi,'4'!$B$1:$BJ$1,'4'!$B126:$BJ126)</f>
        <v>4.6035</v>
      </c>
      <c r="AK130" s="16" t="n">
        <f aca="false">LOOKUP(Speedlo,'5'!$B$1:$BJ$1,'5'!$B126:$BJ126)</f>
        <v>0</v>
      </c>
      <c r="AL130" s="16" t="n">
        <f aca="false">Xlo*AK130+Xhi*AM130</f>
        <v>0</v>
      </c>
      <c r="AM130" s="16" t="n">
        <f aca="false">LOOKUP(Speedhi,'5'!$B$1:$BJ$1,'5'!$B126:$BJ126)</f>
        <v>0</v>
      </c>
    </row>
    <row r="131" customFormat="false" ht="14.1" hidden="false" customHeight="true" outlineLevel="0" collapsed="false">
      <c r="A131" s="60" t="n">
        <f aca="false">A130+1</f>
        <v>160</v>
      </c>
      <c r="B131" s="52" t="n">
        <f aca="false">IF(X131&lt;=0,0,X131*Factor)</f>
        <v>4.1555</v>
      </c>
      <c r="C131" s="53" t="n">
        <f aca="false">ROUND($B131*COS(PI()*(D131-Best)/180),4)</f>
        <v>-1.215</v>
      </c>
      <c r="D131" s="54" t="n">
        <f aca="false">MOD(Wind+$A131+360,360)</f>
        <v>47</v>
      </c>
      <c r="E131" s="61" t="n">
        <f aca="false">ROUND($B131*COS(PI()*(F131-Best)/180),4)</f>
        <v>-3.4851</v>
      </c>
      <c r="F131" s="62" t="n">
        <f aca="false">MOD(Wind-$A131+360,360)</f>
        <v>87</v>
      </c>
      <c r="G131" s="57" t="n">
        <f aca="false">SQRT($J131^2+$K131^2)</f>
        <v>4.42932486300693</v>
      </c>
      <c r="H131" s="63" t="n">
        <f aca="false">IF($J131&lt;&gt;0,MOD(ATAN($K131/$J131)*180/PI(),180),0)</f>
        <v>141.284081056329</v>
      </c>
      <c r="I131" s="59" t="str">
        <f aca="false">IF(B131=0,"anchor",W131)</f>
        <v>Spinnaker</v>
      </c>
      <c r="J131" s="0" t="n">
        <f aca="false">$B131+Speed*COS(PI()*$A131/180)</f>
        <v>-3.45601022836586</v>
      </c>
      <c r="K131" s="0" t="n">
        <f aca="false">Speed*SIN(PI()*$A131/180)</f>
        <v>2.77036316093792</v>
      </c>
      <c r="U131" s="0"/>
      <c r="W131" s="1" t="str">
        <f aca="false">IF(X131=Z131,polar_type19!$D$3,IF(X131=AC131,polar_type19!$E$3,IF(X131=AF131,polar_type19!$F$3,IF(X131=AI131,polar_type19!$G$3,polar_type19!$H$3))))</f>
        <v>Spinnaker</v>
      </c>
      <c r="X131" s="0" t="n">
        <f aca="false">MAX(Z131,AC131,AF131,AI131,AL131)</f>
        <v>4.1555</v>
      </c>
      <c r="Y131" s="12" t="n">
        <f aca="false">LOOKUP(Speedlo,'1'!$B$1:$BJ$1,'1'!$B127:$BJ127)</f>
        <v>1.5790931540376</v>
      </c>
      <c r="Z131" s="12" t="n">
        <f aca="false">Xlo*Y131+Xhi*AA131</f>
        <v>1.59883181846307</v>
      </c>
      <c r="AA131" s="12" t="n">
        <f aca="false">LOOKUP(Speedhi,'1'!$B$1:$BJ$1,'1'!$B127:$BJ127)</f>
        <v>1.7764797982923</v>
      </c>
      <c r="AB131" s="13" t="n">
        <f aca="false">LOOKUP(Speedlo,'2'!$B$1:$BJ$1,'2'!$B127:$BJ127)</f>
        <v>2.49477432966081</v>
      </c>
      <c r="AC131" s="13" t="n">
        <f aca="false">Xlo*AB131+Xhi*AD131</f>
        <v>2.51712529497408</v>
      </c>
      <c r="AD131" s="13" t="n">
        <f aca="false">LOOKUP(Speedhi,'2'!$B$1:$BJ$1,'2'!$B127:$BJ127)</f>
        <v>2.7182839827935</v>
      </c>
      <c r="AE131" s="14" t="n">
        <f aca="false">LOOKUP(Speedlo,'3'!$B$1:$BJ$1,'3'!$B127:$BJ127)</f>
        <v>3.03043489773908</v>
      </c>
      <c r="AF131" s="14" t="n">
        <f aca="false">Xlo*AE131+Xhi*AG131</f>
        <v>3.06011162933666</v>
      </c>
      <c r="AG131" s="14" t="n">
        <f aca="false">LOOKUP(Speedhi,'3'!$B$1:$BJ$1,'3'!$B127:$BJ127)</f>
        <v>3.32720221371491</v>
      </c>
      <c r="AH131" s="15" t="n">
        <f aca="false">LOOKUP(Speedlo,'4'!$B$1:$BJ$1,'4'!$B127:$BJ127)</f>
        <v>4.11</v>
      </c>
      <c r="AI131" s="15" t="n">
        <f aca="false">Xlo*AH131+Xhi*AJ131</f>
        <v>4.1555</v>
      </c>
      <c r="AJ131" s="15" t="n">
        <f aca="false">LOOKUP(Speedhi,'4'!$B$1:$BJ$1,'4'!$B127:$BJ127)</f>
        <v>4.565</v>
      </c>
      <c r="AK131" s="16" t="n">
        <f aca="false">LOOKUP(Speedlo,'5'!$B$1:$BJ$1,'5'!$B127:$BJ127)</f>
        <v>0</v>
      </c>
      <c r="AL131" s="16" t="n">
        <f aca="false">Xlo*AK131+Xhi*AM131</f>
        <v>0</v>
      </c>
      <c r="AM131" s="16" t="n">
        <f aca="false">LOOKUP(Speedhi,'5'!$B$1:$BJ$1,'5'!$B127:$BJ127)</f>
        <v>0</v>
      </c>
    </row>
    <row r="132" customFormat="false" ht="14.1" hidden="false" customHeight="true" outlineLevel="0" collapsed="false">
      <c r="A132" s="60" t="n">
        <f aca="false">A131+1</f>
        <v>161</v>
      </c>
      <c r="B132" s="52" t="n">
        <f aca="false">IF(X132&lt;=0,0,X132*Factor)</f>
        <v>4.1294</v>
      </c>
      <c r="C132" s="53" t="n">
        <f aca="false">ROUND($B132*COS(PI()*(D132-Best)/180),4)</f>
        <v>-1.2761</v>
      </c>
      <c r="D132" s="54" t="n">
        <f aca="false">MOD(Wind+$A132+360,360)</f>
        <v>48</v>
      </c>
      <c r="E132" s="61" t="n">
        <f aca="false">ROUND($B132*COS(PI()*(F132-Best)/180),4)</f>
        <v>-3.4234</v>
      </c>
      <c r="F132" s="62" t="n">
        <f aca="false">MOD(Wind-$A132+360,360)</f>
        <v>86</v>
      </c>
      <c r="G132" s="57" t="n">
        <f aca="false">SQRT($J132^2+$K132^2)</f>
        <v>4.40570868096234</v>
      </c>
      <c r="H132" s="63" t="n">
        <f aca="false">IF($J132&lt;&gt;0,MOD(ATAN($K132/$J132)*180/PI(),180),0)</f>
        <v>143.232823349188</v>
      </c>
      <c r="I132" s="59" t="str">
        <f aca="false">IF(B132=0,"anchor",W132)</f>
        <v>Spinnaker</v>
      </c>
      <c r="J132" s="0" t="n">
        <f aca="false">$B132+Speed*COS(PI()*$A132/180)</f>
        <v>-3.52930046235447</v>
      </c>
      <c r="K132" s="0" t="n">
        <f aca="false">Speed*SIN(PI()*$A132/180)</f>
        <v>2.63710205110297</v>
      </c>
      <c r="U132" s="0"/>
      <c r="W132" s="1" t="str">
        <f aca="false">IF(X132=Z132,polar_type19!$D$3,IF(X132=AC132,polar_type19!$E$3,IF(X132=AF132,polar_type19!$F$3,IF(X132=AI132,polar_type19!$G$3,polar_type19!$H$3))))</f>
        <v>Spinnaker</v>
      </c>
      <c r="X132" s="0" t="n">
        <f aca="false">MAX(Z132,AC132,AF132,AI132,AL132)</f>
        <v>4.1294</v>
      </c>
      <c r="Y132" s="12" t="n">
        <f aca="false">LOOKUP(Speedlo,'1'!$B$1:$BJ$1,'1'!$B128:$BJ128)</f>
        <v>1.55373377355094</v>
      </c>
      <c r="Z132" s="12" t="n">
        <f aca="false">Xlo*Y132+Xhi*AA132</f>
        <v>1.57315544572033</v>
      </c>
      <c r="AA132" s="12" t="n">
        <f aca="false">LOOKUP(Speedhi,'1'!$B$1:$BJ$1,'1'!$B128:$BJ128)</f>
        <v>1.74795049524481</v>
      </c>
      <c r="AB132" s="13" t="n">
        <f aca="false">LOOKUP(Speedlo,'2'!$B$1:$BJ$1,'2'!$B128:$BJ128)</f>
        <v>2.44081291543746</v>
      </c>
      <c r="AC132" s="13" t="n">
        <f aca="false">Xlo*AB132+Xhi*AD132</f>
        <v>2.46293721015093</v>
      </c>
      <c r="AD132" s="13" t="n">
        <f aca="false">LOOKUP(Speedhi,'2'!$B$1:$BJ$1,'2'!$B128:$BJ128)</f>
        <v>2.66205586257218</v>
      </c>
      <c r="AE132" s="14" t="n">
        <f aca="false">LOOKUP(Speedlo,'3'!$B$1:$BJ$1,'3'!$B128:$BJ128)</f>
        <v>2.96605863651348</v>
      </c>
      <c r="AF132" s="14" t="n">
        <f aca="false">Xlo*AE132+Xhi*AG132</f>
        <v>2.99533795297889</v>
      </c>
      <c r="AG132" s="14" t="n">
        <f aca="false">LOOKUP(Speedhi,'3'!$B$1:$BJ$1,'3'!$B128:$BJ128)</f>
        <v>3.25885180116762</v>
      </c>
      <c r="AH132" s="15" t="n">
        <f aca="false">LOOKUP(Speedlo,'4'!$B$1:$BJ$1,'4'!$B128:$BJ128)</f>
        <v>4.084</v>
      </c>
      <c r="AI132" s="15" t="n">
        <f aca="false">Xlo*AH132+Xhi*AJ132</f>
        <v>4.1294</v>
      </c>
      <c r="AJ132" s="15" t="n">
        <f aca="false">LOOKUP(Speedhi,'4'!$B$1:$BJ$1,'4'!$B128:$BJ128)</f>
        <v>4.538</v>
      </c>
      <c r="AK132" s="16" t="n">
        <f aca="false">LOOKUP(Speedlo,'5'!$B$1:$BJ$1,'5'!$B128:$BJ128)</f>
        <v>0</v>
      </c>
      <c r="AL132" s="16" t="n">
        <f aca="false">Xlo*AK132+Xhi*AM132</f>
        <v>0</v>
      </c>
      <c r="AM132" s="16" t="n">
        <f aca="false">LOOKUP(Speedhi,'5'!$B$1:$BJ$1,'5'!$B128:$BJ128)</f>
        <v>0</v>
      </c>
    </row>
    <row r="133" customFormat="false" ht="14.1" hidden="false" customHeight="true" outlineLevel="0" collapsed="false">
      <c r="A133" s="60" t="n">
        <f aca="false">A132+1</f>
        <v>162</v>
      </c>
      <c r="B133" s="52" t="n">
        <f aca="false">IF(X133&lt;=0,0,X133*Factor)</f>
        <v>4.1033</v>
      </c>
      <c r="C133" s="53" t="n">
        <f aca="false">ROUND($B133*COS(PI()*(D133-Best)/180),4)</f>
        <v>-1.3359</v>
      </c>
      <c r="D133" s="54" t="n">
        <f aca="false">MOD(Wind+$A133+360,360)</f>
        <v>49</v>
      </c>
      <c r="E133" s="61" t="n">
        <f aca="false">ROUND($B133*COS(PI()*(F133-Best)/180),4)</f>
        <v>-3.3612</v>
      </c>
      <c r="F133" s="62" t="n">
        <f aca="false">MOD(Wind-$A133+360,360)</f>
        <v>85</v>
      </c>
      <c r="G133" s="57" t="n">
        <f aca="false">SQRT($J133^2+$K133^2)</f>
        <v>4.38486642856025</v>
      </c>
      <c r="H133" s="63" t="n">
        <f aca="false">IF($J133&lt;&gt;0,MOD(ATAN($K133/$J133)*180/PI(),180),0)</f>
        <v>145.191487991667</v>
      </c>
      <c r="I133" s="59" t="str">
        <f aca="false">IF(B133=0,"anchor",W133)</f>
        <v>Spinnaker</v>
      </c>
      <c r="J133" s="0" t="n">
        <f aca="false">$B133+Speed*COS(PI()*$A133/180)</f>
        <v>-3.60025778199074</v>
      </c>
      <c r="K133" s="0" t="n">
        <f aca="false">Speed*SIN(PI()*$A133/180)</f>
        <v>2.50303765443707</v>
      </c>
      <c r="U133" s="0"/>
      <c r="W133" s="1" t="str">
        <f aca="false">IF(X133=Z133,polar_type19!$D$3,IF(X133=AC133,polar_type19!$E$3,IF(X133=AF133,polar_type19!$F$3,IF(X133=AI133,polar_type19!$G$3,polar_type19!$H$3))))</f>
        <v>Spinnaker</v>
      </c>
      <c r="X133" s="0" t="n">
        <f aca="false">MAX(Z133,AC133,AF133,AI133,AL133)</f>
        <v>4.1033</v>
      </c>
      <c r="Y133" s="12" t="n">
        <f aca="false">LOOKUP(Speedlo,'1'!$B$1:$BJ$1,'1'!$B129:$BJ129)</f>
        <v>1.52837439306428</v>
      </c>
      <c r="Z133" s="12" t="n">
        <f aca="false">Xlo*Y133+Xhi*AA133</f>
        <v>1.54747907297758</v>
      </c>
      <c r="AA133" s="12" t="n">
        <f aca="false">LOOKUP(Speedhi,'1'!$B$1:$BJ$1,'1'!$B129:$BJ129)</f>
        <v>1.71942119219731</v>
      </c>
      <c r="AB133" s="13" t="n">
        <f aca="false">LOOKUP(Speedlo,'2'!$B$1:$BJ$1,'2'!$B129:$BJ129)</f>
        <v>2.38685150121411</v>
      </c>
      <c r="AC133" s="13" t="n">
        <f aca="false">Xlo*AB133+Xhi*AD133</f>
        <v>2.40874912532778</v>
      </c>
      <c r="AD133" s="13" t="n">
        <f aca="false">LOOKUP(Speedhi,'2'!$B$1:$BJ$1,'2'!$B129:$BJ129)</f>
        <v>2.60582774235086</v>
      </c>
      <c r="AE133" s="14" t="n">
        <f aca="false">LOOKUP(Speedlo,'3'!$B$1:$BJ$1,'3'!$B129:$BJ129)</f>
        <v>2.90168237528788</v>
      </c>
      <c r="AF133" s="14" t="n">
        <f aca="false">Xlo*AE133+Xhi*AG133</f>
        <v>2.93056427662113</v>
      </c>
      <c r="AG133" s="14" t="n">
        <f aca="false">LOOKUP(Speedhi,'3'!$B$1:$BJ$1,'3'!$B129:$BJ129)</f>
        <v>3.19050138862034</v>
      </c>
      <c r="AH133" s="15" t="n">
        <f aca="false">LOOKUP(Speedlo,'4'!$B$1:$BJ$1,'4'!$B129:$BJ129)</f>
        <v>4.058</v>
      </c>
      <c r="AI133" s="15" t="n">
        <f aca="false">Xlo*AH133+Xhi*AJ133</f>
        <v>4.1033</v>
      </c>
      <c r="AJ133" s="15" t="n">
        <f aca="false">LOOKUP(Speedhi,'4'!$B$1:$BJ$1,'4'!$B129:$BJ129)</f>
        <v>4.511</v>
      </c>
      <c r="AK133" s="16" t="n">
        <f aca="false">LOOKUP(Speedlo,'5'!$B$1:$BJ$1,'5'!$B129:$BJ129)</f>
        <v>0</v>
      </c>
      <c r="AL133" s="16" t="n">
        <f aca="false">Xlo*AK133+Xhi*AM133</f>
        <v>0</v>
      </c>
      <c r="AM133" s="16" t="n">
        <f aca="false">LOOKUP(Speedhi,'5'!$B$1:$BJ$1,'5'!$B129:$BJ129)</f>
        <v>0</v>
      </c>
    </row>
    <row r="134" customFormat="false" ht="14.1" hidden="false" customHeight="true" outlineLevel="0" collapsed="false">
      <c r="A134" s="60" t="n">
        <f aca="false">A133+1</f>
        <v>163</v>
      </c>
      <c r="B134" s="52" t="n">
        <f aca="false">IF(X134&lt;=0,0,X134*Factor)</f>
        <v>4.0772</v>
      </c>
      <c r="C134" s="53" t="n">
        <f aca="false">ROUND($B134*COS(PI()*(D134-Best)/180),4)</f>
        <v>-1.3945</v>
      </c>
      <c r="D134" s="54" t="n">
        <f aca="false">MOD(Wind+$A134+360,360)</f>
        <v>50</v>
      </c>
      <c r="E134" s="61" t="n">
        <f aca="false">ROUND($B134*COS(PI()*(F134-Best)/180),4)</f>
        <v>-3.2985</v>
      </c>
      <c r="F134" s="62" t="n">
        <f aca="false">MOD(Wind-$A134+360,360)</f>
        <v>84</v>
      </c>
      <c r="G134" s="57" t="n">
        <f aca="false">SQRT($J134^2+$K134^2)</f>
        <v>4.36680875166267</v>
      </c>
      <c r="H134" s="63" t="n">
        <f aca="false">IF($J134&lt;&gt;0,MOD(ATAN($K134/$J134)*180/PI(),180),0)</f>
        <v>147.158240421678</v>
      </c>
      <c r="I134" s="59" t="str">
        <f aca="false">IF(B134=0,"anchor",W134)</f>
        <v>Spinnaker</v>
      </c>
      <c r="J134" s="0" t="n">
        <f aca="false">$B134+Speed*COS(PI()*$A134/180)</f>
        <v>-3.66886852330059</v>
      </c>
      <c r="K134" s="0" t="n">
        <f aca="false">Speed*SIN(PI()*$A134/180)</f>
        <v>2.36821080825417</v>
      </c>
      <c r="U134" s="0"/>
      <c r="W134" s="1" t="str">
        <f aca="false">IF(X134=Z134,polar_type19!$D$3,IF(X134=AC134,polar_type19!$E$3,IF(X134=AF134,polar_type19!$F$3,IF(X134=AI134,polar_type19!$G$3,polar_type19!$H$3))))</f>
        <v>Spinnaker</v>
      </c>
      <c r="X134" s="0" t="n">
        <f aca="false">MAX(Z134,AC134,AF134,AI134,AL134)</f>
        <v>4.0772</v>
      </c>
      <c r="Y134" s="12" t="n">
        <f aca="false">LOOKUP(Speedlo,'1'!$B$1:$BJ$1,'1'!$B130:$BJ130)</f>
        <v>1.50301501257761</v>
      </c>
      <c r="Z134" s="12" t="n">
        <f aca="false">Xlo*Y134+Xhi*AA134</f>
        <v>1.52180270023483</v>
      </c>
      <c r="AA134" s="12" t="n">
        <f aca="false">LOOKUP(Speedhi,'1'!$B$1:$BJ$1,'1'!$B130:$BJ130)</f>
        <v>1.69089188914981</v>
      </c>
      <c r="AB134" s="13" t="n">
        <f aca="false">LOOKUP(Speedlo,'2'!$B$1:$BJ$1,'2'!$B130:$BJ130)</f>
        <v>2.33289008699077</v>
      </c>
      <c r="AC134" s="13" t="n">
        <f aca="false">Xlo*AB134+Xhi*AD134</f>
        <v>2.35456104050465</v>
      </c>
      <c r="AD134" s="13" t="n">
        <f aca="false">LOOKUP(Speedhi,'2'!$B$1:$BJ$1,'2'!$B130:$BJ130)</f>
        <v>2.54959962212954</v>
      </c>
      <c r="AE134" s="14" t="n">
        <f aca="false">LOOKUP(Speedlo,'3'!$B$1:$BJ$1,'3'!$B130:$BJ130)</f>
        <v>2.83730611406228</v>
      </c>
      <c r="AF134" s="14" t="n">
        <f aca="false">Xlo*AE134+Xhi*AG134</f>
        <v>2.86579060026336</v>
      </c>
      <c r="AG134" s="14" t="n">
        <f aca="false">LOOKUP(Speedhi,'3'!$B$1:$BJ$1,'3'!$B130:$BJ130)</f>
        <v>3.12215097607304</v>
      </c>
      <c r="AH134" s="15" t="n">
        <f aca="false">LOOKUP(Speedlo,'4'!$B$1:$BJ$1,'4'!$B130:$BJ130)</f>
        <v>4.032</v>
      </c>
      <c r="AI134" s="15" t="n">
        <f aca="false">Xlo*AH134+Xhi*AJ134</f>
        <v>4.0772</v>
      </c>
      <c r="AJ134" s="15" t="n">
        <f aca="false">LOOKUP(Speedhi,'4'!$B$1:$BJ$1,'4'!$B130:$BJ130)</f>
        <v>4.484</v>
      </c>
      <c r="AK134" s="16" t="n">
        <f aca="false">LOOKUP(Speedlo,'5'!$B$1:$BJ$1,'5'!$B130:$BJ130)</f>
        <v>0</v>
      </c>
      <c r="AL134" s="16" t="n">
        <f aca="false">Xlo*AK134+Xhi*AM134</f>
        <v>0</v>
      </c>
      <c r="AM134" s="16" t="n">
        <f aca="false">LOOKUP(Speedhi,'5'!$B$1:$BJ$1,'5'!$B130:$BJ130)</f>
        <v>0</v>
      </c>
    </row>
    <row r="135" customFormat="false" ht="14.1" hidden="false" customHeight="true" outlineLevel="0" collapsed="false">
      <c r="A135" s="60" t="n">
        <f aca="false">A134+1</f>
        <v>164</v>
      </c>
      <c r="B135" s="52" t="n">
        <f aca="false">IF(X135&lt;=0,0,X135*Factor)</f>
        <v>4.0511</v>
      </c>
      <c r="C135" s="53" t="n">
        <f aca="false">ROUND($B135*COS(PI()*(D135-Best)/180),4)</f>
        <v>-1.4518</v>
      </c>
      <c r="D135" s="54" t="n">
        <f aca="false">MOD(Wind+$A135+360,360)</f>
        <v>51</v>
      </c>
      <c r="E135" s="61" t="n">
        <f aca="false">ROUND($B135*COS(PI()*(F135-Best)/180),4)</f>
        <v>-3.2354</v>
      </c>
      <c r="F135" s="62" t="n">
        <f aca="false">MOD(Wind-$A135+360,360)</f>
        <v>83</v>
      </c>
      <c r="G135" s="57" t="n">
        <f aca="false">SQRT($J135^2+$K135^2)</f>
        <v>4.35154014758744</v>
      </c>
      <c r="H135" s="63" t="n">
        <f aca="false">IF($J135&lt;&gt;0,MOD(ATAN($K135/$J135)*180/PI(),180),0)</f>
        <v>149.131187609007</v>
      </c>
      <c r="I135" s="59" t="str">
        <f aca="false">IF(B135=0,"anchor",W135)</f>
        <v>Spinnaker</v>
      </c>
      <c r="J135" s="0" t="n">
        <f aca="false">$B135+Speed*COS(PI()*$A135/180)</f>
        <v>-3.73511973710038</v>
      </c>
      <c r="K135" s="0" t="n">
        <f aca="false">Speed*SIN(PI()*$A135/180)</f>
        <v>2.2326625821177</v>
      </c>
      <c r="U135" s="0"/>
      <c r="W135" s="1" t="str">
        <f aca="false">IF(X135=Z135,polar_type19!$D$3,IF(X135=AC135,polar_type19!$E$3,IF(X135=AF135,polar_type19!$F$3,IF(X135=AI135,polar_type19!$G$3,polar_type19!$H$3))))</f>
        <v>Spinnaker</v>
      </c>
      <c r="X135" s="0" t="n">
        <f aca="false">MAX(Z135,AC135,AF135,AI135,AL135)</f>
        <v>4.0511</v>
      </c>
      <c r="Y135" s="12" t="n">
        <f aca="false">LOOKUP(Speedlo,'1'!$B$1:$BJ$1,'1'!$B131:$BJ131)</f>
        <v>1.47765563209095</v>
      </c>
      <c r="Z135" s="12" t="n">
        <f aca="false">Xlo*Y135+Xhi*AA135</f>
        <v>1.49612632749209</v>
      </c>
      <c r="AA135" s="12" t="n">
        <f aca="false">LOOKUP(Speedhi,'1'!$B$1:$BJ$1,'1'!$B131:$BJ131)</f>
        <v>1.66236258610232</v>
      </c>
      <c r="AB135" s="13" t="n">
        <f aca="false">LOOKUP(Speedlo,'2'!$B$1:$BJ$1,'2'!$B131:$BJ131)</f>
        <v>2.27892867276742</v>
      </c>
      <c r="AC135" s="13" t="n">
        <f aca="false">Xlo*AB135+Xhi*AD135</f>
        <v>2.3003729556815</v>
      </c>
      <c r="AD135" s="13" t="n">
        <f aca="false">LOOKUP(Speedhi,'2'!$B$1:$BJ$1,'2'!$B131:$BJ131)</f>
        <v>2.49337150190822</v>
      </c>
      <c r="AE135" s="14" t="n">
        <f aca="false">LOOKUP(Speedlo,'3'!$B$1:$BJ$1,'3'!$B131:$BJ131)</f>
        <v>2.77292985283668</v>
      </c>
      <c r="AF135" s="14" t="n">
        <f aca="false">Xlo*AE135+Xhi*AG135</f>
        <v>2.80101692390559</v>
      </c>
      <c r="AG135" s="14" t="n">
        <f aca="false">LOOKUP(Speedhi,'3'!$B$1:$BJ$1,'3'!$B131:$BJ131)</f>
        <v>3.05380056352575</v>
      </c>
      <c r="AH135" s="15" t="n">
        <f aca="false">LOOKUP(Speedlo,'4'!$B$1:$BJ$1,'4'!$B131:$BJ131)</f>
        <v>4.006</v>
      </c>
      <c r="AI135" s="15" t="n">
        <f aca="false">Xlo*AH135+Xhi*AJ135</f>
        <v>4.0511</v>
      </c>
      <c r="AJ135" s="15" t="n">
        <f aca="false">LOOKUP(Speedhi,'4'!$B$1:$BJ$1,'4'!$B131:$BJ131)</f>
        <v>4.457</v>
      </c>
      <c r="AK135" s="16" t="n">
        <f aca="false">LOOKUP(Speedlo,'5'!$B$1:$BJ$1,'5'!$B131:$BJ131)</f>
        <v>0</v>
      </c>
      <c r="AL135" s="16" t="n">
        <f aca="false">Xlo*AK135+Xhi*AM135</f>
        <v>0</v>
      </c>
      <c r="AM135" s="16" t="n">
        <f aca="false">LOOKUP(Speedhi,'5'!$B$1:$BJ$1,'5'!$B131:$BJ131)</f>
        <v>0</v>
      </c>
    </row>
    <row r="136" customFormat="false" ht="14.1" hidden="false" customHeight="true" outlineLevel="0" collapsed="false">
      <c r="A136" s="60" t="n">
        <f aca="false">A135+1</f>
        <v>165</v>
      </c>
      <c r="B136" s="52" t="n">
        <f aca="false">IF(X136&lt;=0,0,X136*Factor)</f>
        <v>4.025</v>
      </c>
      <c r="C136" s="53" t="n">
        <f aca="false">ROUND($B136*COS(PI()*(D136-Best)/180),4)</f>
        <v>-1.5078</v>
      </c>
      <c r="D136" s="54" t="n">
        <f aca="false">MOD(Wind+$A136+360,360)</f>
        <v>52</v>
      </c>
      <c r="E136" s="61" t="n">
        <f aca="false">ROUND($B136*COS(PI()*(F136-Best)/180),4)</f>
        <v>-3.1717</v>
      </c>
      <c r="F136" s="62" t="n">
        <f aca="false">MOD(Wind-$A136+360,360)</f>
        <v>82</v>
      </c>
      <c r="G136" s="57" t="n">
        <f aca="false">SQRT($J136^2+$K136^2)</f>
        <v>4.33905882615358</v>
      </c>
      <c r="H136" s="63" t="n">
        <f aca="false">IF($J136&lt;&gt;0,MOD(ATAN($K136/$J136)*180/PI(),180),0)</f>
        <v>151.10839223854</v>
      </c>
      <c r="I136" s="59" t="str">
        <f aca="false">IF(B136=0,"anchor",W136)</f>
        <v>Spinnaker</v>
      </c>
      <c r="J136" s="0" t="n">
        <f aca="false">$B136+Speed*COS(PI()*$A136/180)</f>
        <v>-3.79899919294145</v>
      </c>
      <c r="K136" s="0" t="n">
        <f aca="false">Speed*SIN(PI()*$A136/180)</f>
        <v>2.09643426533042</v>
      </c>
      <c r="U136" s="0"/>
      <c r="W136" s="1" t="str">
        <f aca="false">IF(X136=Z136,polar_type19!$D$3,IF(X136=AC136,polar_type19!$E$3,IF(X136=AF136,polar_type19!$F$3,IF(X136=AI136,polar_type19!$G$3,polar_type19!$H$3))))</f>
        <v>Spinnaker</v>
      </c>
      <c r="X136" s="0" t="n">
        <f aca="false">MAX(Z136,AC136,AF136,AI136,AL136)</f>
        <v>4.025</v>
      </c>
      <c r="Y136" s="12" t="n">
        <f aca="false">LOOKUP(Speedlo,'1'!$B$1:$BJ$1,'1'!$B132:$BJ132)</f>
        <v>1.45229625160429</v>
      </c>
      <c r="Z136" s="12" t="n">
        <f aca="false">Xlo*Y136+Xhi*AA136</f>
        <v>1.47044995474934</v>
      </c>
      <c r="AA136" s="12" t="n">
        <f aca="false">LOOKUP(Speedhi,'1'!$B$1:$BJ$1,'1'!$B132:$BJ132)</f>
        <v>1.63383328305483</v>
      </c>
      <c r="AB136" s="13" t="n">
        <f aca="false">LOOKUP(Speedlo,'2'!$B$1:$BJ$1,'2'!$B132:$BJ132)</f>
        <v>2.22496725854407</v>
      </c>
      <c r="AC136" s="13" t="n">
        <f aca="false">Xlo*AB136+Xhi*AD136</f>
        <v>2.24618487085835</v>
      </c>
      <c r="AD136" s="13" t="n">
        <f aca="false">LOOKUP(Speedhi,'2'!$B$1:$BJ$1,'2'!$B132:$BJ132)</f>
        <v>2.4371433816869</v>
      </c>
      <c r="AE136" s="14" t="n">
        <f aca="false">LOOKUP(Speedlo,'3'!$B$1:$BJ$1,'3'!$B132:$BJ132)</f>
        <v>2.70855359161108</v>
      </c>
      <c r="AF136" s="14" t="n">
        <f aca="false">Xlo*AE136+Xhi*AG136</f>
        <v>2.73624324754782</v>
      </c>
      <c r="AG136" s="14" t="n">
        <f aca="false">LOOKUP(Speedhi,'3'!$B$1:$BJ$1,'3'!$B132:$BJ132)</f>
        <v>2.98545015097846</v>
      </c>
      <c r="AH136" s="15" t="n">
        <f aca="false">LOOKUP(Speedlo,'4'!$B$1:$BJ$1,'4'!$B132:$BJ132)</f>
        <v>3.98</v>
      </c>
      <c r="AI136" s="15" t="n">
        <f aca="false">Xlo*AH136+Xhi*AJ136</f>
        <v>4.025</v>
      </c>
      <c r="AJ136" s="15" t="n">
        <f aca="false">LOOKUP(Speedhi,'4'!$B$1:$BJ$1,'4'!$B132:$BJ132)</f>
        <v>4.43</v>
      </c>
      <c r="AK136" s="16" t="n">
        <f aca="false">LOOKUP(Speedlo,'5'!$B$1:$BJ$1,'5'!$B132:$BJ132)</f>
        <v>0</v>
      </c>
      <c r="AL136" s="16" t="n">
        <f aca="false">Xlo*AK136+Xhi*AM136</f>
        <v>0</v>
      </c>
      <c r="AM136" s="16" t="n">
        <f aca="false">LOOKUP(Speedhi,'5'!$B$1:$BJ$1,'5'!$B132:$BJ132)</f>
        <v>0</v>
      </c>
    </row>
    <row r="137" customFormat="false" ht="14.1" hidden="false" customHeight="true" outlineLevel="0" collapsed="false">
      <c r="A137" s="60" t="n">
        <f aca="false">A136+1</f>
        <v>166</v>
      </c>
      <c r="B137" s="52" t="n">
        <f aca="false">IF(X137&lt;=0,0,X137*Factor)</f>
        <v>3.9989</v>
      </c>
      <c r="C137" s="53" t="n">
        <f aca="false">ROUND($B137*COS(PI()*(D137-Best)/180),4)</f>
        <v>-1.5625</v>
      </c>
      <c r="D137" s="54" t="n">
        <f aca="false">MOD(Wind+$A137+360,360)</f>
        <v>53</v>
      </c>
      <c r="E137" s="61" t="n">
        <f aca="false">ROUND($B137*COS(PI()*(F137-Best)/180),4)</f>
        <v>-3.1077</v>
      </c>
      <c r="F137" s="62" t="n">
        <f aca="false">MOD(Wind-$A137+360,360)</f>
        <v>81</v>
      </c>
      <c r="G137" s="57" t="n">
        <f aca="false">SQRT($J137^2+$K137^2)</f>
        <v>4.3293566285486</v>
      </c>
      <c r="H137" s="63" t="n">
        <f aca="false">IF($J137&lt;&gt;0,MOD(ATAN($K137/$J137)*180/PI(),180),0)</f>
        <v>153.08788775964</v>
      </c>
      <c r="I137" s="59" t="str">
        <f aca="false">IF(B137=0,"anchor",W137)</f>
        <v>Spinnaker</v>
      </c>
      <c r="J137" s="0" t="n">
        <f aca="false">$B137+Speed*COS(PI()*$A137/180)</f>
        <v>-3.86049538283557</v>
      </c>
      <c r="K137" s="0" t="n">
        <f aca="false">Speed*SIN(PI()*$A137/180)</f>
        <v>1.95956735435731</v>
      </c>
      <c r="U137" s="0"/>
      <c r="W137" s="1" t="str">
        <f aca="false">IF(X137=Z137,polar_type19!$D$3,IF(X137=AC137,polar_type19!$E$3,IF(X137=AF137,polar_type19!$F$3,IF(X137=AI137,polar_type19!$G$3,polar_type19!$H$3))))</f>
        <v>Spinnaker</v>
      </c>
      <c r="X137" s="0" t="n">
        <f aca="false">MAX(Z137,AC137,AF137,AI137,AL137)</f>
        <v>3.9989</v>
      </c>
      <c r="Y137" s="12" t="n">
        <f aca="false">LOOKUP(Speedlo,'1'!$B$1:$BJ$1,'1'!$B133:$BJ133)</f>
        <v>1.42784615216199</v>
      </c>
      <c r="Z137" s="12" t="n">
        <f aca="false">Xlo*Y137+Xhi*AA137</f>
        <v>1.44569422906402</v>
      </c>
      <c r="AA137" s="12" t="n">
        <f aca="false">LOOKUP(Speedhi,'1'!$B$1:$BJ$1,'1'!$B133:$BJ133)</f>
        <v>1.60632692118224</v>
      </c>
      <c r="AB137" s="13" t="n">
        <f aca="false">LOOKUP(Speedlo,'2'!$B$1:$BJ$1,'2'!$B133:$BJ133)</f>
        <v>2.17288278072754</v>
      </c>
      <c r="AC137" s="13" t="n">
        <f aca="false">Xlo*AB137+Xhi*AD137</f>
        <v>2.19388135576347</v>
      </c>
      <c r="AD137" s="13" t="n">
        <f aca="false">LOOKUP(Speedhi,'2'!$B$1:$BJ$1,'2'!$B133:$BJ133)</f>
        <v>2.38286853108681</v>
      </c>
      <c r="AE137" s="14" t="n">
        <f aca="false">LOOKUP(Speedlo,'3'!$B$1:$BJ$1,'3'!$B133:$BJ133)</f>
        <v>2.64625443404737</v>
      </c>
      <c r="AF137" s="14" t="n">
        <f aca="false">Xlo*AE137+Xhi*AG137</f>
        <v>2.67355749719355</v>
      </c>
      <c r="AG137" s="14" t="n">
        <f aca="false">LOOKUP(Speedhi,'3'!$B$1:$BJ$1,'3'!$B133:$BJ133)</f>
        <v>2.9192850655092</v>
      </c>
      <c r="AH137" s="15" t="n">
        <f aca="false">LOOKUP(Speedlo,'4'!$B$1:$BJ$1,'4'!$B133:$BJ133)</f>
        <v>3.954</v>
      </c>
      <c r="AI137" s="15" t="n">
        <f aca="false">Xlo*AH137+Xhi*AJ137</f>
        <v>3.9989</v>
      </c>
      <c r="AJ137" s="15" t="n">
        <f aca="false">LOOKUP(Speedhi,'4'!$B$1:$BJ$1,'4'!$B133:$BJ133)</f>
        <v>4.403</v>
      </c>
      <c r="AK137" s="16" t="n">
        <f aca="false">LOOKUP(Speedlo,'5'!$B$1:$BJ$1,'5'!$B133:$BJ133)</f>
        <v>0</v>
      </c>
      <c r="AL137" s="16" t="n">
        <f aca="false">Xlo*AK137+Xhi*AM137</f>
        <v>0</v>
      </c>
      <c r="AM137" s="16" t="n">
        <f aca="false">LOOKUP(Speedhi,'5'!$B$1:$BJ$1,'5'!$B133:$BJ133)</f>
        <v>0</v>
      </c>
    </row>
    <row r="138" customFormat="false" ht="14.1" hidden="false" customHeight="true" outlineLevel="0" collapsed="false">
      <c r="A138" s="60" t="n">
        <f aca="false">A137+1</f>
        <v>167</v>
      </c>
      <c r="B138" s="52" t="n">
        <f aca="false">IF(X138&lt;=0,0,X138*Factor)</f>
        <v>3.9728</v>
      </c>
      <c r="C138" s="53" t="n">
        <f aca="false">ROUND($B138*COS(PI()*(D138-Best)/180),4)</f>
        <v>-1.6159</v>
      </c>
      <c r="D138" s="54" t="n">
        <f aca="false">MOD(Wind+$A138+360,360)</f>
        <v>54</v>
      </c>
      <c r="E138" s="61" t="n">
        <f aca="false">ROUND($B138*COS(PI()*(F138-Best)/180),4)</f>
        <v>-3.0433</v>
      </c>
      <c r="F138" s="62" t="n">
        <f aca="false">MOD(Wind-$A138+360,360)</f>
        <v>80</v>
      </c>
      <c r="G138" s="57" t="n">
        <f aca="false">SQRT($J138^2+$K138^2)</f>
        <v>4.32241900644347</v>
      </c>
      <c r="H138" s="63" t="n">
        <f aca="false">IF($J138&lt;&gt;0,MOD(ATAN($K138/$J138)*180/PI(),180),0)</f>
        <v>155.067694015892</v>
      </c>
      <c r="I138" s="59" t="str">
        <f aca="false">IF(B138=0,"anchor",W138)</f>
        <v>Spinnaker</v>
      </c>
      <c r="J138" s="0" t="n">
        <f aca="false">$B138+Speed*COS(PI()*$A138/180)</f>
        <v>-3.9195975247604</v>
      </c>
      <c r="K138" s="0" t="n">
        <f aca="false">Speed*SIN(PI()*$A138/180)</f>
        <v>1.8221035401853</v>
      </c>
      <c r="U138" s="0"/>
      <c r="W138" s="1" t="str">
        <f aca="false">IF(X138=Z138,polar_type19!$D$3,IF(X138=AC138,polar_type19!$E$3,IF(X138=AF138,polar_type19!$F$3,IF(X138=AI138,polar_type19!$G$3,polar_type19!$H$3))))</f>
        <v>Spinnaker</v>
      </c>
      <c r="X138" s="0" t="n">
        <f aca="false">MAX(Z138,AC138,AF138,AI138,AL138)</f>
        <v>3.9728</v>
      </c>
      <c r="Y138" s="12" t="n">
        <f aca="false">LOOKUP(Speedlo,'1'!$B$1:$BJ$1,'1'!$B134:$BJ134)</f>
        <v>1.4033960527197</v>
      </c>
      <c r="Z138" s="12" t="n">
        <f aca="false">Xlo*Y138+Xhi*AA138</f>
        <v>1.4209385033787</v>
      </c>
      <c r="AA138" s="12" t="n">
        <f aca="false">LOOKUP(Speedhi,'1'!$B$1:$BJ$1,'1'!$B134:$BJ134)</f>
        <v>1.57882055930966</v>
      </c>
      <c r="AB138" s="13" t="n">
        <f aca="false">LOOKUP(Speedlo,'2'!$B$1:$BJ$1,'2'!$B134:$BJ134)</f>
        <v>2.120798302911</v>
      </c>
      <c r="AC138" s="13" t="n">
        <f aca="false">Xlo*AB138+Xhi*AD138</f>
        <v>2.14157784066857</v>
      </c>
      <c r="AD138" s="13" t="n">
        <f aca="false">LOOKUP(Speedhi,'2'!$B$1:$BJ$1,'2'!$B134:$BJ134)</f>
        <v>2.32859368048672</v>
      </c>
      <c r="AE138" s="14" t="n">
        <f aca="false">LOOKUP(Speedlo,'3'!$B$1:$BJ$1,'3'!$B134:$BJ134)</f>
        <v>2.58395527648366</v>
      </c>
      <c r="AF138" s="14" t="n">
        <f aca="false">Xlo*AE138+Xhi*AG138</f>
        <v>2.61087174683929</v>
      </c>
      <c r="AG138" s="14" t="n">
        <f aca="false">LOOKUP(Speedhi,'3'!$B$1:$BJ$1,'3'!$B134:$BJ134)</f>
        <v>2.85311998003994</v>
      </c>
      <c r="AH138" s="15" t="n">
        <f aca="false">LOOKUP(Speedlo,'4'!$B$1:$BJ$1,'4'!$B134:$BJ134)</f>
        <v>3.928</v>
      </c>
      <c r="AI138" s="15" t="n">
        <f aca="false">Xlo*AH138+Xhi*AJ138</f>
        <v>3.9728</v>
      </c>
      <c r="AJ138" s="15" t="n">
        <f aca="false">LOOKUP(Speedhi,'4'!$B$1:$BJ$1,'4'!$B134:$BJ134)</f>
        <v>4.376</v>
      </c>
      <c r="AK138" s="16" t="n">
        <f aca="false">LOOKUP(Speedlo,'5'!$B$1:$BJ$1,'5'!$B134:$BJ134)</f>
        <v>0</v>
      </c>
      <c r="AL138" s="16" t="n">
        <f aca="false">Xlo*AK138+Xhi*AM138</f>
        <v>0</v>
      </c>
      <c r="AM138" s="16" t="n">
        <f aca="false">LOOKUP(Speedhi,'5'!$B$1:$BJ$1,'5'!$B134:$BJ134)</f>
        <v>0</v>
      </c>
    </row>
    <row r="139" customFormat="false" ht="14.1" hidden="false" customHeight="true" outlineLevel="0" collapsed="false">
      <c r="A139" s="60" t="n">
        <f aca="false">A138+1</f>
        <v>168</v>
      </c>
      <c r="B139" s="52" t="n">
        <f aca="false">IF(X139&lt;=0,0,X139*Factor)</f>
        <v>3.9467</v>
      </c>
      <c r="C139" s="53" t="n">
        <f aca="false">ROUND($B139*COS(PI()*(D139-Best)/180),4)</f>
        <v>-1.6679</v>
      </c>
      <c r="D139" s="54" t="n">
        <f aca="false">MOD(Wind+$A139+360,360)</f>
        <v>55</v>
      </c>
      <c r="E139" s="61" t="n">
        <f aca="false">ROUND($B139*COS(PI()*(F139-Best)/180),4)</f>
        <v>-2.9786</v>
      </c>
      <c r="F139" s="62" t="n">
        <f aca="false">MOD(Wind-$A139+360,360)</f>
        <v>79</v>
      </c>
      <c r="G139" s="57" t="n">
        <f aca="false">SQRT($J139^2+$K139^2)</f>
        <v>4.31822506242773</v>
      </c>
      <c r="H139" s="63" t="n">
        <f aca="false">IF($J139&lt;&gt;0,MOD(ATAN($K139/$J139)*180/PI(),180),0)</f>
        <v>157.045833148093</v>
      </c>
      <c r="I139" s="59" t="str">
        <f aca="false">IF(B139=0,"anchor",W139)</f>
        <v>Spinnaker</v>
      </c>
      <c r="J139" s="0" t="n">
        <f aca="false">$B139+Speed*COS(PI()*$A139/180)</f>
        <v>-3.97629556594383</v>
      </c>
      <c r="K139" s="0" t="n">
        <f aca="false">Speed*SIN(PI()*$A139/180)</f>
        <v>1.68408469562385</v>
      </c>
      <c r="U139" s="0"/>
      <c r="W139" s="1" t="str">
        <f aca="false">IF(X139=Z139,polar_type19!$D$3,IF(X139=AC139,polar_type19!$E$3,IF(X139=AF139,polar_type19!$F$3,IF(X139=AI139,polar_type19!$G$3,polar_type19!$H$3))))</f>
        <v>Spinnaker</v>
      </c>
      <c r="X139" s="0" t="n">
        <f aca="false">MAX(Z139,AC139,AF139,AI139,AL139)</f>
        <v>3.9467</v>
      </c>
      <c r="Y139" s="12" t="n">
        <f aca="false">LOOKUP(Speedlo,'1'!$B$1:$BJ$1,'1'!$B135:$BJ135)</f>
        <v>1.3789459532774</v>
      </c>
      <c r="Z139" s="12" t="n">
        <f aca="false">Xlo*Y139+Xhi*AA139</f>
        <v>1.39618277769337</v>
      </c>
      <c r="AA139" s="12" t="n">
        <f aca="false">LOOKUP(Speedhi,'1'!$B$1:$BJ$1,'1'!$B135:$BJ135)</f>
        <v>1.55131419743708</v>
      </c>
      <c r="AB139" s="13" t="n">
        <f aca="false">LOOKUP(Speedlo,'2'!$B$1:$BJ$1,'2'!$B135:$BJ135)</f>
        <v>2.06871382509447</v>
      </c>
      <c r="AC139" s="13" t="n">
        <f aca="false">Xlo*AB139+Xhi*AD139</f>
        <v>2.08927432557369</v>
      </c>
      <c r="AD139" s="13" t="n">
        <f aca="false">LOOKUP(Speedhi,'2'!$B$1:$BJ$1,'2'!$B135:$BJ135)</f>
        <v>2.27431882988663</v>
      </c>
      <c r="AE139" s="14" t="n">
        <f aca="false">LOOKUP(Speedlo,'3'!$B$1:$BJ$1,'3'!$B135:$BJ135)</f>
        <v>2.52165611891994</v>
      </c>
      <c r="AF139" s="14" t="n">
        <f aca="false">Xlo*AE139+Xhi*AG139</f>
        <v>2.54818599648501</v>
      </c>
      <c r="AG139" s="14" t="n">
        <f aca="false">LOOKUP(Speedhi,'3'!$B$1:$BJ$1,'3'!$B135:$BJ135)</f>
        <v>2.78695489457068</v>
      </c>
      <c r="AH139" s="15" t="n">
        <f aca="false">LOOKUP(Speedlo,'4'!$B$1:$BJ$1,'4'!$B135:$BJ135)</f>
        <v>3.902</v>
      </c>
      <c r="AI139" s="15" t="n">
        <f aca="false">Xlo*AH139+Xhi*AJ139</f>
        <v>3.9467</v>
      </c>
      <c r="AJ139" s="15" t="n">
        <f aca="false">LOOKUP(Speedhi,'4'!$B$1:$BJ$1,'4'!$B135:$BJ135)</f>
        <v>4.349</v>
      </c>
      <c r="AK139" s="16" t="n">
        <f aca="false">LOOKUP(Speedlo,'5'!$B$1:$BJ$1,'5'!$B135:$BJ135)</f>
        <v>0</v>
      </c>
      <c r="AL139" s="16" t="n">
        <f aca="false">Xlo*AK139+Xhi*AM139</f>
        <v>0</v>
      </c>
      <c r="AM139" s="16" t="n">
        <f aca="false">LOOKUP(Speedhi,'5'!$B$1:$BJ$1,'5'!$B135:$BJ135)</f>
        <v>0</v>
      </c>
    </row>
    <row r="140" customFormat="false" ht="14.1" hidden="false" customHeight="true" outlineLevel="0" collapsed="false">
      <c r="A140" s="60" t="n">
        <f aca="false">A139+1</f>
        <v>169</v>
      </c>
      <c r="B140" s="52" t="n">
        <f aca="false">IF(X140&lt;=0,0,X140*Factor)</f>
        <v>3.9206</v>
      </c>
      <c r="C140" s="53" t="n">
        <f aca="false">ROUND($B140*COS(PI()*(D140-Best)/180),4)</f>
        <v>-1.7187</v>
      </c>
      <c r="D140" s="54" t="n">
        <f aca="false">MOD(Wind+$A140+360,360)</f>
        <v>56</v>
      </c>
      <c r="E140" s="61" t="n">
        <f aca="false">ROUND($B140*COS(PI()*(F140-Best)/180),4)</f>
        <v>-2.9136</v>
      </c>
      <c r="F140" s="62" t="n">
        <f aca="false">MOD(Wind-$A140+360,360)</f>
        <v>78</v>
      </c>
      <c r="G140" s="57" t="n">
        <f aca="false">SQRT($J140^2+$K140^2)</f>
        <v>4.31674765142884</v>
      </c>
      <c r="H140" s="63" t="n">
        <f aca="false">IF($J140&lt;&gt;0,MOD(ATAN($K140/$J140)*180/PI(),180),0)</f>
        <v>159.020345453318</v>
      </c>
      <c r="I140" s="59" t="str">
        <f aca="false">IF(B140=0,"anchor",W140)</f>
        <v>Spinnaker</v>
      </c>
      <c r="J140" s="0" t="n">
        <f aca="false">$B140+Speed*COS(PI()*$A140/180)</f>
        <v>-4.03058018592608</v>
      </c>
      <c r="K140" s="0" t="n">
        <f aca="false">Speed*SIN(PI()*$A140/180)</f>
        <v>1.54555286255001</v>
      </c>
      <c r="U140" s="0"/>
      <c r="W140" s="1" t="str">
        <f aca="false">IF(X140=Z140,polar_type19!$D$3,IF(X140=AC140,polar_type19!$E$3,IF(X140=AF140,polar_type19!$F$3,IF(X140=AI140,polar_type19!$G$3,polar_type19!$H$3))))</f>
        <v>Spinnaker</v>
      </c>
      <c r="X140" s="0" t="n">
        <f aca="false">MAX(Z140,AC140,AF140,AI140,AL140)</f>
        <v>3.9206</v>
      </c>
      <c r="Y140" s="12" t="n">
        <f aca="false">LOOKUP(Speedlo,'1'!$B$1:$BJ$1,'1'!$B136:$BJ136)</f>
        <v>1.35449585383511</v>
      </c>
      <c r="Z140" s="12" t="n">
        <f aca="false">Xlo*Y140+Xhi*AA140</f>
        <v>1.37142705200805</v>
      </c>
      <c r="AA140" s="12" t="n">
        <f aca="false">LOOKUP(Speedhi,'1'!$B$1:$BJ$1,'1'!$B136:$BJ136)</f>
        <v>1.5238078355645</v>
      </c>
      <c r="AB140" s="13" t="n">
        <f aca="false">LOOKUP(Speedlo,'2'!$B$1:$BJ$1,'2'!$B136:$BJ136)</f>
        <v>2.01662934727793</v>
      </c>
      <c r="AC140" s="13" t="n">
        <f aca="false">Xlo*AB140+Xhi*AD140</f>
        <v>2.03697081047879</v>
      </c>
      <c r="AD140" s="13" t="n">
        <f aca="false">LOOKUP(Speedhi,'2'!$B$1:$BJ$1,'2'!$B136:$BJ136)</f>
        <v>2.22004397928654</v>
      </c>
      <c r="AE140" s="14" t="n">
        <f aca="false">LOOKUP(Speedlo,'3'!$B$1:$BJ$1,'3'!$B136:$BJ136)</f>
        <v>2.45935696135623</v>
      </c>
      <c r="AF140" s="14" t="n">
        <f aca="false">Xlo*AE140+Xhi*AG140</f>
        <v>2.48550024613075</v>
      </c>
      <c r="AG140" s="14" t="n">
        <f aca="false">LOOKUP(Speedhi,'3'!$B$1:$BJ$1,'3'!$B136:$BJ136)</f>
        <v>2.72078980910141</v>
      </c>
      <c r="AH140" s="15" t="n">
        <f aca="false">LOOKUP(Speedlo,'4'!$B$1:$BJ$1,'4'!$B136:$BJ136)</f>
        <v>3.876</v>
      </c>
      <c r="AI140" s="15" t="n">
        <f aca="false">Xlo*AH140+Xhi*AJ140</f>
        <v>3.9206</v>
      </c>
      <c r="AJ140" s="15" t="n">
        <f aca="false">LOOKUP(Speedhi,'4'!$B$1:$BJ$1,'4'!$B136:$BJ136)</f>
        <v>4.322</v>
      </c>
      <c r="AK140" s="16" t="n">
        <f aca="false">LOOKUP(Speedlo,'5'!$B$1:$BJ$1,'5'!$B136:$BJ136)</f>
        <v>0</v>
      </c>
      <c r="AL140" s="16" t="n">
        <f aca="false">Xlo*AK140+Xhi*AM140</f>
        <v>0</v>
      </c>
      <c r="AM140" s="16" t="n">
        <f aca="false">LOOKUP(Speedhi,'5'!$B$1:$BJ$1,'5'!$B136:$BJ136)</f>
        <v>0</v>
      </c>
    </row>
    <row r="141" customFormat="false" ht="14.1" hidden="false" customHeight="true" outlineLevel="0" collapsed="false">
      <c r="A141" s="60" t="n">
        <f aca="false">A140+1</f>
        <v>170</v>
      </c>
      <c r="B141" s="52" t="n">
        <f aca="false">IF(X141&lt;=0,0,X141*Factor)</f>
        <v>3.8945</v>
      </c>
      <c r="C141" s="53" t="n">
        <f aca="false">ROUND($B141*COS(PI()*(D141-Best)/180),4)</f>
        <v>-1.7681</v>
      </c>
      <c r="D141" s="54" t="n">
        <f aca="false">MOD(Wind+$A141+360,360)</f>
        <v>57</v>
      </c>
      <c r="E141" s="61" t="n">
        <f aca="false">ROUND($B141*COS(PI()*(F141-Best)/180),4)</f>
        <v>-2.8483</v>
      </c>
      <c r="F141" s="62" t="n">
        <f aca="false">MOD(Wind-$A141+360,360)</f>
        <v>77</v>
      </c>
      <c r="G141" s="57" t="n">
        <f aca="false">SQRT($J141^2+$K141^2)</f>
        <v>4.31795354137606</v>
      </c>
      <c r="H141" s="63" t="n">
        <f aca="false">IF($J141&lt;&gt;0,MOD(ATAN($K141/$J141)*180/PI(),180),0)</f>
        <v>160.989304884453</v>
      </c>
      <c r="I141" s="59" t="str">
        <f aca="false">IF(B141=0,"anchor",W141)</f>
        <v>Spinnaker</v>
      </c>
      <c r="J141" s="0" t="n">
        <f aca="false">$B141+Speed*COS(PI()*$A141/180)</f>
        <v>-4.08244279939888</v>
      </c>
      <c r="K141" s="0" t="n">
        <f aca="false">Speed*SIN(PI()*$A141/180)</f>
        <v>1.40655023910214</v>
      </c>
      <c r="U141" s="0"/>
      <c r="W141" s="1" t="str">
        <f aca="false">IF(X141=Z141,polar_type19!$D$3,IF(X141=AC141,polar_type19!$E$3,IF(X141=AF141,polar_type19!$F$3,IF(X141=AI141,polar_type19!$G$3,polar_type19!$H$3))))</f>
        <v>Spinnaker</v>
      </c>
      <c r="X141" s="0" t="n">
        <f aca="false">MAX(Z141,AC141,AF141,AI141,AL141)</f>
        <v>3.8945</v>
      </c>
      <c r="Y141" s="12" t="n">
        <f aca="false">LOOKUP(Speedlo,'1'!$B$1:$BJ$1,'1'!$B137:$BJ137)</f>
        <v>1.33004575439281</v>
      </c>
      <c r="Z141" s="12" t="n">
        <f aca="false">Xlo*Y141+Xhi*AA141</f>
        <v>1.34667132632272</v>
      </c>
      <c r="AA141" s="12" t="n">
        <f aca="false">LOOKUP(Speedhi,'1'!$B$1:$BJ$1,'1'!$B137:$BJ137)</f>
        <v>1.49630147369192</v>
      </c>
      <c r="AB141" s="13" t="n">
        <f aca="false">LOOKUP(Speedlo,'2'!$B$1:$BJ$1,'2'!$B137:$BJ137)</f>
        <v>1.9645448694614</v>
      </c>
      <c r="AC141" s="13" t="n">
        <f aca="false">Xlo*AB141+Xhi*AD141</f>
        <v>1.98466729538391</v>
      </c>
      <c r="AD141" s="13" t="n">
        <f aca="false">LOOKUP(Speedhi,'2'!$B$1:$BJ$1,'2'!$B137:$BJ137)</f>
        <v>2.16576912868645</v>
      </c>
      <c r="AE141" s="14" t="n">
        <f aca="false">LOOKUP(Speedlo,'3'!$B$1:$BJ$1,'3'!$B137:$BJ137)</f>
        <v>2.39705780379252</v>
      </c>
      <c r="AF141" s="14" t="n">
        <f aca="false">Xlo*AE141+Xhi*AG141</f>
        <v>2.42281449577648</v>
      </c>
      <c r="AG141" s="14" t="n">
        <f aca="false">LOOKUP(Speedhi,'3'!$B$1:$BJ$1,'3'!$B137:$BJ137)</f>
        <v>2.65462472363215</v>
      </c>
      <c r="AH141" s="15" t="n">
        <f aca="false">LOOKUP(Speedlo,'4'!$B$1:$BJ$1,'4'!$B137:$BJ137)</f>
        <v>3.85</v>
      </c>
      <c r="AI141" s="15" t="n">
        <f aca="false">Xlo*AH141+Xhi*AJ141</f>
        <v>3.8945</v>
      </c>
      <c r="AJ141" s="15" t="n">
        <f aca="false">LOOKUP(Speedhi,'4'!$B$1:$BJ$1,'4'!$B137:$BJ137)</f>
        <v>4.29500000000001</v>
      </c>
      <c r="AK141" s="16" t="n">
        <f aca="false">LOOKUP(Speedlo,'5'!$B$1:$BJ$1,'5'!$B137:$BJ137)</f>
        <v>0</v>
      </c>
      <c r="AL141" s="16" t="n">
        <f aca="false">Xlo*AK141+Xhi*AM141</f>
        <v>0</v>
      </c>
      <c r="AM141" s="16" t="n">
        <f aca="false">LOOKUP(Speedhi,'5'!$B$1:$BJ$1,'5'!$B137:$BJ137)</f>
        <v>0</v>
      </c>
    </row>
    <row r="142" customFormat="false" ht="14.1" hidden="false" customHeight="true" outlineLevel="0" collapsed="false">
      <c r="A142" s="60" t="n">
        <f aca="false">A141+1</f>
        <v>171</v>
      </c>
      <c r="B142" s="52" t="n">
        <f aca="false">IF(X142&lt;=0,0,X142*Factor)</f>
        <v>3.8684</v>
      </c>
      <c r="C142" s="53" t="n">
        <f aca="false">ROUND($B142*COS(PI()*(D142-Best)/180),4)</f>
        <v>-1.8161</v>
      </c>
      <c r="D142" s="54" t="n">
        <f aca="false">MOD(Wind+$A142+360,360)</f>
        <v>58</v>
      </c>
      <c r="E142" s="61" t="n">
        <f aca="false">ROUND($B142*COS(PI()*(F142-Best)/180),4)</f>
        <v>-2.7827</v>
      </c>
      <c r="F142" s="62" t="n">
        <f aca="false">MOD(Wind-$A142+360,360)</f>
        <v>76</v>
      </c>
      <c r="G142" s="57" t="n">
        <f aca="false">SQRT($J142^2+$K142^2)</f>
        <v>4.32180363002724</v>
      </c>
      <c r="H142" s="63" t="n">
        <f aca="false">IF($J142&lt;&gt;0,MOD(ATAN($K142/$J142)*180/PI(),180),0)</f>
        <v>162.95083388795</v>
      </c>
      <c r="I142" s="59" t="str">
        <f aca="false">IF(B142=0,"anchor",W142)</f>
        <v>Spinnaker</v>
      </c>
      <c r="J142" s="0" t="n">
        <f aca="false">$B142+Speed*COS(PI()*$A142/180)</f>
        <v>-4.13187555882062</v>
      </c>
      <c r="K142" s="0" t="n">
        <f aca="false">Speed*SIN(PI()*$A142/180)</f>
        <v>1.26711916682587</v>
      </c>
      <c r="U142" s="0"/>
      <c r="W142" s="1" t="str">
        <f aca="false">IF(X142=Z142,polar_type19!$D$3,IF(X142=AC142,polar_type19!$E$3,IF(X142=AF142,polar_type19!$F$3,IF(X142=AI142,polar_type19!$G$3,polar_type19!$H$3))))</f>
        <v>Spinnaker</v>
      </c>
      <c r="X142" s="0" t="n">
        <f aca="false">MAX(Z142,AC142,AF142,AI142,AL142)</f>
        <v>3.8684</v>
      </c>
      <c r="Y142" s="12" t="n">
        <f aca="false">LOOKUP(Speedlo,'1'!$B$1:$BJ$1,'1'!$B138:$BJ138)</f>
        <v>1.30701586763479</v>
      </c>
      <c r="Z142" s="12" t="n">
        <f aca="false">Xlo*Y142+Xhi*AA142</f>
        <v>1.32335356598023</v>
      </c>
      <c r="AA142" s="12" t="n">
        <f aca="false">LOOKUP(Speedhi,'1'!$B$1:$BJ$1,'1'!$B138:$BJ138)</f>
        <v>1.47039285108914</v>
      </c>
      <c r="AB142" s="13" t="n">
        <f aca="false">LOOKUP(Speedlo,'2'!$B$1:$BJ$1,'2'!$B138:$BJ138)</f>
        <v>1.91539902699934</v>
      </c>
      <c r="AC142" s="13" t="n">
        <f aca="false">Xlo*AB142+Xhi*AD142</f>
        <v>1.93531547924882</v>
      </c>
      <c r="AD142" s="13" t="n">
        <f aca="false">LOOKUP(Speedhi,'2'!$B$1:$BJ$1,'2'!$B138:$BJ138)</f>
        <v>2.11456354949418</v>
      </c>
      <c r="AE142" s="14" t="n">
        <f aca="false">LOOKUP(Speedlo,'3'!$B$1:$BJ$1,'3'!$B138:$BJ138)</f>
        <v>2.33819666707912</v>
      </c>
      <c r="AF142" s="14" t="n">
        <f aca="false">Xlo*AE142+Xhi*AG142</f>
        <v>2.36358786855957</v>
      </c>
      <c r="AG142" s="14" t="n">
        <f aca="false">LOOKUP(Speedhi,'3'!$B$1:$BJ$1,'3'!$B138:$BJ138)</f>
        <v>2.59210868188365</v>
      </c>
      <c r="AH142" s="15" t="n">
        <f aca="false">LOOKUP(Speedlo,'4'!$B$1:$BJ$1,'4'!$B138:$BJ138)</f>
        <v>3.824</v>
      </c>
      <c r="AI142" s="15" t="n">
        <f aca="false">Xlo*AH142+Xhi*AJ142</f>
        <v>3.8684</v>
      </c>
      <c r="AJ142" s="15" t="n">
        <f aca="false">LOOKUP(Speedhi,'4'!$B$1:$BJ$1,'4'!$B138:$BJ138)</f>
        <v>4.268</v>
      </c>
      <c r="AK142" s="16" t="n">
        <f aca="false">LOOKUP(Speedlo,'5'!$B$1:$BJ$1,'5'!$B138:$BJ138)</f>
        <v>0</v>
      </c>
      <c r="AL142" s="16" t="n">
        <f aca="false">Xlo*AK142+Xhi*AM142</f>
        <v>0</v>
      </c>
      <c r="AM142" s="16" t="n">
        <f aca="false">LOOKUP(Speedhi,'5'!$B$1:$BJ$1,'5'!$B138:$BJ138)</f>
        <v>0</v>
      </c>
    </row>
    <row r="143" customFormat="false" ht="14.1" hidden="false" customHeight="true" outlineLevel="0" collapsed="false">
      <c r="A143" s="60" t="n">
        <f aca="false">A142+1</f>
        <v>172</v>
      </c>
      <c r="B143" s="52" t="n">
        <f aca="false">IF(X143&lt;=0,0,X143*Factor)</f>
        <v>3.8423</v>
      </c>
      <c r="C143" s="53" t="n">
        <f aca="false">ROUND($B143*COS(PI()*(D143-Best)/180),4)</f>
        <v>-1.8628</v>
      </c>
      <c r="D143" s="54" t="n">
        <f aca="false">MOD(Wind+$A143+360,360)</f>
        <v>59</v>
      </c>
      <c r="E143" s="61" t="n">
        <f aca="false">ROUND($B143*COS(PI()*(F143-Best)/180),4)</f>
        <v>-2.7169</v>
      </c>
      <c r="F143" s="62" t="n">
        <f aca="false">MOD(Wind-$A143+360,360)</f>
        <v>75</v>
      </c>
      <c r="G143" s="57" t="n">
        <f aca="false">SQRT($J143^2+$K143^2)</f>
        <v>4.32825321365133</v>
      </c>
      <c r="H143" s="63" t="n">
        <f aca="false">IF($J143&lt;&gt;0,MOD(ATAN($K143/$J143)*180/PI(),180),0)</f>
        <v>164.903117301641</v>
      </c>
      <c r="I143" s="59" t="str">
        <f aca="false">IF(B143=0,"anchor",W143)</f>
        <v>Spinnaker</v>
      </c>
      <c r="J143" s="0" t="n">
        <f aca="false">$B143+Speed*COS(PI()*$A143/180)</f>
        <v>-4.17887135680672</v>
      </c>
      <c r="K143" s="0" t="n">
        <f aca="false">Speed*SIN(PI()*$A143/180)</f>
        <v>1.12730211777653</v>
      </c>
      <c r="U143" s="0"/>
      <c r="W143" s="1" t="str">
        <f aca="false">IF(X143=Z143,polar_type19!$D$3,IF(X143=AC143,polar_type19!$E$3,IF(X143=AF143,polar_type19!$F$3,IF(X143=AI143,polar_type19!$G$3,polar_type19!$H$3))))</f>
        <v>Spinnaker</v>
      </c>
      <c r="X143" s="0" t="n">
        <f aca="false">MAX(Z143,AC143,AF143,AI143,AL143)</f>
        <v>3.8423</v>
      </c>
      <c r="Y143" s="12" t="n">
        <f aca="false">LOOKUP(Speedlo,'1'!$B$1:$BJ$1,'1'!$B139:$BJ139)</f>
        <v>1.28398598087677</v>
      </c>
      <c r="Z143" s="12" t="n">
        <f aca="false">Xlo*Y143+Xhi*AA143</f>
        <v>1.30003580563773</v>
      </c>
      <c r="AA143" s="12" t="n">
        <f aca="false">LOOKUP(Speedhi,'1'!$B$1:$BJ$1,'1'!$B139:$BJ139)</f>
        <v>1.44448422848637</v>
      </c>
      <c r="AB143" s="13" t="n">
        <f aca="false">LOOKUP(Speedlo,'2'!$B$1:$BJ$1,'2'!$B139:$BJ139)</f>
        <v>1.86625318453728</v>
      </c>
      <c r="AC143" s="13" t="n">
        <f aca="false">Xlo*AB143+Xhi*AD143</f>
        <v>1.88596366311374</v>
      </c>
      <c r="AD143" s="13" t="n">
        <f aca="false">LOOKUP(Speedhi,'2'!$B$1:$BJ$1,'2'!$B139:$BJ139)</f>
        <v>2.06335797030191</v>
      </c>
      <c r="AE143" s="14" t="n">
        <f aca="false">LOOKUP(Speedlo,'3'!$B$1:$BJ$1,'3'!$B139:$BJ139)</f>
        <v>2.27933553036572</v>
      </c>
      <c r="AF143" s="14" t="n">
        <f aca="false">Xlo*AE143+Xhi*AG143</f>
        <v>2.30436124134266</v>
      </c>
      <c r="AG143" s="14" t="n">
        <f aca="false">LOOKUP(Speedhi,'3'!$B$1:$BJ$1,'3'!$B139:$BJ139)</f>
        <v>2.52959264013514</v>
      </c>
      <c r="AH143" s="15" t="n">
        <f aca="false">LOOKUP(Speedlo,'4'!$B$1:$BJ$1,'4'!$B139:$BJ139)</f>
        <v>3.798</v>
      </c>
      <c r="AI143" s="15" t="n">
        <f aca="false">Xlo*AH143+Xhi*AJ143</f>
        <v>3.8423</v>
      </c>
      <c r="AJ143" s="15" t="n">
        <f aca="false">LOOKUP(Speedhi,'4'!$B$1:$BJ$1,'4'!$B139:$BJ139)</f>
        <v>4.241</v>
      </c>
      <c r="AK143" s="16" t="n">
        <f aca="false">LOOKUP(Speedlo,'5'!$B$1:$BJ$1,'5'!$B139:$BJ139)</f>
        <v>0</v>
      </c>
      <c r="AL143" s="16" t="n">
        <f aca="false">Xlo*AK143+Xhi*AM143</f>
        <v>0</v>
      </c>
      <c r="AM143" s="16" t="n">
        <f aca="false">LOOKUP(Speedhi,'5'!$B$1:$BJ$1,'5'!$B139:$BJ139)</f>
        <v>0</v>
      </c>
    </row>
    <row r="144" customFormat="false" ht="14.1" hidden="false" customHeight="true" outlineLevel="0" collapsed="false">
      <c r="A144" s="60" t="n">
        <f aca="false">A143+1</f>
        <v>173</v>
      </c>
      <c r="B144" s="52" t="n">
        <f aca="false">IF(X144&lt;=0,0,X144*Factor)</f>
        <v>3.8162</v>
      </c>
      <c r="C144" s="53" t="n">
        <f aca="false">ROUND($B144*COS(PI()*(D144-Best)/180),4)</f>
        <v>-1.9081</v>
      </c>
      <c r="D144" s="54" t="n">
        <f aca="false">MOD(Wind+$A144+360,360)</f>
        <v>60</v>
      </c>
      <c r="E144" s="61" t="n">
        <f aca="false">ROUND($B144*COS(PI()*(F144-Best)/180),4)</f>
        <v>-2.651</v>
      </c>
      <c r="F144" s="62" t="n">
        <f aca="false">MOD(Wind-$A144+360,360)</f>
        <v>74</v>
      </c>
      <c r="G144" s="57" t="n">
        <f aca="false">SQRT($J144^2+$K144^2)</f>
        <v>4.33725230219819</v>
      </c>
      <c r="H144" s="63" t="n">
        <f aca="false">IF($J144&lt;&gt;0,MOD(ATAN($K144/$J144)*180/PI(),180),0)</f>
        <v>166.844415068122</v>
      </c>
      <c r="I144" s="59" t="str">
        <f aca="false">IF(B144=0,"anchor",W144)</f>
        <v>Spinnaker</v>
      </c>
      <c r="J144" s="0" t="n">
        <f aca="false">$B144+Speed*COS(PI()*$A144/180)</f>
        <v>-4.22342382829471</v>
      </c>
      <c r="K144" s="0" t="n">
        <f aca="false">Speed*SIN(PI()*$A144/180)</f>
        <v>0.987141681581695</v>
      </c>
      <c r="U144" s="0"/>
      <c r="W144" s="1" t="str">
        <f aca="false">IF(X144=Z144,polar_type19!$D$3,IF(X144=AC144,polar_type19!$E$3,IF(X144=AF144,polar_type19!$F$3,IF(X144=AI144,polar_type19!$G$3,polar_type19!$H$3))))</f>
        <v>Spinnaker</v>
      </c>
      <c r="X144" s="0" t="n">
        <f aca="false">MAX(Z144,AC144,AF144,AI144,AL144)</f>
        <v>3.8162</v>
      </c>
      <c r="Y144" s="12" t="n">
        <f aca="false">LOOKUP(Speedlo,'1'!$B$1:$BJ$1,'1'!$B140:$BJ140)</f>
        <v>1.26095609411875</v>
      </c>
      <c r="Z144" s="12" t="n">
        <f aca="false">Xlo*Y144+Xhi*AA144</f>
        <v>1.27671804529523</v>
      </c>
      <c r="AA144" s="12" t="n">
        <f aca="false">LOOKUP(Speedhi,'1'!$B$1:$BJ$1,'1'!$B140:$BJ140)</f>
        <v>1.41857560588359</v>
      </c>
      <c r="AB144" s="13" t="n">
        <f aca="false">LOOKUP(Speedlo,'2'!$B$1:$BJ$1,'2'!$B140:$BJ140)</f>
        <v>1.81710734207521</v>
      </c>
      <c r="AC144" s="13" t="n">
        <f aca="false">Xlo*AB144+Xhi*AD144</f>
        <v>1.83661184697865</v>
      </c>
      <c r="AD144" s="13" t="n">
        <f aca="false">LOOKUP(Speedhi,'2'!$B$1:$BJ$1,'2'!$B140:$BJ140)</f>
        <v>2.01215239110964</v>
      </c>
      <c r="AE144" s="14" t="n">
        <f aca="false">LOOKUP(Speedlo,'3'!$B$1:$BJ$1,'3'!$B140:$BJ140)</f>
        <v>2.22047439365231</v>
      </c>
      <c r="AF144" s="14" t="n">
        <f aca="false">Xlo*AE144+Xhi*AG144</f>
        <v>2.24513461412574</v>
      </c>
      <c r="AG144" s="14" t="n">
        <f aca="false">LOOKUP(Speedhi,'3'!$B$1:$BJ$1,'3'!$B140:$BJ140)</f>
        <v>2.46707659838663</v>
      </c>
      <c r="AH144" s="15" t="n">
        <f aca="false">LOOKUP(Speedlo,'4'!$B$1:$BJ$1,'4'!$B140:$BJ140)</f>
        <v>3.772</v>
      </c>
      <c r="AI144" s="15" t="n">
        <f aca="false">Xlo*AH144+Xhi*AJ144</f>
        <v>3.8162</v>
      </c>
      <c r="AJ144" s="15" t="n">
        <f aca="false">LOOKUP(Speedhi,'4'!$B$1:$BJ$1,'4'!$B140:$BJ140)</f>
        <v>4.214</v>
      </c>
      <c r="AK144" s="16" t="n">
        <f aca="false">LOOKUP(Speedlo,'5'!$B$1:$BJ$1,'5'!$B140:$BJ140)</f>
        <v>0</v>
      </c>
      <c r="AL144" s="16" t="n">
        <f aca="false">Xlo*AK144+Xhi*AM144</f>
        <v>0</v>
      </c>
      <c r="AM144" s="16" t="n">
        <f aca="false">LOOKUP(Speedhi,'5'!$B$1:$BJ$1,'5'!$B140:$BJ140)</f>
        <v>0</v>
      </c>
    </row>
    <row r="145" customFormat="false" ht="14.1" hidden="false" customHeight="true" outlineLevel="0" collapsed="false">
      <c r="A145" s="60" t="n">
        <f aca="false">A144+1</f>
        <v>174</v>
      </c>
      <c r="B145" s="52" t="n">
        <f aca="false">IF(X145&lt;=0,0,X145*Factor)</f>
        <v>3.7901</v>
      </c>
      <c r="C145" s="53" t="n">
        <f aca="false">ROUND($B145*COS(PI()*(D145-Best)/180),4)</f>
        <v>-1.952</v>
      </c>
      <c r="D145" s="54" t="n">
        <f aca="false">MOD(Wind+$A145+360,360)</f>
        <v>61</v>
      </c>
      <c r="E145" s="61" t="n">
        <f aca="false">ROUND($B145*COS(PI()*(F145-Best)/180),4)</f>
        <v>-2.5848</v>
      </c>
      <c r="F145" s="62" t="n">
        <f aca="false">MOD(Wind-$A145+360,360)</f>
        <v>73</v>
      </c>
      <c r="G145" s="57" t="n">
        <f aca="false">SQRT($J145^2+$K145^2)</f>
        <v>4.34874597472746</v>
      </c>
      <c r="H145" s="63" t="n">
        <f aca="false">IF($J145&lt;&gt;0,MOD(ATAN($K145/$J145)*180/PI(),180),0)</f>
        <v>168.773073560391</v>
      </c>
      <c r="I145" s="59" t="str">
        <f aca="false">IF(B145=0,"anchor",W145)</f>
        <v>Spinnaker</v>
      </c>
      <c r="J145" s="0" t="n">
        <f aca="false">$B145+Speed*COS(PI()*$A145/180)</f>
        <v>-4.26552735248301</v>
      </c>
      <c r="K145" s="0" t="n">
        <f aca="false">Speed*SIN(PI()*$A145/180)</f>
        <v>0.846680552467995</v>
      </c>
      <c r="U145" s="0"/>
      <c r="W145" s="1" t="str">
        <f aca="false">IF(X145=Z145,polar_type19!$D$3,IF(X145=AC145,polar_type19!$E$3,IF(X145=AF145,polar_type19!$F$3,IF(X145=AI145,polar_type19!$G$3,polar_type19!$H$3))))</f>
        <v>Spinnaker</v>
      </c>
      <c r="X145" s="0" t="n">
        <f aca="false">MAX(Z145,AC145,AF145,AI145,AL145)</f>
        <v>3.7901</v>
      </c>
      <c r="Y145" s="12" t="n">
        <f aca="false">LOOKUP(Speedlo,'1'!$B$1:$BJ$1,'1'!$B141:$BJ141)</f>
        <v>1.23792620736073</v>
      </c>
      <c r="Z145" s="12" t="n">
        <f aca="false">Xlo*Y145+Xhi*AA145</f>
        <v>1.25340028495274</v>
      </c>
      <c r="AA145" s="12" t="n">
        <f aca="false">LOOKUP(Speedhi,'1'!$B$1:$BJ$1,'1'!$B141:$BJ141)</f>
        <v>1.39266698328082</v>
      </c>
      <c r="AB145" s="13" t="n">
        <f aca="false">LOOKUP(Speedlo,'2'!$B$1:$BJ$1,'2'!$B141:$BJ141)</f>
        <v>1.76796149961315</v>
      </c>
      <c r="AC145" s="13" t="n">
        <f aca="false">Xlo*AB145+Xhi*AD145</f>
        <v>1.78726003084357</v>
      </c>
      <c r="AD145" s="13" t="n">
        <f aca="false">LOOKUP(Speedhi,'2'!$B$1:$BJ$1,'2'!$B141:$BJ141)</f>
        <v>1.96094681191737</v>
      </c>
      <c r="AE145" s="14" t="n">
        <f aca="false">LOOKUP(Speedlo,'3'!$B$1:$BJ$1,'3'!$B141:$BJ141)</f>
        <v>2.16161325693891</v>
      </c>
      <c r="AF145" s="14" t="n">
        <f aca="false">Xlo*AE145+Xhi*AG145</f>
        <v>2.18590798690883</v>
      </c>
      <c r="AG145" s="14" t="n">
        <f aca="false">LOOKUP(Speedhi,'3'!$B$1:$BJ$1,'3'!$B141:$BJ141)</f>
        <v>2.40456055663813</v>
      </c>
      <c r="AH145" s="15" t="n">
        <f aca="false">LOOKUP(Speedlo,'4'!$B$1:$BJ$1,'4'!$B141:$BJ141)</f>
        <v>3.746</v>
      </c>
      <c r="AI145" s="15" t="n">
        <f aca="false">Xlo*AH145+Xhi*AJ145</f>
        <v>3.7901</v>
      </c>
      <c r="AJ145" s="15" t="n">
        <f aca="false">LOOKUP(Speedhi,'4'!$B$1:$BJ$1,'4'!$B141:$BJ141)</f>
        <v>4.187</v>
      </c>
      <c r="AK145" s="16" t="n">
        <f aca="false">LOOKUP(Speedlo,'5'!$B$1:$BJ$1,'5'!$B141:$BJ141)</f>
        <v>0</v>
      </c>
      <c r="AL145" s="16" t="n">
        <f aca="false">Xlo*AK145+Xhi*AM145</f>
        <v>0</v>
      </c>
      <c r="AM145" s="16" t="n">
        <f aca="false">LOOKUP(Speedhi,'5'!$B$1:$BJ$1,'5'!$B141:$BJ141)</f>
        <v>0</v>
      </c>
    </row>
    <row r="146" customFormat="false" ht="14.1" hidden="false" customHeight="true" outlineLevel="0" collapsed="false">
      <c r="A146" s="60" t="n">
        <f aca="false">A145+1</f>
        <v>175</v>
      </c>
      <c r="B146" s="52" t="n">
        <f aca="false">IF(X146&lt;=0,0,X146*Factor)</f>
        <v>3.764</v>
      </c>
      <c r="C146" s="53" t="n">
        <f aca="false">ROUND($B146*COS(PI()*(D146-Best)/180),4)</f>
        <v>-1.9946</v>
      </c>
      <c r="D146" s="54" t="n">
        <f aca="false">MOD(Wind+$A146+360,360)</f>
        <v>62</v>
      </c>
      <c r="E146" s="61" t="n">
        <f aca="false">ROUND($B146*COS(PI()*(F146-Best)/180),4)</f>
        <v>-2.5186</v>
      </c>
      <c r="F146" s="62" t="n">
        <f aca="false">MOD(Wind-$A146+360,360)</f>
        <v>72</v>
      </c>
      <c r="G146" s="57" t="n">
        <f aca="false">SQRT($J146^2+$K146^2)</f>
        <v>4.36267476823557</v>
      </c>
      <c r="H146" s="63" t="n">
        <f aca="false">IF($J146&lt;&gt;0,MOD(ATAN($K146/$J146)*180/PI(),180),0)</f>
        <v>170.687535362904</v>
      </c>
      <c r="I146" s="59" t="str">
        <f aca="false">IF(B146=0,"anchor",W146)</f>
        <v>Spinnaker</v>
      </c>
      <c r="J146" s="0" t="n">
        <f aca="false">$B146+Speed*COS(PI()*$A146/180)</f>
        <v>-4.30517705454314</v>
      </c>
      <c r="K146" s="0" t="n">
        <f aca="false">Speed*SIN(PI()*$A146/180)</f>
        <v>0.705961516256035</v>
      </c>
      <c r="U146" s="0"/>
      <c r="W146" s="1" t="str">
        <f aca="false">IF(X146=Z146,polar_type19!$D$3,IF(X146=AC146,polar_type19!$E$3,IF(X146=AF146,polar_type19!$F$3,IF(X146=AI146,polar_type19!$G$3,polar_type19!$H$3))))</f>
        <v>Spinnaker</v>
      </c>
      <c r="X146" s="0" t="n">
        <f aca="false">MAX(Z146,AC146,AF146,AI146,AL146)</f>
        <v>3.764</v>
      </c>
      <c r="Y146" s="12" t="n">
        <f aca="false">LOOKUP(Speedlo,'1'!$B$1:$BJ$1,'1'!$B142:$BJ142)</f>
        <v>1.21489632060271</v>
      </c>
      <c r="Z146" s="12" t="n">
        <f aca="false">Xlo*Y146+Xhi*AA146</f>
        <v>1.23008252461024</v>
      </c>
      <c r="AA146" s="12" t="n">
        <f aca="false">LOOKUP(Speedhi,'1'!$B$1:$BJ$1,'1'!$B142:$BJ142)</f>
        <v>1.36675836067805</v>
      </c>
      <c r="AB146" s="13" t="n">
        <f aca="false">LOOKUP(Speedlo,'2'!$B$1:$BJ$1,'2'!$B142:$BJ142)</f>
        <v>1.71881565715109</v>
      </c>
      <c r="AC146" s="13" t="n">
        <f aca="false">Xlo*AB146+Xhi*AD146</f>
        <v>1.73790821470849</v>
      </c>
      <c r="AD146" s="13" t="n">
        <f aca="false">LOOKUP(Speedhi,'2'!$B$1:$BJ$1,'2'!$B142:$BJ142)</f>
        <v>1.9097412327251</v>
      </c>
      <c r="AE146" s="14" t="n">
        <f aca="false">LOOKUP(Speedlo,'3'!$B$1:$BJ$1,'3'!$B142:$BJ142)</f>
        <v>2.10275212022551</v>
      </c>
      <c r="AF146" s="14" t="n">
        <f aca="false">Xlo*AE146+Xhi*AG146</f>
        <v>2.12668135969192</v>
      </c>
      <c r="AG146" s="14" t="n">
        <f aca="false">LOOKUP(Speedhi,'3'!$B$1:$BJ$1,'3'!$B142:$BJ142)</f>
        <v>2.34204451488963</v>
      </c>
      <c r="AH146" s="15" t="n">
        <f aca="false">LOOKUP(Speedlo,'4'!$B$1:$BJ$1,'4'!$B142:$BJ142)</f>
        <v>3.72</v>
      </c>
      <c r="AI146" s="15" t="n">
        <f aca="false">Xlo*AH146+Xhi*AJ146</f>
        <v>3.764</v>
      </c>
      <c r="AJ146" s="15" t="n">
        <f aca="false">LOOKUP(Speedhi,'4'!$B$1:$BJ$1,'4'!$B142:$BJ142)</f>
        <v>4.16</v>
      </c>
      <c r="AK146" s="16" t="n">
        <f aca="false">LOOKUP(Speedlo,'5'!$B$1:$BJ$1,'5'!$B142:$BJ142)</f>
        <v>0</v>
      </c>
      <c r="AL146" s="16" t="n">
        <f aca="false">Xlo*AK146+Xhi*AM146</f>
        <v>0</v>
      </c>
      <c r="AM146" s="16" t="n">
        <f aca="false">LOOKUP(Speedhi,'5'!$B$1:$BJ$1,'5'!$B142:$BJ142)</f>
        <v>0</v>
      </c>
    </row>
    <row r="147" customFormat="false" ht="14.1" hidden="false" customHeight="true" outlineLevel="0" collapsed="false">
      <c r="A147" s="60" t="n">
        <f aca="false">A146+1</f>
        <v>176</v>
      </c>
      <c r="B147" s="52" t="n">
        <f aca="false">IF(X147&lt;=0,0,X147*Factor)</f>
        <v>3.7379</v>
      </c>
      <c r="C147" s="53" t="n">
        <f aca="false">ROUND($B147*COS(PI()*(D147-Best)/180),4)</f>
        <v>-2.0358</v>
      </c>
      <c r="D147" s="54" t="n">
        <f aca="false">MOD(Wind+$A147+360,360)</f>
        <v>63</v>
      </c>
      <c r="E147" s="61" t="n">
        <f aca="false">ROUND($B147*COS(PI()*(F147-Best)/180),4)</f>
        <v>-2.4523</v>
      </c>
      <c r="F147" s="62" t="n">
        <f aca="false">MOD(Wind-$A147+360,360)</f>
        <v>71</v>
      </c>
      <c r="G147" s="57" t="n">
        <f aca="false">SQRT($J147^2+$K147^2)</f>
        <v>4.378975092627</v>
      </c>
      <c r="H147" s="63" t="n">
        <f aca="false">IF($J147&lt;&gt;0,MOD(ATAN($K147/$J147)*180/PI(),180),0)</f>
        <v>172.586347400632</v>
      </c>
      <c r="I147" s="59" t="str">
        <f aca="false">IF(B147=0,"anchor",W147)</f>
        <v>Spinnaker</v>
      </c>
      <c r="J147" s="0" t="n">
        <f aca="false">$B147+Speed*COS(PI()*$A147/180)</f>
        <v>-4.34236880710458</v>
      </c>
      <c r="K147" s="0" t="n">
        <f aca="false">Speed*SIN(PI()*$A147/180)</f>
        <v>0.565027437327417</v>
      </c>
      <c r="U147" s="0"/>
      <c r="W147" s="1" t="str">
        <f aca="false">IF(X147=Z147,polar_type19!$D$3,IF(X147=AC147,polar_type19!$E$3,IF(X147=AF147,polar_type19!$F$3,IF(X147=AI147,polar_type19!$G$3,polar_type19!$H$3))))</f>
        <v>Spinnaker</v>
      </c>
      <c r="X147" s="0" t="n">
        <f aca="false">MAX(Z147,AC147,AF147,AI147,AL147)</f>
        <v>3.7379</v>
      </c>
      <c r="Y147" s="12" t="n">
        <f aca="false">LOOKUP(Speedlo,'1'!$B$1:$BJ$1,'1'!$B143:$BJ143)</f>
        <v>1.19465175035973</v>
      </c>
      <c r="Z147" s="12" t="n">
        <f aca="false">Xlo*Y147+Xhi*AA147</f>
        <v>1.20958489723923</v>
      </c>
      <c r="AA147" s="12" t="n">
        <f aca="false">LOOKUP(Speedhi,'1'!$B$1:$BJ$1,'1'!$B143:$BJ143)</f>
        <v>1.34398321915469</v>
      </c>
      <c r="AB147" s="13" t="n">
        <f aca="false">LOOKUP(Speedlo,'2'!$B$1:$BJ$1,'2'!$B143:$BJ143)</f>
        <v>1.67544028082291</v>
      </c>
      <c r="AC147" s="13" t="n">
        <f aca="false">Xlo*AB147+Xhi*AD147</f>
        <v>1.6943541227872</v>
      </c>
      <c r="AD147" s="13" t="n">
        <f aca="false">LOOKUP(Speedhi,'2'!$B$1:$BJ$1,'2'!$B143:$BJ143)</f>
        <v>1.8645787004658</v>
      </c>
      <c r="AE147" s="14" t="n">
        <f aca="false">LOOKUP(Speedlo,'3'!$B$1:$BJ$1,'3'!$B143:$BJ143)</f>
        <v>2.05090439888311</v>
      </c>
      <c r="AF147" s="14" t="n">
        <f aca="false">Xlo*AE147+Xhi*AG147</f>
        <v>2.07451535802381</v>
      </c>
      <c r="AG147" s="14" t="n">
        <f aca="false">LOOKUP(Speedhi,'3'!$B$1:$BJ$1,'3'!$B143:$BJ143)</f>
        <v>2.28701399029008</v>
      </c>
      <c r="AH147" s="15" t="n">
        <f aca="false">LOOKUP(Speedlo,'4'!$B$1:$BJ$1,'4'!$B143:$BJ143)</f>
        <v>3.694</v>
      </c>
      <c r="AI147" s="15" t="n">
        <f aca="false">Xlo*AH147+Xhi*AJ147</f>
        <v>3.7379</v>
      </c>
      <c r="AJ147" s="15" t="n">
        <f aca="false">LOOKUP(Speedhi,'4'!$B$1:$BJ$1,'4'!$B143:$BJ143)</f>
        <v>4.133</v>
      </c>
      <c r="AK147" s="16" t="n">
        <f aca="false">LOOKUP(Speedlo,'5'!$B$1:$BJ$1,'5'!$B143:$BJ143)</f>
        <v>0</v>
      </c>
      <c r="AL147" s="16" t="n">
        <f aca="false">Xlo*AK147+Xhi*AM147</f>
        <v>0</v>
      </c>
      <c r="AM147" s="16" t="n">
        <f aca="false">LOOKUP(Speedhi,'5'!$B$1:$BJ$1,'5'!$B143:$BJ143)</f>
        <v>0</v>
      </c>
    </row>
    <row r="148" customFormat="false" ht="14.1" hidden="false" customHeight="true" outlineLevel="0" collapsed="false">
      <c r="A148" s="60" t="n">
        <f aca="false">A147+1</f>
        <v>177</v>
      </c>
      <c r="B148" s="52" t="n">
        <f aca="false">IF(X148&lt;=0,0,X148*Factor)</f>
        <v>3.7118</v>
      </c>
      <c r="C148" s="53" t="n">
        <f aca="false">ROUND($B148*COS(PI()*(D148-Best)/180),4)</f>
        <v>-2.0756</v>
      </c>
      <c r="D148" s="54" t="n">
        <f aca="false">MOD(Wind+$A148+360,360)</f>
        <v>64</v>
      </c>
      <c r="E148" s="61" t="n">
        <f aca="false">ROUND($B148*COS(PI()*(F148-Best)/180),4)</f>
        <v>-2.3859</v>
      </c>
      <c r="F148" s="62" t="n">
        <f aca="false">MOD(Wind-$A148+360,360)</f>
        <v>70</v>
      </c>
      <c r="G148" s="57" t="n">
        <f aca="false">SQRT($J148^2+$K148^2)</f>
        <v>4.39757966442305</v>
      </c>
      <c r="H148" s="63" t="n">
        <f aca="false">IF($J148&lt;&gt;0,MOD(ATAN($K148/$J148)*180/PI(),180),0)</f>
        <v>174.468167358564</v>
      </c>
      <c r="I148" s="59" t="str">
        <f aca="false">IF(B148=0,"anchor",W148)</f>
        <v>Spinnaker</v>
      </c>
      <c r="J148" s="0" t="n">
        <f aca="false">$B148+Speed*COS(PI()*$A148/180)</f>
        <v>-4.37709923151205</v>
      </c>
      <c r="K148" s="0" t="n">
        <f aca="false">Speed*SIN(PI()*$A148/180)</f>
        <v>0.423921245567845</v>
      </c>
      <c r="U148" s="0"/>
      <c r="W148" s="1" t="str">
        <f aca="false">IF(X148=Z148,polar_type19!$D$3,IF(X148=AC148,polar_type19!$E$3,IF(X148=AF148,polar_type19!$F$3,IF(X148=AI148,polar_type19!$G$3,polar_type19!$H$3))))</f>
        <v>Spinnaker</v>
      </c>
      <c r="X148" s="0" t="n">
        <f aca="false">MAX(Z148,AC148,AF148,AI148,AL148)</f>
        <v>3.7118</v>
      </c>
      <c r="Y148" s="12" t="n">
        <f aca="false">LOOKUP(Speedlo,'1'!$B$1:$BJ$1,'1'!$B144:$BJ144)</f>
        <v>1.17440718011674</v>
      </c>
      <c r="Z148" s="12" t="n">
        <f aca="false">Xlo*Y148+Xhi*AA148</f>
        <v>1.1890872698682</v>
      </c>
      <c r="AA148" s="12" t="n">
        <f aca="false">LOOKUP(Speedhi,'1'!$B$1:$BJ$1,'1'!$B144:$BJ144)</f>
        <v>1.32120807763133</v>
      </c>
      <c r="AB148" s="13" t="n">
        <f aca="false">LOOKUP(Speedlo,'2'!$B$1:$BJ$1,'2'!$B144:$BJ144)</f>
        <v>1.63206490449474</v>
      </c>
      <c r="AC148" s="13" t="n">
        <f aca="false">Xlo*AB148+Xhi*AD148</f>
        <v>1.65080003086592</v>
      </c>
      <c r="AD148" s="13" t="n">
        <f aca="false">LOOKUP(Speedhi,'2'!$B$1:$BJ$1,'2'!$B144:$BJ144)</f>
        <v>1.8194161682065</v>
      </c>
      <c r="AE148" s="14" t="n">
        <f aca="false">LOOKUP(Speedlo,'3'!$B$1:$BJ$1,'3'!$B144:$BJ144)</f>
        <v>1.99905667754072</v>
      </c>
      <c r="AF148" s="14" t="n">
        <f aca="false">Xlo*AE148+Xhi*AG148</f>
        <v>2.0223493563557</v>
      </c>
      <c r="AG148" s="14" t="n">
        <f aca="false">LOOKUP(Speedhi,'3'!$B$1:$BJ$1,'3'!$B144:$BJ144)</f>
        <v>2.23198346569053</v>
      </c>
      <c r="AH148" s="15" t="n">
        <f aca="false">LOOKUP(Speedlo,'4'!$B$1:$BJ$1,'4'!$B144:$BJ144)</f>
        <v>3.668</v>
      </c>
      <c r="AI148" s="15" t="n">
        <f aca="false">Xlo*AH148+Xhi*AJ148</f>
        <v>3.7118</v>
      </c>
      <c r="AJ148" s="15" t="n">
        <f aca="false">LOOKUP(Speedhi,'4'!$B$1:$BJ$1,'4'!$B144:$BJ144)</f>
        <v>4.106</v>
      </c>
      <c r="AK148" s="16" t="n">
        <f aca="false">LOOKUP(Speedlo,'5'!$B$1:$BJ$1,'5'!$B144:$BJ144)</f>
        <v>0</v>
      </c>
      <c r="AL148" s="16" t="n">
        <f aca="false">Xlo*AK148+Xhi*AM148</f>
        <v>0</v>
      </c>
      <c r="AM148" s="16" t="n">
        <f aca="false">LOOKUP(Speedhi,'5'!$B$1:$BJ$1,'5'!$B144:$BJ144)</f>
        <v>0</v>
      </c>
    </row>
    <row r="149" customFormat="false" ht="14.1" hidden="false" customHeight="true" outlineLevel="0" collapsed="false">
      <c r="A149" s="60" t="n">
        <f aca="false">A148+1</f>
        <v>178</v>
      </c>
      <c r="B149" s="52" t="n">
        <f aca="false">IF(X149&lt;=0,0,X149*Factor)</f>
        <v>3.6857</v>
      </c>
      <c r="C149" s="53" t="n">
        <f aca="false">ROUND($B149*COS(PI()*(D149-Best)/180),4)</f>
        <v>-2.114</v>
      </c>
      <c r="D149" s="54" t="n">
        <f aca="false">MOD(Wind+$A149+360,360)</f>
        <v>65</v>
      </c>
      <c r="E149" s="61" t="n">
        <f aca="false">ROUND($B149*COS(PI()*(F149-Best)/180),4)</f>
        <v>-2.3195</v>
      </c>
      <c r="F149" s="62" t="n">
        <f aca="false">MOD(Wind-$A149+360,360)</f>
        <v>69</v>
      </c>
      <c r="G149" s="57" t="n">
        <f aca="false">SQRT($J149^2+$K149^2)</f>
        <v>4.41841795187629</v>
      </c>
      <c r="H149" s="63" t="n">
        <f aca="false">IF($J149&lt;&gt;0,MOD(ATAN($K149/$J149)*180/PI(),180),0)</f>
        <v>176.331768382199</v>
      </c>
      <c r="I149" s="59" t="str">
        <f aca="false">IF(B149=0,"anchor",W149)</f>
        <v>Spinnaker</v>
      </c>
      <c r="J149" s="0" t="n">
        <f aca="false">$B149+Speed*COS(PI()*$A149/180)</f>
        <v>-4.40936569885468</v>
      </c>
      <c r="K149" s="0" t="n">
        <f aca="false">Speed*SIN(PI()*$A149/180)</f>
        <v>0.282685923290256</v>
      </c>
      <c r="U149" s="0"/>
      <c r="W149" s="1" t="str">
        <f aca="false">IF(X149=Z149,polar_type19!$D$3,IF(X149=AC149,polar_type19!$E$3,IF(X149=AF149,polar_type19!$F$3,IF(X149=AI149,polar_type19!$G$3,polar_type19!$H$3))))</f>
        <v>Spinnaker</v>
      </c>
      <c r="X149" s="0" t="n">
        <f aca="false">MAX(Z149,AC149,AF149,AI149,AL149)</f>
        <v>3.6857</v>
      </c>
      <c r="Y149" s="12" t="n">
        <f aca="false">LOOKUP(Speedlo,'1'!$B$1:$BJ$1,'1'!$B145:$BJ145)</f>
        <v>1.15416260987376</v>
      </c>
      <c r="Z149" s="12" t="n">
        <f aca="false">Xlo*Y149+Xhi*AA149</f>
        <v>1.16858964249718</v>
      </c>
      <c r="AA149" s="12" t="n">
        <f aca="false">LOOKUP(Speedhi,'1'!$B$1:$BJ$1,'1'!$B145:$BJ145)</f>
        <v>1.29843293610798</v>
      </c>
      <c r="AB149" s="13" t="n">
        <f aca="false">LOOKUP(Speedlo,'2'!$B$1:$BJ$1,'2'!$B145:$BJ145)</f>
        <v>1.58868952816656</v>
      </c>
      <c r="AC149" s="13" t="n">
        <f aca="false">Xlo*AB149+Xhi*AD149</f>
        <v>1.60724593894462</v>
      </c>
      <c r="AD149" s="13" t="n">
        <f aca="false">LOOKUP(Speedhi,'2'!$B$1:$BJ$1,'2'!$B145:$BJ145)</f>
        <v>1.7742536359472</v>
      </c>
      <c r="AE149" s="14" t="n">
        <f aca="false">LOOKUP(Speedlo,'3'!$B$1:$BJ$1,'3'!$B145:$BJ145)</f>
        <v>1.94720895619832</v>
      </c>
      <c r="AF149" s="14" t="n">
        <f aca="false">Xlo*AE149+Xhi*AG149</f>
        <v>1.97018335468759</v>
      </c>
      <c r="AG149" s="14" t="n">
        <f aca="false">LOOKUP(Speedhi,'3'!$B$1:$BJ$1,'3'!$B145:$BJ145)</f>
        <v>2.17695294109098</v>
      </c>
      <c r="AH149" s="15" t="n">
        <f aca="false">LOOKUP(Speedlo,'4'!$B$1:$BJ$1,'4'!$B145:$BJ145)</f>
        <v>3.642</v>
      </c>
      <c r="AI149" s="15" t="n">
        <f aca="false">Xlo*AH149+Xhi*AJ149</f>
        <v>3.6857</v>
      </c>
      <c r="AJ149" s="15" t="n">
        <f aca="false">LOOKUP(Speedhi,'4'!$B$1:$BJ$1,'4'!$B145:$BJ145)</f>
        <v>4.079</v>
      </c>
      <c r="AK149" s="16" t="n">
        <f aca="false">LOOKUP(Speedlo,'5'!$B$1:$BJ$1,'5'!$B145:$BJ145)</f>
        <v>0</v>
      </c>
      <c r="AL149" s="16" t="n">
        <f aca="false">Xlo*AK149+Xhi*AM149</f>
        <v>0</v>
      </c>
      <c r="AM149" s="16" t="n">
        <f aca="false">LOOKUP(Speedhi,'5'!$B$1:$BJ$1,'5'!$B145:$BJ145)</f>
        <v>0</v>
      </c>
    </row>
    <row r="150" customFormat="false" ht="14.1" hidden="false" customHeight="true" outlineLevel="0" collapsed="false">
      <c r="A150" s="60" t="n">
        <f aca="false">A149+1</f>
        <v>179</v>
      </c>
      <c r="B150" s="52" t="n">
        <f aca="false">IF(X150&lt;=0,0,X150*Factor)</f>
        <v>3.6596</v>
      </c>
      <c r="C150" s="53" t="n">
        <f aca="false">ROUND($B150*COS(PI()*(D150-Best)/180),4)</f>
        <v>-2.1511</v>
      </c>
      <c r="D150" s="54" t="n">
        <f aca="false">MOD(Wind+$A150+360,360)</f>
        <v>66</v>
      </c>
      <c r="E150" s="61" t="n">
        <f aca="false">ROUND($B150*COS(PI()*(F150-Best)/180),4)</f>
        <v>-2.2531</v>
      </c>
      <c r="F150" s="62" t="n">
        <f aca="false">MOD(Wind-$A150+360,360)</f>
        <v>68</v>
      </c>
      <c r="G150" s="57" t="n">
        <f aca="false">SQRT($J150^2+$K150^2)</f>
        <v>4.44141662443998</v>
      </c>
      <c r="H150" s="63" t="n">
        <f aca="false">IF($J150&lt;&gt;0,MOD(ATAN($K150/$J150)*180/PI(),180),0)</f>
        <v>178.17604209401</v>
      </c>
      <c r="I150" s="59" t="str">
        <f aca="false">IF(B150=0,"anchor",W150)</f>
        <v>Spinnaker</v>
      </c>
      <c r="J150" s="0" t="n">
        <f aca="false">$B150+Speed*COS(PI()*$A150/180)</f>
        <v>-4.43916633076677</v>
      </c>
      <c r="K150" s="0" t="n">
        <f aca="false">Speed*SIN(PI()*$A150/180)</f>
        <v>0.141364492141996</v>
      </c>
      <c r="U150" s="0"/>
      <c r="W150" s="1" t="str">
        <f aca="false">IF(X150=Z150,polar_type19!$D$3,IF(X150=AC150,polar_type19!$E$3,IF(X150=AF150,polar_type19!$F$3,IF(X150=AI150,polar_type19!$G$3,polar_type19!$H$3))))</f>
        <v>Spinnaker</v>
      </c>
      <c r="X150" s="0" t="n">
        <f aca="false">MAX(Z150,AC150,AF150,AI150,AL150)</f>
        <v>3.6596</v>
      </c>
      <c r="Y150" s="12" t="n">
        <f aca="false">LOOKUP(Speedlo,'1'!$B$1:$BJ$1,'1'!$B146:$BJ146)</f>
        <v>1.13391803963077</v>
      </c>
      <c r="Z150" s="12" t="n">
        <f aca="false">Xlo*Y150+Xhi*AA150</f>
        <v>1.14809201512615</v>
      </c>
      <c r="AA150" s="12" t="n">
        <f aca="false">LOOKUP(Speedhi,'1'!$B$1:$BJ$1,'1'!$B146:$BJ146)</f>
        <v>1.27565779458462</v>
      </c>
      <c r="AB150" s="13" t="n">
        <f aca="false">LOOKUP(Speedlo,'2'!$B$1:$BJ$1,'2'!$B146:$BJ146)</f>
        <v>1.54531415183839</v>
      </c>
      <c r="AC150" s="13" t="n">
        <f aca="false">Xlo*AB150+Xhi*AD150</f>
        <v>1.56369184702334</v>
      </c>
      <c r="AD150" s="13" t="n">
        <f aca="false">LOOKUP(Speedhi,'2'!$B$1:$BJ$1,'2'!$B146:$BJ146)</f>
        <v>1.7290911036879</v>
      </c>
      <c r="AE150" s="14" t="n">
        <f aca="false">LOOKUP(Speedlo,'3'!$B$1:$BJ$1,'3'!$B146:$BJ146)</f>
        <v>1.89536123485593</v>
      </c>
      <c r="AF150" s="14" t="n">
        <f aca="false">Xlo*AE150+Xhi*AG150</f>
        <v>1.91801735301948</v>
      </c>
      <c r="AG150" s="14" t="n">
        <f aca="false">LOOKUP(Speedhi,'3'!$B$1:$BJ$1,'3'!$B146:$BJ146)</f>
        <v>2.12192241649144</v>
      </c>
      <c r="AH150" s="15" t="n">
        <f aca="false">LOOKUP(Speedlo,'4'!$B$1:$BJ$1,'4'!$B146:$BJ146)</f>
        <v>3.616</v>
      </c>
      <c r="AI150" s="15" t="n">
        <f aca="false">Xlo*AH150+Xhi*AJ150</f>
        <v>3.6596</v>
      </c>
      <c r="AJ150" s="15" t="n">
        <f aca="false">LOOKUP(Speedhi,'4'!$B$1:$BJ$1,'4'!$B146:$BJ146)</f>
        <v>4.05200000000001</v>
      </c>
      <c r="AK150" s="16" t="n">
        <f aca="false">LOOKUP(Speedlo,'5'!$B$1:$BJ$1,'5'!$B146:$BJ146)</f>
        <v>0</v>
      </c>
      <c r="AL150" s="16" t="n">
        <f aca="false">Xlo*AK150+Xhi*AM150</f>
        <v>0</v>
      </c>
      <c r="AM150" s="16" t="n">
        <f aca="false">LOOKUP(Speedhi,'5'!$B$1:$BJ$1,'5'!$B146:$BJ146)</f>
        <v>0</v>
      </c>
    </row>
    <row r="151" customFormat="false" ht="14.1" hidden="false" customHeight="true" outlineLevel="0" collapsed="false">
      <c r="A151" s="64" t="n">
        <f aca="false">A150+1</f>
        <v>180</v>
      </c>
      <c r="B151" s="52" t="n">
        <f aca="false">IF(X151&lt;=0,0,X151*Factor)</f>
        <v>3.6335</v>
      </c>
      <c r="C151" s="65" t="n">
        <f aca="false">ROUND($B151*COS(PI()*(D151-Best)/180),4)</f>
        <v>-2.1867</v>
      </c>
      <c r="D151" s="66" t="n">
        <f aca="false">MOD(Wind+$A151+360,360)</f>
        <v>67</v>
      </c>
      <c r="E151" s="67" t="n">
        <f aca="false">ROUND($B151*COS(PI()*(F151-Best)/180),4)</f>
        <v>-2.1867</v>
      </c>
      <c r="F151" s="68" t="n">
        <f aca="false">MOD(Wind-$A151+360,360)</f>
        <v>67</v>
      </c>
      <c r="G151" s="69" t="n">
        <f aca="false">SQRT($J151^2+$K151^2)</f>
        <v>4.4665</v>
      </c>
      <c r="H151" s="70" t="e">
        <f aca="false">IF($J151&lt;&gt;0,MOD(ATAN($K151/$J151)*180/PI(),180),0)</f>
        <v>#VALUE!</v>
      </c>
      <c r="I151" s="59" t="str">
        <f aca="false">IF(B151=0,"anchor",W151)</f>
        <v>Spinnaker</v>
      </c>
      <c r="J151" s="0" t="n">
        <f aca="false">$B151+Speed*COS(PI()*$A151/180)</f>
        <v>-4.4665</v>
      </c>
      <c r="K151" s="0" t="n">
        <f aca="false">Speed*SIN(PI()*$A151/180)</f>
        <v>9.91963907309356E-016</v>
      </c>
      <c r="U151" s="0"/>
      <c r="W151" s="1" t="str">
        <f aca="false">IF(X151=Z151,polar_type19!$D$3,IF(X151=AC151,polar_type19!$E$3,IF(X151=AF151,polar_type19!$F$3,IF(X151=AI151,polar_type19!$G$3,polar_type19!$H$3))))</f>
        <v>Spinnaker</v>
      </c>
      <c r="X151" s="0" t="n">
        <f aca="false">MAX(Z151,AC151,AF151,AI151,AL151)</f>
        <v>3.6335</v>
      </c>
      <c r="Y151" s="12" t="n">
        <f aca="false">LOOKUP(Speedlo,'1'!$B$1:$BJ$1,'1'!$B147:$BJ147)</f>
        <v>1.11367346938779</v>
      </c>
      <c r="Z151" s="12" t="n">
        <f aca="false">Xlo*Y151+Xhi*AA151</f>
        <v>1.12759438775514</v>
      </c>
      <c r="AA151" s="12" t="n">
        <f aca="false">LOOKUP(Speedhi,'1'!$B$1:$BJ$1,'1'!$B147:$BJ147)</f>
        <v>1.25288265306127</v>
      </c>
      <c r="AB151" s="13" t="n">
        <f aca="false">LOOKUP(Speedlo,'2'!$B$1:$BJ$1,'2'!$B147:$BJ147)</f>
        <v>1.50193877551021</v>
      </c>
      <c r="AC151" s="13" t="n">
        <f aca="false">Xlo*AB151+Xhi*AD151</f>
        <v>1.52013775510205</v>
      </c>
      <c r="AD151" s="13" t="n">
        <f aca="false">LOOKUP(Speedhi,'2'!$B$1:$BJ$1,'2'!$B147:$BJ147)</f>
        <v>1.6839285714286</v>
      </c>
      <c r="AE151" s="14" t="n">
        <f aca="false">LOOKUP(Speedlo,'3'!$B$1:$BJ$1,'3'!$B147:$BJ147)</f>
        <v>1.84351351351353</v>
      </c>
      <c r="AF151" s="14" t="n">
        <f aca="false">Xlo*AE151+Xhi*AG151</f>
        <v>1.86585135135137</v>
      </c>
      <c r="AG151" s="14" t="n">
        <f aca="false">LOOKUP(Speedhi,'3'!$B$1:$BJ$1,'3'!$B147:$BJ147)</f>
        <v>2.06689189189189</v>
      </c>
      <c r="AH151" s="15" t="n">
        <f aca="false">LOOKUP(Speedlo,'4'!$B$1:$BJ$1,'4'!$B147:$BJ147)</f>
        <v>3.59</v>
      </c>
      <c r="AI151" s="15" t="n">
        <f aca="false">Xlo*AH151+Xhi*AJ151</f>
        <v>3.6335</v>
      </c>
      <c r="AJ151" s="15" t="n">
        <f aca="false">LOOKUP(Speedhi,'4'!$B$1:$BJ$1,'4'!$B147:$BJ147)</f>
        <v>4.02500000000001</v>
      </c>
      <c r="AK151" s="16" t="n">
        <f aca="false">LOOKUP(Speedlo,'5'!$B$1:$BJ$1,'5'!$B147:$BJ147)</f>
        <v>0</v>
      </c>
      <c r="AL151" s="16" t="n">
        <f aca="false">Xlo*AK151+Xhi*AM151</f>
        <v>0</v>
      </c>
      <c r="AM151" s="16" t="n">
        <f aca="false">LOOKUP(Speedhi,'5'!$B$1:$BJ$1,'5'!$B147:$BJ147)</f>
        <v>0</v>
      </c>
    </row>
  </sheetData>
  <sheetProtection sheet="true" objects="true" scenarios="true"/>
  <mergeCells count="26">
    <mergeCell ref="Q1:S1"/>
    <mergeCell ref="T1:V1"/>
    <mergeCell ref="C2:D3"/>
    <mergeCell ref="E2:F3"/>
    <mergeCell ref="G2:G5"/>
    <mergeCell ref="H2:H5"/>
    <mergeCell ref="I2:I5"/>
    <mergeCell ref="R2:R3"/>
    <mergeCell ref="S2:S3"/>
    <mergeCell ref="U2:U3"/>
    <mergeCell ref="V2:V3"/>
    <mergeCell ref="C4:C5"/>
    <mergeCell ref="D4:D5"/>
    <mergeCell ref="E4:E5"/>
    <mergeCell ref="F4:F5"/>
    <mergeCell ref="Q4:Q5"/>
    <mergeCell ref="R4:R5"/>
    <mergeCell ref="S4:S5"/>
    <mergeCell ref="T4:T5"/>
    <mergeCell ref="U4:U5"/>
    <mergeCell ref="V4:V5"/>
    <mergeCell ref="Y4:AA4"/>
    <mergeCell ref="AB4:AD4"/>
    <mergeCell ref="AE4:AG4"/>
    <mergeCell ref="AH4:AJ4"/>
    <mergeCell ref="AK4:AM4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&amp;C&amp;A</oddHeader>
    <oddFooter>&amp;CPage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147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AH124" activePane="bottomRight" state="frozen"/>
      <selection pane="topLeft" activeCell="A1" activeCellId="0" sqref="A1"/>
      <selection pane="topRight" activeCell="AH1" activeCellId="0" sqref="AH1"/>
      <selection pane="bottomLeft" activeCell="A124" activeCellId="0" sqref="A124"/>
      <selection pane="bottomRight" activeCell="AO1" activeCellId="0" sqref="AO1"/>
    </sheetView>
  </sheetViews>
  <sheetFormatPr defaultRowHeight="12.8" zeroHeight="false" outlineLevelRow="0" outlineLevelCol="0"/>
  <cols>
    <col collapsed="false" customWidth="false" hidden="false" outlineLevel="0" max="1" min="1" style="102" width="11.52"/>
    <col collapsed="false" customWidth="false" hidden="false" outlineLevel="0" max="40" min="2" style="103" width="11.52"/>
    <col collapsed="false" customWidth="false" hidden="false" outlineLevel="0" max="43" min="41" style="104" width="11.52"/>
    <col collapsed="false" customWidth="false" hidden="false" outlineLevel="0" max="1004" min="44" style="103" width="11.52"/>
    <col collapsed="false" customWidth="false" hidden="false" outlineLevel="0" max="1025" min="1005" style="0" width="11.52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f aca="false">(F1-B1)/4+B1</f>
        <v>1</v>
      </c>
      <c r="D1" s="102" t="n">
        <f aca="false">(F1-B1)/4+C1</f>
        <v>2</v>
      </c>
      <c r="E1" s="102" t="n">
        <f aca="false">(F1-B1)/4+D1</f>
        <v>3</v>
      </c>
      <c r="F1" s="112" t="n">
        <f aca="false">polar_type19!$A$6</f>
        <v>4</v>
      </c>
      <c r="G1" s="112" t="n">
        <f aca="false">polar_type19!$A$7</f>
        <v>5</v>
      </c>
      <c r="H1" s="112" t="n">
        <f aca="false">polar_type19!$A$8</f>
        <v>6</v>
      </c>
      <c r="I1" s="102" t="n">
        <f aca="false">(J1+H1)/2</f>
        <v>7</v>
      </c>
      <c r="J1" s="112" t="n">
        <f aca="false">polar_type19!$A$9</f>
        <v>8</v>
      </c>
      <c r="K1" s="102" t="n">
        <f aca="false">(L1+J1)/2</f>
        <v>9</v>
      </c>
      <c r="L1" s="112" t="n">
        <f aca="false">polar_type19!$A$10</f>
        <v>10</v>
      </c>
      <c r="M1" s="102" t="n">
        <f aca="false">(N1+L1)/2</f>
        <v>11</v>
      </c>
      <c r="N1" s="112" t="n">
        <f aca="false">polar_type19!$A$11</f>
        <v>12</v>
      </c>
      <c r="O1" s="102" t="n">
        <f aca="false">(P1+N1)/2</f>
        <v>13</v>
      </c>
      <c r="P1" s="112" t="n">
        <f aca="false">polar_type19!$A$12</f>
        <v>14</v>
      </c>
      <c r="Q1" s="112" t="n">
        <f aca="false">polar_type19!$A$13</f>
        <v>15</v>
      </c>
      <c r="R1" s="112" t="n">
        <f aca="false">polar_type19!$A$14</f>
        <v>16</v>
      </c>
      <c r="S1" s="102" t="n">
        <f aca="false">(V1-R1)/4+R1</f>
        <v>17</v>
      </c>
      <c r="T1" s="102" t="n">
        <f aca="false">(V1-R1)/4+S1</f>
        <v>18</v>
      </c>
      <c r="U1" s="102" t="n">
        <f aca="false">(V1-R1)/4+T1</f>
        <v>19</v>
      </c>
      <c r="V1" s="112" t="n">
        <f aca="false">polar_type19!$A$15</f>
        <v>20</v>
      </c>
      <c r="W1" s="102" t="n">
        <f aca="false">(X1+V1)/2</f>
        <v>21</v>
      </c>
      <c r="X1" s="112" t="n">
        <f aca="false">polar_type19!$A$16</f>
        <v>22</v>
      </c>
      <c r="Y1" s="102" t="n">
        <f aca="false">(AA1-X1)/3+X1</f>
        <v>23</v>
      </c>
      <c r="Z1" s="102" t="n">
        <f aca="false">(AA1-X1)/3+Y1</f>
        <v>24</v>
      </c>
      <c r="AA1" s="112" t="n">
        <f aca="false">polar_type19!$A$17</f>
        <v>25</v>
      </c>
      <c r="AB1" s="102" t="n">
        <f aca="false">(AC1+AA1)/2</f>
        <v>26</v>
      </c>
      <c r="AC1" s="112" t="n">
        <f aca="false">polar_type19!$A$18</f>
        <v>27</v>
      </c>
      <c r="AD1" s="102" t="n">
        <f aca="false">(AF1-AC1)/3+AC1</f>
        <v>28</v>
      </c>
      <c r="AE1" s="102" t="n">
        <f aca="false">(AF1-AC1)/3+AD1</f>
        <v>29</v>
      </c>
      <c r="AF1" s="112" t="n">
        <f aca="false">polar_type19!$A$19</f>
        <v>30</v>
      </c>
      <c r="AG1" s="102" t="n">
        <f aca="false">(AH1+AF1)/2</f>
        <v>31</v>
      </c>
      <c r="AH1" s="112" t="n">
        <f aca="false">polar_type19!$A$20</f>
        <v>32</v>
      </c>
      <c r="AI1" s="112" t="n">
        <f aca="false">polar_type19!$A$21</f>
        <v>33</v>
      </c>
      <c r="AJ1" s="112" t="n">
        <f aca="false">polar_type19!$A$22</f>
        <v>34</v>
      </c>
      <c r="AK1" s="102" t="n">
        <f aca="false">(AL1+AJ1)/2</f>
        <v>35</v>
      </c>
      <c r="AL1" s="112" t="n">
        <f aca="false">polar_type19!$A$23</f>
        <v>36</v>
      </c>
      <c r="AM1" s="102" t="n">
        <f aca="false">(AN1+AL1)/2</f>
        <v>37</v>
      </c>
      <c r="AN1" s="112" t="n">
        <f aca="false">polar_type19!$A$24</f>
        <v>38</v>
      </c>
      <c r="AO1" s="113" t="n">
        <f aca="false">AN1+1</f>
        <v>39</v>
      </c>
      <c r="AP1" s="113" t="n">
        <f aca="false">AO1+1</f>
        <v>40</v>
      </c>
      <c r="AQ1" s="113" t="n">
        <f aca="false">AP1+1</f>
        <v>41</v>
      </c>
      <c r="AR1" s="113" t="n">
        <f aca="false">AQ1+1</f>
        <v>42</v>
      </c>
      <c r="AS1" s="113" t="n">
        <f aca="false">AR1+1</f>
        <v>43</v>
      </c>
      <c r="AT1" s="113" t="n">
        <f aca="false">AS1+1</f>
        <v>44</v>
      </c>
      <c r="AU1" s="113" t="n">
        <f aca="false">AT1+1</f>
        <v>45</v>
      </c>
      <c r="AV1" s="113" t="n">
        <f aca="false">AU1+1</f>
        <v>46</v>
      </c>
      <c r="AW1" s="113" t="n">
        <f aca="false">AV1+1</f>
        <v>47</v>
      </c>
      <c r="AX1" s="113" t="n">
        <f aca="false">AW1+1</f>
        <v>48</v>
      </c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customFormat="false" ht="12.8" hidden="false" customHeight="false" outlineLevel="0" collapsed="false">
      <c r="A2" s="102" t="n">
        <f aca="false">35</f>
        <v>35</v>
      </c>
      <c r="B2" s="103" t="n">
        <v>0</v>
      </c>
      <c r="C2" s="103" t="n">
        <f aca="false">(F2-B2)/4+B2</f>
        <v>0.155088904760438</v>
      </c>
      <c r="D2" s="103" t="n">
        <f aca="false">(F2-B2)/4+C2</f>
        <v>0.310177809520876</v>
      </c>
      <c r="E2" s="103" t="n">
        <f aca="false">(F2-B2)/4+D2</f>
        <v>0.465266714281314</v>
      </c>
      <c r="F2" s="114" t="n">
        <f aca="false">polar_type19!$J$6</f>
        <v>0.620355619041752</v>
      </c>
      <c r="G2" s="114" t="n">
        <f aca="false">polar_type19!$J$7</f>
        <v>0.666448289614232</v>
      </c>
      <c r="H2" s="114" t="n">
        <f aca="false">polar_type19!$J$8</f>
        <v>0.712540960186713</v>
      </c>
      <c r="I2" s="103" t="n">
        <f aca="false">(J2+H2)/2</f>
        <v>0.724647320629314</v>
      </c>
      <c r="J2" s="114" t="n">
        <f aca="false">polar_type19!$J$9</f>
        <v>0.736753681071914</v>
      </c>
      <c r="K2" s="103" t="n">
        <f aca="false">(L2+J2)/2</f>
        <v>0.709774408583771</v>
      </c>
      <c r="L2" s="114" t="n">
        <f aca="false">polar_type19!$J$10</f>
        <v>0.682795136095628</v>
      </c>
      <c r="M2" s="103" t="n">
        <f aca="false">(N2+L2)/2</f>
        <v>0.656045080349458</v>
      </c>
      <c r="N2" s="114" t="n">
        <f aca="false">polar_type19!$J$11</f>
        <v>0.629295024603288</v>
      </c>
      <c r="O2" s="103" t="n">
        <f aca="false">(P2+N2)/2</f>
        <v>0.60092736638739</v>
      </c>
      <c r="P2" s="114" t="n">
        <f aca="false">polar_type19!$J$12</f>
        <v>0.572559708171492</v>
      </c>
      <c r="Q2" s="114" t="n">
        <f aca="false">polar_type19!$J$13</f>
        <v>0.617609244695606</v>
      </c>
      <c r="R2" s="114" t="n">
        <f aca="false">polar_type19!$J$14</f>
        <v>0.662658781219719</v>
      </c>
      <c r="S2" s="103" t="n">
        <f aca="false">(V2-R2)/4+R2</f>
        <v>0.649313506817652</v>
      </c>
      <c r="T2" s="103" t="n">
        <f aca="false">(V2-R2)/4+S2</f>
        <v>0.635968232415584</v>
      </c>
      <c r="U2" s="103" t="n">
        <f aca="false">(V2-R2)/4+T2</f>
        <v>0.622622958013517</v>
      </c>
      <c r="V2" s="114" t="n">
        <f aca="false">polar_type19!$J$15</f>
        <v>0.609277683611449</v>
      </c>
      <c r="W2" s="103" t="n">
        <f aca="false">(X2+V2)/2</f>
        <v>0.609422050115426</v>
      </c>
      <c r="X2" s="114" t="n">
        <f aca="false">polar_type19!$J$16</f>
        <v>0.609566416619402</v>
      </c>
      <c r="Y2" s="103" t="n">
        <f aca="false">(AA2-X2)/3+X2</f>
        <v>0.583537968388683</v>
      </c>
      <c r="Z2" s="103" t="n">
        <f aca="false">(AA2-X2)/3+Y2</f>
        <v>0.557509520157965</v>
      </c>
      <c r="AA2" s="114" t="n">
        <f aca="false">polar_type19!$J$17</f>
        <v>0.531481071927246</v>
      </c>
      <c r="AB2" s="103" t="n">
        <f aca="false">(AC2+AA2)/2</f>
        <v>0.510221829050157</v>
      </c>
      <c r="AC2" s="114" t="n">
        <f aca="false">polar_type19!$J$18</f>
        <v>0.488962586173067</v>
      </c>
      <c r="AD2" s="103" t="n">
        <f aca="false">(AF2-AC2)/3+AC2</f>
        <v>0.467703343295977</v>
      </c>
      <c r="AE2" s="103" t="n">
        <f aca="false">(AF2-AC2)/3+AD2</f>
        <v>0.446444100418887</v>
      </c>
      <c r="AF2" s="114" t="n">
        <f aca="false">polar_type19!$J$19</f>
        <v>0.425184857541797</v>
      </c>
      <c r="AG2" s="103" t="n">
        <f aca="false">(AH2+AF2)/2</f>
        <v>0.403925614664707</v>
      </c>
      <c r="AH2" s="114" t="n">
        <f aca="false">polar_type19!$J$20</f>
        <v>0.382666371787617</v>
      </c>
      <c r="AI2" s="114" t="n">
        <f aca="false">polar_type19!$J$21</f>
        <v>0.361407128910527</v>
      </c>
      <c r="AJ2" s="114" t="n">
        <f aca="false">polar_type19!$J$22</f>
        <v>0.340147886033438</v>
      </c>
      <c r="AK2" s="103" t="n">
        <f aca="false">(AL2+AJ2)/2</f>
        <v>0.318888643156348</v>
      </c>
      <c r="AL2" s="114" t="n">
        <f aca="false">polar_type19!$J$23</f>
        <v>0.297629400279258</v>
      </c>
      <c r="AM2" s="103" t="n">
        <f aca="false">(AN2+AL2)/2</f>
        <v>0.276370157402168</v>
      </c>
      <c r="AN2" s="114" t="n">
        <f aca="false">polar_type19!$J$24</f>
        <v>0.255110914525078</v>
      </c>
      <c r="AO2" s="115" t="n">
        <f aca="false">($AN2-$AL2)/Delta+AN2</f>
        <v>0.233851671647988</v>
      </c>
      <c r="AP2" s="115" t="n">
        <f aca="false">($AN2-$AL2)/Delta+AO2</f>
        <v>0.212592428770898</v>
      </c>
      <c r="AQ2" s="115" t="n">
        <f aca="false">($AN2-$AL2)/Delta+AP2</f>
        <v>0.191333185893808</v>
      </c>
      <c r="AR2" s="115" t="n">
        <f aca="false">($AN2-$AL2)/Delta+AQ2</f>
        <v>0.170073943016718</v>
      </c>
      <c r="AS2" s="115" t="n">
        <f aca="false">($AN2-$AL2)/Delta+AR2</f>
        <v>0.148814700139628</v>
      </c>
      <c r="AT2" s="115" t="n">
        <f aca="false">($AN2-$AL2)/Delta+AS2</f>
        <v>0.127555457262538</v>
      </c>
      <c r="AU2" s="115" t="n">
        <f aca="false">($AN2-$AL2)/Delta+AT2</f>
        <v>0.106296214385448</v>
      </c>
      <c r="AV2" s="115" t="n">
        <f aca="false">($AN2-$AL2)/Delta+AU2</f>
        <v>0.0850369715083578</v>
      </c>
      <c r="AW2" s="115" t="n">
        <f aca="false">($AN2-$AL2)/Delta+AV2</f>
        <v>0.0637777286312678</v>
      </c>
      <c r="AX2" s="115" t="n">
        <f aca="false">($AN2-$AL2)/Delta+AW2</f>
        <v>0.0425184857541778</v>
      </c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  <c r="CE2" s="104"/>
      <c r="CF2" s="104"/>
      <c r="CG2" s="104"/>
      <c r="CH2" s="104"/>
      <c r="CI2" s="104"/>
    </row>
    <row r="3" customFormat="false" ht="12.8" hidden="false" customHeight="false" outlineLevel="0" collapsed="false">
      <c r="A3" s="102" t="n">
        <f aca="false">(A$7-A$2)/5+A2</f>
        <v>36</v>
      </c>
      <c r="B3" s="103" t="n">
        <v>0</v>
      </c>
      <c r="C3" s="103" t="n">
        <f aca="false">(F3-B3)/4+B3</f>
        <v>0.17442752996885</v>
      </c>
      <c r="D3" s="103" t="n">
        <f aca="false">(F3-B3)/4+C3</f>
        <v>0.3488550599377</v>
      </c>
      <c r="E3" s="103" t="n">
        <f aca="false">(F3-B3)/4+D3</f>
        <v>0.52328258990655</v>
      </c>
      <c r="F3" s="103" t="n">
        <f aca="false">(F7-F2)/5+F2</f>
        <v>0.6977101198754</v>
      </c>
      <c r="G3" s="103" t="n">
        <f aca="false">(G7-G2)/5+G2</f>
        <v>0.749690603109442</v>
      </c>
      <c r="H3" s="103" t="n">
        <f aca="false">(H7-H2)/5+H2</f>
        <v>0.801671086343485</v>
      </c>
      <c r="I3" s="103" t="n">
        <f aca="false">(J3+H3)/2</f>
        <v>0.815401221671237</v>
      </c>
      <c r="J3" s="103" t="n">
        <f aca="false">(J7-J2)/5+J2</f>
        <v>0.829131356998989</v>
      </c>
      <c r="K3" s="103" t="n">
        <f aca="false">(L3+J3)/2</f>
        <v>0.798909723838201</v>
      </c>
      <c r="L3" s="103" t="n">
        <f aca="false">(L7-L2)/5+L2</f>
        <v>0.768688090677412</v>
      </c>
      <c r="M3" s="103" t="n">
        <f aca="false">(N3+L3)/2</f>
        <v>0.738674850206016</v>
      </c>
      <c r="N3" s="103" t="n">
        <f aca="false">(N7-N2)/5+N2</f>
        <v>0.70866160973462</v>
      </c>
      <c r="O3" s="103" t="n">
        <f aca="false">(P3+N3)/2</f>
        <v>0.676795332902068</v>
      </c>
      <c r="P3" s="103" t="n">
        <f aca="false">(P7-P2)/5+P2</f>
        <v>0.644929056069515</v>
      </c>
      <c r="Q3" s="103" t="n">
        <f aca="false">(Q7-Q2)/5+Q2</f>
        <v>0.695650517886237</v>
      </c>
      <c r="R3" s="103" t="n">
        <f aca="false">(R7-R2)/5+R2</f>
        <v>0.746371979702959</v>
      </c>
      <c r="S3" s="103" t="n">
        <f aca="false">(V3-R3)/4+R3</f>
        <v>0.731390052408967</v>
      </c>
      <c r="T3" s="103" t="n">
        <f aca="false">(V3-R3)/4+S3</f>
        <v>0.716408125114974</v>
      </c>
      <c r="U3" s="103" t="n">
        <f aca="false">(V3-R3)/4+T3</f>
        <v>0.701426197820982</v>
      </c>
      <c r="V3" s="103" t="n">
        <f aca="false">(V7-V2)/5+V2</f>
        <v>0.686444270526989</v>
      </c>
      <c r="W3" s="103" t="n">
        <f aca="false">(X3+V3)/2</f>
        <v>0.686639865229588</v>
      </c>
      <c r="X3" s="103" t="n">
        <f aca="false">(X7-X2)/5+X2</f>
        <v>0.686835459932188</v>
      </c>
      <c r="Y3" s="103" t="n">
        <f aca="false">(AA3-X3)/3+X3</f>
        <v>0.657578451334545</v>
      </c>
      <c r="Z3" s="103" t="n">
        <f aca="false">(AA3-X3)/3+Y3</f>
        <v>0.628321442736903</v>
      </c>
      <c r="AA3" s="103" t="n">
        <f aca="false">(AA7-AA2)/5+AA2</f>
        <v>0.59906443413926</v>
      </c>
      <c r="AB3" s="103" t="n">
        <f aca="false">(AC3+AA3)/2</f>
        <v>0.57510185677369</v>
      </c>
      <c r="AC3" s="103" t="n">
        <f aca="false">(AC7-AC2)/5+AC2</f>
        <v>0.55113927940812</v>
      </c>
      <c r="AD3" s="103" t="n">
        <f aca="false">(AF3-AC3)/3+AC3</f>
        <v>0.527176702042549</v>
      </c>
      <c r="AE3" s="103" t="n">
        <f aca="false">(AF3-AC3)/3+AD3</f>
        <v>0.503214124676979</v>
      </c>
      <c r="AF3" s="103" t="n">
        <f aca="false">(AF7-AF2)/5+AF2</f>
        <v>0.479251547311408</v>
      </c>
      <c r="AG3" s="103" t="n">
        <f aca="false">(AH3+AF3)/2</f>
        <v>0.455288969945838</v>
      </c>
      <c r="AH3" s="103" t="n">
        <f aca="false">(AH7-AH2)/5+AH2</f>
        <v>0.431326392580267</v>
      </c>
      <c r="AI3" s="103" t="n">
        <f aca="false">(AI7-AI2)/5+AI2</f>
        <v>0.407363815214696</v>
      </c>
      <c r="AJ3" s="103" t="n">
        <f aca="false">(AJ7-AJ2)/5+AJ2</f>
        <v>0.383401237849127</v>
      </c>
      <c r="AK3" s="103" t="n">
        <f aca="false">(AL3+AJ3)/2</f>
        <v>0.359438660483556</v>
      </c>
      <c r="AL3" s="103" t="n">
        <f aca="false">(AL7-AL2)/5+AL2</f>
        <v>0.335476083117986</v>
      </c>
      <c r="AM3" s="103" t="n">
        <f aca="false">(AN3+AL3)/2</f>
        <v>0.311513505752415</v>
      </c>
      <c r="AN3" s="103" t="n">
        <f aca="false">(AN7-AN2)/5+AN2</f>
        <v>0.287550928386845</v>
      </c>
      <c r="AO3" s="115" t="n">
        <f aca="false">($AN3-$AL3)/Delta+AN3</f>
        <v>0.263588351021274</v>
      </c>
      <c r="AP3" s="115" t="n">
        <f aca="false">($AN3-$AL3)/Delta+AO3</f>
        <v>0.239625773655704</v>
      </c>
      <c r="AQ3" s="115" t="n">
        <f aca="false">($AN3-$AL3)/Delta+AP3</f>
        <v>0.215663196290133</v>
      </c>
      <c r="AR3" s="115" t="n">
        <f aca="false">($AN3-$AL3)/Delta+AQ3</f>
        <v>0.191700618924562</v>
      </c>
      <c r="AS3" s="115" t="n">
        <f aca="false">($AN3-$AL3)/Delta+AR3</f>
        <v>0.167738041558992</v>
      </c>
      <c r="AT3" s="115" t="n">
        <f aca="false">($AN3-$AL3)/Delta+AS3</f>
        <v>0.143775464193421</v>
      </c>
      <c r="AU3" s="115" t="n">
        <f aca="false">($AN3-$AL3)/Delta+AT3</f>
        <v>0.119812886827851</v>
      </c>
      <c r="AV3" s="115" t="n">
        <f aca="false">($AN3-$AL3)/Delta+AU3</f>
        <v>0.0958503094622804</v>
      </c>
      <c r="AW3" s="115" t="n">
        <f aca="false">($AN3-$AL3)/Delta+AV3</f>
        <v>0.0718877320967098</v>
      </c>
      <c r="AX3" s="115" t="n">
        <f aca="false">($AN3-$AL3)/Delta+AW3</f>
        <v>0.0479251547311393</v>
      </c>
      <c r="AY3" s="104"/>
      <c r="AZ3" s="104"/>
      <c r="BA3" s="104"/>
      <c r="BB3" s="104"/>
      <c r="BC3" s="104"/>
      <c r="BD3" s="104"/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  <c r="BS3" s="104"/>
      <c r="BT3" s="104"/>
      <c r="BU3" s="104"/>
      <c r="BV3" s="104"/>
      <c r="BW3" s="104"/>
      <c r="BX3" s="104"/>
      <c r="BY3" s="104"/>
      <c r="BZ3" s="104"/>
      <c r="CA3" s="104"/>
      <c r="CB3" s="104"/>
      <c r="CC3" s="104"/>
      <c r="CD3" s="104"/>
      <c r="CE3" s="104"/>
      <c r="CF3" s="104"/>
      <c r="CG3" s="104"/>
      <c r="CH3" s="104"/>
      <c r="CI3" s="104"/>
    </row>
    <row r="4" customFormat="false" ht="12.8" hidden="false" customHeight="false" outlineLevel="0" collapsed="false">
      <c r="A4" s="102" t="n">
        <f aca="false">(A$7-A$2)/5+A3</f>
        <v>37</v>
      </c>
      <c r="B4" s="103" t="n">
        <v>0</v>
      </c>
      <c r="C4" s="103" t="n">
        <f aca="false">(F4-B4)/4+B4</f>
        <v>0.193766155177262</v>
      </c>
      <c r="D4" s="103" t="n">
        <f aca="false">(F4-B4)/4+C4</f>
        <v>0.387532310354524</v>
      </c>
      <c r="E4" s="103" t="n">
        <f aca="false">(F4-B4)/4+D4</f>
        <v>0.581298465531785</v>
      </c>
      <c r="F4" s="103" t="n">
        <f aca="false">(F7-F2)/5+F3</f>
        <v>0.775064620709047</v>
      </c>
      <c r="G4" s="103" t="n">
        <f aca="false">(G7-G2)/5+G3</f>
        <v>0.832932916604651</v>
      </c>
      <c r="H4" s="103" t="n">
        <f aca="false">(H7-H2)/5+H3</f>
        <v>0.890801212500256</v>
      </c>
      <c r="I4" s="103" t="n">
        <f aca="false">(J4+H4)/2</f>
        <v>0.90615512271316</v>
      </c>
      <c r="J4" s="103" t="n">
        <f aca="false">(J7-J2)/5+J3</f>
        <v>0.921509032926065</v>
      </c>
      <c r="K4" s="103" t="n">
        <f aca="false">(L4+J4)/2</f>
        <v>0.888045039092631</v>
      </c>
      <c r="L4" s="103" t="n">
        <f aca="false">(L7-L2)/5+L3</f>
        <v>0.854581045259197</v>
      </c>
      <c r="M4" s="103" t="n">
        <f aca="false">(N4+L4)/2</f>
        <v>0.821304620062575</v>
      </c>
      <c r="N4" s="103" t="n">
        <f aca="false">(N7-N2)/5+N3</f>
        <v>0.788028194865953</v>
      </c>
      <c r="O4" s="103" t="n">
        <f aca="false">(P4+N4)/2</f>
        <v>0.752663299416745</v>
      </c>
      <c r="P4" s="103" t="n">
        <f aca="false">(P7-P2)/5+P3</f>
        <v>0.717298403967538</v>
      </c>
      <c r="Q4" s="103" t="n">
        <f aca="false">(Q7-Q2)/5+Q3</f>
        <v>0.773691791076868</v>
      </c>
      <c r="R4" s="103" t="n">
        <f aca="false">(R7-R2)/5+R3</f>
        <v>0.8300851781862</v>
      </c>
      <c r="S4" s="103" t="n">
        <f aca="false">(V4-R4)/4+R4</f>
        <v>0.813466598000282</v>
      </c>
      <c r="T4" s="103" t="n">
        <f aca="false">(V4-R4)/4+S4</f>
        <v>0.796848017814364</v>
      </c>
      <c r="U4" s="103" t="n">
        <f aca="false">(V4-R4)/4+T4</f>
        <v>0.780229437628446</v>
      </c>
      <c r="V4" s="103" t="n">
        <f aca="false">(V7-V2)/5+V3</f>
        <v>0.763610857442529</v>
      </c>
      <c r="W4" s="103" t="n">
        <f aca="false">(X4+V4)/2</f>
        <v>0.763857680343751</v>
      </c>
      <c r="X4" s="103" t="n">
        <f aca="false">(X7-X2)/5+X3</f>
        <v>0.764104503244973</v>
      </c>
      <c r="Y4" s="103" t="n">
        <f aca="false">(AA4-X4)/3+X4</f>
        <v>0.731618934280407</v>
      </c>
      <c r="Z4" s="103" t="n">
        <f aca="false">(AA4-X4)/3+Y4</f>
        <v>0.69913336531584</v>
      </c>
      <c r="AA4" s="103" t="n">
        <f aca="false">(AA7-AA2)/5+AA3</f>
        <v>0.666647796351274</v>
      </c>
      <c r="AB4" s="103" t="n">
        <f aca="false">(AC4+AA4)/2</f>
        <v>0.639981884497223</v>
      </c>
      <c r="AC4" s="103" t="n">
        <f aca="false">(AC7-AC2)/5+AC3</f>
        <v>0.613315972643172</v>
      </c>
      <c r="AD4" s="103" t="n">
        <f aca="false">(AF4-AC4)/3+AC4</f>
        <v>0.586650060789121</v>
      </c>
      <c r="AE4" s="103" t="n">
        <f aca="false">(AF4-AC4)/3+AD4</f>
        <v>0.55998414893507</v>
      </c>
      <c r="AF4" s="103" t="n">
        <f aca="false">(AF7-AF2)/5+AF3</f>
        <v>0.533318237081019</v>
      </c>
      <c r="AG4" s="103" t="n">
        <f aca="false">(AH4+AF4)/2</f>
        <v>0.506652325226968</v>
      </c>
      <c r="AH4" s="103" t="n">
        <f aca="false">(AH7-AH2)/5+AH3</f>
        <v>0.479986413372917</v>
      </c>
      <c r="AI4" s="103" t="n">
        <f aca="false">(AI7-AI2)/5+AI3</f>
        <v>0.453320501518866</v>
      </c>
      <c r="AJ4" s="103" t="n">
        <f aca="false">(AJ7-AJ2)/5+AJ3</f>
        <v>0.426654589664816</v>
      </c>
      <c r="AK4" s="103" t="n">
        <f aca="false">(AL4+AJ4)/2</f>
        <v>0.399988677810764</v>
      </c>
      <c r="AL4" s="103" t="n">
        <f aca="false">(AL7-AL2)/5+AL3</f>
        <v>0.373322765956713</v>
      </c>
      <c r="AM4" s="103" t="n">
        <f aca="false">(AN4+AL4)/2</f>
        <v>0.346656854102662</v>
      </c>
      <c r="AN4" s="103" t="n">
        <f aca="false">(AN7-AN2)/5+AN3</f>
        <v>0.319990942248611</v>
      </c>
      <c r="AO4" s="115" t="n">
        <f aca="false">($AN4-$AL4)/Delta+AN4</f>
        <v>0.29332503039456</v>
      </c>
      <c r="AP4" s="115" t="n">
        <f aca="false">($AN4-$AL4)/Delta+AO4</f>
        <v>0.266659118540509</v>
      </c>
      <c r="AQ4" s="115" t="n">
        <f aca="false">($AN4-$AL4)/Delta+AP4</f>
        <v>0.239993206686458</v>
      </c>
      <c r="AR4" s="115" t="n">
        <f aca="false">($AN4-$AL4)/Delta+AQ4</f>
        <v>0.213327294832407</v>
      </c>
      <c r="AS4" s="115" t="n">
        <f aca="false">($AN4-$AL4)/Delta+AR4</f>
        <v>0.186661382978356</v>
      </c>
      <c r="AT4" s="115" t="n">
        <f aca="false">($AN4-$AL4)/Delta+AS4</f>
        <v>0.159995471124305</v>
      </c>
      <c r="AU4" s="115" t="n">
        <f aca="false">($AN4-$AL4)/Delta+AT4</f>
        <v>0.133329559270254</v>
      </c>
      <c r="AV4" s="115" t="n">
        <f aca="false">($AN4-$AL4)/Delta+AU4</f>
        <v>0.106663647416203</v>
      </c>
      <c r="AW4" s="115" t="n">
        <f aca="false">($AN4-$AL4)/Delta+AV4</f>
        <v>0.0799977355621518</v>
      </c>
      <c r="AX4" s="115" t="n">
        <f aca="false">($AN4-$AL4)/Delta+AW4</f>
        <v>0.0533318237081008</v>
      </c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</row>
    <row r="5" customFormat="false" ht="12.8" hidden="false" customHeight="false" outlineLevel="0" collapsed="false">
      <c r="A5" s="102" t="n">
        <f aca="false">(A$7-A$2)/5+A4</f>
        <v>38</v>
      </c>
      <c r="B5" s="103" t="n">
        <v>0</v>
      </c>
      <c r="C5" s="103" t="n">
        <f aca="false">(F5-B5)/4+B5</f>
        <v>0.213104780385674</v>
      </c>
      <c r="D5" s="103" t="n">
        <f aca="false">(F5-B5)/4+C5</f>
        <v>0.426209560771347</v>
      </c>
      <c r="E5" s="103" t="n">
        <f aca="false">(F5-B5)/4+D5</f>
        <v>0.639314341157021</v>
      </c>
      <c r="F5" s="103" t="n">
        <f aca="false">(F7-F2)/5+F4</f>
        <v>0.852419121542695</v>
      </c>
      <c r="G5" s="103" t="n">
        <f aca="false">(G7-G2)/5+G4</f>
        <v>0.916175230099861</v>
      </c>
      <c r="H5" s="103" t="n">
        <f aca="false">(H7-H2)/5+H4</f>
        <v>0.979931338657027</v>
      </c>
      <c r="I5" s="103" t="n">
        <f aca="false">(J5+H5)/2</f>
        <v>0.996909023755083</v>
      </c>
      <c r="J5" s="103" t="n">
        <f aca="false">(J7-J2)/5+J4</f>
        <v>1.01388670885314</v>
      </c>
      <c r="K5" s="103" t="n">
        <f aca="false">(L5+J5)/2</f>
        <v>0.97718035434706</v>
      </c>
      <c r="L5" s="103" t="n">
        <f aca="false">(L7-L2)/5+L4</f>
        <v>0.940473999840981</v>
      </c>
      <c r="M5" s="103" t="n">
        <f aca="false">(N5+L5)/2</f>
        <v>0.903934389919133</v>
      </c>
      <c r="N5" s="103" t="n">
        <f aca="false">(N7-N2)/5+N4</f>
        <v>0.867394779997285</v>
      </c>
      <c r="O5" s="103" t="n">
        <f aca="false">(P5+N5)/2</f>
        <v>0.828531265931423</v>
      </c>
      <c r="P5" s="103" t="n">
        <f aca="false">(P7-P2)/5+P4</f>
        <v>0.789667751865561</v>
      </c>
      <c r="Q5" s="103" t="n">
        <f aca="false">(Q7-Q2)/5+Q4</f>
        <v>0.851733064267498</v>
      </c>
      <c r="R5" s="103" t="n">
        <f aca="false">(R7-R2)/5+R4</f>
        <v>0.91379837666944</v>
      </c>
      <c r="S5" s="103" t="n">
        <f aca="false">(V5-R5)/4+R5</f>
        <v>0.895543143591597</v>
      </c>
      <c r="T5" s="103" t="n">
        <f aca="false">(V5-R5)/4+S5</f>
        <v>0.877287910513754</v>
      </c>
      <c r="U5" s="103" t="n">
        <f aca="false">(V5-R5)/4+T5</f>
        <v>0.859032677435911</v>
      </c>
      <c r="V5" s="103" t="n">
        <f aca="false">(V7-V2)/5+V4</f>
        <v>0.840777444358068</v>
      </c>
      <c r="W5" s="103" t="n">
        <f aca="false">(X5+V5)/2</f>
        <v>0.841075495457914</v>
      </c>
      <c r="X5" s="103" t="n">
        <f aca="false">(X7-X2)/5+X4</f>
        <v>0.841373546557759</v>
      </c>
      <c r="Y5" s="103" t="n">
        <f aca="false">(AA5-X5)/3+X5</f>
        <v>0.805659417226268</v>
      </c>
      <c r="Z5" s="103" t="n">
        <f aca="false">(AA5-X5)/3+Y5</f>
        <v>0.769945287894778</v>
      </c>
      <c r="AA5" s="103" t="n">
        <f aca="false">(AA7-AA2)/5+AA4</f>
        <v>0.734231158563287</v>
      </c>
      <c r="AB5" s="103" t="n">
        <f aca="false">(AC5+AA5)/2</f>
        <v>0.704861912220756</v>
      </c>
      <c r="AC5" s="103" t="n">
        <f aca="false">(AC7-AC2)/5+AC4</f>
        <v>0.675492665878225</v>
      </c>
      <c r="AD5" s="103" t="n">
        <f aca="false">(AF5-AC5)/3+AC5</f>
        <v>0.646123419535693</v>
      </c>
      <c r="AE5" s="103" t="n">
        <f aca="false">(AF5-AC5)/3+AD5</f>
        <v>0.616754173193162</v>
      </c>
      <c r="AF5" s="103" t="n">
        <f aca="false">(AF7-AF2)/5+AF4</f>
        <v>0.58738492685063</v>
      </c>
      <c r="AG5" s="103" t="n">
        <f aca="false">(AH5+AF5)/2</f>
        <v>0.558015680508099</v>
      </c>
      <c r="AH5" s="103" t="n">
        <f aca="false">(AH7-AH2)/5+AH4</f>
        <v>0.528646434165567</v>
      </c>
      <c r="AI5" s="103" t="n">
        <f aca="false">(AI7-AI2)/5+AI4</f>
        <v>0.499277187823035</v>
      </c>
      <c r="AJ5" s="103" t="n">
        <f aca="false">(AJ7-AJ2)/5+AJ4</f>
        <v>0.469907941480504</v>
      </c>
      <c r="AK5" s="103" t="n">
        <f aca="false">(AL5+AJ5)/2</f>
        <v>0.440538695137973</v>
      </c>
      <c r="AL5" s="103" t="n">
        <f aca="false">(AL7-AL2)/5+AL4</f>
        <v>0.411169448795441</v>
      </c>
      <c r="AM5" s="103" t="n">
        <f aca="false">(AN5+AL5)/2</f>
        <v>0.381800202452909</v>
      </c>
      <c r="AN5" s="103" t="n">
        <f aca="false">(AN7-AN2)/5+AN4</f>
        <v>0.352430956110378</v>
      </c>
      <c r="AO5" s="115" t="n">
        <f aca="false">($AN5-$AL5)/Delta+AN5</f>
        <v>0.323061709767846</v>
      </c>
      <c r="AP5" s="115" t="n">
        <f aca="false">($AN5-$AL5)/Delta+AO5</f>
        <v>0.293692463425315</v>
      </c>
      <c r="AQ5" s="115" t="n">
        <f aca="false">($AN5-$AL5)/Delta+AP5</f>
        <v>0.264323217082783</v>
      </c>
      <c r="AR5" s="115" t="n">
        <f aca="false">($AN5-$AL5)/Delta+AQ5</f>
        <v>0.234953970740251</v>
      </c>
      <c r="AS5" s="115" t="n">
        <f aca="false">($AN5-$AL5)/Delta+AR5</f>
        <v>0.20558472439772</v>
      </c>
      <c r="AT5" s="115" t="n">
        <f aca="false">($AN5-$AL5)/Delta+AS5</f>
        <v>0.176215478055188</v>
      </c>
      <c r="AU5" s="115" t="n">
        <f aca="false">($AN5-$AL5)/Delta+AT5</f>
        <v>0.146846231712657</v>
      </c>
      <c r="AV5" s="115" t="n">
        <f aca="false">($AN5-$AL5)/Delta+AU5</f>
        <v>0.117476985370125</v>
      </c>
      <c r="AW5" s="115" t="n">
        <f aca="false">($AN5-$AL5)/Delta+AV5</f>
        <v>0.0881077390275938</v>
      </c>
      <c r="AX5" s="115" t="n">
        <f aca="false">($AN5-$AL5)/Delta+AW5</f>
        <v>0.0587384926850622</v>
      </c>
      <c r="AY5" s="104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104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104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</row>
    <row r="6" customFormat="false" ht="12.8" hidden="false" customHeight="false" outlineLevel="0" collapsed="false">
      <c r="A6" s="102" t="n">
        <f aca="false">(A$7-A$2)/5+A5</f>
        <v>39</v>
      </c>
      <c r="B6" s="103" t="n">
        <v>0</v>
      </c>
      <c r="C6" s="103" t="n">
        <f aca="false">(F6-B6)/4+B6</f>
        <v>0.232443405594086</v>
      </c>
      <c r="D6" s="103" t="n">
        <f aca="false">(F6-B6)/4+C6</f>
        <v>0.464886811188171</v>
      </c>
      <c r="E6" s="103" t="n">
        <f aca="false">(F6-B6)/4+D6</f>
        <v>0.697330216782257</v>
      </c>
      <c r="F6" s="103" t="n">
        <f aca="false">(F7-F2)/5+F5</f>
        <v>0.929773622376342</v>
      </c>
      <c r="G6" s="103" t="n">
        <f aca="false">(G7-G2)/5+G5</f>
        <v>0.999417543595071</v>
      </c>
      <c r="H6" s="103" t="n">
        <f aca="false">(H7-H2)/5+H5</f>
        <v>1.0690614648138</v>
      </c>
      <c r="I6" s="103" t="n">
        <f aca="false">(J6+H6)/2</f>
        <v>1.08766292479701</v>
      </c>
      <c r="J6" s="103" t="n">
        <f aca="false">(J7-J2)/5+J5</f>
        <v>1.10626438478022</v>
      </c>
      <c r="K6" s="103" t="n">
        <f aca="false">(L6+J6)/2</f>
        <v>1.06631566960149</v>
      </c>
      <c r="L6" s="103" t="n">
        <f aca="false">(L7-L2)/5+L5</f>
        <v>1.02636695442277</v>
      </c>
      <c r="M6" s="103" t="n">
        <f aca="false">(N6+L6)/2</f>
        <v>0.986564159775692</v>
      </c>
      <c r="N6" s="103" t="n">
        <f aca="false">(N7-N2)/5+N5</f>
        <v>0.946761365128618</v>
      </c>
      <c r="O6" s="103" t="n">
        <f aca="false">(P6+N6)/2</f>
        <v>0.904399232446101</v>
      </c>
      <c r="P6" s="103" t="n">
        <f aca="false">(P7-P2)/5+P5</f>
        <v>0.862037099763584</v>
      </c>
      <c r="Q6" s="103" t="n">
        <f aca="false">(Q7-Q2)/5+Q5</f>
        <v>0.929774337458129</v>
      </c>
      <c r="R6" s="103" t="n">
        <f aca="false">(R7-R2)/5+R5</f>
        <v>0.99751157515268</v>
      </c>
      <c r="S6" s="103" t="n">
        <f aca="false">(V6-R6)/4+R6</f>
        <v>0.977619689182912</v>
      </c>
      <c r="T6" s="103" t="n">
        <f aca="false">(V6-R6)/4+S6</f>
        <v>0.957727803213144</v>
      </c>
      <c r="U6" s="103" t="n">
        <f aca="false">(V6-R6)/4+T6</f>
        <v>0.937835917243376</v>
      </c>
      <c r="V6" s="103" t="n">
        <f aca="false">(V7-V2)/5+V5</f>
        <v>0.917944031273608</v>
      </c>
      <c r="W6" s="103" t="n">
        <f aca="false">(X6+V6)/2</f>
        <v>0.918293310572076</v>
      </c>
      <c r="X6" s="103" t="n">
        <f aca="false">(X7-X2)/5+X5</f>
        <v>0.918642589870544</v>
      </c>
      <c r="Y6" s="103" t="n">
        <f aca="false">(AA6-X6)/3+X6</f>
        <v>0.87969990017213</v>
      </c>
      <c r="Z6" s="103" t="n">
        <f aca="false">(AA6-X6)/3+Y6</f>
        <v>0.840757210473716</v>
      </c>
      <c r="AA6" s="103" t="n">
        <f aca="false">(AA7-AA2)/5+AA5</f>
        <v>0.801814520775301</v>
      </c>
      <c r="AB6" s="103" t="n">
        <f aca="false">(AC6+AA6)/2</f>
        <v>0.769741939944289</v>
      </c>
      <c r="AC6" s="103" t="n">
        <f aca="false">(AC7-AC2)/5+AC5</f>
        <v>0.737669359113277</v>
      </c>
      <c r="AD6" s="103" t="n">
        <f aca="false">(AF6-AC6)/3+AC6</f>
        <v>0.705596778282265</v>
      </c>
      <c r="AE6" s="103" t="n">
        <f aca="false">(AF6-AC6)/3+AD6</f>
        <v>0.673524197451253</v>
      </c>
      <c r="AF6" s="103" t="n">
        <f aca="false">(AF7-AF2)/5+AF5</f>
        <v>0.641451616620241</v>
      </c>
      <c r="AG6" s="103" t="n">
        <f aca="false">(AH6+AF6)/2</f>
        <v>0.609379035789229</v>
      </c>
      <c r="AH6" s="103" t="n">
        <f aca="false">(AH7-AH2)/5+AH5</f>
        <v>0.577306454958217</v>
      </c>
      <c r="AI6" s="103" t="n">
        <f aca="false">(AI7-AI2)/5+AI5</f>
        <v>0.545233874127205</v>
      </c>
      <c r="AJ6" s="103" t="n">
        <f aca="false">(AJ7-AJ2)/5+AJ5</f>
        <v>0.513161293296193</v>
      </c>
      <c r="AK6" s="103" t="n">
        <f aca="false">(AL6+AJ6)/2</f>
        <v>0.481088712465181</v>
      </c>
      <c r="AL6" s="103" t="n">
        <f aca="false">(AL7-AL2)/5+AL5</f>
        <v>0.449016131634169</v>
      </c>
      <c r="AM6" s="103" t="n">
        <f aca="false">(AN6+AL6)/2</f>
        <v>0.416943550803156</v>
      </c>
      <c r="AN6" s="103" t="n">
        <f aca="false">(AN7-AN2)/5+AN5</f>
        <v>0.384870969972144</v>
      </c>
      <c r="AO6" s="115" t="n">
        <f aca="false">($AN6-$AL6)/Delta+AN6</f>
        <v>0.352798389141132</v>
      </c>
      <c r="AP6" s="115" t="n">
        <f aca="false">($AN6-$AL6)/Delta+AO6</f>
        <v>0.32072580831012</v>
      </c>
      <c r="AQ6" s="115" t="n">
        <f aca="false">($AN6-$AL6)/Delta+AP6</f>
        <v>0.288653227479108</v>
      </c>
      <c r="AR6" s="115" t="n">
        <f aca="false">($AN6-$AL6)/Delta+AQ6</f>
        <v>0.256580646648096</v>
      </c>
      <c r="AS6" s="115" t="n">
        <f aca="false">($AN6-$AL6)/Delta+AR6</f>
        <v>0.224508065817084</v>
      </c>
      <c r="AT6" s="115" t="n">
        <f aca="false">($AN6-$AL6)/Delta+AS6</f>
        <v>0.192435484986072</v>
      </c>
      <c r="AU6" s="115" t="n">
        <f aca="false">($AN6-$AL6)/Delta+AT6</f>
        <v>0.16036290415506</v>
      </c>
      <c r="AV6" s="115" t="n">
        <f aca="false">($AN6-$AL6)/Delta+AU6</f>
        <v>0.128290323324048</v>
      </c>
      <c r="AW6" s="115" t="n">
        <f aca="false">($AN6-$AL6)/Delta+AV6</f>
        <v>0.0962177424930359</v>
      </c>
      <c r="AX6" s="115" t="n">
        <f aca="false">($AN6-$AL6)/Delta+AW6</f>
        <v>0.0641451616620238</v>
      </c>
      <c r="AY6" s="104"/>
      <c r="AZ6" s="104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104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104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104"/>
    </row>
    <row r="7" customFormat="false" ht="12.8" hidden="false" customHeight="false" outlineLevel="0" collapsed="false">
      <c r="A7" s="102" t="n">
        <f aca="false">A2+5</f>
        <v>40</v>
      </c>
      <c r="B7" s="103" t="n">
        <v>0</v>
      </c>
      <c r="C7" s="103" t="n">
        <f aca="false">(F7-B7)/4+B7</f>
        <v>0.251782030802497</v>
      </c>
      <c r="D7" s="103" t="n">
        <f aca="false">(F7-B7)/4+C7</f>
        <v>0.503564061604995</v>
      </c>
      <c r="E7" s="103" t="n">
        <f aca="false">(F7-B7)/4+D7</f>
        <v>0.755346092407492</v>
      </c>
      <c r="F7" s="114" t="n">
        <f aca="false">polar_type19!$K$6</f>
        <v>1.00712812320999</v>
      </c>
      <c r="G7" s="114" t="n">
        <f aca="false">polar_type19!$K$7</f>
        <v>1.08265985709028</v>
      </c>
      <c r="H7" s="114" t="n">
        <f aca="false">polar_type19!$K$8</f>
        <v>1.15819159097057</v>
      </c>
      <c r="I7" s="103" t="n">
        <f aca="false">(J7+H7)/2</f>
        <v>1.17841682583893</v>
      </c>
      <c r="J7" s="114" t="n">
        <f aca="false">polar_type19!$K$9</f>
        <v>1.19864206070729</v>
      </c>
      <c r="K7" s="103" t="n">
        <f aca="false">(L7+J7)/2</f>
        <v>1.15545098485592</v>
      </c>
      <c r="L7" s="114" t="n">
        <f aca="false">polar_type19!$K$10</f>
        <v>1.11225990900455</v>
      </c>
      <c r="M7" s="103" t="n">
        <f aca="false">(N7+L7)/2</f>
        <v>1.06919392963225</v>
      </c>
      <c r="N7" s="114" t="n">
        <f aca="false">polar_type19!$K$11</f>
        <v>1.02612795025995</v>
      </c>
      <c r="O7" s="103" t="n">
        <f aca="false">(P7+N7)/2</f>
        <v>0.980267198960778</v>
      </c>
      <c r="P7" s="114" t="n">
        <f aca="false">polar_type19!$K$12</f>
        <v>0.934406447661607</v>
      </c>
      <c r="Q7" s="114" t="n">
        <f aca="false">polar_type19!$K$13</f>
        <v>1.00781561064876</v>
      </c>
      <c r="R7" s="114" t="n">
        <f aca="false">polar_type19!$K$14</f>
        <v>1.08122477363592</v>
      </c>
      <c r="S7" s="103" t="n">
        <f aca="false">(V7-R7)/4+R7</f>
        <v>1.05969623477423</v>
      </c>
      <c r="T7" s="103" t="n">
        <f aca="false">(V7-R7)/4+S7</f>
        <v>1.03816769591253</v>
      </c>
      <c r="U7" s="103" t="n">
        <f aca="false">(V7-R7)/4+T7</f>
        <v>1.01663915705084</v>
      </c>
      <c r="V7" s="114" t="n">
        <f aca="false">polar_type19!$K$15</f>
        <v>0.995110618189148</v>
      </c>
      <c r="W7" s="103" t="n">
        <f aca="false">(X7+V7)/2</f>
        <v>0.995511125686239</v>
      </c>
      <c r="X7" s="114" t="n">
        <f aca="false">polar_type19!$K$16</f>
        <v>0.99591163318333</v>
      </c>
      <c r="Y7" s="103" t="n">
        <f aca="false">(AA7-X7)/3+X7</f>
        <v>0.953740383117992</v>
      </c>
      <c r="Z7" s="103" t="n">
        <f aca="false">(AA7-X7)/3+Y7</f>
        <v>0.911569133052653</v>
      </c>
      <c r="AA7" s="114" t="n">
        <f aca="false">polar_type19!$K$17</f>
        <v>0.869397882987315</v>
      </c>
      <c r="AB7" s="103" t="n">
        <f aca="false">(AC7+AA7)/2</f>
        <v>0.834621967667822</v>
      </c>
      <c r="AC7" s="114" t="n">
        <f aca="false">polar_type19!$K$18</f>
        <v>0.79984605234833</v>
      </c>
      <c r="AD7" s="103" t="n">
        <f aca="false">(AF7-AC7)/3+AC7</f>
        <v>0.765070137028837</v>
      </c>
      <c r="AE7" s="103" t="n">
        <f aca="false">(AF7-AC7)/3+AD7</f>
        <v>0.730294221709345</v>
      </c>
      <c r="AF7" s="114" t="n">
        <f aca="false">polar_type19!$K$19</f>
        <v>0.695518306389852</v>
      </c>
      <c r="AG7" s="103" t="n">
        <f aca="false">(AH7+AF7)/2</f>
        <v>0.66074239107036</v>
      </c>
      <c r="AH7" s="114" t="n">
        <f aca="false">polar_type19!$K$20</f>
        <v>0.625966475750867</v>
      </c>
      <c r="AI7" s="114" t="n">
        <f aca="false">polar_type19!$K$21</f>
        <v>0.591190560431374</v>
      </c>
      <c r="AJ7" s="114" t="n">
        <f aca="false">polar_type19!$K$22</f>
        <v>0.556414645111882</v>
      </c>
      <c r="AK7" s="103" t="n">
        <f aca="false">(AL7+AJ7)/2</f>
        <v>0.521638729792389</v>
      </c>
      <c r="AL7" s="114" t="n">
        <f aca="false">polar_type19!$K$23</f>
        <v>0.486862814472896</v>
      </c>
      <c r="AM7" s="103" t="n">
        <f aca="false">(AN7+AL7)/2</f>
        <v>0.452086899153403</v>
      </c>
      <c r="AN7" s="114" t="n">
        <f aca="false">polar_type19!$K$24</f>
        <v>0.417310983833911</v>
      </c>
      <c r="AO7" s="115" t="n">
        <f aca="false">($AN7-$AL7)/Delta+AN7</f>
        <v>0.382535068514419</v>
      </c>
      <c r="AP7" s="115" t="n">
        <f aca="false">($AN7-$AL7)/Delta+AO7</f>
        <v>0.347759153194926</v>
      </c>
      <c r="AQ7" s="115" t="n">
        <f aca="false">($AN7-$AL7)/Delta+AP7</f>
        <v>0.312983237875433</v>
      </c>
      <c r="AR7" s="115" t="n">
        <f aca="false">($AN7-$AL7)/Delta+AQ7</f>
        <v>0.278207322555941</v>
      </c>
      <c r="AS7" s="115" t="n">
        <f aca="false">($AN7-$AL7)/Delta+AR7</f>
        <v>0.243431407236448</v>
      </c>
      <c r="AT7" s="115" t="n">
        <f aca="false">($AN7-$AL7)/Delta+AS7</f>
        <v>0.208655491916956</v>
      </c>
      <c r="AU7" s="115" t="n">
        <f aca="false">($AN7-$AL7)/Delta+AT7</f>
        <v>0.173879576597463</v>
      </c>
      <c r="AV7" s="115" t="n">
        <f aca="false">($AN7-$AL7)/Delta+AU7</f>
        <v>0.139103661277971</v>
      </c>
      <c r="AW7" s="115" t="n">
        <f aca="false">($AN7-$AL7)/Delta+AV7</f>
        <v>0.104327745958478</v>
      </c>
      <c r="AX7" s="115" t="n">
        <f aca="false">($AN7-$AL7)/Delta+AW7</f>
        <v>0.0695518306389859</v>
      </c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  <c r="BM7" s="104"/>
      <c r="BN7" s="104"/>
      <c r="BO7" s="104"/>
      <c r="BP7" s="104"/>
      <c r="BQ7" s="104"/>
      <c r="BR7" s="104"/>
      <c r="BS7" s="104"/>
      <c r="BT7" s="104"/>
      <c r="BU7" s="104"/>
      <c r="BV7" s="104"/>
      <c r="BW7" s="104"/>
      <c r="BX7" s="104"/>
      <c r="BY7" s="104"/>
      <c r="BZ7" s="104"/>
      <c r="CA7" s="104"/>
      <c r="CB7" s="104"/>
      <c r="CC7" s="104"/>
      <c r="CD7" s="104"/>
      <c r="CE7" s="104"/>
      <c r="CF7" s="104"/>
      <c r="CG7" s="104"/>
      <c r="CH7" s="104"/>
      <c r="CI7" s="104"/>
    </row>
    <row r="8" customFormat="false" ht="12.8" hidden="false" customHeight="false" outlineLevel="0" collapsed="false">
      <c r="A8" s="102" t="n">
        <f aca="false">(A$7-A$2)/5+A7</f>
        <v>41</v>
      </c>
      <c r="B8" s="103" t="n">
        <v>0</v>
      </c>
      <c r="C8" s="103" t="n">
        <f aca="false">(F8-B8)/4+B8</f>
        <v>0.272155355174381</v>
      </c>
      <c r="D8" s="103" t="n">
        <f aca="false">(F8-B8)/4+C8</f>
        <v>0.544310710348762</v>
      </c>
      <c r="E8" s="103" t="n">
        <f aca="false">(F8-B8)/4+D8</f>
        <v>0.816466065523143</v>
      </c>
      <c r="F8" s="103" t="n">
        <f aca="false">(F12-F7)/5+F7</f>
        <v>1.08862142069752</v>
      </c>
      <c r="G8" s="103" t="n">
        <f aca="false">(G12-G7)/5+G7</f>
        <v>1.17049355988592</v>
      </c>
      <c r="H8" s="103" t="n">
        <f aca="false">(H12-H7)/5+H7</f>
        <v>1.25236569907431</v>
      </c>
      <c r="I8" s="103" t="n">
        <f aca="false">(J8+H8)/2</f>
        <v>1.27441271889659</v>
      </c>
      <c r="J8" s="103" t="n">
        <f aca="false">(J12-J7)/5+J7</f>
        <v>1.29645973871886</v>
      </c>
      <c r="K8" s="103" t="n">
        <f aca="false">(L8+J8)/2</f>
        <v>1.24997057400321</v>
      </c>
      <c r="L8" s="103" t="n">
        <f aca="false">(L12-L7)/5+L7</f>
        <v>1.20348140928755</v>
      </c>
      <c r="M8" s="103" t="n">
        <f aca="false">(N8+L8)/2</f>
        <v>1.15704695701724</v>
      </c>
      <c r="N8" s="103" t="n">
        <f aca="false">(N12-N7)/5+N7</f>
        <v>1.11061250474693</v>
      </c>
      <c r="O8" s="103" t="n">
        <f aca="false">(P8+N8)/2</f>
        <v>1.06110264098513</v>
      </c>
      <c r="P8" s="103" t="n">
        <f aca="false">(P12-P7)/5+P7</f>
        <v>1.01159277722332</v>
      </c>
      <c r="Q8" s="103" t="n">
        <f aca="false">(Q12-Q7)/5+Q7</f>
        <v>1.09103046992989</v>
      </c>
      <c r="R8" s="103" t="n">
        <f aca="false">(R12-R7)/5+R7</f>
        <v>1.17046816263646</v>
      </c>
      <c r="S8" s="103" t="n">
        <f aca="false">(V8-R8)/4+R8</f>
        <v>1.1472411575821</v>
      </c>
      <c r="T8" s="103" t="n">
        <f aca="false">(V8-R8)/4+S8</f>
        <v>1.12401415252774</v>
      </c>
      <c r="U8" s="103" t="n">
        <f aca="false">(V8-R8)/4+T8</f>
        <v>1.10078714747339</v>
      </c>
      <c r="V8" s="103" t="n">
        <f aca="false">(V12-V7)/5+V7</f>
        <v>1.07756014241903</v>
      </c>
      <c r="W8" s="103" t="n">
        <f aca="false">(X8+V8)/2</f>
        <v>1.07804643595872</v>
      </c>
      <c r="X8" s="103" t="n">
        <f aca="false">(X12-X7)/5+X7</f>
        <v>1.0785327294984</v>
      </c>
      <c r="Y8" s="103" t="n">
        <f aca="false">(AA8-X8)/3+X8</f>
        <v>1.03297608176716</v>
      </c>
      <c r="Z8" s="103" t="n">
        <f aca="false">(AA8-X8)/3+Y8</f>
        <v>0.987419434035924</v>
      </c>
      <c r="AA8" s="103" t="n">
        <f aca="false">(AA12-AA7)/5+AA7</f>
        <v>0.941862786304684</v>
      </c>
      <c r="AB8" s="103" t="n">
        <f aca="false">(AC8+AA8)/2</f>
        <v>0.904188274852497</v>
      </c>
      <c r="AC8" s="103" t="n">
        <f aca="false">(AC12-AC7)/5+AC7</f>
        <v>0.86651376340031</v>
      </c>
      <c r="AD8" s="103" t="n">
        <f aca="false">(AF8-AC8)/3+AC8</f>
        <v>0.828839251948123</v>
      </c>
      <c r="AE8" s="103" t="n">
        <f aca="false">(AF8-AC8)/3+AD8</f>
        <v>0.791164740495935</v>
      </c>
      <c r="AF8" s="103" t="n">
        <f aca="false">(AF12-AF7)/5+AF7</f>
        <v>0.753490229043748</v>
      </c>
      <c r="AG8" s="103" t="n">
        <f aca="false">(AH8+AF8)/2</f>
        <v>0.715815717591561</v>
      </c>
      <c r="AH8" s="103" t="n">
        <f aca="false">(AH12-AH7)/5+AH7</f>
        <v>0.678141206139373</v>
      </c>
      <c r="AI8" s="103" t="n">
        <f aca="false">(AI12-AI7)/5+AI7</f>
        <v>0.640466694687185</v>
      </c>
      <c r="AJ8" s="103" t="n">
        <f aca="false">(AJ12-AJ7)/5+AJ7</f>
        <v>0.602792183234999</v>
      </c>
      <c r="AK8" s="103" t="n">
        <f aca="false">(AL8+AJ8)/2</f>
        <v>0.565117671782811</v>
      </c>
      <c r="AL8" s="103" t="n">
        <f aca="false">(AL12-AL7)/5+AL7</f>
        <v>0.527443160330623</v>
      </c>
      <c r="AM8" s="103" t="n">
        <f aca="false">(AN8+AL8)/2</f>
        <v>0.489768648878436</v>
      </c>
      <c r="AN8" s="103" t="n">
        <f aca="false">(AN12-AN7)/5+AN7</f>
        <v>0.452094137426249</v>
      </c>
      <c r="AO8" s="115" t="n">
        <f aca="false">($AN8-$AL8)/Delta+AN8</f>
        <v>0.414419625974061</v>
      </c>
      <c r="AP8" s="115" t="n">
        <f aca="false">($AN8-$AL8)/Delta+AO8</f>
        <v>0.376745114521874</v>
      </c>
      <c r="AQ8" s="115" t="n">
        <f aca="false">($AN8-$AL8)/Delta+AP8</f>
        <v>0.339070603069687</v>
      </c>
      <c r="AR8" s="115" t="n">
        <f aca="false">($AN8-$AL8)/Delta+AQ8</f>
        <v>0.301396091617499</v>
      </c>
      <c r="AS8" s="115" t="n">
        <f aca="false">($AN8-$AL8)/Delta+AR8</f>
        <v>0.263721580165312</v>
      </c>
      <c r="AT8" s="115" t="n">
        <f aca="false">($AN8-$AL8)/Delta+AS8</f>
        <v>0.226047068713125</v>
      </c>
      <c r="AU8" s="115" t="n">
        <f aca="false">($AN8-$AL8)/Delta+AT8</f>
        <v>0.188372557260937</v>
      </c>
      <c r="AV8" s="115" t="n">
        <f aca="false">($AN8-$AL8)/Delta+AU8</f>
        <v>0.15069804580875</v>
      </c>
      <c r="AW8" s="115" t="n">
        <f aca="false">($AN8-$AL8)/Delta+AV8</f>
        <v>0.113023534356563</v>
      </c>
      <c r="AX8" s="115" t="n">
        <f aca="false">($AN8-$AL8)/Delta+AW8</f>
        <v>0.0753490229043755</v>
      </c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/>
    </row>
    <row r="9" customFormat="false" ht="12.8" hidden="false" customHeight="false" outlineLevel="0" collapsed="false">
      <c r="A9" s="102" t="n">
        <f aca="false">(A$7-A$2)/5+A8</f>
        <v>42</v>
      </c>
      <c r="B9" s="103" t="n">
        <v>0</v>
      </c>
      <c r="C9" s="103" t="n">
        <f aca="false">(F9-B9)/4+B9</f>
        <v>0.292528679546264</v>
      </c>
      <c r="D9" s="103" t="n">
        <f aca="false">(F9-B9)/4+C9</f>
        <v>0.585057359092529</v>
      </c>
      <c r="E9" s="103" t="n">
        <f aca="false">(F9-B9)/4+D9</f>
        <v>0.877586038638794</v>
      </c>
      <c r="F9" s="103" t="n">
        <f aca="false">(F12-F7)/5+F8</f>
        <v>1.17011471818506</v>
      </c>
      <c r="G9" s="103" t="n">
        <f aca="false">(G12-G7)/5+G8</f>
        <v>1.25832726268155</v>
      </c>
      <c r="H9" s="103" t="n">
        <f aca="false">(H12-H7)/5+H8</f>
        <v>1.34653980717805</v>
      </c>
      <c r="I9" s="103" t="n">
        <f aca="false">(J9+H9)/2</f>
        <v>1.37040861195424</v>
      </c>
      <c r="J9" s="103" t="n">
        <f aca="false">(J12-J7)/5+J8</f>
        <v>1.39427741673043</v>
      </c>
      <c r="K9" s="103" t="n">
        <f aca="false">(L9+J9)/2</f>
        <v>1.34449016315049</v>
      </c>
      <c r="L9" s="103" t="n">
        <f aca="false">(L12-L7)/5+L8</f>
        <v>1.29470290957055</v>
      </c>
      <c r="M9" s="103" t="n">
        <f aca="false">(N9+L9)/2</f>
        <v>1.24489998440223</v>
      </c>
      <c r="N9" s="103" t="n">
        <f aca="false">(N12-N7)/5+N8</f>
        <v>1.19509705923391</v>
      </c>
      <c r="O9" s="103" t="n">
        <f aca="false">(P9+N9)/2</f>
        <v>1.14193808300948</v>
      </c>
      <c r="P9" s="103" t="n">
        <f aca="false">(P12-P7)/5+P8</f>
        <v>1.08877910678504</v>
      </c>
      <c r="Q9" s="103" t="n">
        <f aca="false">(Q12-Q7)/5+Q8</f>
        <v>1.17424532921101</v>
      </c>
      <c r="R9" s="103" t="n">
        <f aca="false">(R12-R7)/5+R8</f>
        <v>1.259711551637</v>
      </c>
      <c r="S9" s="103" t="n">
        <f aca="false">(V9-R9)/4+R9</f>
        <v>1.23478608038998</v>
      </c>
      <c r="T9" s="103" t="n">
        <f aca="false">(V9-R9)/4+S9</f>
        <v>1.20986060914295</v>
      </c>
      <c r="U9" s="103" t="n">
        <f aca="false">(V9-R9)/4+T9</f>
        <v>1.18493513789593</v>
      </c>
      <c r="V9" s="103" t="n">
        <f aca="false">(V12-V7)/5+V8</f>
        <v>1.16000966664891</v>
      </c>
      <c r="W9" s="103" t="n">
        <f aca="false">(X9+V9)/2</f>
        <v>1.1605817462312</v>
      </c>
      <c r="X9" s="103" t="n">
        <f aca="false">(X12-X7)/5+X8</f>
        <v>1.16115382581348</v>
      </c>
      <c r="Y9" s="103" t="n">
        <f aca="false">(AA9-X9)/3+X9</f>
        <v>1.11221178041634</v>
      </c>
      <c r="Z9" s="103" t="n">
        <f aca="false">(AA9-X9)/3+Y9</f>
        <v>1.06326973501919</v>
      </c>
      <c r="AA9" s="103" t="n">
        <f aca="false">(AA12-AA7)/5+AA8</f>
        <v>1.01432768962205</v>
      </c>
      <c r="AB9" s="103" t="n">
        <f aca="false">(AC9+AA9)/2</f>
        <v>0.973754582037171</v>
      </c>
      <c r="AC9" s="103" t="n">
        <f aca="false">(AC12-AC7)/5+AC8</f>
        <v>0.93318147445229</v>
      </c>
      <c r="AD9" s="103" t="n">
        <f aca="false">(AF9-AC9)/3+AC9</f>
        <v>0.892608366867408</v>
      </c>
      <c r="AE9" s="103" t="n">
        <f aca="false">(AF9-AC9)/3+AD9</f>
        <v>0.852035259282526</v>
      </c>
      <c r="AF9" s="103" t="n">
        <f aca="false">(AF12-AF7)/5+AF8</f>
        <v>0.811462151697644</v>
      </c>
      <c r="AG9" s="103" t="n">
        <f aca="false">(AH9+AF9)/2</f>
        <v>0.770889044112762</v>
      </c>
      <c r="AH9" s="103" t="n">
        <f aca="false">(AH12-AH7)/5+AH8</f>
        <v>0.730315936527879</v>
      </c>
      <c r="AI9" s="103" t="n">
        <f aca="false">(AI12-AI7)/5+AI8</f>
        <v>0.689742828942997</v>
      </c>
      <c r="AJ9" s="103" t="n">
        <f aca="false">(AJ12-AJ7)/5+AJ8</f>
        <v>0.649169721358115</v>
      </c>
      <c r="AK9" s="103" t="n">
        <f aca="false">(AL9+AJ9)/2</f>
        <v>0.608596613773233</v>
      </c>
      <c r="AL9" s="103" t="n">
        <f aca="false">(AL12-AL7)/5+AL8</f>
        <v>0.56802350618835</v>
      </c>
      <c r="AM9" s="103" t="n">
        <f aca="false">(AN9+AL9)/2</f>
        <v>0.527450398603468</v>
      </c>
      <c r="AN9" s="103" t="n">
        <f aca="false">(AN12-AN7)/5+AN8</f>
        <v>0.486877291018586</v>
      </c>
      <c r="AO9" s="115" t="n">
        <f aca="false">($AN9-$AL9)/Delta+AN9</f>
        <v>0.446304183433704</v>
      </c>
      <c r="AP9" s="115" t="n">
        <f aca="false">($AN9-$AL9)/Delta+AO9</f>
        <v>0.405731075848822</v>
      </c>
      <c r="AQ9" s="115" t="n">
        <f aca="false">($AN9-$AL9)/Delta+AP9</f>
        <v>0.36515796826394</v>
      </c>
      <c r="AR9" s="115" t="n">
        <f aca="false">($AN9-$AL9)/Delta+AQ9</f>
        <v>0.324584860679058</v>
      </c>
      <c r="AS9" s="115" t="n">
        <f aca="false">($AN9-$AL9)/Delta+AR9</f>
        <v>0.284011753094176</v>
      </c>
      <c r="AT9" s="115" t="n">
        <f aca="false">($AN9-$AL9)/Delta+AS9</f>
        <v>0.243438645509294</v>
      </c>
      <c r="AU9" s="115" t="n">
        <f aca="false">($AN9-$AL9)/Delta+AT9</f>
        <v>0.202865537924411</v>
      </c>
      <c r="AV9" s="115" t="n">
        <f aca="false">($AN9-$AL9)/Delta+AU9</f>
        <v>0.162292430339529</v>
      </c>
      <c r="AW9" s="115" t="n">
        <f aca="false">($AN9-$AL9)/Delta+AV9</f>
        <v>0.121719322754647</v>
      </c>
      <c r="AX9" s="115" t="n">
        <f aca="false">($AN9-$AL9)/Delta+AW9</f>
        <v>0.0811462151697651</v>
      </c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/>
    </row>
    <row r="10" customFormat="false" ht="12.8" hidden="false" customHeight="false" outlineLevel="0" collapsed="false">
      <c r="A10" s="102" t="n">
        <f aca="false">(A$7-A$2)/5+A9</f>
        <v>43</v>
      </c>
      <c r="B10" s="103" t="n">
        <v>0</v>
      </c>
      <c r="C10" s="103" t="n">
        <f aca="false">(F10-B10)/4+B10</f>
        <v>0.312902003918148</v>
      </c>
      <c r="D10" s="103" t="n">
        <f aca="false">(F10-B10)/4+C10</f>
        <v>0.625804007836296</v>
      </c>
      <c r="E10" s="103" t="n">
        <f aca="false">(F10-B10)/4+D10</f>
        <v>0.938706011754444</v>
      </c>
      <c r="F10" s="103" t="n">
        <f aca="false">(F12-F7)/5+F9</f>
        <v>1.25160801567259</v>
      </c>
      <c r="G10" s="103" t="n">
        <f aca="false">(G12-G7)/5+G9</f>
        <v>1.34616096547719</v>
      </c>
      <c r="H10" s="103" t="n">
        <f aca="false">(H12-H7)/5+H9</f>
        <v>1.44071391528179</v>
      </c>
      <c r="I10" s="103" t="n">
        <f aca="false">(J10+H10)/2</f>
        <v>1.4664045050119</v>
      </c>
      <c r="J10" s="103" t="n">
        <f aca="false">(J12-J7)/5+J9</f>
        <v>1.49209509474201</v>
      </c>
      <c r="K10" s="103" t="n">
        <f aca="false">(L10+J10)/2</f>
        <v>1.43900975229778</v>
      </c>
      <c r="L10" s="103" t="n">
        <f aca="false">(L12-L7)/5+L9</f>
        <v>1.38592440985354</v>
      </c>
      <c r="M10" s="103" t="n">
        <f aca="false">(N10+L10)/2</f>
        <v>1.33275301178722</v>
      </c>
      <c r="N10" s="103" t="n">
        <f aca="false">(N12-N7)/5+N9</f>
        <v>1.2795816137209</v>
      </c>
      <c r="O10" s="103" t="n">
        <f aca="false">(P10+N10)/2</f>
        <v>1.22277352503382</v>
      </c>
      <c r="P10" s="103" t="n">
        <f aca="false">(P12-P7)/5+P9</f>
        <v>1.16596543634675</v>
      </c>
      <c r="Q10" s="103" t="n">
        <f aca="false">(Q12-Q7)/5+Q9</f>
        <v>1.25746018849214</v>
      </c>
      <c r="R10" s="103" t="n">
        <f aca="false">(R12-R7)/5+R9</f>
        <v>1.34895494063753</v>
      </c>
      <c r="S10" s="103" t="n">
        <f aca="false">(V10-R10)/4+R10</f>
        <v>1.32233100319785</v>
      </c>
      <c r="T10" s="103" t="n">
        <f aca="false">(V10-R10)/4+S10</f>
        <v>1.29570706575816</v>
      </c>
      <c r="U10" s="103" t="n">
        <f aca="false">(V10-R10)/4+T10</f>
        <v>1.26908312831848</v>
      </c>
      <c r="V10" s="103" t="n">
        <f aca="false">(V12-V7)/5+V9</f>
        <v>1.2424591908788</v>
      </c>
      <c r="W10" s="103" t="n">
        <f aca="false">(X10+V10)/2</f>
        <v>1.24311705650367</v>
      </c>
      <c r="X10" s="103" t="n">
        <f aca="false">(X12-X7)/5+X9</f>
        <v>1.24377492212855</v>
      </c>
      <c r="Y10" s="103" t="n">
        <f aca="false">(AA10-X10)/3+X10</f>
        <v>1.19144747906551</v>
      </c>
      <c r="Z10" s="103" t="n">
        <f aca="false">(AA10-X10)/3+Y10</f>
        <v>1.13912003600247</v>
      </c>
      <c r="AA10" s="103" t="n">
        <f aca="false">(AA12-AA7)/5+AA9</f>
        <v>1.08679259293942</v>
      </c>
      <c r="AB10" s="103" t="n">
        <f aca="false">(AC10+AA10)/2</f>
        <v>1.04332088922185</v>
      </c>
      <c r="AC10" s="103" t="n">
        <f aca="false">(AC12-AC7)/5+AC9</f>
        <v>0.99984918550427</v>
      </c>
      <c r="AD10" s="103" t="n">
        <f aca="false">(AF10-AC10)/3+AC10</f>
        <v>0.956377481786693</v>
      </c>
      <c r="AE10" s="103" t="n">
        <f aca="false">(AF10-AC10)/3+AD10</f>
        <v>0.912905778069116</v>
      </c>
      <c r="AF10" s="103" t="n">
        <f aca="false">(AF12-AF7)/5+AF9</f>
        <v>0.86943407435154</v>
      </c>
      <c r="AG10" s="103" t="n">
        <f aca="false">(AH10+AF10)/2</f>
        <v>0.825962370633962</v>
      </c>
      <c r="AH10" s="103" t="n">
        <f aca="false">(AH12-AH7)/5+AH9</f>
        <v>0.782490666916386</v>
      </c>
      <c r="AI10" s="103" t="n">
        <f aca="false">(AI12-AI7)/5+AI9</f>
        <v>0.739018963198808</v>
      </c>
      <c r="AJ10" s="103" t="n">
        <f aca="false">(AJ12-AJ7)/5+AJ9</f>
        <v>0.695547259481232</v>
      </c>
      <c r="AK10" s="103" t="n">
        <f aca="false">(AL10+AJ10)/2</f>
        <v>0.652075555763655</v>
      </c>
      <c r="AL10" s="103" t="n">
        <f aca="false">(AL12-AL7)/5+AL9</f>
        <v>0.608603852046078</v>
      </c>
      <c r="AM10" s="103" t="n">
        <f aca="false">(AN10+AL10)/2</f>
        <v>0.565132148328501</v>
      </c>
      <c r="AN10" s="103" t="n">
        <f aca="false">(AN12-AN7)/5+AN9</f>
        <v>0.521660444610924</v>
      </c>
      <c r="AO10" s="115" t="n">
        <f aca="false">($AN10-$AL10)/Delta+AN10</f>
        <v>0.478188740893347</v>
      </c>
      <c r="AP10" s="115" t="n">
        <f aca="false">($AN10-$AL10)/Delta+AO10</f>
        <v>0.43471703717577</v>
      </c>
      <c r="AQ10" s="115" t="n">
        <f aca="false">($AN10-$AL10)/Delta+AP10</f>
        <v>0.391245333458193</v>
      </c>
      <c r="AR10" s="115" t="n">
        <f aca="false">($AN10-$AL10)/Delta+AQ10</f>
        <v>0.347773629740616</v>
      </c>
      <c r="AS10" s="115" t="n">
        <f aca="false">($AN10-$AL10)/Delta+AR10</f>
        <v>0.304301926023039</v>
      </c>
      <c r="AT10" s="115" t="n">
        <f aca="false">($AN10-$AL10)/Delta+AS10</f>
        <v>0.260830222305462</v>
      </c>
      <c r="AU10" s="115" t="n">
        <f aca="false">($AN10-$AL10)/Delta+AT10</f>
        <v>0.217358518587885</v>
      </c>
      <c r="AV10" s="115" t="n">
        <f aca="false">($AN10-$AL10)/Delta+AU10</f>
        <v>0.173886814870308</v>
      </c>
      <c r="AW10" s="115" t="n">
        <f aca="false">($AN10-$AL10)/Delta+AV10</f>
        <v>0.130415111152732</v>
      </c>
      <c r="AX10" s="115" t="n">
        <f aca="false">($AN10-$AL10)/Delta+AW10</f>
        <v>0.0869434074351546</v>
      </c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</row>
    <row r="11" customFormat="false" ht="12.8" hidden="false" customHeight="false" outlineLevel="0" collapsed="false">
      <c r="A11" s="102" t="n">
        <f aca="false">(A$7-A$2)/5+A10</f>
        <v>44</v>
      </c>
      <c r="B11" s="103" t="n">
        <v>0</v>
      </c>
      <c r="C11" s="103" t="n">
        <f aca="false">(F11-B11)/4+B11</f>
        <v>0.333275328290031</v>
      </c>
      <c r="D11" s="103" t="n">
        <f aca="false">(F11-B11)/4+C11</f>
        <v>0.666550656580063</v>
      </c>
      <c r="E11" s="103" t="n">
        <f aca="false">(F11-B11)/4+D11</f>
        <v>0.999825984870094</v>
      </c>
      <c r="F11" s="103" t="n">
        <f aca="false">(F12-F7)/5+F10</f>
        <v>1.33310131316013</v>
      </c>
      <c r="G11" s="103" t="n">
        <f aca="false">(G12-G7)/5+G10</f>
        <v>1.43399466827282</v>
      </c>
      <c r="H11" s="103" t="n">
        <f aca="false">(H12-H7)/5+H10</f>
        <v>1.53488802338553</v>
      </c>
      <c r="I11" s="103" t="n">
        <f aca="false">(J11+H11)/2</f>
        <v>1.56240039806955</v>
      </c>
      <c r="J11" s="103" t="n">
        <f aca="false">(J12-J7)/5+J10</f>
        <v>1.58991277275358</v>
      </c>
      <c r="K11" s="103" t="n">
        <f aca="false">(L11+J11)/2</f>
        <v>1.53352934144506</v>
      </c>
      <c r="L11" s="103" t="n">
        <f aca="false">(L12-L7)/5+L10</f>
        <v>1.47714591013654</v>
      </c>
      <c r="M11" s="103" t="n">
        <f aca="false">(N11+L11)/2</f>
        <v>1.42060603917221</v>
      </c>
      <c r="N11" s="103" t="n">
        <f aca="false">(N12-N7)/5+N10</f>
        <v>1.36406616820788</v>
      </c>
      <c r="O11" s="103" t="n">
        <f aca="false">(P11+N11)/2</f>
        <v>1.30360896705817</v>
      </c>
      <c r="P11" s="103" t="n">
        <f aca="false">(P12-P7)/5+P10</f>
        <v>1.24315176590847</v>
      </c>
      <c r="Q11" s="103" t="n">
        <f aca="false">(Q12-Q7)/5+Q10</f>
        <v>1.34067504777326</v>
      </c>
      <c r="R11" s="103" t="n">
        <f aca="false">(R12-R7)/5+R10</f>
        <v>1.43819832963807</v>
      </c>
      <c r="S11" s="103" t="n">
        <f aca="false">(V11-R11)/4+R11</f>
        <v>1.40987592600572</v>
      </c>
      <c r="T11" s="103" t="n">
        <f aca="false">(V11-R11)/4+S11</f>
        <v>1.38155352237337</v>
      </c>
      <c r="U11" s="103" t="n">
        <f aca="false">(V11-R11)/4+T11</f>
        <v>1.35323111874103</v>
      </c>
      <c r="V11" s="103" t="n">
        <f aca="false">(V12-V7)/5+V10</f>
        <v>1.32490871510868</v>
      </c>
      <c r="W11" s="103" t="n">
        <f aca="false">(X11+V11)/2</f>
        <v>1.32565236677615</v>
      </c>
      <c r="X11" s="103" t="n">
        <f aca="false">(X12-X7)/5+X10</f>
        <v>1.32639601844363</v>
      </c>
      <c r="Y11" s="103" t="n">
        <f aca="false">(AA11-X11)/3+X11</f>
        <v>1.27068317771468</v>
      </c>
      <c r="Z11" s="103" t="n">
        <f aca="false">(AA11-X11)/3+Y11</f>
        <v>1.21497033698574</v>
      </c>
      <c r="AA11" s="103" t="n">
        <f aca="false">(AA12-AA7)/5+AA10</f>
        <v>1.15925749625679</v>
      </c>
      <c r="AB11" s="103" t="n">
        <f aca="false">(AC11+AA11)/2</f>
        <v>1.11288719640652</v>
      </c>
      <c r="AC11" s="103" t="n">
        <f aca="false">(AC12-AC7)/5+AC10</f>
        <v>1.06651689655625</v>
      </c>
      <c r="AD11" s="103" t="n">
        <f aca="false">(AF11-AC11)/3+AC11</f>
        <v>1.02014659670598</v>
      </c>
      <c r="AE11" s="103" t="n">
        <f aca="false">(AF11-AC11)/3+AD11</f>
        <v>0.973776296855707</v>
      </c>
      <c r="AF11" s="103" t="n">
        <f aca="false">(AF12-AF7)/5+AF10</f>
        <v>0.927405997005435</v>
      </c>
      <c r="AG11" s="103" t="n">
        <f aca="false">(AH11+AF11)/2</f>
        <v>0.881035697155164</v>
      </c>
      <c r="AH11" s="103" t="n">
        <f aca="false">(AH12-AH7)/5+AH10</f>
        <v>0.834665397304892</v>
      </c>
      <c r="AI11" s="103" t="n">
        <f aca="false">(AI12-AI7)/5+AI10</f>
        <v>0.788295097454619</v>
      </c>
      <c r="AJ11" s="103" t="n">
        <f aca="false">(AJ12-AJ7)/5+AJ10</f>
        <v>0.741924797604348</v>
      </c>
      <c r="AK11" s="103" t="n">
        <f aca="false">(AL11+AJ11)/2</f>
        <v>0.695554497754077</v>
      </c>
      <c r="AL11" s="103" t="n">
        <f aca="false">(AL12-AL7)/5+AL10</f>
        <v>0.649184197903805</v>
      </c>
      <c r="AM11" s="103" t="n">
        <f aca="false">(AN11+AL11)/2</f>
        <v>0.602813898053533</v>
      </c>
      <c r="AN11" s="103" t="n">
        <f aca="false">(AN12-AN7)/5+AN10</f>
        <v>0.556443598203261</v>
      </c>
      <c r="AO11" s="115" t="n">
        <f aca="false">($AN11-$AL11)/Delta+AN11</f>
        <v>0.51007329835299</v>
      </c>
      <c r="AP11" s="115" t="n">
        <f aca="false">($AN11-$AL11)/Delta+AO11</f>
        <v>0.463702998502718</v>
      </c>
      <c r="AQ11" s="115" t="n">
        <f aca="false">($AN11-$AL11)/Delta+AP11</f>
        <v>0.417332698652446</v>
      </c>
      <c r="AR11" s="115" t="n">
        <f aca="false">($AN11-$AL11)/Delta+AQ11</f>
        <v>0.370962398802175</v>
      </c>
      <c r="AS11" s="115" t="n">
        <f aca="false">($AN11-$AL11)/Delta+AR11</f>
        <v>0.324592098951903</v>
      </c>
      <c r="AT11" s="115" t="n">
        <f aca="false">($AN11-$AL11)/Delta+AS11</f>
        <v>0.278221799101631</v>
      </c>
      <c r="AU11" s="115" t="n">
        <f aca="false">($AN11-$AL11)/Delta+AT11</f>
        <v>0.231851499251359</v>
      </c>
      <c r="AV11" s="115" t="n">
        <f aca="false">($AN11-$AL11)/Delta+AU11</f>
        <v>0.185481199401088</v>
      </c>
      <c r="AW11" s="115" t="n">
        <f aca="false">($AN11-$AL11)/Delta+AV11</f>
        <v>0.139110899550816</v>
      </c>
      <c r="AX11" s="115" t="n">
        <f aca="false">($AN11-$AL11)/Delta+AW11</f>
        <v>0.0927405997005444</v>
      </c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  <c r="BP11" s="104"/>
      <c r="BQ11" s="104"/>
      <c r="BR11" s="104"/>
      <c r="BS11" s="104"/>
      <c r="BT11" s="104"/>
      <c r="BU11" s="104"/>
      <c r="BV11" s="104"/>
      <c r="BW11" s="104"/>
      <c r="BX11" s="104"/>
      <c r="BY11" s="104"/>
      <c r="BZ11" s="104"/>
      <c r="CA11" s="104"/>
      <c r="CB11" s="104"/>
      <c r="CC11" s="104"/>
      <c r="CD11" s="104"/>
      <c r="CE11" s="104"/>
      <c r="CF11" s="104"/>
      <c r="CG11" s="104"/>
      <c r="CH11" s="104"/>
      <c r="CI11" s="104"/>
    </row>
    <row r="12" customFormat="false" ht="12.8" hidden="false" customHeight="false" outlineLevel="0" collapsed="false">
      <c r="A12" s="102" t="n">
        <f aca="false">A7+5</f>
        <v>45</v>
      </c>
      <c r="B12" s="103" t="n">
        <v>0</v>
      </c>
      <c r="C12" s="103" t="n">
        <f aca="false">(F12-B12)/4+B12</f>
        <v>0.353648652661915</v>
      </c>
      <c r="D12" s="103" t="n">
        <f aca="false">(F12-B12)/4+C12</f>
        <v>0.70729730532383</v>
      </c>
      <c r="E12" s="103" t="n">
        <f aca="false">(F12-B12)/4+D12</f>
        <v>1.06094595798575</v>
      </c>
      <c r="F12" s="114" t="n">
        <f aca="false">polar_type19!$L$6</f>
        <v>1.41459461064766</v>
      </c>
      <c r="G12" s="114" t="n">
        <f aca="false">polar_type19!$L$7</f>
        <v>1.52182837106846</v>
      </c>
      <c r="H12" s="114" t="n">
        <f aca="false">polar_type19!$L$8</f>
        <v>1.62906213148927</v>
      </c>
      <c r="I12" s="103" t="n">
        <f aca="false">(J12+H12)/2</f>
        <v>1.65839629112721</v>
      </c>
      <c r="J12" s="114" t="n">
        <f aca="false">polar_type19!$L$9</f>
        <v>1.68773045076515</v>
      </c>
      <c r="K12" s="103" t="n">
        <f aca="false">(L12+J12)/2</f>
        <v>1.62804893059235</v>
      </c>
      <c r="L12" s="114" t="n">
        <f aca="false">polar_type19!$L$10</f>
        <v>1.56836741041954</v>
      </c>
      <c r="M12" s="103" t="n">
        <f aca="false">(N12+L12)/2</f>
        <v>1.5084590665572</v>
      </c>
      <c r="N12" s="114" t="n">
        <f aca="false">polar_type19!$L$11</f>
        <v>1.44855072269486</v>
      </c>
      <c r="O12" s="103" t="n">
        <f aca="false">(P12+N12)/2</f>
        <v>1.38444440908252</v>
      </c>
      <c r="P12" s="114" t="n">
        <f aca="false">polar_type19!$L$12</f>
        <v>1.32033809547018</v>
      </c>
      <c r="Q12" s="114" t="n">
        <f aca="false">polar_type19!$L$13</f>
        <v>1.42388990705439</v>
      </c>
      <c r="R12" s="114" t="n">
        <f aca="false">polar_type19!$L$14</f>
        <v>1.52744171863861</v>
      </c>
      <c r="S12" s="103" t="n">
        <f aca="false">(V12-R12)/4+R12</f>
        <v>1.4974208488136</v>
      </c>
      <c r="T12" s="103" t="n">
        <f aca="false">(V12-R12)/4+S12</f>
        <v>1.46739997898859</v>
      </c>
      <c r="U12" s="103" t="n">
        <f aca="false">(V12-R12)/4+T12</f>
        <v>1.43737910916357</v>
      </c>
      <c r="V12" s="114" t="n">
        <f aca="false">polar_type19!$L$15</f>
        <v>1.40735823933856</v>
      </c>
      <c r="W12" s="103" t="n">
        <f aca="false">(X12+V12)/2</f>
        <v>1.40818767704863</v>
      </c>
      <c r="X12" s="114" t="n">
        <f aca="false">polar_type19!$L$16</f>
        <v>1.4090171147587</v>
      </c>
      <c r="Y12" s="103" t="n">
        <f aca="false">(AA12-X12)/3+X12</f>
        <v>1.34991887636385</v>
      </c>
      <c r="Z12" s="103" t="n">
        <f aca="false">(AA12-X12)/3+Y12</f>
        <v>1.29082063796901</v>
      </c>
      <c r="AA12" s="114" t="n">
        <f aca="false">polar_type19!$L$17</f>
        <v>1.23172239957416</v>
      </c>
      <c r="AB12" s="103" t="n">
        <f aca="false">(AC12+AA12)/2</f>
        <v>1.1824535035912</v>
      </c>
      <c r="AC12" s="114" t="n">
        <f aca="false">polar_type19!$L$18</f>
        <v>1.13318460760823</v>
      </c>
      <c r="AD12" s="103" t="n">
        <f aca="false">(AF12-AC12)/3+AC12</f>
        <v>1.08391571162526</v>
      </c>
      <c r="AE12" s="103" t="n">
        <f aca="false">(AF12-AC12)/3+AD12</f>
        <v>1.0346468156423</v>
      </c>
      <c r="AF12" s="114" t="n">
        <f aca="false">polar_type19!$L$19</f>
        <v>0.985377919659331</v>
      </c>
      <c r="AG12" s="103" t="n">
        <f aca="false">(AH12+AF12)/2</f>
        <v>0.936109023676364</v>
      </c>
      <c r="AH12" s="114" t="n">
        <f aca="false">polar_type19!$L$20</f>
        <v>0.886840127693398</v>
      </c>
      <c r="AI12" s="114" t="n">
        <f aca="false">polar_type19!$L$21</f>
        <v>0.837571231710431</v>
      </c>
      <c r="AJ12" s="114" t="n">
        <f aca="false">polar_type19!$L$22</f>
        <v>0.788302335727465</v>
      </c>
      <c r="AK12" s="103" t="n">
        <f aca="false">(AL12+AJ12)/2</f>
        <v>0.739033439744499</v>
      </c>
      <c r="AL12" s="114" t="n">
        <f aca="false">polar_type19!$L$23</f>
        <v>0.689764543761532</v>
      </c>
      <c r="AM12" s="103" t="n">
        <f aca="false">(AN12+AL12)/2</f>
        <v>0.640495647778566</v>
      </c>
      <c r="AN12" s="114" t="n">
        <f aca="false">polar_type19!$L$24</f>
        <v>0.591226751795599</v>
      </c>
      <c r="AO12" s="115" t="n">
        <f aca="false">($AN12-$AL12)/Delta+AN12</f>
        <v>0.541957855812633</v>
      </c>
      <c r="AP12" s="115" t="n">
        <f aca="false">($AN12-$AL12)/Delta+AO12</f>
        <v>0.492688959829666</v>
      </c>
      <c r="AQ12" s="115" t="n">
        <f aca="false">($AN12-$AL12)/Delta+AP12</f>
        <v>0.443420063846699</v>
      </c>
      <c r="AR12" s="115" t="n">
        <f aca="false">($AN12-$AL12)/Delta+AQ12</f>
        <v>0.394151167863733</v>
      </c>
      <c r="AS12" s="115" t="n">
        <f aca="false">($AN12-$AL12)/Delta+AR12</f>
        <v>0.344882271880766</v>
      </c>
      <c r="AT12" s="115" t="n">
        <f aca="false">($AN12-$AL12)/Delta+AS12</f>
        <v>0.2956133758978</v>
      </c>
      <c r="AU12" s="115" t="n">
        <f aca="false">($AN12-$AL12)/Delta+AT12</f>
        <v>0.246344479914833</v>
      </c>
      <c r="AV12" s="115" t="n">
        <f aca="false">($AN12-$AL12)/Delta+AU12</f>
        <v>0.197075583931867</v>
      </c>
      <c r="AW12" s="115" t="n">
        <f aca="false">($AN12-$AL12)/Delta+AV12</f>
        <v>0.1478066879489</v>
      </c>
      <c r="AX12" s="115" t="n">
        <f aca="false">($AN12-$AL12)/Delta+AW12</f>
        <v>0.0985377919659339</v>
      </c>
      <c r="AY12" s="104"/>
      <c r="AZ12" s="104"/>
      <c r="BA12" s="104"/>
      <c r="BB12" s="104"/>
      <c r="BC12" s="104"/>
      <c r="BD12" s="104"/>
      <c r="BE12" s="104"/>
      <c r="BF12" s="104"/>
      <c r="BG12" s="104"/>
      <c r="BH12" s="104"/>
      <c r="BI12" s="104"/>
      <c r="BJ12" s="104"/>
      <c r="BK12" s="104"/>
      <c r="BL12" s="104"/>
      <c r="BM12" s="104"/>
      <c r="BN12" s="104"/>
      <c r="BO12" s="104"/>
      <c r="BP12" s="104"/>
      <c r="BQ12" s="104"/>
      <c r="BR12" s="104"/>
      <c r="BS12" s="104"/>
      <c r="BT12" s="104"/>
      <c r="BU12" s="104"/>
      <c r="BV12" s="104"/>
      <c r="BW12" s="104"/>
      <c r="BX12" s="104"/>
      <c r="BY12" s="104"/>
      <c r="BZ12" s="104"/>
      <c r="CA12" s="104"/>
      <c r="CB12" s="104"/>
      <c r="CC12" s="104"/>
      <c r="CD12" s="104"/>
      <c r="CE12" s="104"/>
      <c r="CF12" s="104"/>
      <c r="CG12" s="104"/>
      <c r="CH12" s="104"/>
      <c r="CI12" s="104"/>
    </row>
    <row r="13" customFormat="false" ht="12.8" hidden="false" customHeight="false" outlineLevel="0" collapsed="false">
      <c r="A13" s="102" t="n">
        <f aca="false">(A$7-A$2)/5+A12</f>
        <v>46</v>
      </c>
      <c r="B13" s="103" t="n">
        <v>0</v>
      </c>
      <c r="C13" s="103" t="n">
        <f aca="false">(F13-B13)/4+B13</f>
        <v>0.374595239549946</v>
      </c>
      <c r="D13" s="103" t="n">
        <f aca="false">(F13-B13)/4+C13</f>
        <v>0.749190479099893</v>
      </c>
      <c r="E13" s="103" t="n">
        <f aca="false">(F13-B13)/4+D13</f>
        <v>1.12378571864984</v>
      </c>
      <c r="F13" s="103" t="n">
        <f aca="false">(F17-F12)/5+F12</f>
        <v>1.49838095819979</v>
      </c>
      <c r="G13" s="103" t="n">
        <f aca="false">(G17-G12)/5+G12</f>
        <v>1.61231112679024</v>
      </c>
      <c r="H13" s="103" t="n">
        <f aca="false">(H17-H12)/5+H12</f>
        <v>1.72624129538071</v>
      </c>
      <c r="I13" s="103" t="n">
        <f aca="false">(J13+H13)/2</f>
        <v>1.75759015858894</v>
      </c>
      <c r="J13" s="103" t="n">
        <f aca="false">(J17-J12)/5+J12</f>
        <v>1.78893902179718</v>
      </c>
      <c r="K13" s="103" t="n">
        <f aca="false">(L13+J13)/2</f>
        <v>1.72601552802478</v>
      </c>
      <c r="L13" s="103" t="n">
        <f aca="false">(L17-L12)/5+L12</f>
        <v>1.66309203425239</v>
      </c>
      <c r="M13" s="103" t="n">
        <f aca="false">(N13+L13)/2</f>
        <v>1.59980668994061</v>
      </c>
      <c r="N13" s="103" t="n">
        <f aca="false">(N17-N12)/5+N12</f>
        <v>1.53652134562882</v>
      </c>
      <c r="O13" s="103" t="n">
        <f aca="false">(P13+N13)/2</f>
        <v>1.46870796559379</v>
      </c>
      <c r="P13" s="103" t="n">
        <f aca="false">(P17-P12)/5+P12</f>
        <v>1.40089458555875</v>
      </c>
      <c r="Q13" s="103" t="n">
        <f aca="false">(Q17-Q12)/5+Q12</f>
        <v>1.5107125444944</v>
      </c>
      <c r="R13" s="103" t="n">
        <f aca="false">(R17-R12)/5+R12</f>
        <v>1.62053050343006</v>
      </c>
      <c r="S13" s="103" t="n">
        <f aca="false">(V13-R13)/4+R13</f>
        <v>1.58879461929493</v>
      </c>
      <c r="T13" s="103" t="n">
        <f aca="false">(V13-R13)/4+S13</f>
        <v>1.55705873515979</v>
      </c>
      <c r="U13" s="103" t="n">
        <f aca="false">(V13-R13)/4+T13</f>
        <v>1.52532285102465</v>
      </c>
      <c r="V13" s="103" t="n">
        <f aca="false">(V17-V12)/5+V12</f>
        <v>1.49358696688951</v>
      </c>
      <c r="W13" s="103" t="n">
        <f aca="false">(X13+V13)/2</f>
        <v>1.49454394125268</v>
      </c>
      <c r="X13" s="103" t="n">
        <f aca="false">(X17-X12)/5+X12</f>
        <v>1.49550091561586</v>
      </c>
      <c r="Y13" s="103" t="n">
        <f aca="false">(AA13-X13)/3+X13</f>
        <v>1.43294042857643</v>
      </c>
      <c r="Z13" s="103" t="n">
        <f aca="false">(AA13-X13)/3+Y13</f>
        <v>1.370379941537</v>
      </c>
      <c r="AA13" s="103" t="n">
        <f aca="false">(AA17-AA12)/5+AA12</f>
        <v>1.30781945449757</v>
      </c>
      <c r="AB13" s="103" t="n">
        <f aca="false">(AC13+AA13)/2</f>
        <v>1.25550667631767</v>
      </c>
      <c r="AC13" s="103" t="n">
        <f aca="false">(AC17-AC12)/5+AC12</f>
        <v>1.20319389813777</v>
      </c>
      <c r="AD13" s="103" t="n">
        <f aca="false">(AF13-AC13)/3+AC13</f>
        <v>1.15088111995786</v>
      </c>
      <c r="AE13" s="103" t="n">
        <f aca="false">(AF13-AC13)/3+AD13</f>
        <v>1.09856834177796</v>
      </c>
      <c r="AF13" s="103" t="n">
        <f aca="false">(AF17-AF12)/5+AF12</f>
        <v>1.04625556359806</v>
      </c>
      <c r="AG13" s="103" t="n">
        <f aca="false">(AH13+AF13)/2</f>
        <v>0.993942785418156</v>
      </c>
      <c r="AH13" s="103" t="n">
        <f aca="false">(AH17-AH12)/5+AH12</f>
        <v>0.941630007238252</v>
      </c>
      <c r="AI13" s="103" t="n">
        <f aca="false">(AI17-AI12)/5+AI12</f>
        <v>0.889317229058349</v>
      </c>
      <c r="AJ13" s="103" t="n">
        <f aca="false">(AJ17-AJ12)/5+AJ12</f>
        <v>0.837004450878448</v>
      </c>
      <c r="AK13" s="103" t="n">
        <f aca="false">(AL13+AJ13)/2</f>
        <v>0.784691672698545</v>
      </c>
      <c r="AL13" s="103" t="n">
        <f aca="false">(AL17-AL12)/5+AL12</f>
        <v>0.732378894518641</v>
      </c>
      <c r="AM13" s="103" t="n">
        <f aca="false">(AN13+AL13)/2</f>
        <v>0.680066116338738</v>
      </c>
      <c r="AN13" s="103" t="n">
        <f aca="false">(AN17-AN12)/5+AN12</f>
        <v>0.627753338158835</v>
      </c>
      <c r="AO13" s="115" t="n">
        <f aca="false">($AN13-$AL13)/Delta+AN13</f>
        <v>0.575440559978932</v>
      </c>
      <c r="AP13" s="115" t="n">
        <f aca="false">($AN13-$AL13)/Delta+AO13</f>
        <v>0.523127781799029</v>
      </c>
      <c r="AQ13" s="115" t="n">
        <f aca="false">($AN13-$AL13)/Delta+AP13</f>
        <v>0.470815003619126</v>
      </c>
      <c r="AR13" s="115" t="n">
        <f aca="false">($AN13-$AL13)/Delta+AQ13</f>
        <v>0.418502225439223</v>
      </c>
      <c r="AS13" s="115" t="n">
        <f aca="false">($AN13-$AL13)/Delta+AR13</f>
        <v>0.36618944725932</v>
      </c>
      <c r="AT13" s="115" t="n">
        <f aca="false">($AN13-$AL13)/Delta+AS13</f>
        <v>0.313876669079417</v>
      </c>
      <c r="AU13" s="115" t="n">
        <f aca="false">($AN13-$AL13)/Delta+AT13</f>
        <v>0.261563890899514</v>
      </c>
      <c r="AV13" s="115" t="n">
        <f aca="false">($AN13-$AL13)/Delta+AU13</f>
        <v>0.209251112719611</v>
      </c>
      <c r="AW13" s="115" t="n">
        <f aca="false">($AN13-$AL13)/Delta+AV13</f>
        <v>0.156938334539708</v>
      </c>
      <c r="AX13" s="115" t="n">
        <f aca="false">($AN13-$AL13)/Delta+AW13</f>
        <v>0.104625556359805</v>
      </c>
      <c r="AY13" s="104"/>
      <c r="AZ13" s="104"/>
      <c r="BA13" s="104"/>
      <c r="BB13" s="104"/>
      <c r="BC13" s="104"/>
      <c r="BD13" s="104"/>
      <c r="BE13" s="104"/>
      <c r="BF13" s="104"/>
      <c r="BG13" s="104"/>
      <c r="BH13" s="104"/>
      <c r="BI13" s="104"/>
      <c r="BJ13" s="104"/>
      <c r="BK13" s="104"/>
      <c r="BL13" s="104"/>
      <c r="BM13" s="104"/>
      <c r="BN13" s="104"/>
      <c r="BO13" s="104"/>
      <c r="BP13" s="104"/>
      <c r="BQ13" s="104"/>
      <c r="BR13" s="104"/>
      <c r="BS13" s="104"/>
      <c r="BT13" s="104"/>
      <c r="BU13" s="104"/>
      <c r="BV13" s="104"/>
      <c r="BW13" s="104"/>
      <c r="BX13" s="104"/>
      <c r="BY13" s="104"/>
      <c r="BZ13" s="104"/>
      <c r="CA13" s="104"/>
      <c r="CB13" s="104"/>
      <c r="CC13" s="104"/>
      <c r="CD13" s="104"/>
      <c r="CE13" s="104"/>
      <c r="CF13" s="104"/>
      <c r="CG13" s="104"/>
      <c r="CH13" s="104"/>
      <c r="CI13" s="104"/>
    </row>
    <row r="14" customFormat="false" ht="12.8" hidden="false" customHeight="false" outlineLevel="0" collapsed="false">
      <c r="A14" s="102" t="n">
        <f aca="false">(A$7-A$2)/5+A13</f>
        <v>47</v>
      </c>
      <c r="B14" s="103" t="n">
        <v>0</v>
      </c>
      <c r="C14" s="103" t="n">
        <f aca="false">(F14-B14)/4+B14</f>
        <v>0.395541826437978</v>
      </c>
      <c r="D14" s="103" t="n">
        <f aca="false">(F14-B14)/4+C14</f>
        <v>0.791083652875956</v>
      </c>
      <c r="E14" s="103" t="n">
        <f aca="false">(F14-B14)/4+D14</f>
        <v>1.18662547931393</v>
      </c>
      <c r="F14" s="103" t="n">
        <f aca="false">(F17-F12)/5+F13</f>
        <v>1.58216730575191</v>
      </c>
      <c r="G14" s="103" t="n">
        <f aca="false">(G17-G12)/5+G13</f>
        <v>1.70279388251203</v>
      </c>
      <c r="H14" s="103" t="n">
        <f aca="false">(H17-H12)/5+H13</f>
        <v>1.82342045927215</v>
      </c>
      <c r="I14" s="103" t="n">
        <f aca="false">(J14+H14)/2</f>
        <v>1.85678402605067</v>
      </c>
      <c r="J14" s="103" t="n">
        <f aca="false">(J17-J12)/5+J13</f>
        <v>1.8901475928292</v>
      </c>
      <c r="K14" s="103" t="n">
        <f aca="false">(L14+J14)/2</f>
        <v>1.82398212545722</v>
      </c>
      <c r="L14" s="103" t="n">
        <f aca="false">(L17-L12)/5+L13</f>
        <v>1.75781665808524</v>
      </c>
      <c r="M14" s="103" t="n">
        <f aca="false">(N14+L14)/2</f>
        <v>1.69115431332402</v>
      </c>
      <c r="N14" s="103" t="n">
        <f aca="false">(N17-N12)/5+N13</f>
        <v>1.62449196856279</v>
      </c>
      <c r="O14" s="103" t="n">
        <f aca="false">(P14+N14)/2</f>
        <v>1.55297152210505</v>
      </c>
      <c r="P14" s="103" t="n">
        <f aca="false">(P17-P12)/5+P13</f>
        <v>1.48145107564732</v>
      </c>
      <c r="Q14" s="103" t="n">
        <f aca="false">(Q17-Q12)/5+Q13</f>
        <v>1.59753518193442</v>
      </c>
      <c r="R14" s="103" t="n">
        <f aca="false">(R17-R12)/5+R13</f>
        <v>1.71361928822152</v>
      </c>
      <c r="S14" s="103" t="n">
        <f aca="false">(V14-R14)/4+R14</f>
        <v>1.68016838977625</v>
      </c>
      <c r="T14" s="103" t="n">
        <f aca="false">(V14-R14)/4+S14</f>
        <v>1.64671749133099</v>
      </c>
      <c r="U14" s="103" t="n">
        <f aca="false">(V14-R14)/4+T14</f>
        <v>1.61326659288573</v>
      </c>
      <c r="V14" s="103" t="n">
        <f aca="false">(V17-V12)/5+V13</f>
        <v>1.57981569444046</v>
      </c>
      <c r="W14" s="103" t="n">
        <f aca="false">(X14+V14)/2</f>
        <v>1.58090020545674</v>
      </c>
      <c r="X14" s="103" t="n">
        <f aca="false">(X17-X12)/5+X13</f>
        <v>1.58198471647301</v>
      </c>
      <c r="Y14" s="103" t="n">
        <f aca="false">(AA14-X14)/3+X14</f>
        <v>1.515961980789</v>
      </c>
      <c r="Z14" s="103" t="n">
        <f aca="false">(AA14-X14)/3+Y14</f>
        <v>1.44993924510499</v>
      </c>
      <c r="AA14" s="103" t="n">
        <f aca="false">(AA17-AA12)/5+AA13</f>
        <v>1.38391650942098</v>
      </c>
      <c r="AB14" s="103" t="n">
        <f aca="false">(AC14+AA14)/2</f>
        <v>1.32855984904414</v>
      </c>
      <c r="AC14" s="103" t="n">
        <f aca="false">(AC17-AC12)/5+AC13</f>
        <v>1.2732031886673</v>
      </c>
      <c r="AD14" s="103" t="n">
        <f aca="false">(AF14-AC14)/3+AC14</f>
        <v>1.21784652829046</v>
      </c>
      <c r="AE14" s="103" t="n">
        <f aca="false">(AF14-AC14)/3+AD14</f>
        <v>1.16248986791362</v>
      </c>
      <c r="AF14" s="103" t="n">
        <f aca="false">(AF17-AF12)/5+AF13</f>
        <v>1.10713320753679</v>
      </c>
      <c r="AG14" s="103" t="n">
        <f aca="false">(AH14+AF14)/2</f>
        <v>1.05177654715995</v>
      </c>
      <c r="AH14" s="103" t="n">
        <f aca="false">(AH17-AH12)/5+AH13</f>
        <v>0.996419886783107</v>
      </c>
      <c r="AI14" s="103" t="n">
        <f aca="false">(AI17-AI12)/5+AI13</f>
        <v>0.941063226406267</v>
      </c>
      <c r="AJ14" s="103" t="n">
        <f aca="false">(AJ17-AJ12)/5+AJ13</f>
        <v>0.885706566029431</v>
      </c>
      <c r="AK14" s="103" t="n">
        <f aca="false">(AL14+AJ14)/2</f>
        <v>0.830349905652591</v>
      </c>
      <c r="AL14" s="103" t="n">
        <f aca="false">(AL17-AL12)/5+AL13</f>
        <v>0.774993245275751</v>
      </c>
      <c r="AM14" s="103" t="n">
        <f aca="false">(AN14+AL14)/2</f>
        <v>0.719636584898911</v>
      </c>
      <c r="AN14" s="103" t="n">
        <f aca="false">(AN17-AN12)/5+AN13</f>
        <v>0.664279924522072</v>
      </c>
      <c r="AO14" s="115" t="n">
        <f aca="false">($AN14-$AL14)/Delta+AN14</f>
        <v>0.608923264145232</v>
      </c>
      <c r="AP14" s="115" t="n">
        <f aca="false">($AN14-$AL14)/Delta+AO14</f>
        <v>0.553566603768393</v>
      </c>
      <c r="AQ14" s="115" t="n">
        <f aca="false">($AN14-$AL14)/Delta+AP14</f>
        <v>0.498209943391553</v>
      </c>
      <c r="AR14" s="115" t="n">
        <f aca="false">($AN14-$AL14)/Delta+AQ14</f>
        <v>0.442853283014714</v>
      </c>
      <c r="AS14" s="115" t="n">
        <f aca="false">($AN14-$AL14)/Delta+AR14</f>
        <v>0.387496622637874</v>
      </c>
      <c r="AT14" s="115" t="n">
        <f aca="false">($AN14-$AL14)/Delta+AS14</f>
        <v>0.332139962261034</v>
      </c>
      <c r="AU14" s="115" t="n">
        <f aca="false">($AN14-$AL14)/Delta+AT14</f>
        <v>0.276783301884195</v>
      </c>
      <c r="AV14" s="115" t="n">
        <f aca="false">($AN14-$AL14)/Delta+AU14</f>
        <v>0.221426641507355</v>
      </c>
      <c r="AW14" s="115" t="n">
        <f aca="false">($AN14-$AL14)/Delta+AV14</f>
        <v>0.166069981130516</v>
      </c>
      <c r="AX14" s="115" t="n">
        <f aca="false">($AN14-$AL14)/Delta+AW14</f>
        <v>0.110713320753676</v>
      </c>
      <c r="AY14" s="104"/>
      <c r="AZ14" s="104"/>
      <c r="BA14" s="104"/>
      <c r="BB14" s="104"/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4"/>
      <c r="BW14" s="104"/>
      <c r="BX14" s="104"/>
      <c r="BY14" s="104"/>
      <c r="BZ14" s="104"/>
      <c r="CA14" s="104"/>
      <c r="CB14" s="104"/>
      <c r="CC14" s="104"/>
      <c r="CD14" s="104"/>
      <c r="CE14" s="104"/>
      <c r="CF14" s="104"/>
      <c r="CG14" s="104"/>
      <c r="CH14" s="104"/>
      <c r="CI14" s="104"/>
    </row>
    <row r="15" customFormat="false" ht="12.8" hidden="false" customHeight="false" outlineLevel="0" collapsed="false">
      <c r="A15" s="102" t="n">
        <f aca="false">(A$7-A$2)/5+A14</f>
        <v>48</v>
      </c>
      <c r="B15" s="103" t="n">
        <v>0</v>
      </c>
      <c r="C15" s="103" t="n">
        <f aca="false">(F15-B15)/4+B15</f>
        <v>0.416488413326009</v>
      </c>
      <c r="D15" s="103" t="n">
        <f aca="false">(F15-B15)/4+C15</f>
        <v>0.832976826652019</v>
      </c>
      <c r="E15" s="103" t="n">
        <f aca="false">(F15-B15)/4+D15</f>
        <v>1.24946523997803</v>
      </c>
      <c r="F15" s="103" t="n">
        <f aca="false">(F17-F12)/5+F14</f>
        <v>1.66595365330404</v>
      </c>
      <c r="G15" s="103" t="n">
        <f aca="false">(G17-G12)/5+G14</f>
        <v>1.79327663823381</v>
      </c>
      <c r="H15" s="103" t="n">
        <f aca="false">(H17-H12)/5+H14</f>
        <v>1.92059962316358</v>
      </c>
      <c r="I15" s="103" t="n">
        <f aca="false">(J15+H15)/2</f>
        <v>1.95597789351241</v>
      </c>
      <c r="J15" s="103" t="n">
        <f aca="false">(J17-J12)/5+J14</f>
        <v>1.99135616386123</v>
      </c>
      <c r="K15" s="103" t="n">
        <f aca="false">(L15+J15)/2</f>
        <v>1.92194872288966</v>
      </c>
      <c r="L15" s="103" t="n">
        <f aca="false">(L17-L12)/5+L14</f>
        <v>1.8525412819181</v>
      </c>
      <c r="M15" s="103" t="n">
        <f aca="false">(N15+L15)/2</f>
        <v>1.78250193670742</v>
      </c>
      <c r="N15" s="103" t="n">
        <f aca="false">(N17-N12)/5+N14</f>
        <v>1.71246259149675</v>
      </c>
      <c r="O15" s="103" t="n">
        <f aca="false">(P15+N15)/2</f>
        <v>1.63723507861632</v>
      </c>
      <c r="P15" s="103" t="n">
        <f aca="false">(P17-P12)/5+P14</f>
        <v>1.56200756573589</v>
      </c>
      <c r="Q15" s="103" t="n">
        <f aca="false">(Q17-Q12)/5+Q14</f>
        <v>1.68435781937443</v>
      </c>
      <c r="R15" s="103" t="n">
        <f aca="false">(R17-R12)/5+R14</f>
        <v>1.80670807301297</v>
      </c>
      <c r="S15" s="103" t="n">
        <f aca="false">(V15-R15)/4+R15</f>
        <v>1.77154216025758</v>
      </c>
      <c r="T15" s="103" t="n">
        <f aca="false">(V15-R15)/4+S15</f>
        <v>1.73637624750219</v>
      </c>
      <c r="U15" s="103" t="n">
        <f aca="false">(V15-R15)/4+T15</f>
        <v>1.70121033474681</v>
      </c>
      <c r="V15" s="103" t="n">
        <f aca="false">(V17-V12)/5+V14</f>
        <v>1.66604442199142</v>
      </c>
      <c r="W15" s="103" t="n">
        <f aca="false">(X15+V15)/2</f>
        <v>1.66725646966079</v>
      </c>
      <c r="X15" s="103" t="n">
        <f aca="false">(X17-X12)/5+X14</f>
        <v>1.66846851733017</v>
      </c>
      <c r="Y15" s="103" t="n">
        <f aca="false">(AA15-X15)/3+X15</f>
        <v>1.59898353300158</v>
      </c>
      <c r="Z15" s="103" t="n">
        <f aca="false">(AA15-X15)/3+Y15</f>
        <v>1.52949854867298</v>
      </c>
      <c r="AA15" s="103" t="n">
        <f aca="false">(AA17-AA12)/5+AA14</f>
        <v>1.46001356434439</v>
      </c>
      <c r="AB15" s="103" t="n">
        <f aca="false">(AC15+AA15)/2</f>
        <v>1.40161302177061</v>
      </c>
      <c r="AC15" s="103" t="n">
        <f aca="false">(AC17-AC12)/5+AC14</f>
        <v>1.34321247919684</v>
      </c>
      <c r="AD15" s="103" t="n">
        <f aca="false">(AF15-AC15)/3+AC15</f>
        <v>1.28481193662306</v>
      </c>
      <c r="AE15" s="103" t="n">
        <f aca="false">(AF15-AC15)/3+AD15</f>
        <v>1.22641139404929</v>
      </c>
      <c r="AF15" s="103" t="n">
        <f aca="false">(AF17-AF12)/5+AF14</f>
        <v>1.16801085147551</v>
      </c>
      <c r="AG15" s="103" t="n">
        <f aca="false">(AH15+AF15)/2</f>
        <v>1.10961030890174</v>
      </c>
      <c r="AH15" s="103" t="n">
        <f aca="false">(AH17-AH12)/5+AH14</f>
        <v>1.05120976632796</v>
      </c>
      <c r="AI15" s="103" t="n">
        <f aca="false">(AI17-AI12)/5+AI14</f>
        <v>0.992809223754185</v>
      </c>
      <c r="AJ15" s="103" t="n">
        <f aca="false">(AJ17-AJ12)/5+AJ14</f>
        <v>0.934408681180414</v>
      </c>
      <c r="AK15" s="103" t="n">
        <f aca="false">(AL15+AJ15)/2</f>
        <v>0.876008138606637</v>
      </c>
      <c r="AL15" s="103" t="n">
        <f aca="false">(AL17-AL12)/5+AL14</f>
        <v>0.81760759603286</v>
      </c>
      <c r="AM15" s="103" t="n">
        <f aca="false">(AN15+AL15)/2</f>
        <v>0.759207053459084</v>
      </c>
      <c r="AN15" s="103" t="n">
        <f aca="false">(AN17-AN12)/5+AN14</f>
        <v>0.700806510885308</v>
      </c>
      <c r="AO15" s="115" t="n">
        <f aca="false">($AN15-$AL15)/Delta+AN15</f>
        <v>0.642405968311532</v>
      </c>
      <c r="AP15" s="115" t="n">
        <f aca="false">($AN15-$AL15)/Delta+AO15</f>
        <v>0.584005425737756</v>
      </c>
      <c r="AQ15" s="115" t="n">
        <f aca="false">($AN15-$AL15)/Delta+AP15</f>
        <v>0.52560488316398</v>
      </c>
      <c r="AR15" s="115" t="n">
        <f aca="false">($AN15-$AL15)/Delta+AQ15</f>
        <v>0.467204340590204</v>
      </c>
      <c r="AS15" s="115" t="n">
        <f aca="false">($AN15-$AL15)/Delta+AR15</f>
        <v>0.408803798016428</v>
      </c>
      <c r="AT15" s="115" t="n">
        <f aca="false">($AN15-$AL15)/Delta+AS15</f>
        <v>0.350403255442651</v>
      </c>
      <c r="AU15" s="115" t="n">
        <f aca="false">($AN15-$AL15)/Delta+AT15</f>
        <v>0.292002712868875</v>
      </c>
      <c r="AV15" s="115" t="n">
        <f aca="false">($AN15-$AL15)/Delta+AU15</f>
        <v>0.233602170295099</v>
      </c>
      <c r="AW15" s="115" t="n">
        <f aca="false">($AN15-$AL15)/Delta+AV15</f>
        <v>0.175201627721323</v>
      </c>
      <c r="AX15" s="115" t="n">
        <f aca="false">($AN15-$AL15)/Delta+AW15</f>
        <v>0.116801085147547</v>
      </c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104"/>
      <c r="BS15" s="104"/>
      <c r="BT15" s="104"/>
      <c r="BU15" s="104"/>
      <c r="BV15" s="104"/>
      <c r="BW15" s="104"/>
      <c r="BX15" s="104"/>
      <c r="BY15" s="104"/>
      <c r="BZ15" s="104"/>
      <c r="CA15" s="104"/>
      <c r="CB15" s="104"/>
      <c r="CC15" s="104"/>
      <c r="CD15" s="104"/>
      <c r="CE15" s="104"/>
      <c r="CF15" s="104"/>
      <c r="CG15" s="104"/>
      <c r="CH15" s="104"/>
      <c r="CI15" s="104"/>
    </row>
    <row r="16" customFormat="false" ht="12.8" hidden="false" customHeight="false" outlineLevel="0" collapsed="false">
      <c r="A16" s="102" t="n">
        <f aca="false">(A$7-A$2)/5+A15</f>
        <v>49</v>
      </c>
      <c r="B16" s="103" t="n">
        <v>0</v>
      </c>
      <c r="C16" s="103" t="n">
        <f aca="false">(F16-B16)/4+B16</f>
        <v>0.437435000214041</v>
      </c>
      <c r="D16" s="103" t="n">
        <f aca="false">(F16-B16)/4+C16</f>
        <v>0.874870000428082</v>
      </c>
      <c r="E16" s="103" t="n">
        <f aca="false">(F16-B16)/4+D16</f>
        <v>1.31230500064212</v>
      </c>
      <c r="F16" s="103" t="n">
        <f aca="false">(F17-F12)/5+F15</f>
        <v>1.74974000085616</v>
      </c>
      <c r="G16" s="103" t="n">
        <f aca="false">(G17-G12)/5+G15</f>
        <v>1.8837593939556</v>
      </c>
      <c r="H16" s="103" t="n">
        <f aca="false">(H17-H12)/5+H15</f>
        <v>2.01777878705502</v>
      </c>
      <c r="I16" s="103" t="n">
        <f aca="false">(J16+H16)/2</f>
        <v>2.05517176097414</v>
      </c>
      <c r="J16" s="103" t="n">
        <f aca="false">(J17-J12)/5+J15</f>
        <v>2.09256473489325</v>
      </c>
      <c r="K16" s="103" t="n">
        <f aca="false">(L16+J16)/2</f>
        <v>2.0199153203221</v>
      </c>
      <c r="L16" s="103" t="n">
        <f aca="false">(L17-L12)/5+L15</f>
        <v>1.94726590575095</v>
      </c>
      <c r="M16" s="103" t="n">
        <f aca="false">(N16+L16)/2</f>
        <v>1.87384956009083</v>
      </c>
      <c r="N16" s="103" t="n">
        <f aca="false">(N17-N12)/5+N15</f>
        <v>1.80043321443072</v>
      </c>
      <c r="O16" s="103" t="n">
        <f aca="false">(P16+N16)/2</f>
        <v>1.72149863512759</v>
      </c>
      <c r="P16" s="103" t="n">
        <f aca="false">(P17-P12)/5+P15</f>
        <v>1.64256405582446</v>
      </c>
      <c r="Q16" s="103" t="n">
        <f aca="false">(Q17-Q12)/5+Q15</f>
        <v>1.77118045681445</v>
      </c>
      <c r="R16" s="103" t="n">
        <f aca="false">(R17-R12)/5+R15</f>
        <v>1.89979685780443</v>
      </c>
      <c r="S16" s="103" t="n">
        <f aca="false">(V16-R16)/4+R16</f>
        <v>1.86291593073891</v>
      </c>
      <c r="T16" s="103" t="n">
        <f aca="false">(V16-R16)/4+S16</f>
        <v>1.8260350036734</v>
      </c>
      <c r="U16" s="103" t="n">
        <f aca="false">(V16-R16)/4+T16</f>
        <v>1.78915407660788</v>
      </c>
      <c r="V16" s="103" t="n">
        <f aca="false">(V17-V12)/5+V15</f>
        <v>1.75227314954237</v>
      </c>
      <c r="W16" s="103" t="n">
        <f aca="false">(X16+V16)/2</f>
        <v>1.75361273386485</v>
      </c>
      <c r="X16" s="103" t="n">
        <f aca="false">(X17-X12)/5+X15</f>
        <v>1.75495231818732</v>
      </c>
      <c r="Y16" s="103" t="n">
        <f aca="false">(AA16-X16)/3+X16</f>
        <v>1.68200508521415</v>
      </c>
      <c r="Z16" s="103" t="n">
        <f aca="false">(AA16-X16)/3+Y16</f>
        <v>1.60905785224097</v>
      </c>
      <c r="AA16" s="103" t="n">
        <f aca="false">(AA17-AA12)/5+AA15</f>
        <v>1.5361106192678</v>
      </c>
      <c r="AB16" s="103" t="n">
        <f aca="false">(AC16+AA16)/2</f>
        <v>1.47466619449709</v>
      </c>
      <c r="AC16" s="103" t="n">
        <f aca="false">(AC17-AC12)/5+AC15</f>
        <v>1.41322176972637</v>
      </c>
      <c r="AD16" s="103" t="n">
        <f aca="false">(AF16-AC16)/3+AC16</f>
        <v>1.35177734495566</v>
      </c>
      <c r="AE16" s="103" t="n">
        <f aca="false">(AF16-AC16)/3+AD16</f>
        <v>1.29033292018495</v>
      </c>
      <c r="AF16" s="103" t="n">
        <f aca="false">(AF17-AF12)/5+AF15</f>
        <v>1.22888849541424</v>
      </c>
      <c r="AG16" s="103" t="n">
        <f aca="false">(AH16+AF16)/2</f>
        <v>1.16744407064353</v>
      </c>
      <c r="AH16" s="103" t="n">
        <f aca="false">(AH17-AH12)/5+AH15</f>
        <v>1.10599964587282</v>
      </c>
      <c r="AI16" s="103" t="n">
        <f aca="false">(AI17-AI12)/5+AI15</f>
        <v>1.0445552211021</v>
      </c>
      <c r="AJ16" s="103" t="n">
        <f aca="false">(AJ17-AJ12)/5+AJ15</f>
        <v>0.983110796331397</v>
      </c>
      <c r="AK16" s="103" t="n">
        <f aca="false">(AL16+AJ16)/2</f>
        <v>0.921666371560683</v>
      </c>
      <c r="AL16" s="103" t="n">
        <f aca="false">(AL17-AL12)/5+AL15</f>
        <v>0.86022194678997</v>
      </c>
      <c r="AM16" s="103" t="n">
        <f aca="false">(AN16+AL16)/2</f>
        <v>0.798777522019257</v>
      </c>
      <c r="AN16" s="103" t="n">
        <f aca="false">(AN17-AN12)/5+AN15</f>
        <v>0.737333097248544</v>
      </c>
      <c r="AO16" s="115" t="n">
        <f aca="false">($AN16-$AL16)/Delta+AN16</f>
        <v>0.675888672477832</v>
      </c>
      <c r="AP16" s="115" t="n">
        <f aca="false">($AN16-$AL16)/Delta+AO16</f>
        <v>0.614444247707119</v>
      </c>
      <c r="AQ16" s="115" t="n">
        <f aca="false">($AN16-$AL16)/Delta+AP16</f>
        <v>0.552999822936407</v>
      </c>
      <c r="AR16" s="115" t="n">
        <f aca="false">($AN16-$AL16)/Delta+AQ16</f>
        <v>0.491555398165694</v>
      </c>
      <c r="AS16" s="115" t="n">
        <f aca="false">($AN16-$AL16)/Delta+AR16</f>
        <v>0.430110973394981</v>
      </c>
      <c r="AT16" s="115" t="n">
        <f aca="false">($AN16-$AL16)/Delta+AS16</f>
        <v>0.368666548624269</v>
      </c>
      <c r="AU16" s="115" t="n">
        <f aca="false">($AN16-$AL16)/Delta+AT16</f>
        <v>0.307222123853556</v>
      </c>
      <c r="AV16" s="115" t="n">
        <f aca="false">($AN16-$AL16)/Delta+AU16</f>
        <v>0.245777699082844</v>
      </c>
      <c r="AW16" s="115" t="n">
        <f aca="false">($AN16-$AL16)/Delta+AV16</f>
        <v>0.184333274312131</v>
      </c>
      <c r="AX16" s="115" t="n">
        <f aca="false">($AN16-$AL16)/Delta+AW16</f>
        <v>0.122888849541418</v>
      </c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/>
    </row>
    <row r="17" customFormat="false" ht="12.8" hidden="false" customHeight="false" outlineLevel="0" collapsed="false">
      <c r="A17" s="102" t="n">
        <f aca="false">A12+5</f>
        <v>50</v>
      </c>
      <c r="B17" s="103" t="n">
        <v>0</v>
      </c>
      <c r="C17" s="103" t="n">
        <f aca="false">(F17-B17)/4+B17</f>
        <v>0.458381587102072</v>
      </c>
      <c r="D17" s="103" t="n">
        <f aca="false">(F17-B17)/4+C17</f>
        <v>0.916763174204145</v>
      </c>
      <c r="E17" s="103" t="n">
        <f aca="false">(F17-B17)/4+D17</f>
        <v>1.37514476130622</v>
      </c>
      <c r="F17" s="114" t="n">
        <f aca="false">polar_type19!$M$6</f>
        <v>1.83352634840829</v>
      </c>
      <c r="G17" s="114" t="n">
        <f aca="false">polar_type19!$M$7</f>
        <v>1.97424214967738</v>
      </c>
      <c r="H17" s="114" t="n">
        <f aca="false">polar_type19!$M$8</f>
        <v>2.11495795094646</v>
      </c>
      <c r="I17" s="103" t="n">
        <f aca="false">(J17+H17)/2</f>
        <v>2.15436562843587</v>
      </c>
      <c r="J17" s="114" t="n">
        <f aca="false">polar_type19!$M$9</f>
        <v>2.19377330592528</v>
      </c>
      <c r="K17" s="103" t="n">
        <f aca="false">(L17+J17)/2</f>
        <v>2.11788191775454</v>
      </c>
      <c r="L17" s="114" t="n">
        <f aca="false">polar_type19!$M$10</f>
        <v>2.0419905295838</v>
      </c>
      <c r="M17" s="103" t="n">
        <f aca="false">(N17+L17)/2</f>
        <v>1.96519718347424</v>
      </c>
      <c r="N17" s="114" t="n">
        <f aca="false">polar_type19!$M$11</f>
        <v>1.88840383736468</v>
      </c>
      <c r="O17" s="103" t="n">
        <f aca="false">(P17+N17)/2</f>
        <v>1.80576219163886</v>
      </c>
      <c r="P17" s="114" t="n">
        <f aca="false">polar_type19!$M$12</f>
        <v>1.72312054591303</v>
      </c>
      <c r="Q17" s="114" t="n">
        <f aca="false">polar_type19!$M$13</f>
        <v>1.85800309425446</v>
      </c>
      <c r="R17" s="114" t="n">
        <f aca="false">polar_type19!$M$14</f>
        <v>1.99288564259588</v>
      </c>
      <c r="S17" s="103" t="n">
        <f aca="false">(V17-R17)/4+R17</f>
        <v>1.95428970122024</v>
      </c>
      <c r="T17" s="103" t="n">
        <f aca="false">(V17-R17)/4+S17</f>
        <v>1.9156937598446</v>
      </c>
      <c r="U17" s="103" t="n">
        <f aca="false">(V17-R17)/4+T17</f>
        <v>1.87709781846896</v>
      </c>
      <c r="V17" s="114" t="n">
        <f aca="false">polar_type19!$M$15</f>
        <v>1.83850187709332</v>
      </c>
      <c r="W17" s="103" t="n">
        <f aca="false">(X17+V17)/2</f>
        <v>1.8399689980689</v>
      </c>
      <c r="X17" s="114" t="n">
        <f aca="false">polar_type19!$M$16</f>
        <v>1.84143611904448</v>
      </c>
      <c r="Y17" s="103" t="n">
        <f aca="false">(AA17-X17)/3+X17</f>
        <v>1.76502663742672</v>
      </c>
      <c r="Z17" s="103" t="n">
        <f aca="false">(AA17-X17)/3+Y17</f>
        <v>1.68861715580897</v>
      </c>
      <c r="AA17" s="114" t="n">
        <f aca="false">polar_type19!$M$17</f>
        <v>1.61220767419121</v>
      </c>
      <c r="AB17" s="103" t="n">
        <f aca="false">(AC17+AA17)/2</f>
        <v>1.54771936722356</v>
      </c>
      <c r="AC17" s="114" t="n">
        <f aca="false">polar_type19!$M$18</f>
        <v>1.48323106025591</v>
      </c>
      <c r="AD17" s="103" t="n">
        <f aca="false">(AF17-AC17)/3+AC17</f>
        <v>1.41874275328826</v>
      </c>
      <c r="AE17" s="103" t="n">
        <f aca="false">(AF17-AC17)/3+AD17</f>
        <v>1.35425444632062</v>
      </c>
      <c r="AF17" s="114" t="n">
        <f aca="false">polar_type19!$M$19</f>
        <v>1.28976613935297</v>
      </c>
      <c r="AG17" s="103" t="n">
        <f aca="false">(AH17+AF17)/2</f>
        <v>1.22527783238532</v>
      </c>
      <c r="AH17" s="114" t="n">
        <f aca="false">polar_type19!$M$20</f>
        <v>1.16078952541767</v>
      </c>
      <c r="AI17" s="114" t="n">
        <f aca="false">polar_type19!$M$21</f>
        <v>1.09630121845002</v>
      </c>
      <c r="AJ17" s="114" t="n">
        <f aca="false">polar_type19!$M$22</f>
        <v>1.03181291148238</v>
      </c>
      <c r="AK17" s="103" t="n">
        <f aca="false">(AL17+AJ17)/2</f>
        <v>0.967324604514729</v>
      </c>
      <c r="AL17" s="114" t="n">
        <f aca="false">polar_type19!$M$23</f>
        <v>0.902836297547079</v>
      </c>
      <c r="AM17" s="103" t="n">
        <f aca="false">(AN17+AL17)/2</f>
        <v>0.83834799057943</v>
      </c>
      <c r="AN17" s="114" t="n">
        <f aca="false">polar_type19!$M$24</f>
        <v>0.773859683611781</v>
      </c>
      <c r="AO17" s="115" t="n">
        <f aca="false">($AN17-$AL17)/Delta+AN17</f>
        <v>0.709371376644132</v>
      </c>
      <c r="AP17" s="115" t="n">
        <f aca="false">($AN17-$AL17)/Delta+AO17</f>
        <v>0.644883069676483</v>
      </c>
      <c r="AQ17" s="115" t="n">
        <f aca="false">($AN17-$AL17)/Delta+AP17</f>
        <v>0.580394762708834</v>
      </c>
      <c r="AR17" s="115" t="n">
        <f aca="false">($AN17-$AL17)/Delta+AQ17</f>
        <v>0.515906455741185</v>
      </c>
      <c r="AS17" s="115" t="n">
        <f aca="false">($AN17-$AL17)/Delta+AR17</f>
        <v>0.451418148773536</v>
      </c>
      <c r="AT17" s="115" t="n">
        <f aca="false">($AN17-$AL17)/Delta+AS17</f>
        <v>0.386929841805887</v>
      </c>
      <c r="AU17" s="115" t="n">
        <f aca="false">($AN17-$AL17)/Delta+AT17</f>
        <v>0.322441534838238</v>
      </c>
      <c r="AV17" s="115" t="n">
        <f aca="false">($AN17-$AL17)/Delta+AU17</f>
        <v>0.257953227870589</v>
      </c>
      <c r="AW17" s="115" t="n">
        <f aca="false">($AN17-$AL17)/Delta+AV17</f>
        <v>0.19346492090294</v>
      </c>
      <c r="AX17" s="115" t="n">
        <f aca="false">($AN17-$AL17)/Delta+AW17</f>
        <v>0.128976613935291</v>
      </c>
      <c r="AY17" s="104"/>
      <c r="AZ17" s="104"/>
      <c r="BA17" s="104"/>
      <c r="BB17" s="104"/>
      <c r="BC17" s="104"/>
      <c r="BD17" s="104"/>
      <c r="BE17" s="104"/>
      <c r="BF17" s="104"/>
      <c r="BG17" s="104"/>
      <c r="BH17" s="104"/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/>
    </row>
    <row r="18" customFormat="false" ht="12.8" hidden="false" customHeight="false" outlineLevel="0" collapsed="false">
      <c r="A18" s="102" t="n">
        <f aca="false">(A$7-A$2)/5+A17</f>
        <v>51</v>
      </c>
      <c r="B18" s="103" t="n">
        <v>0</v>
      </c>
      <c r="C18" s="103" t="n">
        <f aca="false">(F18-B18)/4+B18</f>
        <v>0.479557808353896</v>
      </c>
      <c r="D18" s="103" t="n">
        <f aca="false">(F18-B18)/4+C18</f>
        <v>0.959115616707792</v>
      </c>
      <c r="E18" s="103" t="n">
        <f aca="false">(F18-B18)/4+D18</f>
        <v>1.43867342506169</v>
      </c>
      <c r="F18" s="103" t="n">
        <f aca="false">(F22-F17)/5+F17</f>
        <v>1.91823123341558</v>
      </c>
      <c r="G18" s="103" t="n">
        <f aca="false">(G22-G17)/5+G17</f>
        <v>2.06594642143064</v>
      </c>
      <c r="H18" s="103" t="n">
        <f aca="false">(H22-H17)/5+H17</f>
        <v>2.21366160944568</v>
      </c>
      <c r="I18" s="103" t="n">
        <f aca="false">(J18+H18)/2</f>
        <v>2.25528595459204</v>
      </c>
      <c r="J18" s="103" t="n">
        <f aca="false">(J22-J17)/5+J17</f>
        <v>2.2969102997384</v>
      </c>
      <c r="K18" s="103" t="n">
        <f aca="false">(L18+J18)/2</f>
        <v>2.21792850558021</v>
      </c>
      <c r="L18" s="103" t="n">
        <f aca="false">(L22-L17)/5+L17</f>
        <v>2.13894671142203</v>
      </c>
      <c r="M18" s="103" t="n">
        <f aca="false">(N18+L18)/2</f>
        <v>2.05884531027677</v>
      </c>
      <c r="N18" s="103" t="n">
        <f aca="false">(N22-N17)/5+N17</f>
        <v>1.97874390913151</v>
      </c>
      <c r="O18" s="103" t="n">
        <f aca="false">(P18+N18)/2</f>
        <v>1.89240777107247</v>
      </c>
      <c r="P18" s="103" t="n">
        <f aca="false">(P22-P17)/5+P17</f>
        <v>1.80607163301342</v>
      </c>
      <c r="Q18" s="103" t="n">
        <f aca="false">(Q22-Q17)/5+Q17</f>
        <v>1.94737582708812</v>
      </c>
      <c r="R18" s="103" t="n">
        <f aca="false">(R22-R17)/5+R17</f>
        <v>2.08868002116281</v>
      </c>
      <c r="S18" s="103" t="n">
        <f aca="false">(V18-R18)/4+R18</f>
        <v>2.04838735307434</v>
      </c>
      <c r="T18" s="103" t="n">
        <f aca="false">(V18-R18)/4+S18</f>
        <v>2.00809468498588</v>
      </c>
      <c r="U18" s="103" t="n">
        <f aca="false">(V18-R18)/4+T18</f>
        <v>1.96780201689741</v>
      </c>
      <c r="V18" s="103" t="n">
        <f aca="false">(V22-V17)/5+V17</f>
        <v>1.92750934880895</v>
      </c>
      <c r="W18" s="103" t="n">
        <f aca="false">(X18+V18)/2</f>
        <v>1.92915325104753</v>
      </c>
      <c r="X18" s="103" t="n">
        <f aca="false">(X22-X17)/5+X17</f>
        <v>1.93079715328612</v>
      </c>
      <c r="Y18" s="103" t="n">
        <f aca="false">(AA18-X18)/3+X18</f>
        <v>1.85090753425427</v>
      </c>
      <c r="Z18" s="103" t="n">
        <f aca="false">(AA18-X18)/3+Y18</f>
        <v>1.77101791522243</v>
      </c>
      <c r="AA18" s="103" t="n">
        <f aca="false">(AA22-AA17)/5+AA17</f>
        <v>1.69112829619059</v>
      </c>
      <c r="AB18" s="103" t="n">
        <f aca="false">(AC18+AA18)/2</f>
        <v>1.62348316434296</v>
      </c>
      <c r="AC18" s="103" t="n">
        <f aca="false">(AC22-AC17)/5+AC17</f>
        <v>1.55583803249534</v>
      </c>
      <c r="AD18" s="103" t="n">
        <f aca="false">(AF18-AC18)/3+AC18</f>
        <v>1.48819290064772</v>
      </c>
      <c r="AE18" s="103" t="n">
        <f aca="false">(AF18-AC18)/3+AD18</f>
        <v>1.42054776880009</v>
      </c>
      <c r="AF18" s="103" t="n">
        <f aca="false">(AF22-AF17)/5+AF17</f>
        <v>1.35290263695247</v>
      </c>
      <c r="AG18" s="103" t="n">
        <f aca="false">(AH18+AF18)/2</f>
        <v>1.28525750510485</v>
      </c>
      <c r="AH18" s="103" t="n">
        <f aca="false">(AH22-AH17)/5+AH17</f>
        <v>1.21761237325722</v>
      </c>
      <c r="AI18" s="103" t="n">
        <f aca="false">(AI22-AI17)/5+AI17</f>
        <v>1.1499672414096</v>
      </c>
      <c r="AJ18" s="103" t="n">
        <f aca="false">(AJ22-AJ17)/5+AJ17</f>
        <v>1.08232210956198</v>
      </c>
      <c r="AK18" s="103" t="n">
        <f aca="false">(AL18+AJ18)/2</f>
        <v>1.01467697771436</v>
      </c>
      <c r="AL18" s="103" t="n">
        <f aca="false">(AL22-AL17)/5+AL17</f>
        <v>0.947031845866731</v>
      </c>
      <c r="AM18" s="103" t="n">
        <f aca="false">(AN18+AL18)/2</f>
        <v>0.879386714019107</v>
      </c>
      <c r="AN18" s="103" t="n">
        <f aca="false">(AN22-AN17)/5+AN17</f>
        <v>0.811741582171483</v>
      </c>
      <c r="AO18" s="115" t="n">
        <f aca="false">($AN18-$AL18)/Delta+AN18</f>
        <v>0.744096450323858</v>
      </c>
      <c r="AP18" s="115" t="n">
        <f aca="false">($AN18-$AL18)/Delta+AO18</f>
        <v>0.676451318476234</v>
      </c>
      <c r="AQ18" s="115" t="n">
        <f aca="false">($AN18-$AL18)/Delta+AP18</f>
        <v>0.60880618662861</v>
      </c>
      <c r="AR18" s="115" t="n">
        <f aca="false">($AN18-$AL18)/Delta+AQ18</f>
        <v>0.541161054780985</v>
      </c>
      <c r="AS18" s="115" t="n">
        <f aca="false">($AN18-$AL18)/Delta+AR18</f>
        <v>0.473515922933361</v>
      </c>
      <c r="AT18" s="115" t="n">
        <f aca="false">($AN18-$AL18)/Delta+AS18</f>
        <v>0.405870791085737</v>
      </c>
      <c r="AU18" s="115" t="n">
        <f aca="false">($AN18-$AL18)/Delta+AT18</f>
        <v>0.338225659238112</v>
      </c>
      <c r="AV18" s="115" t="n">
        <f aca="false">($AN18-$AL18)/Delta+AU18</f>
        <v>0.270580527390488</v>
      </c>
      <c r="AW18" s="115" t="n">
        <f aca="false">($AN18-$AL18)/Delta+AV18</f>
        <v>0.202935395542864</v>
      </c>
      <c r="AX18" s="115" t="n">
        <f aca="false">($AN18-$AL18)/Delta+AW18</f>
        <v>0.135290263695239</v>
      </c>
      <c r="AY18" s="104"/>
      <c r="AZ18" s="104"/>
      <c r="BA18" s="104"/>
      <c r="BB18" s="104"/>
      <c r="BC18" s="104"/>
      <c r="BD18" s="104"/>
      <c r="BE18" s="104"/>
      <c r="BF18" s="104"/>
      <c r="BG18" s="104"/>
      <c r="BH18" s="104"/>
      <c r="BI18" s="104"/>
      <c r="BJ18" s="104"/>
      <c r="BK18" s="104"/>
      <c r="BL18" s="104"/>
      <c r="BM18" s="104"/>
      <c r="BN18" s="104"/>
      <c r="BO18" s="104"/>
      <c r="BP18" s="104"/>
      <c r="BQ18" s="104"/>
      <c r="BR18" s="104"/>
      <c r="BS18" s="104"/>
      <c r="BT18" s="104"/>
      <c r="BU18" s="104"/>
      <c r="BV18" s="104"/>
      <c r="BW18" s="104"/>
      <c r="BX18" s="104"/>
      <c r="BY18" s="104"/>
      <c r="BZ18" s="104"/>
      <c r="CA18" s="104"/>
      <c r="CB18" s="104"/>
      <c r="CC18" s="104"/>
      <c r="CD18" s="104"/>
      <c r="CE18" s="104"/>
      <c r="CF18" s="104"/>
      <c r="CG18" s="104"/>
      <c r="CH18" s="104"/>
      <c r="CI18" s="104"/>
    </row>
    <row r="19" customFormat="false" ht="12.8" hidden="false" customHeight="false" outlineLevel="0" collapsed="false">
      <c r="A19" s="102" t="n">
        <f aca="false">(A$7-A$2)/5+A18</f>
        <v>52</v>
      </c>
      <c r="B19" s="103" t="n">
        <v>0</v>
      </c>
      <c r="C19" s="103" t="n">
        <f aca="false">(F19-B19)/4+B19</f>
        <v>0.50073402960572</v>
      </c>
      <c r="D19" s="103" t="n">
        <f aca="false">(F19-B19)/4+C19</f>
        <v>1.00146805921144</v>
      </c>
      <c r="E19" s="103" t="n">
        <f aca="false">(F19-B19)/4+D19</f>
        <v>1.50220208881716</v>
      </c>
      <c r="F19" s="103" t="n">
        <f aca="false">(F22-F17)/5+F18</f>
        <v>2.00293611842288</v>
      </c>
      <c r="G19" s="103" t="n">
        <f aca="false">(G22-G17)/5+G18</f>
        <v>2.1576506931839</v>
      </c>
      <c r="H19" s="103" t="n">
        <f aca="false">(H22-H17)/5+H18</f>
        <v>2.31236526794491</v>
      </c>
      <c r="I19" s="103" t="n">
        <f aca="false">(J19+H19)/2</f>
        <v>2.35620628074821</v>
      </c>
      <c r="J19" s="103" t="n">
        <f aca="false">(J22-J17)/5+J18</f>
        <v>2.40004729355151</v>
      </c>
      <c r="K19" s="103" t="n">
        <f aca="false">(L19+J19)/2</f>
        <v>2.31797509340589</v>
      </c>
      <c r="L19" s="103" t="n">
        <f aca="false">(L22-L17)/5+L18</f>
        <v>2.23590289326026</v>
      </c>
      <c r="M19" s="103" t="n">
        <f aca="false">(N19+L19)/2</f>
        <v>2.15249343707931</v>
      </c>
      <c r="N19" s="103" t="n">
        <f aca="false">(N22-N17)/5+N18</f>
        <v>2.06908398089835</v>
      </c>
      <c r="O19" s="103" t="n">
        <f aca="false">(P19+N19)/2</f>
        <v>1.97905335050608</v>
      </c>
      <c r="P19" s="103" t="n">
        <f aca="false">(P22-P17)/5+P18</f>
        <v>1.88902272011381</v>
      </c>
      <c r="Q19" s="103" t="n">
        <f aca="false">(Q22-Q17)/5+Q18</f>
        <v>2.03674855992178</v>
      </c>
      <c r="R19" s="103" t="n">
        <f aca="false">(R22-R17)/5+R18</f>
        <v>2.18447439972974</v>
      </c>
      <c r="S19" s="103" t="n">
        <f aca="false">(V19-R19)/4+R19</f>
        <v>2.14248500492845</v>
      </c>
      <c r="T19" s="103" t="n">
        <f aca="false">(V19-R19)/4+S19</f>
        <v>2.10049561012716</v>
      </c>
      <c r="U19" s="103" t="n">
        <f aca="false">(V19-R19)/4+T19</f>
        <v>2.05850621532587</v>
      </c>
      <c r="V19" s="103" t="n">
        <f aca="false">(V22-V17)/5+V18</f>
        <v>2.01651682052458</v>
      </c>
      <c r="W19" s="103" t="n">
        <f aca="false">(X19+V19)/2</f>
        <v>2.01833750402617</v>
      </c>
      <c r="X19" s="103" t="n">
        <f aca="false">(X22-X17)/5+X18</f>
        <v>2.02015818752776</v>
      </c>
      <c r="Y19" s="103" t="n">
        <f aca="false">(AA19-X19)/3+X19</f>
        <v>1.93678843108183</v>
      </c>
      <c r="Z19" s="103" t="n">
        <f aca="false">(AA19-X19)/3+Y19</f>
        <v>1.8534186746359</v>
      </c>
      <c r="AA19" s="103" t="n">
        <f aca="false">(AA22-AA17)/5+AA18</f>
        <v>1.77004891818997</v>
      </c>
      <c r="AB19" s="103" t="n">
        <f aca="false">(AC19+AA19)/2</f>
        <v>1.69924696146237</v>
      </c>
      <c r="AC19" s="103" t="n">
        <f aca="false">(AC22-AC17)/5+AC18</f>
        <v>1.62844500473477</v>
      </c>
      <c r="AD19" s="103" t="n">
        <f aca="false">(AF19-AC19)/3+AC19</f>
        <v>1.55764304800717</v>
      </c>
      <c r="AE19" s="103" t="n">
        <f aca="false">(AF19-AC19)/3+AD19</f>
        <v>1.48684109127957</v>
      </c>
      <c r="AF19" s="103" t="n">
        <f aca="false">(AF22-AF17)/5+AF18</f>
        <v>1.41603913455197</v>
      </c>
      <c r="AG19" s="103" t="n">
        <f aca="false">(AH19+AF19)/2</f>
        <v>1.34523717782437</v>
      </c>
      <c r="AH19" s="103" t="n">
        <f aca="false">(AH22-AH17)/5+AH18</f>
        <v>1.27443522109677</v>
      </c>
      <c r="AI19" s="103" t="n">
        <f aca="false">(AI22-AI17)/5+AI18</f>
        <v>1.20363326436918</v>
      </c>
      <c r="AJ19" s="103" t="n">
        <f aca="false">(AJ22-AJ17)/5+AJ18</f>
        <v>1.13283130764158</v>
      </c>
      <c r="AK19" s="103" t="n">
        <f aca="false">(AL19+AJ19)/2</f>
        <v>1.06202935091398</v>
      </c>
      <c r="AL19" s="103" t="n">
        <f aca="false">(AL22-AL17)/5+AL18</f>
        <v>0.991227394186383</v>
      </c>
      <c r="AM19" s="103" t="n">
        <f aca="false">(AN19+AL19)/2</f>
        <v>0.920425437458784</v>
      </c>
      <c r="AN19" s="103" t="n">
        <f aca="false">(AN22-AN17)/5+AN18</f>
        <v>0.849623480731184</v>
      </c>
      <c r="AO19" s="115" t="n">
        <f aca="false">($AN19-$AL19)/Delta+AN19</f>
        <v>0.778821524003584</v>
      </c>
      <c r="AP19" s="115" t="n">
        <f aca="false">($AN19-$AL19)/Delta+AO19</f>
        <v>0.708019567275985</v>
      </c>
      <c r="AQ19" s="115" t="n">
        <f aca="false">($AN19-$AL19)/Delta+AP19</f>
        <v>0.637217610548385</v>
      </c>
      <c r="AR19" s="115" t="n">
        <f aca="false">($AN19-$AL19)/Delta+AQ19</f>
        <v>0.566415653820785</v>
      </c>
      <c r="AS19" s="115" t="n">
        <f aca="false">($AN19-$AL19)/Delta+AR19</f>
        <v>0.495613697093186</v>
      </c>
      <c r="AT19" s="115" t="n">
        <f aca="false">($AN19-$AL19)/Delta+AS19</f>
        <v>0.424811740365586</v>
      </c>
      <c r="AU19" s="115" t="n">
        <f aca="false">($AN19-$AL19)/Delta+AT19</f>
        <v>0.354009783637986</v>
      </c>
      <c r="AV19" s="115" t="n">
        <f aca="false">($AN19-$AL19)/Delta+AU19</f>
        <v>0.283207826910387</v>
      </c>
      <c r="AW19" s="115" t="n">
        <f aca="false">($AN19-$AL19)/Delta+AV19</f>
        <v>0.212405870182787</v>
      </c>
      <c r="AX19" s="115" t="n">
        <f aca="false">($AN19-$AL19)/Delta+AW19</f>
        <v>0.141603913455188</v>
      </c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4"/>
      <c r="BR19" s="104"/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4"/>
      <c r="CH19" s="104"/>
      <c r="CI19" s="104"/>
    </row>
    <row r="20" customFormat="false" ht="12.8" hidden="false" customHeight="false" outlineLevel="0" collapsed="false">
      <c r="A20" s="102" t="n">
        <f aca="false">(A$7-A$2)/5+A19</f>
        <v>53</v>
      </c>
      <c r="B20" s="103" t="n">
        <v>0</v>
      </c>
      <c r="C20" s="103" t="n">
        <f aca="false">(F20-B20)/4+B20</f>
        <v>0.521910250857543</v>
      </c>
      <c r="D20" s="103" t="n">
        <f aca="false">(F20-B20)/4+C20</f>
        <v>1.04382050171509</v>
      </c>
      <c r="E20" s="103" t="n">
        <f aca="false">(F20-B20)/4+D20</f>
        <v>1.56573075257263</v>
      </c>
      <c r="F20" s="103" t="n">
        <f aca="false">(F22-F17)/5+F19</f>
        <v>2.08764100343017</v>
      </c>
      <c r="G20" s="103" t="n">
        <f aca="false">(G22-G17)/5+G19</f>
        <v>2.24935496493715</v>
      </c>
      <c r="H20" s="103" t="n">
        <f aca="false">(H22-H17)/5+H19</f>
        <v>2.41106892644413</v>
      </c>
      <c r="I20" s="103" t="n">
        <f aca="false">(J20+H20)/2</f>
        <v>2.45712660690438</v>
      </c>
      <c r="J20" s="103" t="n">
        <f aca="false">(J22-J17)/5+J19</f>
        <v>2.50318428736463</v>
      </c>
      <c r="K20" s="103" t="n">
        <f aca="false">(L20+J20)/2</f>
        <v>2.41802168123156</v>
      </c>
      <c r="L20" s="103" t="n">
        <f aca="false">(L22-L17)/5+L19</f>
        <v>2.3328590750985</v>
      </c>
      <c r="M20" s="103" t="n">
        <f aca="false">(N20+L20)/2</f>
        <v>2.24614156388184</v>
      </c>
      <c r="N20" s="103" t="n">
        <f aca="false">(N22-N17)/5+N19</f>
        <v>2.15942405266518</v>
      </c>
      <c r="O20" s="103" t="n">
        <f aca="false">(P20+N20)/2</f>
        <v>2.06569892993969</v>
      </c>
      <c r="P20" s="103" t="n">
        <f aca="false">(P22-P17)/5+P19</f>
        <v>1.97197380721421</v>
      </c>
      <c r="Q20" s="103" t="n">
        <f aca="false">(Q22-Q17)/5+Q19</f>
        <v>2.12612129275544</v>
      </c>
      <c r="R20" s="103" t="n">
        <f aca="false">(R22-R17)/5+R19</f>
        <v>2.28026877829666</v>
      </c>
      <c r="S20" s="103" t="n">
        <f aca="false">(V20-R20)/4+R20</f>
        <v>2.23658265678255</v>
      </c>
      <c r="T20" s="103" t="n">
        <f aca="false">(V20-R20)/4+S20</f>
        <v>2.19289653526844</v>
      </c>
      <c r="U20" s="103" t="n">
        <f aca="false">(V20-R20)/4+T20</f>
        <v>2.14921041375432</v>
      </c>
      <c r="V20" s="103" t="n">
        <f aca="false">(V22-V17)/5+V19</f>
        <v>2.10552429224021</v>
      </c>
      <c r="W20" s="103" t="n">
        <f aca="false">(X20+V20)/2</f>
        <v>2.1075217570048</v>
      </c>
      <c r="X20" s="103" t="n">
        <f aca="false">(X22-X17)/5+X19</f>
        <v>2.10951922176939</v>
      </c>
      <c r="Y20" s="103" t="n">
        <f aca="false">(AA20-X20)/3+X20</f>
        <v>2.02266932790938</v>
      </c>
      <c r="Z20" s="103" t="n">
        <f aca="false">(AA20-X20)/3+Y20</f>
        <v>1.93581943404936</v>
      </c>
      <c r="AA20" s="103" t="n">
        <f aca="false">(AA22-AA17)/5+AA19</f>
        <v>1.84896954018934</v>
      </c>
      <c r="AB20" s="103" t="n">
        <f aca="false">(AC20+AA20)/2</f>
        <v>1.77501075858177</v>
      </c>
      <c r="AC20" s="103" t="n">
        <f aca="false">(AC22-AC17)/5+AC19</f>
        <v>1.70105197697419</v>
      </c>
      <c r="AD20" s="103" t="n">
        <f aca="false">(AF20-AC20)/3+AC20</f>
        <v>1.62709319536662</v>
      </c>
      <c r="AE20" s="103" t="n">
        <f aca="false">(AF20-AC20)/3+AD20</f>
        <v>1.55313441375905</v>
      </c>
      <c r="AF20" s="103" t="n">
        <f aca="false">(AF22-AF17)/5+AF19</f>
        <v>1.47917563215148</v>
      </c>
      <c r="AG20" s="103" t="n">
        <f aca="false">(AH20+AF20)/2</f>
        <v>1.4052168505439</v>
      </c>
      <c r="AH20" s="103" t="n">
        <f aca="false">(AH22-AH17)/5+AH19</f>
        <v>1.33125806893633</v>
      </c>
      <c r="AI20" s="103" t="n">
        <f aca="false">(AI22-AI17)/5+AI19</f>
        <v>1.25729928732875</v>
      </c>
      <c r="AJ20" s="103" t="n">
        <f aca="false">(AJ22-AJ17)/5+AJ19</f>
        <v>1.18334050572118</v>
      </c>
      <c r="AK20" s="103" t="n">
        <f aca="false">(AL20+AJ20)/2</f>
        <v>1.10938172411361</v>
      </c>
      <c r="AL20" s="103" t="n">
        <f aca="false">(AL22-AL17)/5+AL19</f>
        <v>1.03542294250604</v>
      </c>
      <c r="AM20" s="103" t="n">
        <f aca="false">(AN20+AL20)/2</f>
        <v>0.961464160898461</v>
      </c>
      <c r="AN20" s="103" t="n">
        <f aca="false">(AN22-AN17)/5+AN19</f>
        <v>0.887505379290886</v>
      </c>
      <c r="AO20" s="115" t="n">
        <f aca="false">($AN20-$AL20)/Delta+AN20</f>
        <v>0.813546597683311</v>
      </c>
      <c r="AP20" s="115" t="n">
        <f aca="false">($AN20-$AL20)/Delta+AO20</f>
        <v>0.739587816075736</v>
      </c>
      <c r="AQ20" s="115" t="n">
        <f aca="false">($AN20-$AL20)/Delta+AP20</f>
        <v>0.665629034468161</v>
      </c>
      <c r="AR20" s="115" t="n">
        <f aca="false">($AN20-$AL20)/Delta+AQ20</f>
        <v>0.591670252860586</v>
      </c>
      <c r="AS20" s="115" t="n">
        <f aca="false">($AN20-$AL20)/Delta+AR20</f>
        <v>0.517711471253011</v>
      </c>
      <c r="AT20" s="115" t="n">
        <f aca="false">($AN20-$AL20)/Delta+AS20</f>
        <v>0.443752689645436</v>
      </c>
      <c r="AU20" s="115" t="n">
        <f aca="false">($AN20-$AL20)/Delta+AT20</f>
        <v>0.369793908037861</v>
      </c>
      <c r="AV20" s="115" t="n">
        <f aca="false">($AN20-$AL20)/Delta+AU20</f>
        <v>0.295835126430286</v>
      </c>
      <c r="AW20" s="115" t="n">
        <f aca="false">($AN20-$AL20)/Delta+AV20</f>
        <v>0.221876344822711</v>
      </c>
      <c r="AX20" s="115" t="n">
        <f aca="false">($AN20-$AL20)/Delta+AW20</f>
        <v>0.147917563215136</v>
      </c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J20" s="104"/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4"/>
      <c r="BW20" s="104"/>
      <c r="BX20" s="104"/>
      <c r="BY20" s="104"/>
      <c r="BZ20" s="104"/>
      <c r="CA20" s="104"/>
      <c r="CB20" s="104"/>
      <c r="CC20" s="104"/>
      <c r="CD20" s="104"/>
      <c r="CE20" s="104"/>
      <c r="CF20" s="104"/>
      <c r="CG20" s="104"/>
      <c r="CH20" s="104"/>
      <c r="CI20" s="104"/>
    </row>
    <row r="21" customFormat="false" ht="12.8" hidden="false" customHeight="false" outlineLevel="0" collapsed="false">
      <c r="A21" s="102" t="n">
        <f aca="false">(A$7-A$2)/5+A20</f>
        <v>54</v>
      </c>
      <c r="B21" s="103" t="n">
        <v>0</v>
      </c>
      <c r="C21" s="103" t="n">
        <f aca="false">(F21-B21)/4+B21</f>
        <v>0.543086472109367</v>
      </c>
      <c r="D21" s="103" t="n">
        <f aca="false">(F21-B21)/4+C21</f>
        <v>1.08617294421873</v>
      </c>
      <c r="E21" s="103" t="n">
        <f aca="false">(F21-B21)/4+D21</f>
        <v>1.6292594163281</v>
      </c>
      <c r="F21" s="103" t="n">
        <f aca="false">(F22-F17)/5+F20</f>
        <v>2.17234588843747</v>
      </c>
      <c r="G21" s="103" t="n">
        <f aca="false">(G22-G17)/5+G20</f>
        <v>2.34105923669041</v>
      </c>
      <c r="H21" s="103" t="n">
        <f aca="false">(H22-H17)/5+H20</f>
        <v>2.50977258494336</v>
      </c>
      <c r="I21" s="103" t="n">
        <f aca="false">(J21+H21)/2</f>
        <v>2.55804693306055</v>
      </c>
      <c r="J21" s="103" t="n">
        <f aca="false">(J22-J17)/5+J20</f>
        <v>2.60632128117774</v>
      </c>
      <c r="K21" s="103" t="n">
        <f aca="false">(L21+J21)/2</f>
        <v>2.51806826905724</v>
      </c>
      <c r="L21" s="103" t="n">
        <f aca="false">(L22-L17)/5+L20</f>
        <v>2.42981525693673</v>
      </c>
      <c r="M21" s="103" t="n">
        <f aca="false">(N21+L21)/2</f>
        <v>2.33978969068437</v>
      </c>
      <c r="N21" s="103" t="n">
        <f aca="false">(N22-N17)/5+N20</f>
        <v>2.24976412443202</v>
      </c>
      <c r="O21" s="103" t="n">
        <f aca="false">(P21+N21)/2</f>
        <v>2.15234450937331</v>
      </c>
      <c r="P21" s="103" t="n">
        <f aca="false">(P22-P17)/5+P20</f>
        <v>2.0549248943146</v>
      </c>
      <c r="Q21" s="103" t="n">
        <f aca="false">(Q22-Q17)/5+Q20</f>
        <v>2.2154940255891</v>
      </c>
      <c r="R21" s="103" t="n">
        <f aca="false">(R22-R17)/5+R20</f>
        <v>2.37606315686359</v>
      </c>
      <c r="S21" s="103" t="n">
        <f aca="false">(V21-R21)/4+R21</f>
        <v>2.33068030863665</v>
      </c>
      <c r="T21" s="103" t="n">
        <f aca="false">(V21-R21)/4+S21</f>
        <v>2.28529746040972</v>
      </c>
      <c r="U21" s="103" t="n">
        <f aca="false">(V21-R21)/4+T21</f>
        <v>2.23991461218278</v>
      </c>
      <c r="V21" s="103" t="n">
        <f aca="false">(V22-V17)/5+V20</f>
        <v>2.19453176395584</v>
      </c>
      <c r="W21" s="103" t="n">
        <f aca="false">(X21+V21)/2</f>
        <v>2.19670600998344</v>
      </c>
      <c r="X21" s="103" t="n">
        <f aca="false">(X22-X17)/5+X20</f>
        <v>2.19888025601103</v>
      </c>
      <c r="Y21" s="103" t="n">
        <f aca="false">(AA21-X21)/3+X21</f>
        <v>2.10855022473693</v>
      </c>
      <c r="Z21" s="103" t="n">
        <f aca="false">(AA21-X21)/3+Y21</f>
        <v>2.01822019346283</v>
      </c>
      <c r="AA21" s="103" t="n">
        <f aca="false">(AA22-AA17)/5+AA20</f>
        <v>1.92789016218872</v>
      </c>
      <c r="AB21" s="103" t="n">
        <f aca="false">(AC21+AA21)/2</f>
        <v>1.85077455570117</v>
      </c>
      <c r="AC21" s="103" t="n">
        <f aca="false">(AC22-AC17)/5+AC20</f>
        <v>1.77365894921362</v>
      </c>
      <c r="AD21" s="103" t="n">
        <f aca="false">(AF21-AC21)/3+AC21</f>
        <v>1.69654334272607</v>
      </c>
      <c r="AE21" s="103" t="n">
        <f aca="false">(AF21-AC21)/3+AD21</f>
        <v>1.61942773623853</v>
      </c>
      <c r="AF21" s="103" t="n">
        <f aca="false">(AF22-AF17)/5+AF20</f>
        <v>1.54231212975098</v>
      </c>
      <c r="AG21" s="103" t="n">
        <f aca="false">(AH21+AF21)/2</f>
        <v>1.46519652326343</v>
      </c>
      <c r="AH21" s="103" t="n">
        <f aca="false">(AH22-AH17)/5+AH20</f>
        <v>1.38808091677588</v>
      </c>
      <c r="AI21" s="103" t="n">
        <f aca="false">(AI22-AI17)/5+AI20</f>
        <v>1.31096531028833</v>
      </c>
      <c r="AJ21" s="103" t="n">
        <f aca="false">(AJ22-AJ17)/5+AJ20</f>
        <v>1.23384970380078</v>
      </c>
      <c r="AK21" s="103" t="n">
        <f aca="false">(AL21+AJ21)/2</f>
        <v>1.15673409731323</v>
      </c>
      <c r="AL21" s="103" t="n">
        <f aca="false">(AL22-AL17)/5+AL20</f>
        <v>1.07961849082569</v>
      </c>
      <c r="AM21" s="103" t="n">
        <f aca="false">(AN21+AL21)/2</f>
        <v>1.00250288433814</v>
      </c>
      <c r="AN21" s="103" t="n">
        <f aca="false">(AN22-AN17)/5+AN20</f>
        <v>0.925387277850587</v>
      </c>
      <c r="AO21" s="115" t="n">
        <f aca="false">($AN21-$AL21)/Delta+AN21</f>
        <v>0.848271671363037</v>
      </c>
      <c r="AP21" s="115" t="n">
        <f aca="false">($AN21-$AL21)/Delta+AO21</f>
        <v>0.771156064875487</v>
      </c>
      <c r="AQ21" s="115" t="n">
        <f aca="false">($AN21-$AL21)/Delta+AP21</f>
        <v>0.694040458387937</v>
      </c>
      <c r="AR21" s="115" t="n">
        <f aca="false">($AN21-$AL21)/Delta+AQ21</f>
        <v>0.616924851900386</v>
      </c>
      <c r="AS21" s="115" t="n">
        <f aca="false">($AN21-$AL21)/Delta+AR21</f>
        <v>0.539809245412836</v>
      </c>
      <c r="AT21" s="115" t="n">
        <f aca="false">($AN21-$AL21)/Delta+AS21</f>
        <v>0.462693638925286</v>
      </c>
      <c r="AU21" s="115" t="n">
        <f aca="false">($AN21-$AL21)/Delta+AT21</f>
        <v>0.385578032437736</v>
      </c>
      <c r="AV21" s="115" t="n">
        <f aca="false">($AN21-$AL21)/Delta+AU21</f>
        <v>0.308462425950186</v>
      </c>
      <c r="AW21" s="115" t="n">
        <f aca="false">($AN21-$AL21)/Delta+AV21</f>
        <v>0.231346819462635</v>
      </c>
      <c r="AX21" s="115" t="n">
        <f aca="false">($AN21-$AL21)/Delta+AW21</f>
        <v>0.154231212975085</v>
      </c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J21" s="104"/>
      <c r="BK21" s="104"/>
      <c r="BL21" s="104"/>
      <c r="BM21" s="104"/>
      <c r="BN21" s="104"/>
      <c r="BO21" s="104"/>
      <c r="BP21" s="104"/>
      <c r="BQ21" s="104"/>
      <c r="BR21" s="104"/>
      <c r="BS21" s="104"/>
      <c r="BT21" s="104"/>
      <c r="BU21" s="104"/>
      <c r="BV21" s="104"/>
      <c r="BW21" s="104"/>
      <c r="BX21" s="104"/>
      <c r="BY21" s="104"/>
      <c r="BZ21" s="104"/>
      <c r="CA21" s="104"/>
      <c r="CB21" s="104"/>
      <c r="CC21" s="104"/>
      <c r="CD21" s="104"/>
      <c r="CE21" s="104"/>
      <c r="CF21" s="104"/>
      <c r="CG21" s="104"/>
      <c r="CH21" s="104"/>
      <c r="CI21" s="104"/>
    </row>
    <row r="22" customFormat="false" ht="12.8" hidden="false" customHeight="false" outlineLevel="0" collapsed="false">
      <c r="A22" s="102" t="n">
        <f aca="false">A17+5</f>
        <v>55</v>
      </c>
      <c r="B22" s="103" t="n">
        <v>0</v>
      </c>
      <c r="C22" s="103" t="n">
        <f aca="false">(F22-B22)/4+B22</f>
        <v>0.56426269336119</v>
      </c>
      <c r="D22" s="103" t="n">
        <f aca="false">(F22-B22)/4+C22</f>
        <v>1.12852538672238</v>
      </c>
      <c r="E22" s="103" t="n">
        <f aca="false">(F22-B22)/4+D22</f>
        <v>1.69278808008357</v>
      </c>
      <c r="F22" s="114" t="n">
        <f aca="false">polar_type19!$N$6</f>
        <v>2.25705077344476</v>
      </c>
      <c r="G22" s="114" t="n">
        <f aca="false">polar_type19!$N$7</f>
        <v>2.43276350844367</v>
      </c>
      <c r="H22" s="114" t="n">
        <f aca="false">polar_type19!$N$8</f>
        <v>2.60847624344258</v>
      </c>
      <c r="I22" s="103" t="n">
        <f aca="false">(J22+H22)/2</f>
        <v>2.65896725921672</v>
      </c>
      <c r="J22" s="114" t="n">
        <f aca="false">polar_type19!$N$9</f>
        <v>2.70945827499086</v>
      </c>
      <c r="K22" s="103" t="n">
        <f aca="false">(L22+J22)/2</f>
        <v>2.61811485688291</v>
      </c>
      <c r="L22" s="114" t="n">
        <f aca="false">polar_type19!$N$10</f>
        <v>2.52677143877496</v>
      </c>
      <c r="M22" s="103" t="n">
        <f aca="false">(N22+L22)/2</f>
        <v>2.43343781748691</v>
      </c>
      <c r="N22" s="114" t="n">
        <f aca="false">polar_type19!$N$11</f>
        <v>2.34010419619885</v>
      </c>
      <c r="O22" s="103" t="n">
        <f aca="false">(P22+N22)/2</f>
        <v>2.23899008880692</v>
      </c>
      <c r="P22" s="114" t="n">
        <f aca="false">polar_type19!$N$12</f>
        <v>2.13787598141499</v>
      </c>
      <c r="Q22" s="114" t="n">
        <f aca="false">polar_type19!$N$13</f>
        <v>2.30486675842276</v>
      </c>
      <c r="R22" s="114" t="n">
        <f aca="false">polar_type19!$N$14</f>
        <v>2.47185753543052</v>
      </c>
      <c r="S22" s="103" t="n">
        <f aca="false">(V22-R22)/4+R22</f>
        <v>2.42477796049076</v>
      </c>
      <c r="T22" s="103" t="n">
        <f aca="false">(V22-R22)/4+S22</f>
        <v>2.37769838555099</v>
      </c>
      <c r="U22" s="103" t="n">
        <f aca="false">(V22-R22)/4+T22</f>
        <v>2.33061881061123</v>
      </c>
      <c r="V22" s="114" t="n">
        <f aca="false">polar_type19!$N$15</f>
        <v>2.28353923567147</v>
      </c>
      <c r="W22" s="103" t="n">
        <f aca="false">(X22+V22)/2</f>
        <v>2.28589026296207</v>
      </c>
      <c r="X22" s="114" t="n">
        <f aca="false">polar_type19!$N$16</f>
        <v>2.28824129025267</v>
      </c>
      <c r="Y22" s="103" t="n">
        <f aca="false">(AA22-X22)/3+X22</f>
        <v>2.19443112156448</v>
      </c>
      <c r="Z22" s="103" t="n">
        <f aca="false">(AA22-X22)/3+Y22</f>
        <v>2.10062095287629</v>
      </c>
      <c r="AA22" s="114" t="n">
        <f aca="false">polar_type19!$N$17</f>
        <v>2.0068107841881</v>
      </c>
      <c r="AB22" s="103" t="n">
        <f aca="false">(AC22+AA22)/2</f>
        <v>1.92653835282058</v>
      </c>
      <c r="AC22" s="114" t="n">
        <f aca="false">polar_type19!$N$18</f>
        <v>1.84626592145305</v>
      </c>
      <c r="AD22" s="103" t="n">
        <f aca="false">(AF22-AC22)/3+AC22</f>
        <v>1.76599349008553</v>
      </c>
      <c r="AE22" s="103" t="n">
        <f aca="false">(AF22-AC22)/3+AD22</f>
        <v>1.685721058718</v>
      </c>
      <c r="AF22" s="114" t="n">
        <f aca="false">polar_type19!$N$19</f>
        <v>1.60544862735048</v>
      </c>
      <c r="AG22" s="103" t="n">
        <f aca="false">(AH22+AF22)/2</f>
        <v>1.52517619598296</v>
      </c>
      <c r="AH22" s="114" t="n">
        <f aca="false">polar_type19!$N$20</f>
        <v>1.44490376461543</v>
      </c>
      <c r="AI22" s="114" t="n">
        <f aca="false">polar_type19!$N$21</f>
        <v>1.36463133324791</v>
      </c>
      <c r="AJ22" s="114" t="n">
        <f aca="false">polar_type19!$N$22</f>
        <v>1.28435890188038</v>
      </c>
      <c r="AK22" s="103" t="n">
        <f aca="false">(AL22+AJ22)/2</f>
        <v>1.20408647051286</v>
      </c>
      <c r="AL22" s="114" t="n">
        <f aca="false">polar_type19!$N$23</f>
        <v>1.12381403914534</v>
      </c>
      <c r="AM22" s="103" t="n">
        <f aca="false">(AN22+AL22)/2</f>
        <v>1.04354160777781</v>
      </c>
      <c r="AN22" s="114" t="n">
        <f aca="false">polar_type19!$N$24</f>
        <v>0.963269176410289</v>
      </c>
      <c r="AO22" s="115" t="n">
        <f aca="false">($AN22-$AL22)/Delta+AN22</f>
        <v>0.882996745042763</v>
      </c>
      <c r="AP22" s="115" t="n">
        <f aca="false">($AN22-$AL22)/Delta+AO22</f>
        <v>0.802724313675238</v>
      </c>
      <c r="AQ22" s="115" t="n">
        <f aca="false">($AN22-$AL22)/Delta+AP22</f>
        <v>0.722451882307713</v>
      </c>
      <c r="AR22" s="115" t="n">
        <f aca="false">($AN22-$AL22)/Delta+AQ22</f>
        <v>0.642179450940188</v>
      </c>
      <c r="AS22" s="115" t="n">
        <f aca="false">($AN22-$AL22)/Delta+AR22</f>
        <v>0.561907019572662</v>
      </c>
      <c r="AT22" s="115" t="n">
        <f aca="false">($AN22-$AL22)/Delta+AS22</f>
        <v>0.481634588205137</v>
      </c>
      <c r="AU22" s="115" t="n">
        <f aca="false">($AN22-$AL22)/Delta+AT22</f>
        <v>0.401362156837611</v>
      </c>
      <c r="AV22" s="115" t="n">
        <f aca="false">($AN22-$AL22)/Delta+AU22</f>
        <v>0.321089725470086</v>
      </c>
      <c r="AW22" s="115" t="n">
        <f aca="false">($AN22-$AL22)/Delta+AV22</f>
        <v>0.24081729410256</v>
      </c>
      <c r="AX22" s="115" t="n">
        <f aca="false">($AN22-$AL22)/Delta+AW22</f>
        <v>0.160544862735035</v>
      </c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</row>
    <row r="23" customFormat="false" ht="12.8" hidden="false" customHeight="false" outlineLevel="0" collapsed="false">
      <c r="A23" s="102" t="n">
        <f aca="false">(A$7-A$2)/5+A22</f>
        <v>56</v>
      </c>
      <c r="B23" s="103" t="n">
        <v>0</v>
      </c>
      <c r="C23" s="103" t="n">
        <f aca="false">(F23-B23)/4+B23</f>
        <v>0.585373206251728</v>
      </c>
      <c r="D23" s="103" t="n">
        <f aca="false">(F23-B23)/4+C23</f>
        <v>1.17074641250346</v>
      </c>
      <c r="E23" s="103" t="n">
        <f aca="false">(F23-B23)/4+D23</f>
        <v>1.75611961875519</v>
      </c>
      <c r="F23" s="103" t="n">
        <f aca="false">(F27-F22)/5+F22</f>
        <v>2.34149282500691</v>
      </c>
      <c r="G23" s="103" t="n">
        <f aca="false">(G27-G22)/5+G22</f>
        <v>2.52448358757565</v>
      </c>
      <c r="H23" s="103" t="n">
        <f aca="false">(H27-H22)/5+H22</f>
        <v>2.70747435014439</v>
      </c>
      <c r="I23" s="103" t="n">
        <f aca="false">(J23+H23)/2</f>
        <v>2.76040509849309</v>
      </c>
      <c r="J23" s="103" t="n">
        <f aca="false">(J27-J22)/5+J22</f>
        <v>2.81333584684178</v>
      </c>
      <c r="K23" s="103" t="n">
        <f aca="false">(L23+J23)/2</f>
        <v>2.71914745948747</v>
      </c>
      <c r="L23" s="103" t="n">
        <f aca="false">(L27-L22)/5+L22</f>
        <v>2.62495907213316</v>
      </c>
      <c r="M23" s="103" t="n">
        <f aca="false">(N23+L23)/2</f>
        <v>2.52845733641763</v>
      </c>
      <c r="N23" s="103" t="n">
        <f aca="false">(N27-N22)/5+N22</f>
        <v>2.43195560070211</v>
      </c>
      <c r="O23" s="103" t="n">
        <f aca="false">(P23+N23)/2</f>
        <v>2.32722072522081</v>
      </c>
      <c r="P23" s="103" t="n">
        <f aca="false">(P27-P22)/5+P22</f>
        <v>2.22248584973952</v>
      </c>
      <c r="Q23" s="103" t="n">
        <f aca="false">(Q27-Q22)/5+Q22</f>
        <v>2.39599005821284</v>
      </c>
      <c r="R23" s="103" t="n">
        <f aca="false">(R27-R22)/5+R22</f>
        <v>2.56949426668615</v>
      </c>
      <c r="S23" s="103" t="n">
        <f aca="false">(V23-R23)/4+R23</f>
        <v>2.52076663122963</v>
      </c>
      <c r="T23" s="103" t="n">
        <f aca="false">(V23-R23)/4+S23</f>
        <v>2.47203899577311</v>
      </c>
      <c r="U23" s="103" t="n">
        <f aca="false">(V23-R23)/4+T23</f>
        <v>2.42331136031659</v>
      </c>
      <c r="V23" s="103" t="n">
        <f aca="false">(V27-V22)/5+V22</f>
        <v>2.37458372486006</v>
      </c>
      <c r="W23" s="103" t="n">
        <f aca="false">(X23+V23)/2</f>
        <v>2.3771688356507</v>
      </c>
      <c r="X23" s="103" t="n">
        <f aca="false">(X27-X22)/5+X22</f>
        <v>2.37975394644133</v>
      </c>
      <c r="Y23" s="103" t="n">
        <f aca="false">(AA23-X23)/3+X23</f>
        <v>2.28249483215673</v>
      </c>
      <c r="Z23" s="103" t="n">
        <f aca="false">(AA23-X23)/3+Y23</f>
        <v>2.18523571787214</v>
      </c>
      <c r="AA23" s="103" t="n">
        <f aca="false">(AA27-AA22)/5+AA22</f>
        <v>2.08797660358754</v>
      </c>
      <c r="AB23" s="103" t="n">
        <f aca="false">(AC23+AA23)/2</f>
        <v>2.00445753944404</v>
      </c>
      <c r="AC23" s="103" t="n">
        <f aca="false">(AC27-AC22)/5+AC22</f>
        <v>1.92093847530053</v>
      </c>
      <c r="AD23" s="103" t="n">
        <f aca="false">(AF23-AC23)/3+AC23</f>
        <v>1.83741941115703</v>
      </c>
      <c r="AE23" s="103" t="n">
        <f aca="false">(AF23-AC23)/3+AD23</f>
        <v>1.75390034701353</v>
      </c>
      <c r="AF23" s="103" t="n">
        <f aca="false">(AF27-AF22)/5+AF22</f>
        <v>1.67038128287003</v>
      </c>
      <c r="AG23" s="103" t="n">
        <f aca="false">(AH23+AF23)/2</f>
        <v>1.58686221872653</v>
      </c>
      <c r="AH23" s="103" t="n">
        <f aca="false">(AH27-AH22)/5+AH22</f>
        <v>1.50334315458303</v>
      </c>
      <c r="AI23" s="103" t="n">
        <f aca="false">(AI27-AI22)/5+AI22</f>
        <v>1.41982409043953</v>
      </c>
      <c r="AJ23" s="103" t="n">
        <f aca="false">(AJ27-AJ22)/5+AJ22</f>
        <v>1.33630502629602</v>
      </c>
      <c r="AK23" s="103" t="n">
        <f aca="false">(AL23+AJ23)/2</f>
        <v>1.25278596215252</v>
      </c>
      <c r="AL23" s="103" t="n">
        <f aca="false">(AL27-AL22)/5+AL22</f>
        <v>1.16926689800902</v>
      </c>
      <c r="AM23" s="103" t="n">
        <f aca="false">(AN23+AL23)/2</f>
        <v>1.08574783386552</v>
      </c>
      <c r="AN23" s="103" t="n">
        <f aca="false">(AN27-AN22)/5+AN22</f>
        <v>1.00222876972202</v>
      </c>
      <c r="AO23" s="115" t="n">
        <f aca="false">($AN23-$AL23)/Delta+AN23</f>
        <v>0.918709705578517</v>
      </c>
      <c r="AP23" s="115" t="n">
        <f aca="false">($AN23-$AL23)/Delta+AO23</f>
        <v>0.835190641435015</v>
      </c>
      <c r="AQ23" s="115" t="n">
        <f aca="false">($AN23-$AL23)/Delta+AP23</f>
        <v>0.751671577291512</v>
      </c>
      <c r="AR23" s="115" t="n">
        <f aca="false">($AN23-$AL23)/Delta+AQ23</f>
        <v>0.66815251314801</v>
      </c>
      <c r="AS23" s="115" t="n">
        <f aca="false">($AN23-$AL23)/Delta+AR23</f>
        <v>0.584633449004508</v>
      </c>
      <c r="AT23" s="115" t="n">
        <f aca="false">($AN23-$AL23)/Delta+AS23</f>
        <v>0.501114384861006</v>
      </c>
      <c r="AU23" s="115" t="n">
        <f aca="false">($AN23-$AL23)/Delta+AT23</f>
        <v>0.417595320717503</v>
      </c>
      <c r="AV23" s="115" t="n">
        <f aca="false">($AN23-$AL23)/Delta+AU23</f>
        <v>0.334076256574001</v>
      </c>
      <c r="AW23" s="115" t="n">
        <f aca="false">($AN23-$AL23)/Delta+AV23</f>
        <v>0.250557192430499</v>
      </c>
      <c r="AX23" s="115" t="n">
        <f aca="false">($AN23-$AL23)/Delta+AW23</f>
        <v>0.167038128286996</v>
      </c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</row>
    <row r="24" customFormat="false" ht="12.8" hidden="false" customHeight="false" outlineLevel="0" collapsed="false">
      <c r="A24" s="102" t="n">
        <f aca="false">(A$7-A$2)/5+A23</f>
        <v>57</v>
      </c>
      <c r="B24" s="103" t="n">
        <v>0</v>
      </c>
      <c r="C24" s="103" t="n">
        <f aca="false">(F24-B24)/4+B24</f>
        <v>0.606483719142267</v>
      </c>
      <c r="D24" s="103" t="n">
        <f aca="false">(F24-B24)/4+C24</f>
        <v>1.21296743828453</v>
      </c>
      <c r="E24" s="103" t="n">
        <f aca="false">(F24-B24)/4+D24</f>
        <v>1.8194511574268</v>
      </c>
      <c r="F24" s="103" t="n">
        <f aca="false">(F27-F22)/5+F23</f>
        <v>2.42593487656907</v>
      </c>
      <c r="G24" s="103" t="n">
        <f aca="false">(G27-G22)/5+G23</f>
        <v>2.61620366670763</v>
      </c>
      <c r="H24" s="103" t="n">
        <f aca="false">(H27-H22)/5+H23</f>
        <v>2.8064724568462</v>
      </c>
      <c r="I24" s="103" t="n">
        <f aca="false">(J24+H24)/2</f>
        <v>2.86184293776945</v>
      </c>
      <c r="J24" s="103" t="n">
        <f aca="false">(J27-J22)/5+J23</f>
        <v>2.91721341869271</v>
      </c>
      <c r="K24" s="103" t="n">
        <f aca="false">(L24+J24)/2</f>
        <v>2.82018006209204</v>
      </c>
      <c r="L24" s="103" t="n">
        <f aca="false">(L27-L22)/5+L23</f>
        <v>2.72314670549136</v>
      </c>
      <c r="M24" s="103" t="n">
        <f aca="false">(N24+L24)/2</f>
        <v>2.62347685534836</v>
      </c>
      <c r="N24" s="103" t="n">
        <f aca="false">(N27-N22)/5+N23</f>
        <v>2.52380700520536</v>
      </c>
      <c r="O24" s="103" t="n">
        <f aca="false">(P24+N24)/2</f>
        <v>2.4154513616347</v>
      </c>
      <c r="P24" s="103" t="n">
        <f aca="false">(P27-P22)/5+P23</f>
        <v>2.30709571806404</v>
      </c>
      <c r="Q24" s="103" t="n">
        <f aca="false">(Q27-Q22)/5+Q23</f>
        <v>2.48711335800292</v>
      </c>
      <c r="R24" s="103" t="n">
        <f aca="false">(R27-R22)/5+R23</f>
        <v>2.66713099794179</v>
      </c>
      <c r="S24" s="103" t="n">
        <f aca="false">(V24-R24)/4+R24</f>
        <v>2.61675530196851</v>
      </c>
      <c r="T24" s="103" t="n">
        <f aca="false">(V24-R24)/4+S24</f>
        <v>2.56637960599522</v>
      </c>
      <c r="U24" s="103" t="n">
        <f aca="false">(V24-R24)/4+T24</f>
        <v>2.51600391002194</v>
      </c>
      <c r="V24" s="103" t="n">
        <f aca="false">(V27-V22)/5+V23</f>
        <v>2.46562821404866</v>
      </c>
      <c r="W24" s="103" t="n">
        <f aca="false">(X24+V24)/2</f>
        <v>2.46844740833933</v>
      </c>
      <c r="X24" s="103" t="n">
        <f aca="false">(X27-X22)/5+X23</f>
        <v>2.47126660262999</v>
      </c>
      <c r="Y24" s="103" t="n">
        <f aca="false">(AA24-X24)/3+X24</f>
        <v>2.37055854274899</v>
      </c>
      <c r="Z24" s="103" t="n">
        <f aca="false">(AA24-X24)/3+Y24</f>
        <v>2.26985048286798</v>
      </c>
      <c r="AA24" s="103" t="n">
        <f aca="false">(AA27-AA22)/5+AA23</f>
        <v>2.16914242298698</v>
      </c>
      <c r="AB24" s="103" t="n">
        <f aca="false">(AC24+AA24)/2</f>
        <v>2.0823767260675</v>
      </c>
      <c r="AC24" s="103" t="n">
        <f aca="false">(AC27-AC22)/5+AC23</f>
        <v>1.99561102914802</v>
      </c>
      <c r="AD24" s="103" t="n">
        <f aca="false">(AF24-AC24)/3+AC24</f>
        <v>1.90884533222854</v>
      </c>
      <c r="AE24" s="103" t="n">
        <f aca="false">(AF24-AC24)/3+AD24</f>
        <v>1.82207963530906</v>
      </c>
      <c r="AF24" s="103" t="n">
        <f aca="false">(AF27-AF22)/5+AF23</f>
        <v>1.73531393838958</v>
      </c>
      <c r="AG24" s="103" t="n">
        <f aca="false">(AH24+AF24)/2</f>
        <v>1.6485482414701</v>
      </c>
      <c r="AH24" s="103" t="n">
        <f aca="false">(AH27-AH22)/5+AH23</f>
        <v>1.56178254455062</v>
      </c>
      <c r="AI24" s="103" t="n">
        <f aca="false">(AI27-AI22)/5+AI23</f>
        <v>1.47501684763115</v>
      </c>
      <c r="AJ24" s="103" t="n">
        <f aca="false">(AJ27-AJ22)/5+AJ23</f>
        <v>1.38825115071166</v>
      </c>
      <c r="AK24" s="103" t="n">
        <f aca="false">(AL24+AJ24)/2</f>
        <v>1.30148545379219</v>
      </c>
      <c r="AL24" s="103" t="n">
        <f aca="false">(AL27-AL22)/5+AL23</f>
        <v>1.21471975687271</v>
      </c>
      <c r="AM24" s="103" t="n">
        <f aca="false">(AN24+AL24)/2</f>
        <v>1.12795405995323</v>
      </c>
      <c r="AN24" s="103" t="n">
        <f aca="false">(AN27-AN22)/5+AN23</f>
        <v>1.04118836303375</v>
      </c>
      <c r="AO24" s="115" t="n">
        <f aca="false">($AN24-$AL24)/Delta+AN24</f>
        <v>0.95442266611427</v>
      </c>
      <c r="AP24" s="115" t="n">
        <f aca="false">($AN24-$AL24)/Delta+AO24</f>
        <v>0.867656969194791</v>
      </c>
      <c r="AQ24" s="115" t="n">
        <f aca="false">($AN24-$AL24)/Delta+AP24</f>
        <v>0.780891272275312</v>
      </c>
      <c r="AR24" s="115" t="n">
        <f aca="false">($AN24-$AL24)/Delta+AQ24</f>
        <v>0.694125575355833</v>
      </c>
      <c r="AS24" s="115" t="n">
        <f aca="false">($AN24-$AL24)/Delta+AR24</f>
        <v>0.607359878436353</v>
      </c>
      <c r="AT24" s="115" t="n">
        <f aca="false">($AN24-$AL24)/Delta+AS24</f>
        <v>0.520594181516874</v>
      </c>
      <c r="AU24" s="115" t="n">
        <f aca="false">($AN24-$AL24)/Delta+AT24</f>
        <v>0.433828484597395</v>
      </c>
      <c r="AV24" s="115" t="n">
        <f aca="false">($AN24-$AL24)/Delta+AU24</f>
        <v>0.347062787677916</v>
      </c>
      <c r="AW24" s="115" t="n">
        <f aca="false">($AN24-$AL24)/Delta+AV24</f>
        <v>0.260297090758437</v>
      </c>
      <c r="AX24" s="115" t="n">
        <f aca="false">($AN24-$AL24)/Delta+AW24</f>
        <v>0.173531393838957</v>
      </c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</row>
    <row r="25" customFormat="false" ht="12.8" hidden="false" customHeight="false" outlineLevel="0" collapsed="false">
      <c r="A25" s="102" t="n">
        <f aca="false">(A$7-A$2)/5+A24</f>
        <v>58</v>
      </c>
      <c r="B25" s="103" t="n">
        <v>0</v>
      </c>
      <c r="C25" s="103" t="n">
        <f aca="false">(F25-B25)/4+B25</f>
        <v>0.627594232032805</v>
      </c>
      <c r="D25" s="103" t="n">
        <f aca="false">(F25-B25)/4+C25</f>
        <v>1.25518846406561</v>
      </c>
      <c r="E25" s="103" t="n">
        <f aca="false">(F25-B25)/4+D25</f>
        <v>1.88278269609842</v>
      </c>
      <c r="F25" s="103" t="n">
        <f aca="false">(F27-F22)/5+F24</f>
        <v>2.51037692813122</v>
      </c>
      <c r="G25" s="103" t="n">
        <f aca="false">(G27-G22)/5+G24</f>
        <v>2.70792374583962</v>
      </c>
      <c r="H25" s="103" t="n">
        <f aca="false">(H27-H22)/5+H24</f>
        <v>2.90547056354801</v>
      </c>
      <c r="I25" s="103" t="n">
        <f aca="false">(J25+H25)/2</f>
        <v>2.96328077704582</v>
      </c>
      <c r="J25" s="103" t="n">
        <f aca="false">(J27-J22)/5+J24</f>
        <v>3.02109099054363</v>
      </c>
      <c r="K25" s="103" t="n">
        <f aca="false">(L25+J25)/2</f>
        <v>2.9212126646966</v>
      </c>
      <c r="L25" s="103" t="n">
        <f aca="false">(L27-L22)/5+L24</f>
        <v>2.82133433884957</v>
      </c>
      <c r="M25" s="103" t="n">
        <f aca="false">(N25+L25)/2</f>
        <v>2.71849637427909</v>
      </c>
      <c r="N25" s="103" t="n">
        <f aca="false">(N27-N22)/5+N24</f>
        <v>2.61565840970862</v>
      </c>
      <c r="O25" s="103" t="n">
        <f aca="false">(P25+N25)/2</f>
        <v>2.50368199804859</v>
      </c>
      <c r="P25" s="103" t="n">
        <f aca="false">(P27-P22)/5+P24</f>
        <v>2.39170558638857</v>
      </c>
      <c r="Q25" s="103" t="n">
        <f aca="false">(Q27-Q22)/5+Q24</f>
        <v>2.578236657793</v>
      </c>
      <c r="R25" s="103" t="n">
        <f aca="false">(R27-R22)/5+R24</f>
        <v>2.76476772919742</v>
      </c>
      <c r="S25" s="103" t="n">
        <f aca="false">(V25-R25)/4+R25</f>
        <v>2.71274397270738</v>
      </c>
      <c r="T25" s="103" t="n">
        <f aca="false">(V25-R25)/4+S25</f>
        <v>2.66072021621734</v>
      </c>
      <c r="U25" s="103" t="n">
        <f aca="false">(V25-R25)/4+T25</f>
        <v>2.60869645972729</v>
      </c>
      <c r="V25" s="103" t="n">
        <f aca="false">(V27-V22)/5+V24</f>
        <v>2.55667270323725</v>
      </c>
      <c r="W25" s="103" t="n">
        <f aca="false">(X25+V25)/2</f>
        <v>2.55972598102795</v>
      </c>
      <c r="X25" s="103" t="n">
        <f aca="false">(X27-X22)/5+X24</f>
        <v>2.56277925881866</v>
      </c>
      <c r="Y25" s="103" t="n">
        <f aca="false">(AA25-X25)/3+X25</f>
        <v>2.45862225334124</v>
      </c>
      <c r="Z25" s="103" t="n">
        <f aca="false">(AA25-X25)/3+Y25</f>
        <v>2.35446524786383</v>
      </c>
      <c r="AA25" s="103" t="n">
        <f aca="false">(AA27-AA22)/5+AA24</f>
        <v>2.25030824238641</v>
      </c>
      <c r="AB25" s="103" t="n">
        <f aca="false">(AC25+AA25)/2</f>
        <v>2.16029591269096</v>
      </c>
      <c r="AC25" s="103" t="n">
        <f aca="false">(AC27-AC22)/5+AC24</f>
        <v>2.0702835829955</v>
      </c>
      <c r="AD25" s="103" t="n">
        <f aca="false">(AF25-AC25)/3+AC25</f>
        <v>1.98027125330004</v>
      </c>
      <c r="AE25" s="103" t="n">
        <f aca="false">(AF25-AC25)/3+AD25</f>
        <v>1.89025892360459</v>
      </c>
      <c r="AF25" s="103" t="n">
        <f aca="false">(AF27-AF22)/5+AF24</f>
        <v>1.80024659390913</v>
      </c>
      <c r="AG25" s="103" t="n">
        <f aca="false">(AH25+AF25)/2</f>
        <v>1.71023426421367</v>
      </c>
      <c r="AH25" s="103" t="n">
        <f aca="false">(AH27-AH22)/5+AH24</f>
        <v>1.62022193451822</v>
      </c>
      <c r="AI25" s="103" t="n">
        <f aca="false">(AI27-AI22)/5+AI24</f>
        <v>1.53020960482276</v>
      </c>
      <c r="AJ25" s="103" t="n">
        <f aca="false">(AJ27-AJ22)/5+AJ24</f>
        <v>1.44019727512731</v>
      </c>
      <c r="AK25" s="103" t="n">
        <f aca="false">(AL25+AJ25)/2</f>
        <v>1.35018494543185</v>
      </c>
      <c r="AL25" s="103" t="n">
        <f aca="false">(AL27-AL22)/5+AL24</f>
        <v>1.26017261573639</v>
      </c>
      <c r="AM25" s="103" t="n">
        <f aca="false">(AN25+AL25)/2</f>
        <v>1.17016028604094</v>
      </c>
      <c r="AN25" s="103" t="n">
        <f aca="false">(AN27-AN22)/5+AN24</f>
        <v>1.08014795634548</v>
      </c>
      <c r="AO25" s="115" t="n">
        <f aca="false">($AN25-$AL25)/Delta+AN25</f>
        <v>0.990135626650024</v>
      </c>
      <c r="AP25" s="115" t="n">
        <f aca="false">($AN25-$AL25)/Delta+AO25</f>
        <v>0.900123296954567</v>
      </c>
      <c r="AQ25" s="115" t="n">
        <f aca="false">($AN25-$AL25)/Delta+AP25</f>
        <v>0.810110967259111</v>
      </c>
      <c r="AR25" s="115" t="n">
        <f aca="false">($AN25-$AL25)/Delta+AQ25</f>
        <v>0.720098637563655</v>
      </c>
      <c r="AS25" s="115" t="n">
        <f aca="false">($AN25-$AL25)/Delta+AR25</f>
        <v>0.630086307868199</v>
      </c>
      <c r="AT25" s="115" t="n">
        <f aca="false">($AN25-$AL25)/Delta+AS25</f>
        <v>0.540073978172743</v>
      </c>
      <c r="AU25" s="115" t="n">
        <f aca="false">($AN25-$AL25)/Delta+AT25</f>
        <v>0.450061648477287</v>
      </c>
      <c r="AV25" s="115" t="n">
        <f aca="false">($AN25-$AL25)/Delta+AU25</f>
        <v>0.360049318781831</v>
      </c>
      <c r="AW25" s="115" t="n">
        <f aca="false">($AN25-$AL25)/Delta+AV25</f>
        <v>0.270036989086374</v>
      </c>
      <c r="AX25" s="115" t="n">
        <f aca="false">($AN25-$AL25)/Delta+AW25</f>
        <v>0.180024659390918</v>
      </c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</row>
    <row r="26" customFormat="false" ht="12.8" hidden="false" customHeight="false" outlineLevel="0" collapsed="false">
      <c r="A26" s="102" t="n">
        <f aca="false">(A$7-A$2)/5+A25</f>
        <v>59</v>
      </c>
      <c r="B26" s="103" t="n">
        <v>0</v>
      </c>
      <c r="C26" s="103" t="n">
        <f aca="false">(F26-B26)/4+B26</f>
        <v>0.648704744923344</v>
      </c>
      <c r="D26" s="103" t="n">
        <f aca="false">(F26-B26)/4+C26</f>
        <v>1.29740948984669</v>
      </c>
      <c r="E26" s="103" t="n">
        <f aca="false">(F26-B26)/4+D26</f>
        <v>1.94611423477003</v>
      </c>
      <c r="F26" s="103" t="n">
        <f aca="false">(F27-F22)/5+F25</f>
        <v>2.59481897969338</v>
      </c>
      <c r="G26" s="103" t="n">
        <f aca="false">(G27-G22)/5+G25</f>
        <v>2.7996438249716</v>
      </c>
      <c r="H26" s="103" t="n">
        <f aca="false">(H27-H22)/5+H25</f>
        <v>3.00446867024982</v>
      </c>
      <c r="I26" s="103" t="n">
        <f aca="false">(J26+H26)/2</f>
        <v>3.06471861632219</v>
      </c>
      <c r="J26" s="103" t="n">
        <f aca="false">(J27-J22)/5+J25</f>
        <v>3.12496856239456</v>
      </c>
      <c r="K26" s="103" t="n">
        <f aca="false">(L26+J26)/2</f>
        <v>3.02224526730116</v>
      </c>
      <c r="L26" s="103" t="n">
        <f aca="false">(L27-L22)/5+L25</f>
        <v>2.91952197220777</v>
      </c>
      <c r="M26" s="103" t="n">
        <f aca="false">(N26+L26)/2</f>
        <v>2.81351589320982</v>
      </c>
      <c r="N26" s="103" t="n">
        <f aca="false">(N27-N22)/5+N25</f>
        <v>2.70750981421187</v>
      </c>
      <c r="O26" s="103" t="n">
        <f aca="false">(P26+N26)/2</f>
        <v>2.59191263446248</v>
      </c>
      <c r="P26" s="103" t="n">
        <f aca="false">(P27-P22)/5+P25</f>
        <v>2.47631545471309</v>
      </c>
      <c r="Q26" s="103" t="n">
        <f aca="false">(Q27-Q22)/5+Q25</f>
        <v>2.66935995758308</v>
      </c>
      <c r="R26" s="103" t="n">
        <f aca="false">(R27-R22)/5+R25</f>
        <v>2.86240446045306</v>
      </c>
      <c r="S26" s="103" t="n">
        <f aca="false">(V26-R26)/4+R26</f>
        <v>2.80873264344625</v>
      </c>
      <c r="T26" s="103" t="n">
        <f aca="false">(V26-R26)/4+S26</f>
        <v>2.75506082643945</v>
      </c>
      <c r="U26" s="103" t="n">
        <f aca="false">(V26-R26)/4+T26</f>
        <v>2.70138900943265</v>
      </c>
      <c r="V26" s="103" t="n">
        <f aca="false">(V27-V22)/5+V25</f>
        <v>2.64771719242585</v>
      </c>
      <c r="W26" s="103" t="n">
        <f aca="false">(X26+V26)/2</f>
        <v>2.65100455371658</v>
      </c>
      <c r="X26" s="103" t="n">
        <f aca="false">(X27-X22)/5+X25</f>
        <v>2.65429191500732</v>
      </c>
      <c r="Y26" s="103" t="n">
        <f aca="false">(AA26-X26)/3+X26</f>
        <v>2.5466859639335</v>
      </c>
      <c r="Z26" s="103" t="n">
        <f aca="false">(AA26-X26)/3+Y26</f>
        <v>2.43908001285967</v>
      </c>
      <c r="AA26" s="103" t="n">
        <f aca="false">(AA27-AA22)/5+AA25</f>
        <v>2.33147406178585</v>
      </c>
      <c r="AB26" s="103" t="n">
        <f aca="false">(AC26+AA26)/2</f>
        <v>2.23821509931442</v>
      </c>
      <c r="AC26" s="103" t="n">
        <f aca="false">(AC27-AC22)/5+AC25</f>
        <v>2.14495613684299</v>
      </c>
      <c r="AD26" s="103" t="n">
        <f aca="false">(AF26-AC26)/3+AC26</f>
        <v>2.05169717437155</v>
      </c>
      <c r="AE26" s="103" t="n">
        <f aca="false">(AF26-AC26)/3+AD26</f>
        <v>1.95843821190012</v>
      </c>
      <c r="AF26" s="103" t="n">
        <f aca="false">(AF27-AF22)/5+AF25</f>
        <v>1.86517924942868</v>
      </c>
      <c r="AG26" s="103" t="n">
        <f aca="false">(AH26+AF26)/2</f>
        <v>1.77192028695725</v>
      </c>
      <c r="AH26" s="103" t="n">
        <f aca="false">(AH27-AH22)/5+AH25</f>
        <v>1.67866132448581</v>
      </c>
      <c r="AI26" s="103" t="n">
        <f aca="false">(AI27-AI22)/5+AI25</f>
        <v>1.58540236201438</v>
      </c>
      <c r="AJ26" s="103" t="n">
        <f aca="false">(AJ27-AJ22)/5+AJ25</f>
        <v>1.49214339954295</v>
      </c>
      <c r="AK26" s="103" t="n">
        <f aca="false">(AL26+AJ26)/2</f>
        <v>1.39888443707151</v>
      </c>
      <c r="AL26" s="103" t="n">
        <f aca="false">(AL27-AL22)/5+AL25</f>
        <v>1.30562547460008</v>
      </c>
      <c r="AM26" s="103" t="n">
        <f aca="false">(AN26+AL26)/2</f>
        <v>1.21236651212864</v>
      </c>
      <c r="AN26" s="103" t="n">
        <f aca="false">(AN27-AN22)/5+AN25</f>
        <v>1.11910754965721</v>
      </c>
      <c r="AO26" s="115" t="n">
        <f aca="false">($AN26-$AL26)/Delta+AN26</f>
        <v>1.02584858718578</v>
      </c>
      <c r="AP26" s="115" t="n">
        <f aca="false">($AN26-$AL26)/Delta+AO26</f>
        <v>0.932589624714344</v>
      </c>
      <c r="AQ26" s="115" t="n">
        <f aca="false">($AN26-$AL26)/Delta+AP26</f>
        <v>0.839330662242911</v>
      </c>
      <c r="AR26" s="115" t="n">
        <f aca="false">($AN26-$AL26)/Delta+AQ26</f>
        <v>0.746071699771478</v>
      </c>
      <c r="AS26" s="115" t="n">
        <f aca="false">($AN26-$AL26)/Delta+AR26</f>
        <v>0.652812737300045</v>
      </c>
      <c r="AT26" s="115" t="n">
        <f aca="false">($AN26-$AL26)/Delta+AS26</f>
        <v>0.559553774828611</v>
      </c>
      <c r="AU26" s="115" t="n">
        <f aca="false">($AN26-$AL26)/Delta+AT26</f>
        <v>0.466294812357178</v>
      </c>
      <c r="AV26" s="115" t="n">
        <f aca="false">($AN26-$AL26)/Delta+AU26</f>
        <v>0.373035849885745</v>
      </c>
      <c r="AW26" s="115" t="n">
        <f aca="false">($AN26-$AL26)/Delta+AV26</f>
        <v>0.279776887414312</v>
      </c>
      <c r="AX26" s="115" t="n">
        <f aca="false">($AN26-$AL26)/Delta+AW26</f>
        <v>0.186517924942879</v>
      </c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</row>
    <row r="27" customFormat="false" ht="12.8" hidden="false" customHeight="false" outlineLevel="0" collapsed="false">
      <c r="A27" s="102" t="n">
        <f aca="false">A22+5</f>
        <v>60</v>
      </c>
      <c r="B27" s="103" t="n">
        <v>0</v>
      </c>
      <c r="C27" s="103" t="n">
        <f aca="false">(F27-B27)/4+B27</f>
        <v>0.669815257813883</v>
      </c>
      <c r="D27" s="103" t="n">
        <f aca="false">(F27-B27)/4+C27</f>
        <v>1.33963051562777</v>
      </c>
      <c r="E27" s="103" t="n">
        <f aca="false">(F27-B27)/4+D27</f>
        <v>2.00944577344165</v>
      </c>
      <c r="F27" s="114" t="n">
        <f aca="false">polar_type19!$O$6</f>
        <v>2.67926103125553</v>
      </c>
      <c r="G27" s="114" t="n">
        <f aca="false">polar_type19!$O$7</f>
        <v>2.89136390410358</v>
      </c>
      <c r="H27" s="114" t="n">
        <f aca="false">polar_type19!$O$8</f>
        <v>3.10346677695163</v>
      </c>
      <c r="I27" s="103" t="n">
        <f aca="false">(J27+H27)/2</f>
        <v>3.16615645559856</v>
      </c>
      <c r="J27" s="114" t="n">
        <f aca="false">polar_type19!$O$9</f>
        <v>3.22884613424548</v>
      </c>
      <c r="K27" s="103" t="n">
        <f aca="false">(L27+J27)/2</f>
        <v>3.12327786990572</v>
      </c>
      <c r="L27" s="114" t="n">
        <f aca="false">polar_type19!$O$10</f>
        <v>3.01770960556597</v>
      </c>
      <c r="M27" s="103" t="n">
        <f aca="false">(N27+L27)/2</f>
        <v>2.90853541214055</v>
      </c>
      <c r="N27" s="114" t="n">
        <f aca="false">polar_type19!$O$11</f>
        <v>2.79936121871513</v>
      </c>
      <c r="O27" s="103" t="n">
        <f aca="false">(P27+N27)/2</f>
        <v>2.68014327087637</v>
      </c>
      <c r="P27" s="114" t="n">
        <f aca="false">polar_type19!$O$12</f>
        <v>2.56092532303762</v>
      </c>
      <c r="Q27" s="114" t="n">
        <f aca="false">polar_type19!$O$13</f>
        <v>2.76048325737316</v>
      </c>
      <c r="R27" s="114" t="n">
        <f aca="false">polar_type19!$O$14</f>
        <v>2.96004119170869</v>
      </c>
      <c r="S27" s="103" t="n">
        <f aca="false">(V27-R27)/4+R27</f>
        <v>2.90472131418513</v>
      </c>
      <c r="T27" s="103" t="n">
        <f aca="false">(V27-R27)/4+S27</f>
        <v>2.84940143666156</v>
      </c>
      <c r="U27" s="103" t="n">
        <f aca="false">(V27-R27)/4+T27</f>
        <v>2.794081559138</v>
      </c>
      <c r="V27" s="114" t="n">
        <f aca="false">polar_type19!$O$15</f>
        <v>2.73876168161444</v>
      </c>
      <c r="W27" s="103" t="n">
        <f aca="false">(X27+V27)/2</f>
        <v>2.74228312640521</v>
      </c>
      <c r="X27" s="114" t="n">
        <f aca="false">polar_type19!$O$16</f>
        <v>2.74580457119598</v>
      </c>
      <c r="Y27" s="103" t="n">
        <f aca="false">(AA27-X27)/3+X27</f>
        <v>2.63474967452575</v>
      </c>
      <c r="Z27" s="103" t="n">
        <f aca="false">(AA27-X27)/3+Y27</f>
        <v>2.52369477785552</v>
      </c>
      <c r="AA27" s="114" t="n">
        <f aca="false">polar_type19!$O$17</f>
        <v>2.41263988118529</v>
      </c>
      <c r="AB27" s="103" t="n">
        <f aca="false">(AC27+AA27)/2</f>
        <v>2.31613428593788</v>
      </c>
      <c r="AC27" s="114" t="n">
        <f aca="false">polar_type19!$O$18</f>
        <v>2.21962869069047</v>
      </c>
      <c r="AD27" s="103" t="n">
        <f aca="false">(AF27-AC27)/3+AC27</f>
        <v>2.12312309544306</v>
      </c>
      <c r="AE27" s="103" t="n">
        <f aca="false">(AF27-AC27)/3+AD27</f>
        <v>2.02661750019564</v>
      </c>
      <c r="AF27" s="114" t="n">
        <f aca="false">polar_type19!$O$19</f>
        <v>1.93011190494823</v>
      </c>
      <c r="AG27" s="103" t="n">
        <f aca="false">(AH27+AF27)/2</f>
        <v>1.83360630970082</v>
      </c>
      <c r="AH27" s="114" t="n">
        <f aca="false">polar_type19!$O$20</f>
        <v>1.73710071445341</v>
      </c>
      <c r="AI27" s="114" t="n">
        <f aca="false">polar_type19!$O$21</f>
        <v>1.640595119206</v>
      </c>
      <c r="AJ27" s="114" t="n">
        <f aca="false">polar_type19!$O$22</f>
        <v>1.54408952395859</v>
      </c>
      <c r="AK27" s="103" t="n">
        <f aca="false">(AL27+AJ27)/2</f>
        <v>1.44758392871117</v>
      </c>
      <c r="AL27" s="114" t="n">
        <f aca="false">polar_type19!$O$23</f>
        <v>1.35107833346376</v>
      </c>
      <c r="AM27" s="103" t="n">
        <f aca="false">(AN27+AL27)/2</f>
        <v>1.25457273821635</v>
      </c>
      <c r="AN27" s="114" t="n">
        <f aca="false">polar_type19!$O$24</f>
        <v>1.15806714296894</v>
      </c>
      <c r="AO27" s="115" t="n">
        <f aca="false">($AN27-$AL27)/Delta+AN27</f>
        <v>1.06156154772153</v>
      </c>
      <c r="AP27" s="115" t="n">
        <f aca="false">($AN27-$AL27)/Delta+AO27</f>
        <v>0.96505595247412</v>
      </c>
      <c r="AQ27" s="115" t="n">
        <f aca="false">($AN27-$AL27)/Delta+AP27</f>
        <v>0.86855035722671</v>
      </c>
      <c r="AR27" s="115" t="n">
        <f aca="false">($AN27-$AL27)/Delta+AQ27</f>
        <v>0.7720447619793</v>
      </c>
      <c r="AS27" s="115" t="n">
        <f aca="false">($AN27-$AL27)/Delta+AR27</f>
        <v>0.67553916673189</v>
      </c>
      <c r="AT27" s="115" t="n">
        <f aca="false">($AN27-$AL27)/Delta+AS27</f>
        <v>0.57903357148448</v>
      </c>
      <c r="AU27" s="115" t="n">
        <f aca="false">($AN27-$AL27)/Delta+AT27</f>
        <v>0.48252797623707</v>
      </c>
      <c r="AV27" s="115" t="n">
        <f aca="false">($AN27-$AL27)/Delta+AU27</f>
        <v>0.38602238098966</v>
      </c>
      <c r="AW27" s="115" t="n">
        <f aca="false">($AN27-$AL27)/Delta+AV27</f>
        <v>0.28951678574225</v>
      </c>
      <c r="AX27" s="115" t="n">
        <f aca="false">($AN27-$AL27)/Delta+AW27</f>
        <v>0.19301119049484</v>
      </c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</row>
    <row r="28" customFormat="false" ht="12.8" hidden="false" customHeight="false" outlineLevel="0" collapsed="false">
      <c r="A28" s="102" t="n">
        <f aca="false">(A$7-A$2)/5+A27</f>
        <v>61</v>
      </c>
      <c r="B28" s="103" t="n">
        <v>0</v>
      </c>
      <c r="C28" s="103" t="n">
        <f aca="false">(F28-B28)/4+B28</f>
        <v>0.690574901601388</v>
      </c>
      <c r="D28" s="103" t="n">
        <f aca="false">(F28-B28)/4+C28</f>
        <v>1.38114980320278</v>
      </c>
      <c r="E28" s="103" t="n">
        <f aca="false">(F28-B28)/4+D28</f>
        <v>2.07172470480417</v>
      </c>
      <c r="F28" s="103" t="n">
        <f aca="false">(F32-F27)/5+F27</f>
        <v>2.76229960640555</v>
      </c>
      <c r="G28" s="103" t="n">
        <f aca="false">(G32-G27)/5+G27</f>
        <v>2.98196143695817</v>
      </c>
      <c r="H28" s="103" t="n">
        <f aca="false">(H32-H27)/5+H27</f>
        <v>3.20162326751079</v>
      </c>
      <c r="I28" s="103" t="n">
        <f aca="false">(J28+H28)/2</f>
        <v>3.26701079311971</v>
      </c>
      <c r="J28" s="103" t="n">
        <f aca="false">(J32-J27)/5+J27</f>
        <v>3.33239831872864</v>
      </c>
      <c r="K28" s="103" t="n">
        <f aca="false">(L28+J28)/2</f>
        <v>3.22433294058953</v>
      </c>
      <c r="L28" s="103" t="n">
        <f aca="false">(L32-L27)/5+L27</f>
        <v>3.11626756245042</v>
      </c>
      <c r="M28" s="103" t="n">
        <f aca="false">(N28+L28)/2</f>
        <v>3.00413696060669</v>
      </c>
      <c r="N28" s="103" t="n">
        <f aca="false">(N32-N27)/5+N27</f>
        <v>2.89200635876297</v>
      </c>
      <c r="O28" s="103" t="n">
        <f aca="false">(P28+N28)/2</f>
        <v>2.76929957602489</v>
      </c>
      <c r="P28" s="103" t="n">
        <f aca="false">(P32-P27)/5+P27</f>
        <v>2.64659279328681</v>
      </c>
      <c r="Q28" s="103" t="n">
        <f aca="false">(Q32-Q27)/5+Q27</f>
        <v>2.8527021337291</v>
      </c>
      <c r="R28" s="103" t="n">
        <f aca="false">(R32-R27)/5+R27</f>
        <v>3.05881147417139</v>
      </c>
      <c r="S28" s="103" t="n">
        <f aca="false">(V28-R28)/4+R28</f>
        <v>3.00192113304792</v>
      </c>
      <c r="T28" s="103" t="n">
        <f aca="false">(V28-R28)/4+S28</f>
        <v>2.94503079192444</v>
      </c>
      <c r="U28" s="103" t="n">
        <f aca="false">(V28-R28)/4+T28</f>
        <v>2.88814045080097</v>
      </c>
      <c r="V28" s="103" t="n">
        <f aca="false">(V32-V27)/5+V27</f>
        <v>2.83125010967749</v>
      </c>
      <c r="W28" s="103" t="n">
        <f aca="false">(X28+V28)/2</f>
        <v>2.83507181913956</v>
      </c>
      <c r="X28" s="103" t="n">
        <f aca="false">(X32-X27)/5+X27</f>
        <v>2.83889352860162</v>
      </c>
      <c r="Y28" s="103" t="n">
        <f aca="false">(AA28-X28)/3+X28</f>
        <v>2.72446541625718</v>
      </c>
      <c r="Z28" s="103" t="n">
        <f aca="false">(AA28-X28)/3+Y28</f>
        <v>2.61003730391273</v>
      </c>
      <c r="AA28" s="103" t="n">
        <f aca="false">(AA32-AA27)/5+AA27</f>
        <v>2.49560919156829</v>
      </c>
      <c r="AB28" s="103" t="n">
        <f aca="false">(AC28+AA28)/2</f>
        <v>2.39578482390556</v>
      </c>
      <c r="AC28" s="103" t="n">
        <f aca="false">(AC32-AC27)/5+AC27</f>
        <v>2.29596045624283</v>
      </c>
      <c r="AD28" s="103" t="n">
        <f aca="false">(AF28-AC28)/3+AC28</f>
        <v>2.1961360885801</v>
      </c>
      <c r="AE28" s="103" t="n">
        <f aca="false">(AF28-AC28)/3+AD28</f>
        <v>2.09631172091736</v>
      </c>
      <c r="AF28" s="103" t="n">
        <f aca="false">(AF32-AF27)/5+AF27</f>
        <v>1.99648735325463</v>
      </c>
      <c r="AG28" s="103" t="n">
        <f aca="false">(AH28+AF28)/2</f>
        <v>1.8966629855919</v>
      </c>
      <c r="AH28" s="103" t="n">
        <f aca="false">(AH32-AH27)/5+AH27</f>
        <v>1.79683861792917</v>
      </c>
      <c r="AI28" s="103" t="n">
        <f aca="false">(AI32-AI27)/5+AI27</f>
        <v>1.69701425026644</v>
      </c>
      <c r="AJ28" s="103" t="n">
        <f aca="false">(AJ32-AJ27)/5+AJ27</f>
        <v>1.59718988260371</v>
      </c>
      <c r="AK28" s="103" t="n">
        <f aca="false">(AL28+AJ28)/2</f>
        <v>1.49736551494097</v>
      </c>
      <c r="AL28" s="103" t="n">
        <f aca="false">(AL32-AL27)/5+AL27</f>
        <v>1.39754114727824</v>
      </c>
      <c r="AM28" s="103" t="n">
        <f aca="false">(AN28+AL28)/2</f>
        <v>1.29771677961551</v>
      </c>
      <c r="AN28" s="103" t="n">
        <f aca="false">(AN32-AN27)/5+AN27</f>
        <v>1.19789241195278</v>
      </c>
      <c r="AO28" s="115" t="n">
        <f aca="false">($AN28-$AL28)/Delta+AN28</f>
        <v>1.09806804429005</v>
      </c>
      <c r="AP28" s="115" t="n">
        <f aca="false">($AN28-$AL28)/Delta+AO28</f>
        <v>0.99824367662732</v>
      </c>
      <c r="AQ28" s="115" t="n">
        <f aca="false">($AN28-$AL28)/Delta+AP28</f>
        <v>0.89841930896459</v>
      </c>
      <c r="AR28" s="115" t="n">
        <f aca="false">($AN28-$AL28)/Delta+AQ28</f>
        <v>0.79859494130186</v>
      </c>
      <c r="AS28" s="115" t="n">
        <f aca="false">($AN28-$AL28)/Delta+AR28</f>
        <v>0.69877057363913</v>
      </c>
      <c r="AT28" s="115" t="n">
        <f aca="false">($AN28-$AL28)/Delta+AS28</f>
        <v>0.5989462059764</v>
      </c>
      <c r="AU28" s="115" t="n">
        <f aca="false">($AN28-$AL28)/Delta+AT28</f>
        <v>0.49912183831367</v>
      </c>
      <c r="AV28" s="115" t="n">
        <f aca="false">($AN28-$AL28)/Delta+AU28</f>
        <v>0.39929747065094</v>
      </c>
      <c r="AW28" s="115" t="n">
        <f aca="false">($AN28-$AL28)/Delta+AV28</f>
        <v>0.29947310298821</v>
      </c>
      <c r="AX28" s="115" t="n">
        <f aca="false">($AN28-$AL28)/Delta+AW28</f>
        <v>0.199648735325481</v>
      </c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  <c r="BS28" s="104"/>
      <c r="BT28" s="104"/>
      <c r="BU28" s="104"/>
      <c r="BV28" s="104"/>
      <c r="BW28" s="104"/>
      <c r="BX28" s="104"/>
      <c r="BY28" s="104"/>
      <c r="BZ28" s="104"/>
      <c r="CA28" s="104"/>
      <c r="CB28" s="104"/>
      <c r="CC28" s="104"/>
      <c r="CD28" s="104"/>
      <c r="CE28" s="104"/>
      <c r="CF28" s="104"/>
      <c r="CG28" s="104"/>
      <c r="CH28" s="104"/>
      <c r="CI28" s="104"/>
    </row>
    <row r="29" customFormat="false" ht="12.8" hidden="false" customHeight="false" outlineLevel="0" collapsed="false">
      <c r="A29" s="102" t="n">
        <f aca="false">(A$7-A$2)/5+A28</f>
        <v>62</v>
      </c>
      <c r="B29" s="103" t="n">
        <v>0</v>
      </c>
      <c r="C29" s="103" t="n">
        <f aca="false">(F29-B29)/4+B29</f>
        <v>0.711334545388894</v>
      </c>
      <c r="D29" s="103" t="n">
        <f aca="false">(F29-B29)/4+C29</f>
        <v>1.42266909077779</v>
      </c>
      <c r="E29" s="103" t="n">
        <f aca="false">(F29-B29)/4+D29</f>
        <v>2.13400363616668</v>
      </c>
      <c r="F29" s="103" t="n">
        <f aca="false">(F32-F27)/5+F28</f>
        <v>2.84533818155558</v>
      </c>
      <c r="G29" s="103" t="n">
        <f aca="false">(G32-G27)/5+G28</f>
        <v>3.07255896981277</v>
      </c>
      <c r="H29" s="103" t="n">
        <f aca="false">(H32-H27)/5+H28</f>
        <v>3.29977975806995</v>
      </c>
      <c r="I29" s="103" t="n">
        <f aca="false">(J29+H29)/2</f>
        <v>3.36786513064087</v>
      </c>
      <c r="J29" s="103" t="n">
        <f aca="false">(J32-J27)/5+J28</f>
        <v>3.43595050321179</v>
      </c>
      <c r="K29" s="103" t="n">
        <f aca="false">(L29+J29)/2</f>
        <v>3.32538801127333</v>
      </c>
      <c r="L29" s="103" t="n">
        <f aca="false">(L32-L27)/5+L28</f>
        <v>3.21482551933486</v>
      </c>
      <c r="M29" s="103" t="n">
        <f aca="false">(N29+L29)/2</f>
        <v>3.09973850907284</v>
      </c>
      <c r="N29" s="103" t="n">
        <f aca="false">(N32-N27)/5+N28</f>
        <v>2.98465149881082</v>
      </c>
      <c r="O29" s="103" t="n">
        <f aca="false">(P29+N29)/2</f>
        <v>2.85845588117341</v>
      </c>
      <c r="P29" s="103" t="n">
        <f aca="false">(P32-P27)/5+P28</f>
        <v>2.732260263536</v>
      </c>
      <c r="Q29" s="103" t="n">
        <f aca="false">(Q32-Q27)/5+Q28</f>
        <v>2.94492101008505</v>
      </c>
      <c r="R29" s="103" t="n">
        <f aca="false">(R32-R27)/5+R28</f>
        <v>3.1575817566341</v>
      </c>
      <c r="S29" s="103" t="n">
        <f aca="false">(V29-R29)/4+R29</f>
        <v>3.09912095191071</v>
      </c>
      <c r="T29" s="103" t="n">
        <f aca="false">(V29-R29)/4+S29</f>
        <v>3.04066014718732</v>
      </c>
      <c r="U29" s="103" t="n">
        <f aca="false">(V29-R29)/4+T29</f>
        <v>2.98219934246393</v>
      </c>
      <c r="V29" s="103" t="n">
        <f aca="false">(V32-V27)/5+V28</f>
        <v>2.92373853774054</v>
      </c>
      <c r="W29" s="103" t="n">
        <f aca="false">(X29+V29)/2</f>
        <v>2.9278605118739</v>
      </c>
      <c r="X29" s="103" t="n">
        <f aca="false">(X32-X27)/5+X28</f>
        <v>2.93198248600726</v>
      </c>
      <c r="Y29" s="103" t="n">
        <f aca="false">(AA29-X29)/3+X29</f>
        <v>2.81418115798861</v>
      </c>
      <c r="Z29" s="103" t="n">
        <f aca="false">(AA29-X29)/3+Y29</f>
        <v>2.69637982996995</v>
      </c>
      <c r="AA29" s="103" t="n">
        <f aca="false">(AA32-AA27)/5+AA28</f>
        <v>2.57857850195129</v>
      </c>
      <c r="AB29" s="103" t="n">
        <f aca="false">(AC29+AA29)/2</f>
        <v>2.47543536187324</v>
      </c>
      <c r="AC29" s="103" t="n">
        <f aca="false">(AC32-AC27)/5+AC28</f>
        <v>2.37229222179519</v>
      </c>
      <c r="AD29" s="103" t="n">
        <f aca="false">(AF29-AC29)/3+AC29</f>
        <v>2.26914908171713</v>
      </c>
      <c r="AE29" s="103" t="n">
        <f aca="false">(AF29-AC29)/3+AD29</f>
        <v>2.16600594163908</v>
      </c>
      <c r="AF29" s="103" t="n">
        <f aca="false">(AF32-AF27)/5+AF28</f>
        <v>2.06286280156103</v>
      </c>
      <c r="AG29" s="103" t="n">
        <f aca="false">(AH29+AF29)/2</f>
        <v>1.95971966148298</v>
      </c>
      <c r="AH29" s="103" t="n">
        <f aca="false">(AH32-AH27)/5+AH28</f>
        <v>1.85657652140493</v>
      </c>
      <c r="AI29" s="103" t="n">
        <f aca="false">(AI32-AI27)/5+AI28</f>
        <v>1.75343338132688</v>
      </c>
      <c r="AJ29" s="103" t="n">
        <f aca="false">(AJ32-AJ27)/5+AJ28</f>
        <v>1.65029024124883</v>
      </c>
      <c r="AK29" s="103" t="n">
        <f aca="false">(AL29+AJ29)/2</f>
        <v>1.54714710117077</v>
      </c>
      <c r="AL29" s="103" t="n">
        <f aca="false">(AL32-AL27)/5+AL28</f>
        <v>1.44400396109272</v>
      </c>
      <c r="AM29" s="103" t="n">
        <f aca="false">(AN29+AL29)/2</f>
        <v>1.34086082101467</v>
      </c>
      <c r="AN29" s="103" t="n">
        <f aca="false">(AN32-AN27)/5+AN28</f>
        <v>1.23771768093662</v>
      </c>
      <c r="AO29" s="115" t="n">
        <f aca="false">($AN29-$AL29)/Delta+AN29</f>
        <v>1.13457454085857</v>
      </c>
      <c r="AP29" s="115" t="n">
        <f aca="false">($AN29-$AL29)/Delta+AO29</f>
        <v>1.03143140078052</v>
      </c>
      <c r="AQ29" s="115" t="n">
        <f aca="false">($AN29-$AL29)/Delta+AP29</f>
        <v>0.92828826070247</v>
      </c>
      <c r="AR29" s="115" t="n">
        <f aca="false">($AN29-$AL29)/Delta+AQ29</f>
        <v>0.82514512062442</v>
      </c>
      <c r="AS29" s="115" t="n">
        <f aca="false">($AN29-$AL29)/Delta+AR29</f>
        <v>0.722001980546371</v>
      </c>
      <c r="AT29" s="115" t="n">
        <f aca="false">($AN29-$AL29)/Delta+AS29</f>
        <v>0.618858840468321</v>
      </c>
      <c r="AU29" s="115" t="n">
        <f aca="false">($AN29-$AL29)/Delta+AT29</f>
        <v>0.515715700390271</v>
      </c>
      <c r="AV29" s="115" t="n">
        <f aca="false">($AN29-$AL29)/Delta+AU29</f>
        <v>0.412572560312221</v>
      </c>
      <c r="AW29" s="115" t="n">
        <f aca="false">($AN29-$AL29)/Delta+AV29</f>
        <v>0.309429420234171</v>
      </c>
      <c r="AX29" s="115" t="n">
        <f aca="false">($AN29-$AL29)/Delta+AW29</f>
        <v>0.206286280156121</v>
      </c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  <c r="BS29" s="104"/>
      <c r="BT29" s="104"/>
      <c r="BU29" s="104"/>
      <c r="BV29" s="104"/>
      <c r="BW29" s="104"/>
      <c r="BX29" s="104"/>
      <c r="BY29" s="104"/>
      <c r="BZ29" s="104"/>
      <c r="CA29" s="104"/>
      <c r="CB29" s="104"/>
      <c r="CC29" s="104"/>
      <c r="CD29" s="104"/>
      <c r="CE29" s="104"/>
      <c r="CF29" s="104"/>
      <c r="CG29" s="104"/>
      <c r="CH29" s="104"/>
      <c r="CI29" s="104"/>
    </row>
    <row r="30" customFormat="false" ht="12.8" hidden="false" customHeight="false" outlineLevel="0" collapsed="false">
      <c r="A30" s="102" t="n">
        <f aca="false">(A$7-A$2)/5+A29</f>
        <v>63</v>
      </c>
      <c r="B30" s="103" t="n">
        <v>0</v>
      </c>
      <c r="C30" s="103" t="n">
        <f aca="false">(F30-B30)/4+B30</f>
        <v>0.7320941891764</v>
      </c>
      <c r="D30" s="103" t="n">
        <f aca="false">(F30-B30)/4+C30</f>
        <v>1.4641883783528</v>
      </c>
      <c r="E30" s="103" t="n">
        <f aca="false">(F30-B30)/4+D30</f>
        <v>2.1962825675292</v>
      </c>
      <c r="F30" s="103" t="n">
        <f aca="false">(F32-F27)/5+F29</f>
        <v>2.9283767567056</v>
      </c>
      <c r="G30" s="103" t="n">
        <f aca="false">(G32-G27)/5+G29</f>
        <v>3.16315650266736</v>
      </c>
      <c r="H30" s="103" t="n">
        <f aca="false">(H32-H27)/5+H29</f>
        <v>3.39793624862912</v>
      </c>
      <c r="I30" s="103" t="n">
        <f aca="false">(J30+H30)/2</f>
        <v>3.46871946816203</v>
      </c>
      <c r="J30" s="103" t="n">
        <f aca="false">(J32-J27)/5+J29</f>
        <v>3.53950268769495</v>
      </c>
      <c r="K30" s="103" t="n">
        <f aca="false">(L30+J30)/2</f>
        <v>3.42644308195713</v>
      </c>
      <c r="L30" s="103" t="n">
        <f aca="false">(L32-L27)/5+L29</f>
        <v>3.31338347621931</v>
      </c>
      <c r="M30" s="103" t="n">
        <f aca="false">(N30+L30)/2</f>
        <v>3.19534005753898</v>
      </c>
      <c r="N30" s="103" t="n">
        <f aca="false">(N32-N27)/5+N29</f>
        <v>3.07729663885866</v>
      </c>
      <c r="O30" s="103" t="n">
        <f aca="false">(P30+N30)/2</f>
        <v>2.94761218632192</v>
      </c>
      <c r="P30" s="103" t="n">
        <f aca="false">(P32-P27)/5+P29</f>
        <v>2.81792773378518</v>
      </c>
      <c r="Q30" s="103" t="n">
        <f aca="false">(Q32-Q27)/5+Q29</f>
        <v>3.03713988644099</v>
      </c>
      <c r="R30" s="103" t="n">
        <f aca="false">(R32-R27)/5+R29</f>
        <v>3.2563520390968</v>
      </c>
      <c r="S30" s="103" t="n">
        <f aca="false">(V30-R30)/4+R30</f>
        <v>3.1963207707735</v>
      </c>
      <c r="T30" s="103" t="n">
        <f aca="false">(V30-R30)/4+S30</f>
        <v>3.1362895024502</v>
      </c>
      <c r="U30" s="103" t="n">
        <f aca="false">(V30-R30)/4+T30</f>
        <v>3.07625823412689</v>
      </c>
      <c r="V30" s="103" t="n">
        <f aca="false">(V32-V27)/5+V29</f>
        <v>3.01622696580359</v>
      </c>
      <c r="W30" s="103" t="n">
        <f aca="false">(X30+V30)/2</f>
        <v>3.02064920460825</v>
      </c>
      <c r="X30" s="103" t="n">
        <f aca="false">(X32-X27)/5+X29</f>
        <v>3.02507144341291</v>
      </c>
      <c r="Y30" s="103" t="n">
        <f aca="false">(AA30-X30)/3+X30</f>
        <v>2.90389689972003</v>
      </c>
      <c r="Z30" s="103" t="n">
        <f aca="false">(AA30-X30)/3+Y30</f>
        <v>2.78272235602716</v>
      </c>
      <c r="AA30" s="103" t="n">
        <f aca="false">(AA32-AA27)/5+AA29</f>
        <v>2.66154781233429</v>
      </c>
      <c r="AB30" s="103" t="n">
        <f aca="false">(AC30+AA30)/2</f>
        <v>2.55508589984092</v>
      </c>
      <c r="AC30" s="103" t="n">
        <f aca="false">(AC32-AC27)/5+AC29</f>
        <v>2.44862398734754</v>
      </c>
      <c r="AD30" s="103" t="n">
        <f aca="false">(AF30-AC30)/3+AC30</f>
        <v>2.34216207485417</v>
      </c>
      <c r="AE30" s="103" t="n">
        <f aca="false">(AF30-AC30)/3+AD30</f>
        <v>2.2357001623608</v>
      </c>
      <c r="AF30" s="103" t="n">
        <f aca="false">(AF32-AF27)/5+AF29</f>
        <v>2.12923824986743</v>
      </c>
      <c r="AG30" s="103" t="n">
        <f aca="false">(AH30+AF30)/2</f>
        <v>2.02277633737406</v>
      </c>
      <c r="AH30" s="103" t="n">
        <f aca="false">(AH32-AH27)/5+AH29</f>
        <v>1.91631442488069</v>
      </c>
      <c r="AI30" s="103" t="n">
        <f aca="false">(AI32-AI27)/5+AI29</f>
        <v>1.80985251238732</v>
      </c>
      <c r="AJ30" s="103" t="n">
        <f aca="false">(AJ32-AJ27)/5+AJ29</f>
        <v>1.70339059989394</v>
      </c>
      <c r="AK30" s="103" t="n">
        <f aca="false">(AL30+AJ30)/2</f>
        <v>1.59692868740057</v>
      </c>
      <c r="AL30" s="103" t="n">
        <f aca="false">(AL32-AL27)/5+AL29</f>
        <v>1.4904667749072</v>
      </c>
      <c r="AM30" s="103" t="n">
        <f aca="false">(AN30+AL30)/2</f>
        <v>1.38400486241383</v>
      </c>
      <c r="AN30" s="103" t="n">
        <f aca="false">(AN32-AN27)/5+AN29</f>
        <v>1.27754294992046</v>
      </c>
      <c r="AO30" s="115" t="n">
        <f aca="false">($AN30-$AL30)/Delta+AN30</f>
        <v>1.17108103742709</v>
      </c>
      <c r="AP30" s="115" t="n">
        <f aca="false">($AN30-$AL30)/Delta+AO30</f>
        <v>1.06461912493372</v>
      </c>
      <c r="AQ30" s="115" t="n">
        <f aca="false">($AN30-$AL30)/Delta+AP30</f>
        <v>0.958157212440351</v>
      </c>
      <c r="AR30" s="115" t="n">
        <f aca="false">($AN30-$AL30)/Delta+AQ30</f>
        <v>0.851695299946981</v>
      </c>
      <c r="AS30" s="115" t="n">
        <f aca="false">($AN30-$AL30)/Delta+AR30</f>
        <v>0.745233387453611</v>
      </c>
      <c r="AT30" s="115" t="n">
        <f aca="false">($AN30-$AL30)/Delta+AS30</f>
        <v>0.638771474960241</v>
      </c>
      <c r="AU30" s="115" t="n">
        <f aca="false">($AN30-$AL30)/Delta+AT30</f>
        <v>0.532309562466871</v>
      </c>
      <c r="AV30" s="115" t="n">
        <f aca="false">($AN30-$AL30)/Delta+AU30</f>
        <v>0.425847649973501</v>
      </c>
      <c r="AW30" s="115" t="n">
        <f aca="false">($AN30-$AL30)/Delta+AV30</f>
        <v>0.319385737480131</v>
      </c>
      <c r="AX30" s="115" t="n">
        <f aca="false">($AN30-$AL30)/Delta+AW30</f>
        <v>0.212923824986761</v>
      </c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  <c r="CH30" s="104"/>
      <c r="CI30" s="104"/>
    </row>
    <row r="31" customFormat="false" ht="12.8" hidden="false" customHeight="false" outlineLevel="0" collapsed="false">
      <c r="A31" s="102" t="n">
        <f aca="false">(A$7-A$2)/5+A30</f>
        <v>64</v>
      </c>
      <c r="B31" s="103" t="n">
        <v>0</v>
      </c>
      <c r="C31" s="103" t="n">
        <f aca="false">(F31-B31)/4+B31</f>
        <v>0.752853832963906</v>
      </c>
      <c r="D31" s="103" t="n">
        <f aca="false">(F31-B31)/4+C31</f>
        <v>1.50570766592781</v>
      </c>
      <c r="E31" s="103" t="n">
        <f aca="false">(F31-B31)/4+D31</f>
        <v>2.25856149889172</v>
      </c>
      <c r="F31" s="103" t="n">
        <f aca="false">(F32-F27)/5+F30</f>
        <v>3.01141533185563</v>
      </c>
      <c r="G31" s="103" t="n">
        <f aca="false">(G32-G27)/5+G30</f>
        <v>3.25375403552196</v>
      </c>
      <c r="H31" s="103" t="n">
        <f aca="false">(H32-H27)/5+H30</f>
        <v>3.49609273918828</v>
      </c>
      <c r="I31" s="103" t="n">
        <f aca="false">(J31+H31)/2</f>
        <v>3.56957380568319</v>
      </c>
      <c r="J31" s="103" t="n">
        <f aca="false">(J32-J27)/5+J30</f>
        <v>3.6430548721781</v>
      </c>
      <c r="K31" s="103" t="n">
        <f aca="false">(L31+J31)/2</f>
        <v>3.52749815264093</v>
      </c>
      <c r="L31" s="103" t="n">
        <f aca="false">(L32-L27)/5+L30</f>
        <v>3.41194143310375</v>
      </c>
      <c r="M31" s="103" t="n">
        <f aca="false">(N31+L31)/2</f>
        <v>3.29094160600513</v>
      </c>
      <c r="N31" s="103" t="n">
        <f aca="false">(N32-N27)/5+N30</f>
        <v>3.16994177890651</v>
      </c>
      <c r="O31" s="103" t="n">
        <f aca="false">(P31+N31)/2</f>
        <v>3.03676849147044</v>
      </c>
      <c r="P31" s="103" t="n">
        <f aca="false">(P32-P27)/5+P30</f>
        <v>2.90359520403437</v>
      </c>
      <c r="Q31" s="103" t="n">
        <f aca="false">(Q32-Q27)/5+Q30</f>
        <v>3.12935876279694</v>
      </c>
      <c r="R31" s="103" t="n">
        <f aca="false">(R32-R27)/5+R30</f>
        <v>3.35512232155951</v>
      </c>
      <c r="S31" s="103" t="n">
        <f aca="false">(V31-R31)/4+R31</f>
        <v>3.29352058963629</v>
      </c>
      <c r="T31" s="103" t="n">
        <f aca="false">(V31-R31)/4+S31</f>
        <v>3.23191885771307</v>
      </c>
      <c r="U31" s="103" t="n">
        <f aca="false">(V31-R31)/4+T31</f>
        <v>3.17031712578986</v>
      </c>
      <c r="V31" s="103" t="n">
        <f aca="false">(V32-V27)/5+V30</f>
        <v>3.10871539386664</v>
      </c>
      <c r="W31" s="103" t="n">
        <f aca="false">(X31+V31)/2</f>
        <v>3.11343789734259</v>
      </c>
      <c r="X31" s="103" t="n">
        <f aca="false">(X32-X27)/5+X30</f>
        <v>3.11816040081855</v>
      </c>
      <c r="Y31" s="103" t="n">
        <f aca="false">(AA31-X31)/3+X31</f>
        <v>2.99361264145146</v>
      </c>
      <c r="Z31" s="103" t="n">
        <f aca="false">(AA31-X31)/3+Y31</f>
        <v>2.86906488208438</v>
      </c>
      <c r="AA31" s="103" t="n">
        <f aca="false">(AA32-AA27)/5+AA30</f>
        <v>2.74451712271729</v>
      </c>
      <c r="AB31" s="103" t="n">
        <f aca="false">(AC31+AA31)/2</f>
        <v>2.6347364378086</v>
      </c>
      <c r="AC31" s="103" t="n">
        <f aca="false">(AC32-AC27)/5+AC30</f>
        <v>2.5249557528999</v>
      </c>
      <c r="AD31" s="103" t="n">
        <f aca="false">(AF31-AC31)/3+AC31</f>
        <v>2.41517506799121</v>
      </c>
      <c r="AE31" s="103" t="n">
        <f aca="false">(AF31-AC31)/3+AD31</f>
        <v>2.30539438308252</v>
      </c>
      <c r="AF31" s="103" t="n">
        <f aca="false">(AF32-AF27)/5+AF30</f>
        <v>2.19561369817383</v>
      </c>
      <c r="AG31" s="103" t="n">
        <f aca="false">(AH31+AF31)/2</f>
        <v>2.08583301326514</v>
      </c>
      <c r="AH31" s="103" t="n">
        <f aca="false">(AH32-AH27)/5+AH30</f>
        <v>1.97605232835645</v>
      </c>
      <c r="AI31" s="103" t="n">
        <f aca="false">(AI32-AI27)/5+AI30</f>
        <v>1.86627164344776</v>
      </c>
      <c r="AJ31" s="103" t="n">
        <f aca="false">(AJ32-AJ27)/5+AJ30</f>
        <v>1.75649095853906</v>
      </c>
      <c r="AK31" s="103" t="n">
        <f aca="false">(AL31+AJ31)/2</f>
        <v>1.64671027363037</v>
      </c>
      <c r="AL31" s="103" t="n">
        <f aca="false">(AL32-AL27)/5+AL30</f>
        <v>1.53692958872168</v>
      </c>
      <c r="AM31" s="103" t="n">
        <f aca="false">(AN31+AL31)/2</f>
        <v>1.42714890381299</v>
      </c>
      <c r="AN31" s="103" t="n">
        <f aca="false">(AN32-AN27)/5+AN30</f>
        <v>1.3173682189043</v>
      </c>
      <c r="AO31" s="115" t="n">
        <f aca="false">($AN31-$AL31)/Delta+AN31</f>
        <v>1.20758753399561</v>
      </c>
      <c r="AP31" s="115" t="n">
        <f aca="false">($AN31-$AL31)/Delta+AO31</f>
        <v>1.09780684908692</v>
      </c>
      <c r="AQ31" s="115" t="n">
        <f aca="false">($AN31-$AL31)/Delta+AP31</f>
        <v>0.988026164178231</v>
      </c>
      <c r="AR31" s="115" t="n">
        <f aca="false">($AN31-$AL31)/Delta+AQ31</f>
        <v>0.878245479269541</v>
      </c>
      <c r="AS31" s="115" t="n">
        <f aca="false">($AN31-$AL31)/Delta+AR31</f>
        <v>0.768464794360851</v>
      </c>
      <c r="AT31" s="115" t="n">
        <f aca="false">($AN31-$AL31)/Delta+AS31</f>
        <v>0.658684109452161</v>
      </c>
      <c r="AU31" s="115" t="n">
        <f aca="false">($AN31-$AL31)/Delta+AT31</f>
        <v>0.548903424543471</v>
      </c>
      <c r="AV31" s="115" t="n">
        <f aca="false">($AN31-$AL31)/Delta+AU31</f>
        <v>0.439122739634781</v>
      </c>
      <c r="AW31" s="115" t="n">
        <f aca="false">($AN31-$AL31)/Delta+AV31</f>
        <v>0.329342054726092</v>
      </c>
      <c r="AX31" s="115" t="n">
        <f aca="false">($AN31-$AL31)/Delta+AW31</f>
        <v>0.219561369817402</v>
      </c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  <c r="CH31" s="104"/>
      <c r="CI31" s="104"/>
    </row>
    <row r="32" customFormat="false" ht="12.8" hidden="false" customHeight="false" outlineLevel="0" collapsed="false">
      <c r="A32" s="102" t="n">
        <f aca="false">A27+5</f>
        <v>65</v>
      </c>
      <c r="B32" s="103" t="n">
        <v>0</v>
      </c>
      <c r="C32" s="103" t="n">
        <f aca="false">(F32-B32)/4+B32</f>
        <v>0.773613476751412</v>
      </c>
      <c r="D32" s="103" t="n">
        <f aca="false">(F32-B32)/4+C32</f>
        <v>1.54722695350282</v>
      </c>
      <c r="E32" s="103" t="n">
        <f aca="false">(F32-B32)/4+D32</f>
        <v>2.32084043025424</v>
      </c>
      <c r="F32" s="114" t="n">
        <f aca="false">polar_type19!$P$6</f>
        <v>3.09445390700565</v>
      </c>
      <c r="G32" s="114" t="n">
        <f aca="false">polar_type19!$P$7</f>
        <v>3.34435156837655</v>
      </c>
      <c r="H32" s="114" t="n">
        <f aca="false">polar_type19!$P$8</f>
        <v>3.59424922974744</v>
      </c>
      <c r="I32" s="103" t="n">
        <f aca="false">(J32+H32)/2</f>
        <v>3.67042814320435</v>
      </c>
      <c r="J32" s="114" t="n">
        <f aca="false">polar_type19!$P$9</f>
        <v>3.74660705666126</v>
      </c>
      <c r="K32" s="103" t="n">
        <f aca="false">(L32+J32)/2</f>
        <v>3.62855322332473</v>
      </c>
      <c r="L32" s="114" t="n">
        <f aca="false">polar_type19!$P$10</f>
        <v>3.5104993899882</v>
      </c>
      <c r="M32" s="103" t="n">
        <f aca="false">(N32+L32)/2</f>
        <v>3.38654315447128</v>
      </c>
      <c r="N32" s="114" t="n">
        <f aca="false">polar_type19!$P$11</f>
        <v>3.26258691895435</v>
      </c>
      <c r="O32" s="103" t="n">
        <f aca="false">(P32+N32)/2</f>
        <v>3.12592479661896</v>
      </c>
      <c r="P32" s="114" t="n">
        <f aca="false">polar_type19!$P$12</f>
        <v>2.98926267428356</v>
      </c>
      <c r="Q32" s="114" t="n">
        <f aca="false">polar_type19!$P$13</f>
        <v>3.22157763915288</v>
      </c>
      <c r="R32" s="114" t="n">
        <f aca="false">polar_type19!$P$14</f>
        <v>3.45389260402221</v>
      </c>
      <c r="S32" s="103" t="n">
        <f aca="false">(V32-R32)/4+R32</f>
        <v>3.39072040849908</v>
      </c>
      <c r="T32" s="103" t="n">
        <f aca="false">(V32-R32)/4+S32</f>
        <v>3.32754821297595</v>
      </c>
      <c r="U32" s="103" t="n">
        <f aca="false">(V32-R32)/4+T32</f>
        <v>3.26437601745282</v>
      </c>
      <c r="V32" s="114" t="n">
        <f aca="false">polar_type19!$P$15</f>
        <v>3.20120382192969</v>
      </c>
      <c r="W32" s="103" t="n">
        <f aca="false">(X32+V32)/2</f>
        <v>3.20622659007694</v>
      </c>
      <c r="X32" s="114" t="n">
        <f aca="false">polar_type19!$P$16</f>
        <v>3.21124935822419</v>
      </c>
      <c r="Y32" s="103" t="n">
        <f aca="false">(AA32-X32)/3+X32</f>
        <v>3.08332838318289</v>
      </c>
      <c r="Z32" s="103" t="n">
        <f aca="false">(AA32-X32)/3+Y32</f>
        <v>2.95540740814159</v>
      </c>
      <c r="AA32" s="114" t="n">
        <f aca="false">polar_type19!$P$17</f>
        <v>2.82748643310029</v>
      </c>
      <c r="AB32" s="103" t="n">
        <f aca="false">(AC32+AA32)/2</f>
        <v>2.71438697577627</v>
      </c>
      <c r="AC32" s="114" t="n">
        <f aca="false">polar_type19!$P$18</f>
        <v>2.60128751845226</v>
      </c>
      <c r="AD32" s="103" t="n">
        <f aca="false">(AF32-AC32)/3+AC32</f>
        <v>2.48818806112825</v>
      </c>
      <c r="AE32" s="103" t="n">
        <f aca="false">(AF32-AC32)/3+AD32</f>
        <v>2.37508860380424</v>
      </c>
      <c r="AF32" s="114" t="n">
        <f aca="false">polar_type19!$P$19</f>
        <v>2.26198914648023</v>
      </c>
      <c r="AG32" s="103" t="n">
        <f aca="false">(AH32+AF32)/2</f>
        <v>2.14888968915622</v>
      </c>
      <c r="AH32" s="114" t="n">
        <f aca="false">polar_type19!$P$20</f>
        <v>2.03579023183221</v>
      </c>
      <c r="AI32" s="114" t="n">
        <f aca="false">polar_type19!$P$21</f>
        <v>1.9226907745082</v>
      </c>
      <c r="AJ32" s="114" t="n">
        <f aca="false">polar_type19!$P$22</f>
        <v>1.80959131718418</v>
      </c>
      <c r="AK32" s="103" t="n">
        <f aca="false">(AL32+AJ32)/2</f>
        <v>1.69649185986017</v>
      </c>
      <c r="AL32" s="114" t="n">
        <f aca="false">polar_type19!$P$23</f>
        <v>1.58339240253616</v>
      </c>
      <c r="AM32" s="103" t="n">
        <f aca="false">(AN32+AL32)/2</f>
        <v>1.47029294521215</v>
      </c>
      <c r="AN32" s="114" t="n">
        <f aca="false">polar_type19!$P$24</f>
        <v>1.35719348788814</v>
      </c>
      <c r="AO32" s="115" t="n">
        <f aca="false">($AN32-$AL32)/Delta+AN32</f>
        <v>1.24409403056413</v>
      </c>
      <c r="AP32" s="115" t="n">
        <f aca="false">($AN32-$AL32)/Delta+AO32</f>
        <v>1.13099457324012</v>
      </c>
      <c r="AQ32" s="115" t="n">
        <f aca="false">($AN32-$AL32)/Delta+AP32</f>
        <v>1.01789511591611</v>
      </c>
      <c r="AR32" s="115" t="n">
        <f aca="false">($AN32-$AL32)/Delta+AQ32</f>
        <v>0.9047956585921</v>
      </c>
      <c r="AS32" s="115" t="n">
        <f aca="false">($AN32-$AL32)/Delta+AR32</f>
        <v>0.79169620126809</v>
      </c>
      <c r="AT32" s="115" t="n">
        <f aca="false">($AN32-$AL32)/Delta+AS32</f>
        <v>0.67859674394408</v>
      </c>
      <c r="AU32" s="115" t="n">
        <f aca="false">($AN32-$AL32)/Delta+AT32</f>
        <v>0.565497286620071</v>
      </c>
      <c r="AV32" s="115" t="n">
        <f aca="false">($AN32-$AL32)/Delta+AU32</f>
        <v>0.452397829296061</v>
      </c>
      <c r="AW32" s="115" t="n">
        <f aca="false">($AN32-$AL32)/Delta+AV32</f>
        <v>0.339298371972051</v>
      </c>
      <c r="AX32" s="115" t="n">
        <f aca="false">($AN32-$AL32)/Delta+AW32</f>
        <v>0.226198914648041</v>
      </c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  <c r="CH32" s="104"/>
      <c r="CI32" s="104"/>
    </row>
    <row r="33" customFormat="false" ht="12.8" hidden="false" customHeight="false" outlineLevel="0" collapsed="false">
      <c r="A33" s="102" t="n">
        <f aca="false">(A$7-A$2)/5+A32</f>
        <v>66</v>
      </c>
      <c r="B33" s="103" t="n">
        <v>0</v>
      </c>
      <c r="C33" s="103" t="n">
        <f aca="false">(F33-B33)/4+B33</f>
        <v>0.79371584643131</v>
      </c>
      <c r="D33" s="103" t="n">
        <f aca="false">(F33-B33)/4+C33</f>
        <v>1.58743169286262</v>
      </c>
      <c r="E33" s="103" t="n">
        <f aca="false">(F33-B33)/4+D33</f>
        <v>2.38114753929393</v>
      </c>
      <c r="F33" s="103" t="n">
        <f aca="false">(F37-F32)/5+F32</f>
        <v>3.17486338572524</v>
      </c>
      <c r="G33" s="103" t="n">
        <f aca="false">(G37-G32)/5+G32</f>
        <v>3.43263765032885</v>
      </c>
      <c r="H33" s="103" t="n">
        <f aca="false">(H37-H32)/5+H32</f>
        <v>3.69041191493246</v>
      </c>
      <c r="I33" s="103" t="n">
        <f aca="false">(J33+H33)/2</f>
        <v>3.76960154904017</v>
      </c>
      <c r="J33" s="103" t="n">
        <f aca="false">(J37-J32)/5+J32</f>
        <v>3.84879118314788</v>
      </c>
      <c r="K33" s="103" t="n">
        <f aca="false">(L33+J33)/2</f>
        <v>3.72870970860835</v>
      </c>
      <c r="L33" s="103" t="n">
        <f aca="false">(L37-L32)/5+L32</f>
        <v>3.60862823406882</v>
      </c>
      <c r="M33" s="103" t="n">
        <f aca="false">(N33+L33)/2</f>
        <v>3.4820057028842</v>
      </c>
      <c r="N33" s="103" t="n">
        <f aca="false">(N37-N32)/5+N32</f>
        <v>3.35538317169959</v>
      </c>
      <c r="O33" s="103" t="n">
        <f aca="false">(P33+N33)/2</f>
        <v>3.21542377634072</v>
      </c>
      <c r="P33" s="103" t="n">
        <f aca="false">(P37-P32)/5+P32</f>
        <v>3.07546438098185</v>
      </c>
      <c r="Q33" s="103" t="n">
        <f aca="false">(Q37-Q32)/5+Q32</f>
        <v>3.31432007519775</v>
      </c>
      <c r="R33" s="103" t="n">
        <f aca="false">(R37-R32)/5+R32</f>
        <v>3.55317576941366</v>
      </c>
      <c r="S33" s="103" t="n">
        <f aca="false">(V33-R33)/4+R33</f>
        <v>3.4885401684066</v>
      </c>
      <c r="T33" s="103" t="n">
        <f aca="false">(V33-R33)/4+S33</f>
        <v>3.42390456739954</v>
      </c>
      <c r="U33" s="103" t="n">
        <f aca="false">(V33-R33)/4+T33</f>
        <v>3.35926896639248</v>
      </c>
      <c r="V33" s="103" t="n">
        <f aca="false">(V37-V32)/5+V32</f>
        <v>3.29463336538542</v>
      </c>
      <c r="W33" s="103" t="n">
        <f aca="false">(X33+V33)/2</f>
        <v>3.30003257092121</v>
      </c>
      <c r="X33" s="103" t="n">
        <f aca="false">(X37-X32)/5+X32</f>
        <v>3.30543177645699</v>
      </c>
      <c r="Y33" s="103" t="n">
        <f aca="false">(AA33-X33)/3+X33</f>
        <v>3.17425651080931</v>
      </c>
      <c r="Z33" s="103" t="n">
        <f aca="false">(AA33-X33)/3+Y33</f>
        <v>3.04308124516164</v>
      </c>
      <c r="AA33" s="103" t="n">
        <f aca="false">(AA37-AA32)/5+AA32</f>
        <v>2.91190597951396</v>
      </c>
      <c r="AB33" s="103" t="n">
        <f aca="false">(AC33+AA33)/2</f>
        <v>2.7954297403334</v>
      </c>
      <c r="AC33" s="103" t="n">
        <f aca="false">(AC37-AC32)/5+AC32</f>
        <v>2.67895350115284</v>
      </c>
      <c r="AD33" s="103" t="n">
        <f aca="false">(AF33-AC33)/3+AC33</f>
        <v>2.56247726197228</v>
      </c>
      <c r="AE33" s="103" t="n">
        <f aca="false">(AF33-AC33)/3+AD33</f>
        <v>2.44600102279172</v>
      </c>
      <c r="AF33" s="103" t="n">
        <f aca="false">(AF37-AF32)/5+AF32</f>
        <v>2.32952478361117</v>
      </c>
      <c r="AG33" s="103" t="n">
        <f aca="false">(AH33+AF33)/2</f>
        <v>2.21304854443061</v>
      </c>
      <c r="AH33" s="103" t="n">
        <f aca="false">(AH37-AH32)/5+AH32</f>
        <v>2.09657230525005</v>
      </c>
      <c r="AI33" s="103" t="n">
        <f aca="false">(AI37-AI32)/5+AI32</f>
        <v>1.98009606606949</v>
      </c>
      <c r="AJ33" s="103" t="n">
        <f aca="false">(AJ37-AJ32)/5+AJ32</f>
        <v>1.86361982688893</v>
      </c>
      <c r="AK33" s="103" t="n">
        <f aca="false">(AL33+AJ33)/2</f>
        <v>1.74714358770837</v>
      </c>
      <c r="AL33" s="103" t="n">
        <f aca="false">(AL37-AL32)/5+AL32</f>
        <v>1.63066734852782</v>
      </c>
      <c r="AM33" s="103" t="n">
        <f aca="false">(AN33+AL33)/2</f>
        <v>1.51419110934726</v>
      </c>
      <c r="AN33" s="103" t="n">
        <f aca="false">(AN37-AN32)/5+AN32</f>
        <v>1.3977148701667</v>
      </c>
      <c r="AO33" s="115" t="n">
        <f aca="false">($AN33-$AL33)/Delta+AN33</f>
        <v>1.28123863098615</v>
      </c>
      <c r="AP33" s="115" t="n">
        <f aca="false">($AN33-$AL33)/Delta+AO33</f>
        <v>1.16476239180559</v>
      </c>
      <c r="AQ33" s="115" t="n">
        <f aca="false">($AN33-$AL33)/Delta+AP33</f>
        <v>1.04828615262503</v>
      </c>
      <c r="AR33" s="115" t="n">
        <f aca="false">($AN33-$AL33)/Delta+AQ33</f>
        <v>0.931809913444474</v>
      </c>
      <c r="AS33" s="115" t="n">
        <f aca="false">($AN33-$AL33)/Delta+AR33</f>
        <v>0.815333674263917</v>
      </c>
      <c r="AT33" s="115" t="n">
        <f aca="false">($AN33-$AL33)/Delta+AS33</f>
        <v>0.69885743508336</v>
      </c>
      <c r="AU33" s="115" t="n">
        <f aca="false">($AN33-$AL33)/Delta+AT33</f>
        <v>0.582381195902803</v>
      </c>
      <c r="AV33" s="115" t="n">
        <f aca="false">($AN33-$AL33)/Delta+AU33</f>
        <v>0.465904956722246</v>
      </c>
      <c r="AW33" s="115" t="n">
        <f aca="false">($AN33-$AL33)/Delta+AV33</f>
        <v>0.349428717541689</v>
      </c>
      <c r="AX33" s="115" t="n">
        <f aca="false">($AN33-$AL33)/Delta+AW33</f>
        <v>0.232952478361133</v>
      </c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  <c r="CH33" s="104"/>
      <c r="CI33" s="104"/>
    </row>
    <row r="34" customFormat="false" ht="12.8" hidden="false" customHeight="false" outlineLevel="0" collapsed="false">
      <c r="A34" s="102" t="n">
        <f aca="false">(A$7-A$2)/5+A33</f>
        <v>67</v>
      </c>
      <c r="B34" s="103" t="n">
        <v>0</v>
      </c>
      <c r="C34" s="103" t="n">
        <f aca="false">(F34-B34)/4+B34</f>
        <v>0.813818216111208</v>
      </c>
      <c r="D34" s="103" t="n">
        <f aca="false">(F34-B34)/4+C34</f>
        <v>1.62763643222242</v>
      </c>
      <c r="E34" s="103" t="n">
        <f aca="false">(F34-B34)/4+D34</f>
        <v>2.44145464833362</v>
      </c>
      <c r="F34" s="103" t="n">
        <f aca="false">(F37-F32)/5+F33</f>
        <v>3.25527286444483</v>
      </c>
      <c r="G34" s="103" t="n">
        <f aca="false">(G37-G32)/5+G33</f>
        <v>3.52092373228116</v>
      </c>
      <c r="H34" s="103" t="n">
        <f aca="false">(H37-H32)/5+H33</f>
        <v>3.78657460011748</v>
      </c>
      <c r="I34" s="103" t="n">
        <f aca="false">(J34+H34)/2</f>
        <v>3.86877495487599</v>
      </c>
      <c r="J34" s="103" t="n">
        <f aca="false">(J37-J32)/5+J33</f>
        <v>3.95097530963449</v>
      </c>
      <c r="K34" s="103" t="n">
        <f aca="false">(L34+J34)/2</f>
        <v>3.82886619389197</v>
      </c>
      <c r="L34" s="103" t="n">
        <f aca="false">(L37-L32)/5+L33</f>
        <v>3.70675707814944</v>
      </c>
      <c r="M34" s="103" t="n">
        <f aca="false">(N34+L34)/2</f>
        <v>3.57746825129713</v>
      </c>
      <c r="N34" s="103" t="n">
        <f aca="false">(N37-N32)/5+N33</f>
        <v>3.44817942444482</v>
      </c>
      <c r="O34" s="103" t="n">
        <f aca="false">(P34+N34)/2</f>
        <v>3.30492275606248</v>
      </c>
      <c r="P34" s="103" t="n">
        <f aca="false">(P37-P32)/5+P33</f>
        <v>3.16166608768015</v>
      </c>
      <c r="Q34" s="103" t="n">
        <f aca="false">(Q37-Q32)/5+Q33</f>
        <v>3.40706251124262</v>
      </c>
      <c r="R34" s="103" t="n">
        <f aca="false">(R37-R32)/5+R33</f>
        <v>3.6524589348051</v>
      </c>
      <c r="S34" s="103" t="n">
        <f aca="false">(V34-R34)/4+R34</f>
        <v>3.58635992831412</v>
      </c>
      <c r="T34" s="103" t="n">
        <f aca="false">(V34-R34)/4+S34</f>
        <v>3.52026092182313</v>
      </c>
      <c r="U34" s="103" t="n">
        <f aca="false">(V34-R34)/4+T34</f>
        <v>3.45416191533214</v>
      </c>
      <c r="V34" s="103" t="n">
        <f aca="false">(V37-V32)/5+V33</f>
        <v>3.38806290884116</v>
      </c>
      <c r="W34" s="103" t="n">
        <f aca="false">(X34+V34)/2</f>
        <v>3.39383855176547</v>
      </c>
      <c r="X34" s="103" t="n">
        <f aca="false">(X37-X32)/5+X33</f>
        <v>3.39961419468979</v>
      </c>
      <c r="Y34" s="103" t="n">
        <f aca="false">(AA34-X34)/3+X34</f>
        <v>3.26518463843574</v>
      </c>
      <c r="Z34" s="103" t="n">
        <f aca="false">(AA34-X34)/3+Y34</f>
        <v>3.13075508218168</v>
      </c>
      <c r="AA34" s="103" t="n">
        <f aca="false">(AA37-AA32)/5+AA33</f>
        <v>2.99632552592763</v>
      </c>
      <c r="AB34" s="103" t="n">
        <f aca="false">(AC34+AA34)/2</f>
        <v>2.87647250489052</v>
      </c>
      <c r="AC34" s="103" t="n">
        <f aca="false">(AC37-AC32)/5+AC33</f>
        <v>2.75661948385342</v>
      </c>
      <c r="AD34" s="103" t="n">
        <f aca="false">(AF34-AC34)/3+AC34</f>
        <v>2.63676646281631</v>
      </c>
      <c r="AE34" s="103" t="n">
        <f aca="false">(AF34-AC34)/3+AD34</f>
        <v>2.51691344177921</v>
      </c>
      <c r="AF34" s="103" t="n">
        <f aca="false">(AF37-AF32)/5+AF33</f>
        <v>2.3970604207421</v>
      </c>
      <c r="AG34" s="103" t="n">
        <f aca="false">(AH34+AF34)/2</f>
        <v>2.277207399705</v>
      </c>
      <c r="AH34" s="103" t="n">
        <f aca="false">(AH37-AH32)/5+AH33</f>
        <v>2.15735437866789</v>
      </c>
      <c r="AI34" s="103" t="n">
        <f aca="false">(AI37-AI32)/5+AI33</f>
        <v>2.03750135763079</v>
      </c>
      <c r="AJ34" s="103" t="n">
        <f aca="false">(AJ37-AJ32)/5+AJ33</f>
        <v>1.91764833659368</v>
      </c>
      <c r="AK34" s="103" t="n">
        <f aca="false">(AL34+AJ34)/2</f>
        <v>1.79779531555658</v>
      </c>
      <c r="AL34" s="103" t="n">
        <f aca="false">(AL37-AL32)/5+AL33</f>
        <v>1.67794229451947</v>
      </c>
      <c r="AM34" s="103" t="n">
        <f aca="false">(AN34+AL34)/2</f>
        <v>1.55808927348237</v>
      </c>
      <c r="AN34" s="103" t="n">
        <f aca="false">(AN37-AN32)/5+AN33</f>
        <v>1.43823625244526</v>
      </c>
      <c r="AO34" s="115" t="n">
        <f aca="false">($AN34-$AL34)/Delta+AN34</f>
        <v>1.31838323140816</v>
      </c>
      <c r="AP34" s="115" t="n">
        <f aca="false">($AN34-$AL34)/Delta+AO34</f>
        <v>1.19853021037106</v>
      </c>
      <c r="AQ34" s="115" t="n">
        <f aca="false">($AN34-$AL34)/Delta+AP34</f>
        <v>1.07867718933395</v>
      </c>
      <c r="AR34" s="115" t="n">
        <f aca="false">($AN34-$AL34)/Delta+AQ34</f>
        <v>0.958824168296848</v>
      </c>
      <c r="AS34" s="115" t="n">
        <f aca="false">($AN34-$AL34)/Delta+AR34</f>
        <v>0.838971147259744</v>
      </c>
      <c r="AT34" s="115" t="n">
        <f aca="false">($AN34-$AL34)/Delta+AS34</f>
        <v>0.71911812622264</v>
      </c>
      <c r="AU34" s="115" t="n">
        <f aca="false">($AN34-$AL34)/Delta+AT34</f>
        <v>0.599265105185536</v>
      </c>
      <c r="AV34" s="115" t="n">
        <f aca="false">($AN34-$AL34)/Delta+AU34</f>
        <v>0.479412084148432</v>
      </c>
      <c r="AW34" s="115" t="n">
        <f aca="false">($AN34-$AL34)/Delta+AV34</f>
        <v>0.359559063111328</v>
      </c>
      <c r="AX34" s="115" t="n">
        <f aca="false">($AN34-$AL34)/Delta+AW34</f>
        <v>0.239706042074224</v>
      </c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  <c r="CH34" s="104"/>
      <c r="CI34" s="104"/>
    </row>
    <row r="35" customFormat="false" ht="12.8" hidden="false" customHeight="false" outlineLevel="0" collapsed="false">
      <c r="A35" s="102" t="n">
        <f aca="false">(A$7-A$2)/5+A34</f>
        <v>68</v>
      </c>
      <c r="B35" s="103" t="n">
        <v>0</v>
      </c>
      <c r="C35" s="103" t="n">
        <f aca="false">(F35-B35)/4+B35</f>
        <v>0.833920585791105</v>
      </c>
      <c r="D35" s="103" t="n">
        <f aca="false">(F35-B35)/4+C35</f>
        <v>1.66784117158221</v>
      </c>
      <c r="E35" s="103" t="n">
        <f aca="false">(F35-B35)/4+D35</f>
        <v>2.50176175737332</v>
      </c>
      <c r="F35" s="103" t="n">
        <f aca="false">(F37-F32)/5+F34</f>
        <v>3.33568234316442</v>
      </c>
      <c r="G35" s="103" t="n">
        <f aca="false">(G37-G32)/5+G34</f>
        <v>3.60920981423346</v>
      </c>
      <c r="H35" s="103" t="n">
        <f aca="false">(H37-H32)/5+H34</f>
        <v>3.8827372853025</v>
      </c>
      <c r="I35" s="103" t="n">
        <f aca="false">(J35+H35)/2</f>
        <v>3.9679483607118</v>
      </c>
      <c r="J35" s="103" t="n">
        <f aca="false">(J37-J32)/5+J34</f>
        <v>4.05315943612111</v>
      </c>
      <c r="K35" s="103" t="n">
        <f aca="false">(L35+J35)/2</f>
        <v>3.92902267917559</v>
      </c>
      <c r="L35" s="103" t="n">
        <f aca="false">(L37-L32)/5+L34</f>
        <v>3.80488592223007</v>
      </c>
      <c r="M35" s="103" t="n">
        <f aca="false">(N35+L35)/2</f>
        <v>3.67293079971006</v>
      </c>
      <c r="N35" s="103" t="n">
        <f aca="false">(N37-N32)/5+N34</f>
        <v>3.54097567719006</v>
      </c>
      <c r="O35" s="103" t="n">
        <f aca="false">(P35+N35)/2</f>
        <v>3.39442173578425</v>
      </c>
      <c r="P35" s="103" t="n">
        <f aca="false">(P37-P32)/5+P34</f>
        <v>3.24786779437844</v>
      </c>
      <c r="Q35" s="103" t="n">
        <f aca="false">(Q37-Q32)/5+Q34</f>
        <v>3.49980494728749</v>
      </c>
      <c r="R35" s="103" t="n">
        <f aca="false">(R37-R32)/5+R34</f>
        <v>3.75174210019655</v>
      </c>
      <c r="S35" s="103" t="n">
        <f aca="false">(V35-R35)/4+R35</f>
        <v>3.68417968822163</v>
      </c>
      <c r="T35" s="103" t="n">
        <f aca="false">(V35-R35)/4+S35</f>
        <v>3.61661727624672</v>
      </c>
      <c r="U35" s="103" t="n">
        <f aca="false">(V35-R35)/4+T35</f>
        <v>3.54905486427181</v>
      </c>
      <c r="V35" s="103" t="n">
        <f aca="false">(V37-V32)/5+V34</f>
        <v>3.48149245229689</v>
      </c>
      <c r="W35" s="103" t="n">
        <f aca="false">(X35+V35)/2</f>
        <v>3.48764453260974</v>
      </c>
      <c r="X35" s="103" t="n">
        <f aca="false">(X37-X32)/5+X34</f>
        <v>3.49379661292259</v>
      </c>
      <c r="Y35" s="103" t="n">
        <f aca="false">(AA35-X35)/3+X35</f>
        <v>3.35611276606216</v>
      </c>
      <c r="Z35" s="103" t="n">
        <f aca="false">(AA35-X35)/3+Y35</f>
        <v>3.21842891920173</v>
      </c>
      <c r="AA35" s="103" t="n">
        <f aca="false">(AA37-AA32)/5+AA34</f>
        <v>3.0807450723413</v>
      </c>
      <c r="AB35" s="103" t="n">
        <f aca="false">(AC35+AA35)/2</f>
        <v>2.95751526944765</v>
      </c>
      <c r="AC35" s="103" t="n">
        <f aca="false">(AC37-AC32)/5+AC34</f>
        <v>2.83428546655399</v>
      </c>
      <c r="AD35" s="103" t="n">
        <f aca="false">(AF35-AC35)/3+AC35</f>
        <v>2.71105566366034</v>
      </c>
      <c r="AE35" s="103" t="n">
        <f aca="false">(AF35-AC35)/3+AD35</f>
        <v>2.58782586076669</v>
      </c>
      <c r="AF35" s="103" t="n">
        <f aca="false">(AF37-AF32)/5+AF34</f>
        <v>2.46459605787304</v>
      </c>
      <c r="AG35" s="103" t="n">
        <f aca="false">(AH35+AF35)/2</f>
        <v>2.34136625497939</v>
      </c>
      <c r="AH35" s="103" t="n">
        <f aca="false">(AH37-AH32)/5+AH34</f>
        <v>2.21813645208574</v>
      </c>
      <c r="AI35" s="103" t="n">
        <f aca="false">(AI37-AI32)/5+AI34</f>
        <v>2.09490664919208</v>
      </c>
      <c r="AJ35" s="103" t="n">
        <f aca="false">(AJ37-AJ32)/5+AJ34</f>
        <v>1.97167684629843</v>
      </c>
      <c r="AK35" s="103" t="n">
        <f aca="false">(AL35+AJ35)/2</f>
        <v>1.84844704340478</v>
      </c>
      <c r="AL35" s="103" t="n">
        <f aca="false">(AL37-AL32)/5+AL34</f>
        <v>1.72521724051113</v>
      </c>
      <c r="AM35" s="103" t="n">
        <f aca="false">(AN35+AL35)/2</f>
        <v>1.60198743761748</v>
      </c>
      <c r="AN35" s="103" t="n">
        <f aca="false">(AN37-AN32)/5+AN34</f>
        <v>1.47875763472383</v>
      </c>
      <c r="AO35" s="115" t="n">
        <f aca="false">($AN35-$AL35)/Delta+AN35</f>
        <v>1.35552783183017</v>
      </c>
      <c r="AP35" s="115" t="n">
        <f aca="false">($AN35-$AL35)/Delta+AO35</f>
        <v>1.23229802893652</v>
      </c>
      <c r="AQ35" s="115" t="n">
        <f aca="false">($AN35-$AL35)/Delta+AP35</f>
        <v>1.10906822604287</v>
      </c>
      <c r="AR35" s="115" t="n">
        <f aca="false">($AN35-$AL35)/Delta+AQ35</f>
        <v>0.985838423149222</v>
      </c>
      <c r="AS35" s="115" t="n">
        <f aca="false">($AN35-$AL35)/Delta+AR35</f>
        <v>0.862608620255571</v>
      </c>
      <c r="AT35" s="115" t="n">
        <f aca="false">($AN35-$AL35)/Delta+AS35</f>
        <v>0.73937881736192</v>
      </c>
      <c r="AU35" s="115" t="n">
        <f aca="false">($AN35-$AL35)/Delta+AT35</f>
        <v>0.616149014468269</v>
      </c>
      <c r="AV35" s="115" t="n">
        <f aca="false">($AN35-$AL35)/Delta+AU35</f>
        <v>0.492919211574618</v>
      </c>
      <c r="AW35" s="115" t="n">
        <f aca="false">($AN35-$AL35)/Delta+AV35</f>
        <v>0.369689408680967</v>
      </c>
      <c r="AX35" s="115" t="n">
        <f aca="false">($AN35-$AL35)/Delta+AW35</f>
        <v>0.246459605787317</v>
      </c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  <c r="CH35" s="104"/>
      <c r="CI35" s="104"/>
    </row>
    <row r="36" customFormat="false" ht="12.8" hidden="false" customHeight="false" outlineLevel="0" collapsed="false">
      <c r="A36" s="102" t="n">
        <f aca="false">(A$7-A$2)/5+A35</f>
        <v>69</v>
      </c>
      <c r="B36" s="103" t="n">
        <v>0</v>
      </c>
      <c r="C36" s="103" t="n">
        <f aca="false">(F36-B36)/4+B36</f>
        <v>0.854022955471003</v>
      </c>
      <c r="D36" s="103" t="n">
        <f aca="false">(F36-B36)/4+C36</f>
        <v>1.70804591094201</v>
      </c>
      <c r="E36" s="103" t="n">
        <f aca="false">(F36-B36)/4+D36</f>
        <v>2.56206886641301</v>
      </c>
      <c r="F36" s="103" t="n">
        <f aca="false">(F37-F32)/5+F35</f>
        <v>3.41609182188401</v>
      </c>
      <c r="G36" s="103" t="n">
        <f aca="false">(G37-G32)/5+G35</f>
        <v>3.69749589618577</v>
      </c>
      <c r="H36" s="103" t="n">
        <f aca="false">(H37-H32)/5+H35</f>
        <v>3.97889997048752</v>
      </c>
      <c r="I36" s="103" t="n">
        <f aca="false">(J36+H36)/2</f>
        <v>4.06712176654762</v>
      </c>
      <c r="J36" s="103" t="n">
        <f aca="false">(J37-J32)/5+J35</f>
        <v>4.15534356260772</v>
      </c>
      <c r="K36" s="103" t="n">
        <f aca="false">(L36+J36)/2</f>
        <v>4.02917916445921</v>
      </c>
      <c r="L36" s="103" t="n">
        <f aca="false">(L37-L32)/5+L35</f>
        <v>3.90301476631069</v>
      </c>
      <c r="M36" s="103" t="n">
        <f aca="false">(N36+L36)/2</f>
        <v>3.76839334812299</v>
      </c>
      <c r="N36" s="103" t="n">
        <f aca="false">(N37-N32)/5+N35</f>
        <v>3.63377192993529</v>
      </c>
      <c r="O36" s="103" t="n">
        <f aca="false">(P36+N36)/2</f>
        <v>3.48392071550602</v>
      </c>
      <c r="P36" s="103" t="n">
        <f aca="false">(P37-P32)/5+P35</f>
        <v>3.33406950107674</v>
      </c>
      <c r="Q36" s="103" t="n">
        <f aca="false">(Q37-Q32)/5+Q35</f>
        <v>3.59254738333236</v>
      </c>
      <c r="R36" s="103" t="n">
        <f aca="false">(R37-R32)/5+R35</f>
        <v>3.85102526558799</v>
      </c>
      <c r="S36" s="103" t="n">
        <f aca="false">(V36-R36)/4+R36</f>
        <v>3.78199944812915</v>
      </c>
      <c r="T36" s="103" t="n">
        <f aca="false">(V36-R36)/4+S36</f>
        <v>3.71297363067031</v>
      </c>
      <c r="U36" s="103" t="n">
        <f aca="false">(V36-R36)/4+T36</f>
        <v>3.64394781321147</v>
      </c>
      <c r="V36" s="103" t="n">
        <f aca="false">(V37-V32)/5+V35</f>
        <v>3.57492199575263</v>
      </c>
      <c r="W36" s="103" t="n">
        <f aca="false">(X36+V36)/2</f>
        <v>3.58145051345401</v>
      </c>
      <c r="X36" s="103" t="n">
        <f aca="false">(X37-X32)/5+X35</f>
        <v>3.58797903115539</v>
      </c>
      <c r="Y36" s="103" t="n">
        <f aca="false">(AA36-X36)/3+X36</f>
        <v>3.44704089368858</v>
      </c>
      <c r="Z36" s="103" t="n">
        <f aca="false">(AA36-X36)/3+Y36</f>
        <v>3.30610275622178</v>
      </c>
      <c r="AA36" s="103" t="n">
        <f aca="false">(AA37-AA32)/5+AA35</f>
        <v>3.16516461875497</v>
      </c>
      <c r="AB36" s="103" t="n">
        <f aca="false">(AC36+AA36)/2</f>
        <v>3.03855803400477</v>
      </c>
      <c r="AC36" s="103" t="n">
        <f aca="false">(AC37-AC32)/5+AC35</f>
        <v>2.91195144925457</v>
      </c>
      <c r="AD36" s="103" t="n">
        <f aca="false">(AF36-AC36)/3+AC36</f>
        <v>2.78534486450437</v>
      </c>
      <c r="AE36" s="103" t="n">
        <f aca="false">(AF36-AC36)/3+AD36</f>
        <v>2.65873827975417</v>
      </c>
      <c r="AF36" s="103" t="n">
        <f aca="false">(AF37-AF32)/5+AF35</f>
        <v>2.53213169500397</v>
      </c>
      <c r="AG36" s="103" t="n">
        <f aca="false">(AH36+AF36)/2</f>
        <v>2.40552511025378</v>
      </c>
      <c r="AH36" s="103" t="n">
        <f aca="false">(AH37-AH32)/5+AH35</f>
        <v>2.27891852550358</v>
      </c>
      <c r="AI36" s="103" t="n">
        <f aca="false">(AI37-AI32)/5+AI35</f>
        <v>2.15231194075338</v>
      </c>
      <c r="AJ36" s="103" t="n">
        <f aca="false">(AJ37-AJ32)/5+AJ35</f>
        <v>2.02570535600318</v>
      </c>
      <c r="AK36" s="103" t="n">
        <f aca="false">(AL36+AJ36)/2</f>
        <v>1.89909877125298</v>
      </c>
      <c r="AL36" s="103" t="n">
        <f aca="false">(AL37-AL32)/5+AL35</f>
        <v>1.77249218650278</v>
      </c>
      <c r="AM36" s="103" t="n">
        <f aca="false">(AN36+AL36)/2</f>
        <v>1.64588560175259</v>
      </c>
      <c r="AN36" s="103" t="n">
        <f aca="false">(AN37-AN32)/5+AN35</f>
        <v>1.51927901700239</v>
      </c>
      <c r="AO36" s="115" t="n">
        <f aca="false">($AN36-$AL36)/Delta+AN36</f>
        <v>1.39267243225219</v>
      </c>
      <c r="AP36" s="115" t="n">
        <f aca="false">($AN36-$AL36)/Delta+AO36</f>
        <v>1.26606584750199</v>
      </c>
      <c r="AQ36" s="115" t="n">
        <f aca="false">($AN36-$AL36)/Delta+AP36</f>
        <v>1.13945926275179</v>
      </c>
      <c r="AR36" s="115" t="n">
        <f aca="false">($AN36-$AL36)/Delta+AQ36</f>
        <v>1.0128526780016</v>
      </c>
      <c r="AS36" s="115" t="n">
        <f aca="false">($AN36-$AL36)/Delta+AR36</f>
        <v>0.886246093251398</v>
      </c>
      <c r="AT36" s="115" t="n">
        <f aca="false">($AN36-$AL36)/Delta+AS36</f>
        <v>0.7596395085012</v>
      </c>
      <c r="AU36" s="115" t="n">
        <f aca="false">($AN36-$AL36)/Delta+AT36</f>
        <v>0.633032923751003</v>
      </c>
      <c r="AV36" s="115" t="n">
        <f aca="false">($AN36-$AL36)/Delta+AU36</f>
        <v>0.506426339000805</v>
      </c>
      <c r="AW36" s="115" t="n">
        <f aca="false">($AN36-$AL36)/Delta+AV36</f>
        <v>0.379819754250607</v>
      </c>
      <c r="AX36" s="115" t="n">
        <f aca="false">($AN36-$AL36)/Delta+AW36</f>
        <v>0.253213169500409</v>
      </c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  <c r="CH36" s="104"/>
      <c r="CI36" s="104"/>
    </row>
    <row r="37" customFormat="false" ht="12.8" hidden="false" customHeight="false" outlineLevel="0" collapsed="false">
      <c r="A37" s="102" t="n">
        <f aca="false">A32+5</f>
        <v>70</v>
      </c>
      <c r="B37" s="103" t="n">
        <v>0</v>
      </c>
      <c r="C37" s="103" t="n">
        <f aca="false">(F37-B37)/4+B37</f>
        <v>0.8741253251509</v>
      </c>
      <c r="D37" s="103" t="n">
        <f aca="false">(F37-B37)/4+C37</f>
        <v>1.7482506503018</v>
      </c>
      <c r="E37" s="103" t="n">
        <f aca="false">(F37-B37)/4+D37</f>
        <v>2.6223759754527</v>
      </c>
      <c r="F37" s="114" t="n">
        <f aca="false">polar_type19!$Q$6</f>
        <v>3.4965013006036</v>
      </c>
      <c r="G37" s="114" t="n">
        <f aca="false">polar_type19!$Q$7</f>
        <v>3.78578197813807</v>
      </c>
      <c r="H37" s="114" t="n">
        <f aca="false">polar_type19!$Q$8</f>
        <v>4.07506265567254</v>
      </c>
      <c r="I37" s="103" t="n">
        <f aca="false">(J37+H37)/2</f>
        <v>4.16629517238344</v>
      </c>
      <c r="J37" s="114" t="n">
        <f aca="false">polar_type19!$Q$9</f>
        <v>4.25752768909434</v>
      </c>
      <c r="K37" s="103" t="n">
        <f aca="false">(L37+J37)/2</f>
        <v>4.12933564974283</v>
      </c>
      <c r="L37" s="114" t="n">
        <f aca="false">polar_type19!$Q$10</f>
        <v>4.00114361039131</v>
      </c>
      <c r="M37" s="103" t="n">
        <f aca="false">(N37+L37)/2</f>
        <v>3.86385589653592</v>
      </c>
      <c r="N37" s="114" t="n">
        <f aca="false">polar_type19!$Q$11</f>
        <v>3.72656818268053</v>
      </c>
      <c r="O37" s="103" t="n">
        <f aca="false">(P37+N37)/2</f>
        <v>3.57341969522778</v>
      </c>
      <c r="P37" s="114" t="n">
        <f aca="false">polar_type19!$Q$12</f>
        <v>3.42027120777503</v>
      </c>
      <c r="Q37" s="114" t="n">
        <f aca="false">polar_type19!$Q$13</f>
        <v>3.68528981937723</v>
      </c>
      <c r="R37" s="114" t="n">
        <f aca="false">polar_type19!$Q$14</f>
        <v>3.95030843097944</v>
      </c>
      <c r="S37" s="103" t="n">
        <f aca="false">(V37-R37)/4+R37</f>
        <v>3.87981920803667</v>
      </c>
      <c r="T37" s="103" t="n">
        <f aca="false">(V37-R37)/4+S37</f>
        <v>3.8093299850939</v>
      </c>
      <c r="U37" s="103" t="n">
        <f aca="false">(V37-R37)/4+T37</f>
        <v>3.73884076215113</v>
      </c>
      <c r="V37" s="114" t="n">
        <f aca="false">polar_type19!$Q$15</f>
        <v>3.66835153920836</v>
      </c>
      <c r="W37" s="103" t="n">
        <f aca="false">(X37+V37)/2</f>
        <v>3.67525649429828</v>
      </c>
      <c r="X37" s="114" t="n">
        <f aca="false">polar_type19!$Q$16</f>
        <v>3.68216144938819</v>
      </c>
      <c r="Y37" s="103" t="n">
        <f aca="false">(AA37-X37)/3+X37</f>
        <v>3.53796902131501</v>
      </c>
      <c r="Z37" s="103" t="n">
        <f aca="false">(AA37-X37)/3+Y37</f>
        <v>3.39377659324182</v>
      </c>
      <c r="AA37" s="114" t="n">
        <f aca="false">polar_type19!$Q$17</f>
        <v>3.24958416516864</v>
      </c>
      <c r="AB37" s="103" t="n">
        <f aca="false">(AC37+AA37)/2</f>
        <v>3.11960079856189</v>
      </c>
      <c r="AC37" s="114" t="n">
        <f aca="false">polar_type19!$Q$18</f>
        <v>2.98961743195515</v>
      </c>
      <c r="AD37" s="103" t="n">
        <f aca="false">(AF37-AC37)/3+AC37</f>
        <v>2.8596340653484</v>
      </c>
      <c r="AE37" s="103" t="n">
        <f aca="false">(AF37-AC37)/3+AD37</f>
        <v>2.72965069874166</v>
      </c>
      <c r="AF37" s="114" t="n">
        <f aca="false">polar_type19!$Q$19</f>
        <v>2.59966733213491</v>
      </c>
      <c r="AG37" s="103" t="n">
        <f aca="false">(AH37+AF37)/2</f>
        <v>2.46968396552816</v>
      </c>
      <c r="AH37" s="114" t="n">
        <f aca="false">polar_type19!$Q$20</f>
        <v>2.33970059892142</v>
      </c>
      <c r="AI37" s="114" t="n">
        <f aca="false">polar_type19!$Q$21</f>
        <v>2.20971723231467</v>
      </c>
      <c r="AJ37" s="114" t="n">
        <f aca="false">polar_type19!$Q$22</f>
        <v>2.07973386570793</v>
      </c>
      <c r="AK37" s="103" t="n">
        <f aca="false">(AL37+AJ37)/2</f>
        <v>1.94975049910119</v>
      </c>
      <c r="AL37" s="114" t="n">
        <f aca="false">polar_type19!$Q$23</f>
        <v>1.81976713249444</v>
      </c>
      <c r="AM37" s="103" t="n">
        <f aca="false">(AN37+AL37)/2</f>
        <v>1.6897837658877</v>
      </c>
      <c r="AN37" s="114" t="n">
        <f aca="false">polar_type19!$Q$24</f>
        <v>1.55980039928095</v>
      </c>
      <c r="AO37" s="115" t="n">
        <f aca="false">($AN37-$AL37)/Delta+AN37</f>
        <v>1.42981703267421</v>
      </c>
      <c r="AP37" s="115" t="n">
        <f aca="false">($AN37-$AL37)/Delta+AO37</f>
        <v>1.29983366606746</v>
      </c>
      <c r="AQ37" s="115" t="n">
        <f aca="false">($AN37-$AL37)/Delta+AP37</f>
        <v>1.16985029946072</v>
      </c>
      <c r="AR37" s="115" t="n">
        <f aca="false">($AN37-$AL37)/Delta+AQ37</f>
        <v>1.03986693285397</v>
      </c>
      <c r="AS37" s="115" t="n">
        <f aca="false">($AN37-$AL37)/Delta+AR37</f>
        <v>0.909883566247225</v>
      </c>
      <c r="AT37" s="115" t="n">
        <f aca="false">($AN37-$AL37)/Delta+AS37</f>
        <v>0.779900199640481</v>
      </c>
      <c r="AU37" s="115" t="n">
        <f aca="false">($AN37-$AL37)/Delta+AT37</f>
        <v>0.649916833033736</v>
      </c>
      <c r="AV37" s="115" t="n">
        <f aca="false">($AN37-$AL37)/Delta+AU37</f>
        <v>0.519933466426991</v>
      </c>
      <c r="AW37" s="115" t="n">
        <f aca="false">($AN37-$AL37)/Delta+AV37</f>
        <v>0.389950099820246</v>
      </c>
      <c r="AX37" s="115" t="n">
        <f aca="false">($AN37-$AL37)/Delta+AW37</f>
        <v>0.259966733213501</v>
      </c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</row>
    <row r="38" customFormat="false" ht="12.8" hidden="false" customHeight="false" outlineLevel="0" collapsed="false">
      <c r="A38" s="102" t="n">
        <f aca="false">(A$7-A$2)/5+A37</f>
        <v>71</v>
      </c>
      <c r="B38" s="103" t="n">
        <v>0</v>
      </c>
      <c r="C38" s="103" t="n">
        <f aca="false">(F38-B38)/4+B38</f>
        <v>0.89320277602562</v>
      </c>
      <c r="D38" s="103" t="n">
        <f aca="false">(F38-B38)/4+C38</f>
        <v>1.78640555205124</v>
      </c>
      <c r="E38" s="103" t="n">
        <f aca="false">(F38-B38)/4+D38</f>
        <v>2.67960832807686</v>
      </c>
      <c r="F38" s="103" t="n">
        <f aca="false">(F42-F37)/5+F37</f>
        <v>3.57281110410248</v>
      </c>
      <c r="G38" s="103" t="n">
        <f aca="false">(G42-G37)/5+G37</f>
        <v>3.87038149389999</v>
      </c>
      <c r="H38" s="103" t="n">
        <f aca="false">(H42-H37)/5+H37</f>
        <v>4.1679518836975</v>
      </c>
      <c r="I38" s="103" t="n">
        <f aca="false">(J38+H38)/2</f>
        <v>4.26259488327249</v>
      </c>
      <c r="J38" s="103" t="n">
        <f aca="false">(J42-J37)/5+J37</f>
        <v>4.35723788284749</v>
      </c>
      <c r="K38" s="103" t="n">
        <f aca="false">(L38+J38)/2</f>
        <v>4.22764364773586</v>
      </c>
      <c r="L38" s="103" t="n">
        <f aca="false">(L42-L37)/5+L37</f>
        <v>4.09804941262422</v>
      </c>
      <c r="M38" s="103" t="n">
        <f aca="false">(N38+L38)/2</f>
        <v>3.95847705600332</v>
      </c>
      <c r="N38" s="103" t="n">
        <f aca="false">(N42-N37)/5+N37</f>
        <v>3.81890469938242</v>
      </c>
      <c r="O38" s="103" t="n">
        <f aca="false">(P38+N38)/2</f>
        <v>3.66271543660469</v>
      </c>
      <c r="P38" s="103" t="n">
        <f aca="false">(P42-P37)/5+P37</f>
        <v>3.50652617382697</v>
      </c>
      <c r="Q38" s="103" t="n">
        <f aca="false">(Q42-Q37)/5+Q37</f>
        <v>3.77802821314434</v>
      </c>
      <c r="R38" s="103" t="n">
        <f aca="false">(R42-R37)/5+R37</f>
        <v>4.04953025246172</v>
      </c>
      <c r="S38" s="103" t="n">
        <f aca="false">(V38-R38)/4+R38</f>
        <v>3.97771634243574</v>
      </c>
      <c r="T38" s="103" t="n">
        <f aca="false">(V38-R38)/4+S38</f>
        <v>3.90590243240976</v>
      </c>
      <c r="U38" s="103" t="n">
        <f aca="false">(V38-R38)/4+T38</f>
        <v>3.83408852238378</v>
      </c>
      <c r="V38" s="103" t="n">
        <f aca="false">(V42-V37)/5+V37</f>
        <v>3.76227461235779</v>
      </c>
      <c r="W38" s="103" t="n">
        <f aca="false">(X38+V38)/2</f>
        <v>3.76964363851885</v>
      </c>
      <c r="X38" s="103" t="n">
        <f aca="false">(X42-X37)/5+X37</f>
        <v>3.7770126646799</v>
      </c>
      <c r="Y38" s="103" t="n">
        <f aca="false">(AA38-X38)/3+X38</f>
        <v>3.62972908602081</v>
      </c>
      <c r="Z38" s="103" t="n">
        <f aca="false">(AA38-X38)/3+Y38</f>
        <v>3.48244550736171</v>
      </c>
      <c r="AA38" s="103" t="n">
        <f aca="false">(AA42-AA37)/5+AA37</f>
        <v>3.33516192870262</v>
      </c>
      <c r="AB38" s="103" t="n">
        <f aca="false">(AC38+AA38)/2</f>
        <v>3.20175545155451</v>
      </c>
      <c r="AC38" s="103" t="n">
        <f aca="false">(AC42-AC37)/5+AC37</f>
        <v>3.06834897440641</v>
      </c>
      <c r="AD38" s="103" t="n">
        <f aca="false">(AF38-AC38)/3+AC38</f>
        <v>2.9349424972583</v>
      </c>
      <c r="AE38" s="103" t="n">
        <f aca="false">(AF38-AC38)/3+AD38</f>
        <v>2.8015360201102</v>
      </c>
      <c r="AF38" s="103" t="n">
        <f aca="false">(AF42-AF37)/5+AF37</f>
        <v>2.66812954296209</v>
      </c>
      <c r="AG38" s="103" t="n">
        <f aca="false">(AH38+AF38)/2</f>
        <v>2.53472306581399</v>
      </c>
      <c r="AH38" s="103" t="n">
        <f aca="false">(AH42-AH37)/5+AH37</f>
        <v>2.40131658866588</v>
      </c>
      <c r="AI38" s="103" t="n">
        <f aca="false">(AI42-AI37)/5+AI37</f>
        <v>2.26791011151778</v>
      </c>
      <c r="AJ38" s="103" t="n">
        <f aca="false">(AJ42-AJ37)/5+AJ37</f>
        <v>2.13450363436968</v>
      </c>
      <c r="AK38" s="103" t="n">
        <f aca="false">(AL38+AJ38)/2</f>
        <v>2.00109715722157</v>
      </c>
      <c r="AL38" s="103" t="n">
        <f aca="false">(AL42-AL37)/5+AL37</f>
        <v>1.86769068007347</v>
      </c>
      <c r="AM38" s="103" t="n">
        <f aca="false">(AN38+AL38)/2</f>
        <v>1.73428420292536</v>
      </c>
      <c r="AN38" s="103" t="n">
        <f aca="false">(AN42-AN37)/5+AN37</f>
        <v>1.60087772577726</v>
      </c>
      <c r="AO38" s="115" t="n">
        <f aca="false">($AN38-$AL38)/Delta+AN38</f>
        <v>1.46747124862916</v>
      </c>
      <c r="AP38" s="115" t="n">
        <f aca="false">($AN38-$AL38)/Delta+AO38</f>
        <v>1.33406477148105</v>
      </c>
      <c r="AQ38" s="115" t="n">
        <f aca="false">($AN38-$AL38)/Delta+AP38</f>
        <v>1.20065829433295</v>
      </c>
      <c r="AR38" s="115" t="n">
        <f aca="false">($AN38-$AL38)/Delta+AQ38</f>
        <v>1.06725181718484</v>
      </c>
      <c r="AS38" s="115" t="n">
        <f aca="false">($AN38-$AL38)/Delta+AR38</f>
        <v>0.93384534003674</v>
      </c>
      <c r="AT38" s="115" t="n">
        <f aca="false">($AN38-$AL38)/Delta+AS38</f>
        <v>0.800438862888636</v>
      </c>
      <c r="AU38" s="115" t="n">
        <f aca="false">($AN38-$AL38)/Delta+AT38</f>
        <v>0.667032385740532</v>
      </c>
      <c r="AV38" s="115" t="n">
        <f aca="false">($AN38-$AL38)/Delta+AU38</f>
        <v>0.533625908592428</v>
      </c>
      <c r="AW38" s="115" t="n">
        <f aca="false">($AN38-$AL38)/Delta+AV38</f>
        <v>0.400219431444324</v>
      </c>
      <c r="AX38" s="115" t="n">
        <f aca="false">($AN38-$AL38)/Delta+AW38</f>
        <v>0.26681295429622</v>
      </c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  <c r="CH38" s="104"/>
      <c r="CI38" s="104"/>
    </row>
    <row r="39" customFormat="false" ht="12.8" hidden="false" customHeight="false" outlineLevel="0" collapsed="false">
      <c r="A39" s="102" t="n">
        <f aca="false">(A$7-A$2)/5+A38</f>
        <v>72</v>
      </c>
      <c r="B39" s="103" t="n">
        <v>0</v>
      </c>
      <c r="C39" s="103" t="n">
        <f aca="false">(F39-B39)/4+B39</f>
        <v>0.912280226900341</v>
      </c>
      <c r="D39" s="103" t="n">
        <f aca="false">(F39-B39)/4+C39</f>
        <v>1.82456045380068</v>
      </c>
      <c r="E39" s="103" t="n">
        <f aca="false">(F39-B39)/4+D39</f>
        <v>2.73684068070102</v>
      </c>
      <c r="F39" s="103" t="n">
        <f aca="false">(F42-F37)/5+F38</f>
        <v>3.64912090760136</v>
      </c>
      <c r="G39" s="103" t="n">
        <f aca="false">(G42-G37)/5+G38</f>
        <v>3.95498100966191</v>
      </c>
      <c r="H39" s="103" t="n">
        <f aca="false">(H42-H37)/5+H38</f>
        <v>4.26084111172246</v>
      </c>
      <c r="I39" s="103" t="n">
        <f aca="false">(J39+H39)/2</f>
        <v>4.35889459416155</v>
      </c>
      <c r="J39" s="103" t="n">
        <f aca="false">(J42-J37)/5+J38</f>
        <v>4.45694807660063</v>
      </c>
      <c r="K39" s="103" t="n">
        <f aca="false">(L39+J39)/2</f>
        <v>4.32595164572889</v>
      </c>
      <c r="L39" s="103" t="n">
        <f aca="false">(L42-L37)/5+L38</f>
        <v>4.19495521485714</v>
      </c>
      <c r="M39" s="103" t="n">
        <f aca="false">(N39+L39)/2</f>
        <v>4.05309821547073</v>
      </c>
      <c r="N39" s="103" t="n">
        <f aca="false">(N42-N37)/5+N38</f>
        <v>3.91124121608432</v>
      </c>
      <c r="O39" s="103" t="n">
        <f aca="false">(P39+N39)/2</f>
        <v>3.75201117798161</v>
      </c>
      <c r="P39" s="103" t="n">
        <f aca="false">(P42-P37)/5+P38</f>
        <v>3.5927811398789</v>
      </c>
      <c r="Q39" s="103" t="n">
        <f aca="false">(Q42-Q37)/5+Q38</f>
        <v>3.87076660691145</v>
      </c>
      <c r="R39" s="103" t="n">
        <f aca="false">(R42-R37)/5+R38</f>
        <v>4.148752073944</v>
      </c>
      <c r="S39" s="103" t="n">
        <f aca="false">(V39-R39)/4+R39</f>
        <v>4.07561347683481</v>
      </c>
      <c r="T39" s="103" t="n">
        <f aca="false">(V39-R39)/4+S39</f>
        <v>4.00247487972561</v>
      </c>
      <c r="U39" s="103" t="n">
        <f aca="false">(V39-R39)/4+T39</f>
        <v>3.92933628261642</v>
      </c>
      <c r="V39" s="103" t="n">
        <f aca="false">(V42-V37)/5+V38</f>
        <v>3.85619768550723</v>
      </c>
      <c r="W39" s="103" t="n">
        <f aca="false">(X39+V39)/2</f>
        <v>3.86403078273942</v>
      </c>
      <c r="X39" s="103" t="n">
        <f aca="false">(X42-X37)/5+X38</f>
        <v>3.87186387997161</v>
      </c>
      <c r="Y39" s="103" t="n">
        <f aca="false">(AA39-X39)/3+X39</f>
        <v>3.72148915072661</v>
      </c>
      <c r="Z39" s="103" t="n">
        <f aca="false">(AA39-X39)/3+Y39</f>
        <v>3.5711144214816</v>
      </c>
      <c r="AA39" s="103" t="n">
        <f aca="false">(AA42-AA37)/5+AA38</f>
        <v>3.4207396922366</v>
      </c>
      <c r="AB39" s="103" t="n">
        <f aca="false">(AC39+AA39)/2</f>
        <v>3.28391010454713</v>
      </c>
      <c r="AC39" s="103" t="n">
        <f aca="false">(AC42-AC37)/5+AC38</f>
        <v>3.14708051685767</v>
      </c>
      <c r="AD39" s="103" t="n">
        <f aca="false">(AF39-AC39)/3+AC39</f>
        <v>3.01025092916821</v>
      </c>
      <c r="AE39" s="103" t="n">
        <f aca="false">(AF39-AC39)/3+AD39</f>
        <v>2.87342134147874</v>
      </c>
      <c r="AF39" s="103" t="n">
        <f aca="false">(AF42-AF37)/5+AF38</f>
        <v>2.73659175378928</v>
      </c>
      <c r="AG39" s="103" t="n">
        <f aca="false">(AH39+AF39)/2</f>
        <v>2.59976216609981</v>
      </c>
      <c r="AH39" s="103" t="n">
        <f aca="false">(AH42-AH37)/5+AH38</f>
        <v>2.46293257841035</v>
      </c>
      <c r="AI39" s="103" t="n">
        <f aca="false">(AI42-AI37)/5+AI38</f>
        <v>2.32610299072088</v>
      </c>
      <c r="AJ39" s="103" t="n">
        <f aca="false">(AJ42-AJ37)/5+AJ38</f>
        <v>2.18927340303142</v>
      </c>
      <c r="AK39" s="103" t="n">
        <f aca="false">(AL39+AJ39)/2</f>
        <v>2.05244381534196</v>
      </c>
      <c r="AL39" s="103" t="n">
        <f aca="false">(AL42-AL37)/5+AL38</f>
        <v>1.9156142276525</v>
      </c>
      <c r="AM39" s="103" t="n">
        <f aca="false">(AN39+AL39)/2</f>
        <v>1.77878463996303</v>
      </c>
      <c r="AN39" s="103" t="n">
        <f aca="false">(AN42-AN37)/5+AN38</f>
        <v>1.64195505227357</v>
      </c>
      <c r="AO39" s="115" t="n">
        <f aca="false">($AN39-$AL39)/Delta+AN39</f>
        <v>1.50512546458411</v>
      </c>
      <c r="AP39" s="115" t="n">
        <f aca="false">($AN39-$AL39)/Delta+AO39</f>
        <v>1.36829587689464</v>
      </c>
      <c r="AQ39" s="115" t="n">
        <f aca="false">($AN39-$AL39)/Delta+AP39</f>
        <v>1.23146628920518</v>
      </c>
      <c r="AR39" s="115" t="n">
        <f aca="false">($AN39-$AL39)/Delta+AQ39</f>
        <v>1.09463670151572</v>
      </c>
      <c r="AS39" s="115" t="n">
        <f aca="false">($AN39-$AL39)/Delta+AR39</f>
        <v>0.957807113826255</v>
      </c>
      <c r="AT39" s="115" t="n">
        <f aca="false">($AN39-$AL39)/Delta+AS39</f>
        <v>0.820977526136792</v>
      </c>
      <c r="AU39" s="115" t="n">
        <f aca="false">($AN39-$AL39)/Delta+AT39</f>
        <v>0.684147938447329</v>
      </c>
      <c r="AV39" s="115" t="n">
        <f aca="false">($AN39-$AL39)/Delta+AU39</f>
        <v>0.547318350757867</v>
      </c>
      <c r="AW39" s="115" t="n">
        <f aca="false">($AN39-$AL39)/Delta+AV39</f>
        <v>0.410488763068404</v>
      </c>
      <c r="AX39" s="115" t="n">
        <f aca="false">($AN39-$AL39)/Delta+AW39</f>
        <v>0.273659175378941</v>
      </c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</row>
    <row r="40" customFormat="false" ht="12.8" hidden="false" customHeight="false" outlineLevel="0" collapsed="false">
      <c r="A40" s="102" t="n">
        <f aca="false">(A$7-A$2)/5+A39</f>
        <v>73</v>
      </c>
      <c r="B40" s="103" t="n">
        <v>0</v>
      </c>
      <c r="C40" s="103" t="n">
        <f aca="false">(F40-B40)/4+B40</f>
        <v>0.931357677775061</v>
      </c>
      <c r="D40" s="103" t="n">
        <f aca="false">(F40-B40)/4+C40</f>
        <v>1.86271535555012</v>
      </c>
      <c r="E40" s="103" t="n">
        <f aca="false">(F40-B40)/4+D40</f>
        <v>2.79407303332518</v>
      </c>
      <c r="F40" s="103" t="n">
        <f aca="false">(F42-F37)/5+F39</f>
        <v>3.72543071110025</v>
      </c>
      <c r="G40" s="103" t="n">
        <f aca="false">(G42-G37)/5+G39</f>
        <v>4.03958052542384</v>
      </c>
      <c r="H40" s="103" t="n">
        <f aca="false">(H42-H37)/5+H39</f>
        <v>4.35373033974743</v>
      </c>
      <c r="I40" s="103" t="n">
        <f aca="false">(J40+H40)/2</f>
        <v>4.4551943050506</v>
      </c>
      <c r="J40" s="103" t="n">
        <f aca="false">(J42-J37)/5+J39</f>
        <v>4.55665827035378</v>
      </c>
      <c r="K40" s="103" t="n">
        <f aca="false">(L40+J40)/2</f>
        <v>4.42425964372192</v>
      </c>
      <c r="L40" s="103" t="n">
        <f aca="false">(L42-L37)/5+L39</f>
        <v>4.29186101709005</v>
      </c>
      <c r="M40" s="103" t="n">
        <f aca="false">(N40+L40)/2</f>
        <v>4.14771937493813</v>
      </c>
      <c r="N40" s="103" t="n">
        <f aca="false">(N42-N37)/5+N39</f>
        <v>4.00357773278621</v>
      </c>
      <c r="O40" s="103" t="n">
        <f aca="false">(P40+N40)/2</f>
        <v>3.84130691935853</v>
      </c>
      <c r="P40" s="103" t="n">
        <f aca="false">(P42-P37)/5+P39</f>
        <v>3.67903610593084</v>
      </c>
      <c r="Q40" s="103" t="n">
        <f aca="false">(Q42-Q37)/5+Q39</f>
        <v>3.96350500067856</v>
      </c>
      <c r="R40" s="103" t="n">
        <f aca="false">(R42-R37)/5+R39</f>
        <v>4.24797389542628</v>
      </c>
      <c r="S40" s="103" t="n">
        <f aca="false">(V40-R40)/4+R40</f>
        <v>4.17351061123387</v>
      </c>
      <c r="T40" s="103" t="n">
        <f aca="false">(V40-R40)/4+S40</f>
        <v>4.09904732704147</v>
      </c>
      <c r="U40" s="103" t="n">
        <f aca="false">(V40-R40)/4+T40</f>
        <v>4.02458404284907</v>
      </c>
      <c r="V40" s="103" t="n">
        <f aca="false">(V42-V37)/5+V39</f>
        <v>3.95012075865666</v>
      </c>
      <c r="W40" s="103" t="n">
        <f aca="false">(X40+V40)/2</f>
        <v>3.95841792695999</v>
      </c>
      <c r="X40" s="103" t="n">
        <f aca="false">(X42-X37)/5+X39</f>
        <v>3.96671509526333</v>
      </c>
      <c r="Y40" s="103" t="n">
        <f aca="false">(AA40-X40)/3+X40</f>
        <v>3.81324921543241</v>
      </c>
      <c r="Z40" s="103" t="n">
        <f aca="false">(AA40-X40)/3+Y40</f>
        <v>3.65978333560149</v>
      </c>
      <c r="AA40" s="103" t="n">
        <f aca="false">(AA42-AA37)/5+AA39</f>
        <v>3.50631745577057</v>
      </c>
      <c r="AB40" s="103" t="n">
        <f aca="false">(AC40+AA40)/2</f>
        <v>3.36606475753975</v>
      </c>
      <c r="AC40" s="103" t="n">
        <f aca="false">(AC42-AC37)/5+AC39</f>
        <v>3.22581205930893</v>
      </c>
      <c r="AD40" s="103" t="n">
        <f aca="false">(AF40-AC40)/3+AC40</f>
        <v>3.08555936107811</v>
      </c>
      <c r="AE40" s="103" t="n">
        <f aca="false">(AF40-AC40)/3+AD40</f>
        <v>2.94530666284729</v>
      </c>
      <c r="AF40" s="103" t="n">
        <f aca="false">(AF42-AF37)/5+AF39</f>
        <v>2.80505396461646</v>
      </c>
      <c r="AG40" s="103" t="n">
        <f aca="false">(AH40+AF40)/2</f>
        <v>2.66480126638564</v>
      </c>
      <c r="AH40" s="103" t="n">
        <f aca="false">(AH42-AH37)/5+AH39</f>
        <v>2.52454856815481</v>
      </c>
      <c r="AI40" s="103" t="n">
        <f aca="false">(AI42-AI37)/5+AI39</f>
        <v>2.38429586992399</v>
      </c>
      <c r="AJ40" s="103" t="n">
        <f aca="false">(AJ42-AJ37)/5+AJ39</f>
        <v>2.24404317169317</v>
      </c>
      <c r="AK40" s="103" t="n">
        <f aca="false">(AL40+AJ40)/2</f>
        <v>2.10379047346235</v>
      </c>
      <c r="AL40" s="103" t="n">
        <f aca="false">(AL42-AL37)/5+AL39</f>
        <v>1.96353777523152</v>
      </c>
      <c r="AM40" s="103" t="n">
        <f aca="false">(AN40+AL40)/2</f>
        <v>1.8232850770007</v>
      </c>
      <c r="AN40" s="103" t="n">
        <f aca="false">(AN42-AN37)/5+AN39</f>
        <v>1.68303237876988</v>
      </c>
      <c r="AO40" s="115" t="n">
        <f aca="false">($AN40-$AL40)/Delta+AN40</f>
        <v>1.54277968053906</v>
      </c>
      <c r="AP40" s="115" t="n">
        <f aca="false">($AN40-$AL40)/Delta+AO40</f>
        <v>1.40252698230824</v>
      </c>
      <c r="AQ40" s="115" t="n">
        <f aca="false">($AN40-$AL40)/Delta+AP40</f>
        <v>1.26227428407741</v>
      </c>
      <c r="AR40" s="115" t="n">
        <f aca="false">($AN40-$AL40)/Delta+AQ40</f>
        <v>1.12202158584659</v>
      </c>
      <c r="AS40" s="115" t="n">
        <f aca="false">($AN40-$AL40)/Delta+AR40</f>
        <v>0.981768887615771</v>
      </c>
      <c r="AT40" s="115" t="n">
        <f aca="false">($AN40-$AL40)/Delta+AS40</f>
        <v>0.841516189384949</v>
      </c>
      <c r="AU40" s="115" t="n">
        <f aca="false">($AN40-$AL40)/Delta+AT40</f>
        <v>0.701263491154127</v>
      </c>
      <c r="AV40" s="115" t="n">
        <f aca="false">($AN40-$AL40)/Delta+AU40</f>
        <v>0.561010792923305</v>
      </c>
      <c r="AW40" s="115" t="n">
        <f aca="false">($AN40-$AL40)/Delta+AV40</f>
        <v>0.420758094692483</v>
      </c>
      <c r="AX40" s="115" t="n">
        <f aca="false">($AN40-$AL40)/Delta+AW40</f>
        <v>0.280505396461661</v>
      </c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</row>
    <row r="41" customFormat="false" ht="12.8" hidden="false" customHeight="false" outlineLevel="0" collapsed="false">
      <c r="A41" s="102" t="n">
        <f aca="false">(A$7-A$2)/5+A40</f>
        <v>74</v>
      </c>
      <c r="B41" s="103" t="n">
        <v>0</v>
      </c>
      <c r="C41" s="103" t="n">
        <f aca="false">(F41-B41)/4+B41</f>
        <v>0.950435128649782</v>
      </c>
      <c r="D41" s="103" t="n">
        <f aca="false">(F41-B41)/4+C41</f>
        <v>1.90087025729956</v>
      </c>
      <c r="E41" s="103" t="n">
        <f aca="false">(F41-B41)/4+D41</f>
        <v>2.85130538594935</v>
      </c>
      <c r="F41" s="103" t="n">
        <f aca="false">(F42-F37)/5+F40</f>
        <v>3.80174051459913</v>
      </c>
      <c r="G41" s="103" t="n">
        <f aca="false">(G42-G37)/5+G40</f>
        <v>4.12418004118576</v>
      </c>
      <c r="H41" s="103" t="n">
        <f aca="false">(H42-H37)/5+H40</f>
        <v>4.44661956777239</v>
      </c>
      <c r="I41" s="103" t="n">
        <f aca="false">(J41+H41)/2</f>
        <v>4.55149401593966</v>
      </c>
      <c r="J41" s="103" t="n">
        <f aca="false">(J42-J37)/5+J40</f>
        <v>4.65636846410692</v>
      </c>
      <c r="K41" s="103" t="n">
        <f aca="false">(L41+J41)/2</f>
        <v>4.52256764171495</v>
      </c>
      <c r="L41" s="103" t="n">
        <f aca="false">(L42-L37)/5+L40</f>
        <v>4.38876681932297</v>
      </c>
      <c r="M41" s="103" t="n">
        <f aca="false">(N41+L41)/2</f>
        <v>4.24234053440554</v>
      </c>
      <c r="N41" s="103" t="n">
        <f aca="false">(N42-N37)/5+N40</f>
        <v>4.09591424948811</v>
      </c>
      <c r="O41" s="103" t="n">
        <f aca="false">(P41+N41)/2</f>
        <v>3.93060266073544</v>
      </c>
      <c r="P41" s="103" t="n">
        <f aca="false">(P42-P37)/5+P40</f>
        <v>3.76529107198277</v>
      </c>
      <c r="Q41" s="103" t="n">
        <f aca="false">(Q42-Q37)/5+Q40</f>
        <v>4.05624339444567</v>
      </c>
      <c r="R41" s="103" t="n">
        <f aca="false">(R42-R37)/5+R40</f>
        <v>4.34719571690856</v>
      </c>
      <c r="S41" s="103" t="n">
        <f aca="false">(V41-R41)/4+R41</f>
        <v>4.27140774563294</v>
      </c>
      <c r="T41" s="103" t="n">
        <f aca="false">(V41-R41)/4+S41</f>
        <v>4.19561977435733</v>
      </c>
      <c r="U41" s="103" t="n">
        <f aca="false">(V41-R41)/4+T41</f>
        <v>4.11983180308171</v>
      </c>
      <c r="V41" s="103" t="n">
        <f aca="false">(V42-V37)/5+V40</f>
        <v>4.0440438318061</v>
      </c>
      <c r="W41" s="103" t="n">
        <f aca="false">(X41+V41)/2</f>
        <v>4.05280507118057</v>
      </c>
      <c r="X41" s="103" t="n">
        <f aca="false">(X42-X37)/5+X40</f>
        <v>4.06156631055504</v>
      </c>
      <c r="Y41" s="103" t="n">
        <f aca="false">(AA41-X41)/3+X41</f>
        <v>3.90500928013821</v>
      </c>
      <c r="Z41" s="103" t="n">
        <f aca="false">(AA41-X41)/3+Y41</f>
        <v>3.74845224972138</v>
      </c>
      <c r="AA41" s="103" t="n">
        <f aca="false">(AA42-AA37)/5+AA40</f>
        <v>3.59189521930455</v>
      </c>
      <c r="AB41" s="103" t="n">
        <f aca="false">(AC41+AA41)/2</f>
        <v>3.44821941053237</v>
      </c>
      <c r="AC41" s="103" t="n">
        <f aca="false">(AC42-AC37)/5+AC40</f>
        <v>3.30454360176019</v>
      </c>
      <c r="AD41" s="103" t="n">
        <f aca="false">(AF41-AC41)/3+AC41</f>
        <v>3.16086779298801</v>
      </c>
      <c r="AE41" s="103" t="n">
        <f aca="false">(AF41-AC41)/3+AD41</f>
        <v>3.01719198421583</v>
      </c>
      <c r="AF41" s="103" t="n">
        <f aca="false">(AF42-AF37)/5+AF40</f>
        <v>2.87351617544365</v>
      </c>
      <c r="AG41" s="103" t="n">
        <f aca="false">(AH41+AF41)/2</f>
        <v>2.72984036667146</v>
      </c>
      <c r="AH41" s="103" t="n">
        <f aca="false">(AH42-AH37)/5+AH40</f>
        <v>2.58616455789928</v>
      </c>
      <c r="AI41" s="103" t="n">
        <f aca="false">(AI42-AI37)/5+AI40</f>
        <v>2.44248874912709</v>
      </c>
      <c r="AJ41" s="103" t="n">
        <f aca="false">(AJ42-AJ37)/5+AJ40</f>
        <v>2.29881294035491</v>
      </c>
      <c r="AK41" s="103" t="n">
        <f aca="false">(AL41+AJ41)/2</f>
        <v>2.15513713158273</v>
      </c>
      <c r="AL41" s="103" t="n">
        <f aca="false">(AL42-AL37)/5+AL40</f>
        <v>2.01146132281055</v>
      </c>
      <c r="AM41" s="103" t="n">
        <f aca="false">(AN41+AL41)/2</f>
        <v>1.86778551403837</v>
      </c>
      <c r="AN41" s="103" t="n">
        <f aca="false">(AN42-AN37)/5+AN40</f>
        <v>1.72410970526619</v>
      </c>
      <c r="AO41" s="115" t="n">
        <f aca="false">($AN41-$AL41)/Delta+AN41</f>
        <v>1.58043389649401</v>
      </c>
      <c r="AP41" s="115" t="n">
        <f aca="false">($AN41-$AL41)/Delta+AO41</f>
        <v>1.43675808772183</v>
      </c>
      <c r="AQ41" s="115" t="n">
        <f aca="false">($AN41-$AL41)/Delta+AP41</f>
        <v>1.29308227894965</v>
      </c>
      <c r="AR41" s="115" t="n">
        <f aca="false">($AN41-$AL41)/Delta+AQ41</f>
        <v>1.14940647017747</v>
      </c>
      <c r="AS41" s="115" t="n">
        <f aca="false">($AN41-$AL41)/Delta+AR41</f>
        <v>1.00573066140529</v>
      </c>
      <c r="AT41" s="115" t="n">
        <f aca="false">($AN41-$AL41)/Delta+AS41</f>
        <v>0.862054852633104</v>
      </c>
      <c r="AU41" s="115" t="n">
        <f aca="false">($AN41-$AL41)/Delta+AT41</f>
        <v>0.718379043860923</v>
      </c>
      <c r="AV41" s="115" t="n">
        <f aca="false">($AN41-$AL41)/Delta+AU41</f>
        <v>0.574703235088742</v>
      </c>
      <c r="AW41" s="115" t="n">
        <f aca="false">($AN41-$AL41)/Delta+AV41</f>
        <v>0.431027426316561</v>
      </c>
      <c r="AX41" s="115" t="n">
        <f aca="false">($AN41-$AL41)/Delta+AW41</f>
        <v>0.28735161754438</v>
      </c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</row>
    <row r="42" customFormat="false" ht="12.8" hidden="false" customHeight="false" outlineLevel="0" collapsed="false">
      <c r="A42" s="102" t="n">
        <f aca="false">A37+5</f>
        <v>75</v>
      </c>
      <c r="B42" s="103" t="n">
        <v>0</v>
      </c>
      <c r="C42" s="103" t="n">
        <f aca="false">(F42-B42)/4+B42</f>
        <v>0.969512579524502</v>
      </c>
      <c r="D42" s="103" t="n">
        <f aca="false">(F42-B42)/4+C42</f>
        <v>1.93902515904901</v>
      </c>
      <c r="E42" s="103" t="n">
        <f aca="false">(F42-B42)/4+D42</f>
        <v>2.90853773857351</v>
      </c>
      <c r="F42" s="114" t="n">
        <f aca="false">polar_type19!$R$6</f>
        <v>3.87805031809801</v>
      </c>
      <c r="G42" s="114" t="n">
        <f aca="false">polar_type19!$R$7</f>
        <v>4.20877955694768</v>
      </c>
      <c r="H42" s="114" t="n">
        <f aca="false">polar_type19!$R$8</f>
        <v>4.53950879579735</v>
      </c>
      <c r="I42" s="103" t="n">
        <f aca="false">(J42+H42)/2</f>
        <v>4.64779372682871</v>
      </c>
      <c r="J42" s="114" t="n">
        <f aca="false">polar_type19!$R$9</f>
        <v>4.75607865786007</v>
      </c>
      <c r="K42" s="103" t="n">
        <f aca="false">(L42+J42)/2</f>
        <v>4.62087563970798</v>
      </c>
      <c r="L42" s="114" t="n">
        <f aca="false">polar_type19!$R$10</f>
        <v>4.48567262155588</v>
      </c>
      <c r="M42" s="103" t="n">
        <f aca="false">(N42+L42)/2</f>
        <v>4.33696169387294</v>
      </c>
      <c r="N42" s="114" t="n">
        <f aca="false">polar_type19!$R$11</f>
        <v>4.18825076619</v>
      </c>
      <c r="O42" s="103" t="n">
        <f aca="false">(P42+N42)/2</f>
        <v>4.01989840211236</v>
      </c>
      <c r="P42" s="114" t="n">
        <f aca="false">polar_type19!$R$12</f>
        <v>3.85154603803471</v>
      </c>
      <c r="Q42" s="114" t="n">
        <f aca="false">polar_type19!$R$13</f>
        <v>4.14898178821278</v>
      </c>
      <c r="R42" s="114" t="n">
        <f aca="false">polar_type19!$R$14</f>
        <v>4.44641753839084</v>
      </c>
      <c r="S42" s="103" t="n">
        <f aca="false">(V42-R42)/4+R42</f>
        <v>4.36930488003201</v>
      </c>
      <c r="T42" s="103" t="n">
        <f aca="false">(V42-R42)/4+S42</f>
        <v>4.29219222167319</v>
      </c>
      <c r="U42" s="103" t="n">
        <f aca="false">(V42-R42)/4+T42</f>
        <v>4.21507956331436</v>
      </c>
      <c r="V42" s="114" t="n">
        <f aca="false">polar_type19!$R$15</f>
        <v>4.13796690495553</v>
      </c>
      <c r="W42" s="103" t="n">
        <f aca="false">(X42+V42)/2</f>
        <v>4.14719221540114</v>
      </c>
      <c r="X42" s="114" t="n">
        <f aca="false">polar_type19!$R$16</f>
        <v>4.15641752584675</v>
      </c>
      <c r="Y42" s="103" t="n">
        <f aca="false">(AA42-X42)/3+X42</f>
        <v>3.99676934484401</v>
      </c>
      <c r="Z42" s="103" t="n">
        <f aca="false">(AA42-X42)/3+Y42</f>
        <v>3.83712116384127</v>
      </c>
      <c r="AA42" s="114" t="n">
        <f aca="false">polar_type19!$R$17</f>
        <v>3.67747298283853</v>
      </c>
      <c r="AB42" s="103" t="n">
        <f aca="false">(AC42+AA42)/2</f>
        <v>3.53037406352499</v>
      </c>
      <c r="AC42" s="114" t="n">
        <f aca="false">polar_type19!$R$18</f>
        <v>3.38327514421145</v>
      </c>
      <c r="AD42" s="103" t="n">
        <f aca="false">(AF42-AC42)/3+AC42</f>
        <v>3.23617622489791</v>
      </c>
      <c r="AE42" s="103" t="n">
        <f aca="false">(AF42-AC42)/3+AD42</f>
        <v>3.08907730558437</v>
      </c>
      <c r="AF42" s="114" t="n">
        <f aca="false">polar_type19!$R$19</f>
        <v>2.94197838627083</v>
      </c>
      <c r="AG42" s="103" t="n">
        <f aca="false">(AH42+AF42)/2</f>
        <v>2.79487946695729</v>
      </c>
      <c r="AH42" s="114" t="n">
        <f aca="false">polar_type19!$R$20</f>
        <v>2.64778054764374</v>
      </c>
      <c r="AI42" s="114" t="n">
        <f aca="false">polar_type19!$R$21</f>
        <v>2.5006816283302</v>
      </c>
      <c r="AJ42" s="114" t="n">
        <f aca="false">polar_type19!$R$22</f>
        <v>2.35358270901666</v>
      </c>
      <c r="AK42" s="103" t="n">
        <f aca="false">(AL42+AJ42)/2</f>
        <v>2.20648378970312</v>
      </c>
      <c r="AL42" s="114" t="n">
        <f aca="false">polar_type19!$R$23</f>
        <v>2.05938487038958</v>
      </c>
      <c r="AM42" s="103" t="n">
        <f aca="false">(AN42+AL42)/2</f>
        <v>1.91228595107604</v>
      </c>
      <c r="AN42" s="114" t="n">
        <f aca="false">polar_type19!$R$24</f>
        <v>1.7651870317625</v>
      </c>
      <c r="AO42" s="115" t="n">
        <f aca="false">($AN42-$AL42)/Delta+AN42</f>
        <v>1.61808811244896</v>
      </c>
      <c r="AP42" s="115" t="n">
        <f aca="false">($AN42-$AL42)/Delta+AO42</f>
        <v>1.47098919313542</v>
      </c>
      <c r="AQ42" s="115" t="n">
        <f aca="false">($AN42-$AL42)/Delta+AP42</f>
        <v>1.32389027382188</v>
      </c>
      <c r="AR42" s="115" t="n">
        <f aca="false">($AN42-$AL42)/Delta+AQ42</f>
        <v>1.17679135450834</v>
      </c>
      <c r="AS42" s="115" t="n">
        <f aca="false">($AN42-$AL42)/Delta+AR42</f>
        <v>1.0296924351948</v>
      </c>
      <c r="AT42" s="115" t="n">
        <f aca="false">($AN42-$AL42)/Delta+AS42</f>
        <v>0.882593515881259</v>
      </c>
      <c r="AU42" s="115" t="n">
        <f aca="false">($AN42-$AL42)/Delta+AT42</f>
        <v>0.73549459656772</v>
      </c>
      <c r="AV42" s="115" t="n">
        <f aca="false">($AN42-$AL42)/Delta+AU42</f>
        <v>0.588395677254179</v>
      </c>
      <c r="AW42" s="115" t="n">
        <f aca="false">($AN42-$AL42)/Delta+AV42</f>
        <v>0.44129675794064</v>
      </c>
      <c r="AX42" s="115" t="n">
        <f aca="false">($AN42-$AL42)/Delta+AW42</f>
        <v>0.294197838627099</v>
      </c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</row>
    <row r="43" customFormat="false" ht="12.8" hidden="false" customHeight="false" outlineLevel="0" collapsed="false">
      <c r="A43" s="102" t="n">
        <f aca="false">(A$7-A$2)/5+A42</f>
        <v>76</v>
      </c>
      <c r="B43" s="103" t="n">
        <v>0</v>
      </c>
      <c r="C43" s="103" t="n">
        <f aca="false">(F43-B43)/4+B43</f>
        <v>0.987061629327216</v>
      </c>
      <c r="D43" s="103" t="n">
        <f aca="false">(F43-B43)/4+C43</f>
        <v>1.97412325865443</v>
      </c>
      <c r="E43" s="103" t="n">
        <f aca="false">(F43-B43)/4+D43</f>
        <v>2.96118488798165</v>
      </c>
      <c r="F43" s="103" t="n">
        <f aca="false">(F47-F42)/5+F42</f>
        <v>3.94824651730886</v>
      </c>
      <c r="G43" s="103" t="n">
        <f aca="false">(G47-G42)/5+G42</f>
        <v>4.28790192196721</v>
      </c>
      <c r="H43" s="103" t="n">
        <f aca="false">(H47-H42)/5+H42</f>
        <v>4.62755732662556</v>
      </c>
      <c r="I43" s="103" t="n">
        <f aca="false">(J43+H43)/2</f>
        <v>4.73979926332994</v>
      </c>
      <c r="J43" s="103" t="n">
        <f aca="false">(J47-J42)/5+J42</f>
        <v>4.85204120003432</v>
      </c>
      <c r="K43" s="103" t="n">
        <f aca="false">(L43+J43)/2</f>
        <v>4.716277978358</v>
      </c>
      <c r="L43" s="103" t="n">
        <f aca="false">(L47-L42)/5+L42</f>
        <v>4.58051475668167</v>
      </c>
      <c r="M43" s="103" t="n">
        <f aca="false">(N43+L43)/2</f>
        <v>4.43001449228068</v>
      </c>
      <c r="N43" s="103" t="n">
        <f aca="false">(N47-N42)/5+N42</f>
        <v>4.27951422787969</v>
      </c>
      <c r="O43" s="103" t="n">
        <f aca="false">(P43+N43)/2</f>
        <v>4.10845221922232</v>
      </c>
      <c r="P43" s="103" t="n">
        <f aca="false">(P47-P42)/5+P42</f>
        <v>3.93739021056495</v>
      </c>
      <c r="Q43" s="103" t="n">
        <f aca="false">(Q47-Q42)/5+Q42</f>
        <v>4.24120501543739</v>
      </c>
      <c r="R43" s="103" t="n">
        <f aca="false">(R47-R42)/5+R42</f>
        <v>4.54501982030982</v>
      </c>
      <c r="S43" s="103" t="n">
        <f aca="false">(V43-R43)/4+R43</f>
        <v>4.46675679930268</v>
      </c>
      <c r="T43" s="103" t="n">
        <f aca="false">(V43-R43)/4+S43</f>
        <v>4.38849377829554</v>
      </c>
      <c r="U43" s="103" t="n">
        <f aca="false">(V43-R43)/4+T43</f>
        <v>4.3102307572884</v>
      </c>
      <c r="V43" s="103" t="n">
        <f aca="false">(V47-V42)/5+V42</f>
        <v>4.23196773628125</v>
      </c>
      <c r="W43" s="103" t="n">
        <f aca="false">(X43+V43)/2</f>
        <v>4.24175814201719</v>
      </c>
      <c r="X43" s="103" t="n">
        <f aca="false">(X47-X42)/5+X42</f>
        <v>4.25154854775313</v>
      </c>
      <c r="Y43" s="103" t="n">
        <f aca="false">(AA43-X43)/3+X43</f>
        <v>4.08901972688769</v>
      </c>
      <c r="Z43" s="103" t="n">
        <f aca="false">(AA43-X43)/3+Y43</f>
        <v>3.92649090602224</v>
      </c>
      <c r="AA43" s="103" t="n">
        <f aca="false">(AA47-AA42)/5+AA42</f>
        <v>3.7639620851568</v>
      </c>
      <c r="AB43" s="103" t="n">
        <f aca="false">(AC43+AA43)/2</f>
        <v>3.61340360175053</v>
      </c>
      <c r="AC43" s="103" t="n">
        <f aca="false">(AC47-AC42)/5+AC42</f>
        <v>3.46284511834426</v>
      </c>
      <c r="AD43" s="103" t="n">
        <f aca="false">(AF43-AC43)/3+AC43</f>
        <v>3.31228663493799</v>
      </c>
      <c r="AE43" s="103" t="n">
        <f aca="false">(AF43-AC43)/3+AD43</f>
        <v>3.16172815153171</v>
      </c>
      <c r="AF43" s="103" t="n">
        <f aca="false">(AF47-AF42)/5+AF42</f>
        <v>3.01116966812544</v>
      </c>
      <c r="AG43" s="103" t="n">
        <f aca="false">(AH43+AF43)/2</f>
        <v>2.86061118471917</v>
      </c>
      <c r="AH43" s="103" t="n">
        <f aca="false">(AH47-AH42)/5+AH42</f>
        <v>2.71005270131289</v>
      </c>
      <c r="AI43" s="103" t="n">
        <f aca="false">(AI47-AI42)/5+AI42</f>
        <v>2.55949421790662</v>
      </c>
      <c r="AJ43" s="103" t="n">
        <f aca="false">(AJ47-AJ42)/5+AJ42</f>
        <v>2.40893573450035</v>
      </c>
      <c r="AK43" s="103" t="n">
        <f aca="false">(AL43+AJ43)/2</f>
        <v>2.25837725109408</v>
      </c>
      <c r="AL43" s="103" t="n">
        <f aca="false">(AL47-AL42)/5+AL42</f>
        <v>2.10781876768781</v>
      </c>
      <c r="AM43" s="103" t="n">
        <f aca="false">(AN43+AL43)/2</f>
        <v>1.95726028428154</v>
      </c>
      <c r="AN43" s="103" t="n">
        <f aca="false">(AN47-AN42)/5+AN42</f>
        <v>1.80670180087527</v>
      </c>
      <c r="AO43" s="115" t="n">
        <f aca="false">($AN43-$AL43)/Delta+AN43</f>
        <v>1.656143317469</v>
      </c>
      <c r="AP43" s="115" t="n">
        <f aca="false">($AN43-$AL43)/Delta+AO43</f>
        <v>1.50558483406273</v>
      </c>
      <c r="AQ43" s="115" t="n">
        <f aca="false">($AN43-$AL43)/Delta+AP43</f>
        <v>1.35502635065645</v>
      </c>
      <c r="AR43" s="115" t="n">
        <f aca="false">($AN43-$AL43)/Delta+AQ43</f>
        <v>1.20446786725018</v>
      </c>
      <c r="AS43" s="115" t="n">
        <f aca="false">($AN43-$AL43)/Delta+AR43</f>
        <v>1.05390938384391</v>
      </c>
      <c r="AT43" s="115" t="n">
        <f aca="false">($AN43-$AL43)/Delta+AS43</f>
        <v>0.903350900437641</v>
      </c>
      <c r="AU43" s="115" t="n">
        <f aca="false">($AN43-$AL43)/Delta+AT43</f>
        <v>0.75279241703137</v>
      </c>
      <c r="AV43" s="115" t="n">
        <f aca="false">($AN43-$AL43)/Delta+AU43</f>
        <v>0.602233933625099</v>
      </c>
      <c r="AW43" s="115" t="n">
        <f aca="false">($AN43-$AL43)/Delta+AV43</f>
        <v>0.451675450218828</v>
      </c>
      <c r="AX43" s="115" t="n">
        <f aca="false">($AN43-$AL43)/Delta+AW43</f>
        <v>0.301116966812557</v>
      </c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</row>
    <row r="44" customFormat="false" ht="12.8" hidden="false" customHeight="false" outlineLevel="0" collapsed="false">
      <c r="A44" s="102" t="n">
        <f aca="false">(A$7-A$2)/5+A43</f>
        <v>77</v>
      </c>
      <c r="B44" s="103" t="n">
        <v>0</v>
      </c>
      <c r="C44" s="103" t="n">
        <f aca="false">(F44-B44)/4+B44</f>
        <v>1.00461067912993</v>
      </c>
      <c r="D44" s="103" t="n">
        <f aca="false">(F44-B44)/4+C44</f>
        <v>2.00922135825986</v>
      </c>
      <c r="E44" s="103" t="n">
        <f aca="false">(F44-B44)/4+D44</f>
        <v>3.01383203738979</v>
      </c>
      <c r="F44" s="103" t="n">
        <f aca="false">(F47-F42)/5+F43</f>
        <v>4.01844271651972</v>
      </c>
      <c r="G44" s="103" t="n">
        <f aca="false">(G47-G42)/5+G43</f>
        <v>4.36702428698674</v>
      </c>
      <c r="H44" s="103" t="n">
        <f aca="false">(H47-H42)/5+H43</f>
        <v>4.71560585745377</v>
      </c>
      <c r="I44" s="103" t="n">
        <f aca="false">(J44+H44)/2</f>
        <v>4.83180479983117</v>
      </c>
      <c r="J44" s="103" t="n">
        <f aca="false">(J47-J42)/5+J43</f>
        <v>4.94800374220857</v>
      </c>
      <c r="K44" s="103" t="n">
        <f aca="false">(L44+J44)/2</f>
        <v>4.81168031700802</v>
      </c>
      <c r="L44" s="103" t="n">
        <f aca="false">(L47-L42)/5+L43</f>
        <v>4.67535689180747</v>
      </c>
      <c r="M44" s="103" t="n">
        <f aca="false">(N44+L44)/2</f>
        <v>4.52306729068843</v>
      </c>
      <c r="N44" s="103" t="n">
        <f aca="false">(N47-N42)/5+N43</f>
        <v>4.37077768956939</v>
      </c>
      <c r="O44" s="103" t="n">
        <f aca="false">(P44+N44)/2</f>
        <v>4.19700603633229</v>
      </c>
      <c r="P44" s="103" t="n">
        <f aca="false">(P47-P42)/5+P43</f>
        <v>4.02323438309519</v>
      </c>
      <c r="Q44" s="103" t="n">
        <f aca="false">(Q47-Q42)/5+Q43</f>
        <v>4.333428242662</v>
      </c>
      <c r="R44" s="103" t="n">
        <f aca="false">(R47-R42)/5+R43</f>
        <v>4.64362210222881</v>
      </c>
      <c r="S44" s="103" t="n">
        <f aca="false">(V44-R44)/4+R44</f>
        <v>4.56420871857335</v>
      </c>
      <c r="T44" s="103" t="n">
        <f aca="false">(V44-R44)/4+S44</f>
        <v>4.48479533491789</v>
      </c>
      <c r="U44" s="103" t="n">
        <f aca="false">(V44-R44)/4+T44</f>
        <v>4.40538195126244</v>
      </c>
      <c r="V44" s="103" t="n">
        <f aca="false">(V47-V42)/5+V43</f>
        <v>4.32596856760698</v>
      </c>
      <c r="W44" s="103" t="n">
        <f aca="false">(X44+V44)/2</f>
        <v>4.33632406863324</v>
      </c>
      <c r="X44" s="103" t="n">
        <f aca="false">(X47-X42)/5+X43</f>
        <v>4.34667956965951</v>
      </c>
      <c r="Y44" s="103" t="n">
        <f aca="false">(AA44-X44)/3+X44</f>
        <v>4.18127010893136</v>
      </c>
      <c r="Z44" s="103" t="n">
        <f aca="false">(AA44-X44)/3+Y44</f>
        <v>4.01586064820321</v>
      </c>
      <c r="AA44" s="103" t="n">
        <f aca="false">(AA47-AA42)/5+AA43</f>
        <v>3.85045118747507</v>
      </c>
      <c r="AB44" s="103" t="n">
        <f aca="false">(AC44+AA44)/2</f>
        <v>3.69643313997606</v>
      </c>
      <c r="AC44" s="103" t="n">
        <f aca="false">(AC47-AC42)/5+AC43</f>
        <v>3.54241509247706</v>
      </c>
      <c r="AD44" s="103" t="n">
        <f aca="false">(AF44-AC44)/3+AC44</f>
        <v>3.38839704497806</v>
      </c>
      <c r="AE44" s="103" t="n">
        <f aca="false">(AF44-AC44)/3+AD44</f>
        <v>3.23437899747906</v>
      </c>
      <c r="AF44" s="103" t="n">
        <f aca="false">(AF47-AF42)/5+AF43</f>
        <v>3.08036094998006</v>
      </c>
      <c r="AG44" s="103" t="n">
        <f aca="false">(AH44+AF44)/2</f>
        <v>2.92634290248105</v>
      </c>
      <c r="AH44" s="103" t="n">
        <f aca="false">(AH47-AH42)/5+AH43</f>
        <v>2.77232485498205</v>
      </c>
      <c r="AI44" s="103" t="n">
        <f aca="false">(AI47-AI42)/5+AI43</f>
        <v>2.61830680748304</v>
      </c>
      <c r="AJ44" s="103" t="n">
        <f aca="false">(AJ47-AJ42)/5+AJ43</f>
        <v>2.46428875998404</v>
      </c>
      <c r="AK44" s="103" t="n">
        <f aca="false">(AL44+AJ44)/2</f>
        <v>2.31027071248504</v>
      </c>
      <c r="AL44" s="103" t="n">
        <f aca="false">(AL47-AL42)/5+AL43</f>
        <v>2.15625266498604</v>
      </c>
      <c r="AM44" s="103" t="n">
        <f aca="false">(AN44+AL44)/2</f>
        <v>2.00223461748704</v>
      </c>
      <c r="AN44" s="103" t="n">
        <f aca="false">(AN47-AN42)/5+AN43</f>
        <v>1.84821656998804</v>
      </c>
      <c r="AO44" s="115" t="n">
        <f aca="false">($AN44-$AL44)/Delta+AN44</f>
        <v>1.69419852248903</v>
      </c>
      <c r="AP44" s="115" t="n">
        <f aca="false">($AN44-$AL44)/Delta+AO44</f>
        <v>1.54018047499003</v>
      </c>
      <c r="AQ44" s="115" t="n">
        <f aca="false">($AN44-$AL44)/Delta+AP44</f>
        <v>1.38616242749103</v>
      </c>
      <c r="AR44" s="115" t="n">
        <f aca="false">($AN44-$AL44)/Delta+AQ44</f>
        <v>1.23214437999203</v>
      </c>
      <c r="AS44" s="115" t="n">
        <f aca="false">($AN44-$AL44)/Delta+AR44</f>
        <v>1.07812633249302</v>
      </c>
      <c r="AT44" s="115" t="n">
        <f aca="false">($AN44-$AL44)/Delta+AS44</f>
        <v>0.924108284994023</v>
      </c>
      <c r="AU44" s="115" t="n">
        <f aca="false">($AN44-$AL44)/Delta+AT44</f>
        <v>0.77009023749502</v>
      </c>
      <c r="AV44" s="115" t="n">
        <f aca="false">($AN44-$AL44)/Delta+AU44</f>
        <v>0.616072189996018</v>
      </c>
      <c r="AW44" s="115" t="n">
        <f aca="false">($AN44-$AL44)/Delta+AV44</f>
        <v>0.462054142497016</v>
      </c>
      <c r="AX44" s="115" t="n">
        <f aca="false">($AN44-$AL44)/Delta+AW44</f>
        <v>0.308036094998014</v>
      </c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</row>
    <row r="45" customFormat="false" ht="12.8" hidden="false" customHeight="false" outlineLevel="0" collapsed="false">
      <c r="A45" s="102" t="n">
        <f aca="false">(A$7-A$2)/5+A44</f>
        <v>78</v>
      </c>
      <c r="B45" s="103" t="n">
        <v>0</v>
      </c>
      <c r="C45" s="103" t="n">
        <f aca="false">(F45-B45)/4+B45</f>
        <v>1.02215972893264</v>
      </c>
      <c r="D45" s="103" t="n">
        <f aca="false">(F45-B45)/4+C45</f>
        <v>2.04431945786529</v>
      </c>
      <c r="E45" s="103" t="n">
        <f aca="false">(F45-B45)/4+D45</f>
        <v>3.06647918679793</v>
      </c>
      <c r="F45" s="103" t="n">
        <f aca="false">(F47-F42)/5+F44</f>
        <v>4.08863891573057</v>
      </c>
      <c r="G45" s="103" t="n">
        <f aca="false">(G47-G42)/5+G44</f>
        <v>4.44614665200628</v>
      </c>
      <c r="H45" s="103" t="n">
        <f aca="false">(H47-H42)/5+H44</f>
        <v>4.80365438828198</v>
      </c>
      <c r="I45" s="103" t="n">
        <f aca="false">(J45+H45)/2</f>
        <v>4.9238103363324</v>
      </c>
      <c r="J45" s="103" t="n">
        <f aca="false">(J47-J42)/5+J44</f>
        <v>5.04396628438281</v>
      </c>
      <c r="K45" s="103" t="n">
        <f aca="false">(L45+J45)/2</f>
        <v>4.90708265565804</v>
      </c>
      <c r="L45" s="103" t="n">
        <f aca="false">(L47-L42)/5+L44</f>
        <v>4.77019902693326</v>
      </c>
      <c r="M45" s="103" t="n">
        <f aca="false">(N45+L45)/2</f>
        <v>4.61612008909617</v>
      </c>
      <c r="N45" s="103" t="n">
        <f aca="false">(N47-N42)/5+N44</f>
        <v>4.46204115125908</v>
      </c>
      <c r="O45" s="103" t="n">
        <f aca="false">(P45+N45)/2</f>
        <v>4.28555985344225</v>
      </c>
      <c r="P45" s="103" t="n">
        <f aca="false">(P47-P42)/5+P44</f>
        <v>4.10907855562542</v>
      </c>
      <c r="Q45" s="103" t="n">
        <f aca="false">(Q47-Q42)/5+Q44</f>
        <v>4.42565146988661</v>
      </c>
      <c r="R45" s="103" t="n">
        <f aca="false">(R47-R42)/5+R44</f>
        <v>4.74222438414779</v>
      </c>
      <c r="S45" s="103" t="n">
        <f aca="false">(V45-R45)/4+R45</f>
        <v>4.66166063784402</v>
      </c>
      <c r="T45" s="103" t="n">
        <f aca="false">(V45-R45)/4+S45</f>
        <v>4.58109689154025</v>
      </c>
      <c r="U45" s="103" t="n">
        <f aca="false">(V45-R45)/4+T45</f>
        <v>4.50053314523647</v>
      </c>
      <c r="V45" s="103" t="n">
        <f aca="false">(V47-V42)/5+V44</f>
        <v>4.4199693989327</v>
      </c>
      <c r="W45" s="103" t="n">
        <f aca="false">(X45+V45)/2</f>
        <v>4.4308899952493</v>
      </c>
      <c r="X45" s="103" t="n">
        <f aca="false">(X47-X42)/5+X44</f>
        <v>4.44181059156589</v>
      </c>
      <c r="Y45" s="103" t="n">
        <f aca="false">(AA45-X45)/3+X45</f>
        <v>4.27352049097504</v>
      </c>
      <c r="Z45" s="103" t="n">
        <f aca="false">(AA45-X45)/3+Y45</f>
        <v>4.10523039038419</v>
      </c>
      <c r="AA45" s="103" t="n">
        <f aca="false">(AA47-AA42)/5+AA44</f>
        <v>3.93694028979333</v>
      </c>
      <c r="AB45" s="103" t="n">
        <f aca="false">(AC45+AA45)/2</f>
        <v>3.7794626782016</v>
      </c>
      <c r="AC45" s="103" t="n">
        <f aca="false">(AC47-AC42)/5+AC44</f>
        <v>3.62198506660987</v>
      </c>
      <c r="AD45" s="103" t="n">
        <f aca="false">(AF45-AC45)/3+AC45</f>
        <v>3.46450745501814</v>
      </c>
      <c r="AE45" s="103" t="n">
        <f aca="false">(AF45-AC45)/3+AD45</f>
        <v>3.3070298434264</v>
      </c>
      <c r="AF45" s="103" t="n">
        <f aca="false">(AF47-AF42)/5+AF44</f>
        <v>3.14955223183467</v>
      </c>
      <c r="AG45" s="103" t="n">
        <f aca="false">(AH45+AF45)/2</f>
        <v>2.99207462024294</v>
      </c>
      <c r="AH45" s="103" t="n">
        <f aca="false">(AH47-AH42)/5+AH44</f>
        <v>2.8345970086512</v>
      </c>
      <c r="AI45" s="103" t="n">
        <f aca="false">(AI47-AI42)/5+AI44</f>
        <v>2.67711939705947</v>
      </c>
      <c r="AJ45" s="103" t="n">
        <f aca="false">(AJ47-AJ42)/5+AJ44</f>
        <v>2.51964178546774</v>
      </c>
      <c r="AK45" s="103" t="n">
        <f aca="false">(AL45+AJ45)/2</f>
        <v>2.362164173876</v>
      </c>
      <c r="AL45" s="103" t="n">
        <f aca="false">(AL47-AL42)/5+AL44</f>
        <v>2.20468656228427</v>
      </c>
      <c r="AM45" s="103" t="n">
        <f aca="false">(AN45+AL45)/2</f>
        <v>2.04720895069254</v>
      </c>
      <c r="AN45" s="103" t="n">
        <f aca="false">(AN47-AN42)/5+AN44</f>
        <v>1.8897313391008</v>
      </c>
      <c r="AO45" s="115" t="n">
        <f aca="false">($AN45-$AL45)/Delta+AN45</f>
        <v>1.73225372750907</v>
      </c>
      <c r="AP45" s="115" t="n">
        <f aca="false">($AN45-$AL45)/Delta+AO45</f>
        <v>1.57477611591734</v>
      </c>
      <c r="AQ45" s="115" t="n">
        <f aca="false">($AN45-$AL45)/Delta+AP45</f>
        <v>1.4172985043256</v>
      </c>
      <c r="AR45" s="115" t="n">
        <f aca="false">($AN45-$AL45)/Delta+AQ45</f>
        <v>1.25982089273387</v>
      </c>
      <c r="AS45" s="115" t="n">
        <f aca="false">($AN45-$AL45)/Delta+AR45</f>
        <v>1.10234328114214</v>
      </c>
      <c r="AT45" s="115" t="n">
        <f aca="false">($AN45-$AL45)/Delta+AS45</f>
        <v>0.944865669550404</v>
      </c>
      <c r="AU45" s="115" t="n">
        <f aca="false">($AN45-$AL45)/Delta+AT45</f>
        <v>0.787388057958671</v>
      </c>
      <c r="AV45" s="115" t="n">
        <f aca="false">($AN45-$AL45)/Delta+AU45</f>
        <v>0.629910446366938</v>
      </c>
      <c r="AW45" s="115" t="n">
        <f aca="false">($AN45-$AL45)/Delta+AV45</f>
        <v>0.472432834775205</v>
      </c>
      <c r="AX45" s="115" t="n">
        <f aca="false">($AN45-$AL45)/Delta+AW45</f>
        <v>0.314955223183471</v>
      </c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  <c r="CH45" s="104"/>
      <c r="CI45" s="104"/>
    </row>
    <row r="46" customFormat="false" ht="12.8" hidden="false" customHeight="false" outlineLevel="0" collapsed="false">
      <c r="A46" s="102" t="n">
        <f aca="false">(A$7-A$2)/5+A45</f>
        <v>79</v>
      </c>
      <c r="B46" s="103" t="n">
        <v>0</v>
      </c>
      <c r="C46" s="103" t="n">
        <f aca="false">(F46-B46)/4+B46</f>
        <v>1.03970877873536</v>
      </c>
      <c r="D46" s="103" t="n">
        <f aca="false">(F46-B46)/4+C46</f>
        <v>2.07941755747071</v>
      </c>
      <c r="E46" s="103" t="n">
        <f aca="false">(F46-B46)/4+D46</f>
        <v>3.11912633620607</v>
      </c>
      <c r="F46" s="103" t="n">
        <f aca="false">(F47-F42)/5+F45</f>
        <v>4.15883511494143</v>
      </c>
      <c r="G46" s="103" t="n">
        <f aca="false">(G47-G42)/5+G45</f>
        <v>4.52526901702581</v>
      </c>
      <c r="H46" s="103" t="n">
        <f aca="false">(H47-H42)/5+H45</f>
        <v>4.89170291911019</v>
      </c>
      <c r="I46" s="103" t="n">
        <f aca="false">(J46+H46)/2</f>
        <v>5.01581587283363</v>
      </c>
      <c r="J46" s="103" t="n">
        <f aca="false">(J47-J42)/5+J45</f>
        <v>5.13992882655706</v>
      </c>
      <c r="K46" s="103" t="n">
        <f aca="false">(L46+J46)/2</f>
        <v>5.00248499430806</v>
      </c>
      <c r="L46" s="103" t="n">
        <f aca="false">(L47-L42)/5+L45</f>
        <v>4.86504116205906</v>
      </c>
      <c r="M46" s="103" t="n">
        <f aca="false">(N46+L46)/2</f>
        <v>4.70917288750392</v>
      </c>
      <c r="N46" s="103" t="n">
        <f aca="false">(N47-N42)/5+N45</f>
        <v>4.55330461294878</v>
      </c>
      <c r="O46" s="103" t="n">
        <f aca="false">(P46+N46)/2</f>
        <v>4.37411367055222</v>
      </c>
      <c r="P46" s="103" t="n">
        <f aca="false">(P47-P42)/5+P45</f>
        <v>4.19492272815566</v>
      </c>
      <c r="Q46" s="103" t="n">
        <f aca="false">(Q47-Q42)/5+Q45</f>
        <v>4.51787469711122</v>
      </c>
      <c r="R46" s="103" t="n">
        <f aca="false">(R47-R42)/5+R45</f>
        <v>4.84082666606678</v>
      </c>
      <c r="S46" s="103" t="n">
        <f aca="false">(V46-R46)/4+R46</f>
        <v>4.75911255711469</v>
      </c>
      <c r="T46" s="103" t="n">
        <f aca="false">(V46-R46)/4+S46</f>
        <v>4.6773984481626</v>
      </c>
      <c r="U46" s="103" t="n">
        <f aca="false">(V46-R46)/4+T46</f>
        <v>4.59568433921051</v>
      </c>
      <c r="V46" s="103" t="n">
        <f aca="false">(V47-V42)/5+V45</f>
        <v>4.51397023025843</v>
      </c>
      <c r="W46" s="103" t="n">
        <f aca="false">(X46+V46)/2</f>
        <v>4.52545592186535</v>
      </c>
      <c r="X46" s="103" t="n">
        <f aca="false">(X47-X42)/5+X45</f>
        <v>4.53694161347227</v>
      </c>
      <c r="Y46" s="103" t="n">
        <f aca="false">(AA46-X46)/3+X46</f>
        <v>4.36577087301871</v>
      </c>
      <c r="Z46" s="103" t="n">
        <f aca="false">(AA46-X46)/3+Y46</f>
        <v>4.19460013256516</v>
      </c>
      <c r="AA46" s="103" t="n">
        <f aca="false">(AA47-AA42)/5+AA45</f>
        <v>4.0234293921116</v>
      </c>
      <c r="AB46" s="103" t="n">
        <f aca="false">(AC46+AA46)/2</f>
        <v>3.86249221642714</v>
      </c>
      <c r="AC46" s="103" t="n">
        <f aca="false">(AC47-AC42)/5+AC45</f>
        <v>3.70155504074267</v>
      </c>
      <c r="AD46" s="103" t="n">
        <f aca="false">(AF46-AC46)/3+AC46</f>
        <v>3.54061786505821</v>
      </c>
      <c r="AE46" s="103" t="n">
        <f aca="false">(AF46-AC46)/3+AD46</f>
        <v>3.37968068937375</v>
      </c>
      <c r="AF46" s="103" t="n">
        <f aca="false">(AF47-AF42)/5+AF45</f>
        <v>3.21874351368929</v>
      </c>
      <c r="AG46" s="103" t="n">
        <f aca="false">(AH46+AF46)/2</f>
        <v>3.05780633800482</v>
      </c>
      <c r="AH46" s="103" t="n">
        <f aca="false">(AH47-AH42)/5+AH45</f>
        <v>2.89686916232036</v>
      </c>
      <c r="AI46" s="103" t="n">
        <f aca="false">(AI47-AI42)/5+AI45</f>
        <v>2.73593198663589</v>
      </c>
      <c r="AJ46" s="103" t="n">
        <f aca="false">(AJ47-AJ42)/5+AJ45</f>
        <v>2.57499481095143</v>
      </c>
      <c r="AK46" s="103" t="n">
        <f aca="false">(AL46+AJ46)/2</f>
        <v>2.41405763526696</v>
      </c>
      <c r="AL46" s="103" t="n">
        <f aca="false">(AL47-AL42)/5+AL45</f>
        <v>2.2531204595825</v>
      </c>
      <c r="AM46" s="103" t="n">
        <f aca="false">(AN46+AL46)/2</f>
        <v>2.09218328389804</v>
      </c>
      <c r="AN46" s="103" t="n">
        <f aca="false">(AN47-AN42)/5+AN45</f>
        <v>1.93124610821357</v>
      </c>
      <c r="AO46" s="115" t="n">
        <f aca="false">($AN46-$AL46)/Delta+AN46</f>
        <v>1.77030893252911</v>
      </c>
      <c r="AP46" s="115" t="n">
        <f aca="false">($AN46-$AL46)/Delta+AO46</f>
        <v>1.60937175684464</v>
      </c>
      <c r="AQ46" s="115" t="n">
        <f aca="false">($AN46-$AL46)/Delta+AP46</f>
        <v>1.44843458116018</v>
      </c>
      <c r="AR46" s="115" t="n">
        <f aca="false">($AN46-$AL46)/Delta+AQ46</f>
        <v>1.28749740547571</v>
      </c>
      <c r="AS46" s="115" t="n">
        <f aca="false">($AN46-$AL46)/Delta+AR46</f>
        <v>1.12656022979125</v>
      </c>
      <c r="AT46" s="115" t="n">
        <f aca="false">($AN46-$AL46)/Delta+AS46</f>
        <v>0.965623054106786</v>
      </c>
      <c r="AU46" s="115" t="n">
        <f aca="false">($AN46-$AL46)/Delta+AT46</f>
        <v>0.804685878422321</v>
      </c>
      <c r="AV46" s="115" t="n">
        <f aca="false">($AN46-$AL46)/Delta+AU46</f>
        <v>0.643748702737857</v>
      </c>
      <c r="AW46" s="115" t="n">
        <f aca="false">($AN46-$AL46)/Delta+AV46</f>
        <v>0.482811527053393</v>
      </c>
      <c r="AX46" s="115" t="n">
        <f aca="false">($AN46-$AL46)/Delta+AW46</f>
        <v>0.321874351368928</v>
      </c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</row>
    <row r="47" customFormat="false" ht="12.8" hidden="false" customHeight="false" outlineLevel="0" collapsed="false">
      <c r="A47" s="102" t="n">
        <f aca="false">A42+5</f>
        <v>80</v>
      </c>
      <c r="B47" s="103" t="n">
        <v>0</v>
      </c>
      <c r="C47" s="103" t="n">
        <f aca="false">(F47-B47)/4+B47</f>
        <v>1.05725782853807</v>
      </c>
      <c r="D47" s="103" t="n">
        <f aca="false">(F47-B47)/4+C47</f>
        <v>2.11451565707614</v>
      </c>
      <c r="E47" s="103" t="n">
        <f aca="false">(F47-B47)/4+D47</f>
        <v>3.17177348561421</v>
      </c>
      <c r="F47" s="114" t="n">
        <f aca="false">polar_type19!$S$6</f>
        <v>4.22903131415228</v>
      </c>
      <c r="G47" s="114" t="n">
        <f aca="false">polar_type19!$S$7</f>
        <v>4.60439138204534</v>
      </c>
      <c r="H47" s="114" t="n">
        <f aca="false">polar_type19!$S$8</f>
        <v>4.9797514499384</v>
      </c>
      <c r="I47" s="103" t="n">
        <f aca="false">(J47+H47)/2</f>
        <v>5.10782140933486</v>
      </c>
      <c r="J47" s="114" t="n">
        <f aca="false">polar_type19!$S$9</f>
        <v>5.23589136873131</v>
      </c>
      <c r="K47" s="103" t="n">
        <f aca="false">(L47+J47)/2</f>
        <v>5.09788733295808</v>
      </c>
      <c r="L47" s="114" t="n">
        <f aca="false">polar_type19!$S$10</f>
        <v>4.95988329718485</v>
      </c>
      <c r="M47" s="103" t="n">
        <f aca="false">(N47+L47)/2</f>
        <v>4.80222568591166</v>
      </c>
      <c r="N47" s="114" t="n">
        <f aca="false">polar_type19!$S$11</f>
        <v>4.64456807463847</v>
      </c>
      <c r="O47" s="103" t="n">
        <f aca="false">(P47+N47)/2</f>
        <v>4.46266748766219</v>
      </c>
      <c r="P47" s="114" t="n">
        <f aca="false">polar_type19!$S$12</f>
        <v>4.2807669006859</v>
      </c>
      <c r="Q47" s="114" t="n">
        <f aca="false">polar_type19!$S$13</f>
        <v>4.61009792433583</v>
      </c>
      <c r="R47" s="114" t="n">
        <f aca="false">polar_type19!$S$14</f>
        <v>4.93942894798576</v>
      </c>
      <c r="S47" s="103" t="n">
        <f aca="false">(V47-R47)/4+R47</f>
        <v>4.85656447638536</v>
      </c>
      <c r="T47" s="103" t="n">
        <f aca="false">(V47-R47)/4+S47</f>
        <v>4.77370000478496</v>
      </c>
      <c r="U47" s="103" t="n">
        <f aca="false">(V47-R47)/4+T47</f>
        <v>4.69083553318455</v>
      </c>
      <c r="V47" s="114" t="n">
        <f aca="false">polar_type19!$S$15</f>
        <v>4.60797106158415</v>
      </c>
      <c r="W47" s="103" t="n">
        <f aca="false">(X47+V47)/2</f>
        <v>4.6200218484814</v>
      </c>
      <c r="X47" s="114" t="n">
        <f aca="false">polar_type19!$S$16</f>
        <v>4.63207263537865</v>
      </c>
      <c r="Y47" s="103" t="n">
        <f aca="false">(AA47-X47)/3+X47</f>
        <v>4.45802125506239</v>
      </c>
      <c r="Z47" s="103" t="n">
        <f aca="false">(AA47-X47)/3+Y47</f>
        <v>4.28396987474613</v>
      </c>
      <c r="AA47" s="114" t="n">
        <f aca="false">polar_type19!$S$17</f>
        <v>4.10991849442987</v>
      </c>
      <c r="AB47" s="103" t="n">
        <f aca="false">(AC47+AA47)/2</f>
        <v>3.94552175465267</v>
      </c>
      <c r="AC47" s="114" t="n">
        <f aca="false">polar_type19!$S$18</f>
        <v>3.78112501487548</v>
      </c>
      <c r="AD47" s="103" t="n">
        <f aca="false">(AF47-AC47)/3+AC47</f>
        <v>3.61672827509829</v>
      </c>
      <c r="AE47" s="103" t="n">
        <f aca="false">(AF47-AC47)/3+AD47</f>
        <v>3.45233153532109</v>
      </c>
      <c r="AF47" s="114" t="n">
        <f aca="false">polar_type19!$S$19</f>
        <v>3.2879347955439</v>
      </c>
      <c r="AG47" s="103" t="n">
        <f aca="false">(AH47+AF47)/2</f>
        <v>3.1235380557667</v>
      </c>
      <c r="AH47" s="114" t="n">
        <f aca="false">polar_type19!$S$20</f>
        <v>2.95914131598951</v>
      </c>
      <c r="AI47" s="114" t="n">
        <f aca="false">polar_type19!$S$21</f>
        <v>2.79474457621231</v>
      </c>
      <c r="AJ47" s="114" t="n">
        <f aca="false">polar_type19!$S$22</f>
        <v>2.63034783643512</v>
      </c>
      <c r="AK47" s="103" t="n">
        <f aca="false">(AL47+AJ47)/2</f>
        <v>2.46595109665792</v>
      </c>
      <c r="AL47" s="114" t="n">
        <f aca="false">polar_type19!$S$23</f>
        <v>2.30155435688073</v>
      </c>
      <c r="AM47" s="103" t="n">
        <f aca="false">(AN47+AL47)/2</f>
        <v>2.13715761710354</v>
      </c>
      <c r="AN47" s="114" t="n">
        <f aca="false">polar_type19!$S$24</f>
        <v>1.97276087732634</v>
      </c>
      <c r="AO47" s="115" t="n">
        <f aca="false">($AN47-$AL47)/Delta+AN47</f>
        <v>1.80836413754915</v>
      </c>
      <c r="AP47" s="115" t="n">
        <f aca="false">($AN47-$AL47)/Delta+AO47</f>
        <v>1.64396739777195</v>
      </c>
      <c r="AQ47" s="115" t="n">
        <f aca="false">($AN47-$AL47)/Delta+AP47</f>
        <v>1.47957065799476</v>
      </c>
      <c r="AR47" s="115" t="n">
        <f aca="false">($AN47-$AL47)/Delta+AQ47</f>
        <v>1.31517391821756</v>
      </c>
      <c r="AS47" s="115" t="n">
        <f aca="false">($AN47-$AL47)/Delta+AR47</f>
        <v>1.15077717844036</v>
      </c>
      <c r="AT47" s="115" t="n">
        <f aca="false">($AN47-$AL47)/Delta+AS47</f>
        <v>0.98638043866317</v>
      </c>
      <c r="AU47" s="115" t="n">
        <f aca="false">($AN47-$AL47)/Delta+AT47</f>
        <v>0.821983698885975</v>
      </c>
      <c r="AV47" s="115" t="n">
        <f aca="false">($AN47-$AL47)/Delta+AU47</f>
        <v>0.65758695910878</v>
      </c>
      <c r="AW47" s="115" t="n">
        <f aca="false">($AN47-$AL47)/Delta+AV47</f>
        <v>0.493190219331585</v>
      </c>
      <c r="AX47" s="115" t="n">
        <f aca="false">($AN47-$AL47)/Delta+AW47</f>
        <v>0.32879347955439</v>
      </c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</row>
    <row r="48" customFormat="false" ht="12.8" hidden="false" customHeight="false" outlineLevel="0" collapsed="false">
      <c r="A48" s="102" t="n">
        <f aca="false">(A$7-A$2)/5+A47</f>
        <v>81</v>
      </c>
      <c r="B48" s="103" t="n">
        <v>0</v>
      </c>
      <c r="C48" s="103" t="n">
        <f aca="false">(F48-B48)/4+B48</f>
        <v>1.07243644444082</v>
      </c>
      <c r="D48" s="103" t="n">
        <f aca="false">(F48-B48)/4+C48</f>
        <v>2.14487288888163</v>
      </c>
      <c r="E48" s="103" t="n">
        <f aca="false">(F48-B48)/4+D48</f>
        <v>3.21730933332245</v>
      </c>
      <c r="F48" s="103" t="n">
        <f aca="false">(F52-F47)/5+F47</f>
        <v>4.28974577776327</v>
      </c>
      <c r="G48" s="103" t="n">
        <f aca="false">(G52-G47)/5+G47</f>
        <v>4.67526890414401</v>
      </c>
      <c r="H48" s="103" t="n">
        <f aca="false">(H52-H47)/5+H47</f>
        <v>5.06079203052476</v>
      </c>
      <c r="I48" s="103" t="n">
        <f aca="false">(J48+H48)/2</f>
        <v>5.193644314593</v>
      </c>
      <c r="J48" s="103" t="n">
        <f aca="false">(J52-J47)/5+J47</f>
        <v>5.32649659866124</v>
      </c>
      <c r="K48" s="103" t="n">
        <f aca="false">(L48+J48)/2</f>
        <v>5.18910446150205</v>
      </c>
      <c r="L48" s="103" t="n">
        <f aca="false">(L52-L47)/5+L47</f>
        <v>5.05171232434286</v>
      </c>
      <c r="M48" s="103" t="n">
        <f aca="false">(N48+L48)/2</f>
        <v>4.89291089866425</v>
      </c>
      <c r="N48" s="103" t="n">
        <f aca="false">(N52-N47)/5+N47</f>
        <v>4.73410947298563</v>
      </c>
      <c r="O48" s="103" t="n">
        <f aca="false">(P48+N48)/2</f>
        <v>4.5499206037478</v>
      </c>
      <c r="P48" s="103" t="n">
        <f aca="false">(P52-P47)/5+P47</f>
        <v>4.36573173450997</v>
      </c>
      <c r="Q48" s="103" t="n">
        <f aca="false">(Q52-Q47)/5+Q47</f>
        <v>4.70128756919922</v>
      </c>
      <c r="R48" s="103" t="n">
        <f aca="false">(R52-R47)/5+R47</f>
        <v>5.03684340388847</v>
      </c>
      <c r="S48" s="103" t="n">
        <f aca="false">(V48-R48)/4+R48</f>
        <v>4.95304459498049</v>
      </c>
      <c r="T48" s="103" t="n">
        <f aca="false">(V48-R48)/4+S48</f>
        <v>4.86924578607252</v>
      </c>
      <c r="U48" s="103" t="n">
        <f aca="false">(V48-R48)/4+T48</f>
        <v>4.78544697716454</v>
      </c>
      <c r="V48" s="103" t="n">
        <f aca="false">(V52-V47)/5+V47</f>
        <v>4.70164816825657</v>
      </c>
      <c r="W48" s="103" t="n">
        <f aca="false">(X48+V48)/2</f>
        <v>4.71438101126221</v>
      </c>
      <c r="X48" s="103" t="n">
        <f aca="false">(X52-X47)/5+X47</f>
        <v>4.72711385426784</v>
      </c>
      <c r="Y48" s="103" t="n">
        <f aca="false">(AA48-X48)/3+X48</f>
        <v>4.55044517523434</v>
      </c>
      <c r="Z48" s="103" t="n">
        <f aca="false">(AA48-X48)/3+Y48</f>
        <v>4.37377649620083</v>
      </c>
      <c r="AA48" s="103" t="n">
        <f aca="false">(AA52-AA47)/5+AA47</f>
        <v>4.19710781716733</v>
      </c>
      <c r="AB48" s="103" t="n">
        <f aca="false">(AC48+AA48)/2</f>
        <v>4.02922350448063</v>
      </c>
      <c r="AC48" s="103" t="n">
        <f aca="false">(AC52-AC47)/5+AC47</f>
        <v>3.86133919179394</v>
      </c>
      <c r="AD48" s="103" t="n">
        <f aca="false">(AF48-AC48)/3+AC48</f>
        <v>3.69345487910725</v>
      </c>
      <c r="AE48" s="103" t="n">
        <f aca="false">(AF48-AC48)/3+AD48</f>
        <v>3.52557056642056</v>
      </c>
      <c r="AF48" s="103" t="n">
        <f aca="false">(AF52-AF47)/5+AF47</f>
        <v>3.35768625373386</v>
      </c>
      <c r="AG48" s="103" t="n">
        <f aca="false">(AH48+AF48)/2</f>
        <v>3.18980194104717</v>
      </c>
      <c r="AH48" s="103" t="n">
        <f aca="false">(AH52-AH47)/5+AH47</f>
        <v>3.02191762836048</v>
      </c>
      <c r="AI48" s="103" t="n">
        <f aca="false">(AI52-AI47)/5+AI47</f>
        <v>2.85403331567378</v>
      </c>
      <c r="AJ48" s="103" t="n">
        <f aca="false">(AJ52-AJ47)/5+AJ47</f>
        <v>2.68614900298709</v>
      </c>
      <c r="AK48" s="103" t="n">
        <f aca="false">(AL48+AJ48)/2</f>
        <v>2.5182646903004</v>
      </c>
      <c r="AL48" s="103" t="n">
        <f aca="false">(AL52-AL47)/5+AL47</f>
        <v>2.3503803776137</v>
      </c>
      <c r="AM48" s="103" t="n">
        <f aca="false">(AN48+AL48)/2</f>
        <v>2.18249606492701</v>
      </c>
      <c r="AN48" s="103" t="n">
        <f aca="false">(AN52-AN47)/5+AN47</f>
        <v>2.01461175224032</v>
      </c>
      <c r="AO48" s="115" t="n">
        <f aca="false">($AN48-$AL48)/Delta+AN48</f>
        <v>1.84672743955363</v>
      </c>
      <c r="AP48" s="115" t="n">
        <f aca="false">($AN48-$AL48)/Delta+AO48</f>
        <v>1.67884312686693</v>
      </c>
      <c r="AQ48" s="115" t="n">
        <f aca="false">($AN48-$AL48)/Delta+AP48</f>
        <v>1.51095881418024</v>
      </c>
      <c r="AR48" s="115" t="n">
        <f aca="false">($AN48-$AL48)/Delta+AQ48</f>
        <v>1.34307450149355</v>
      </c>
      <c r="AS48" s="115" t="n">
        <f aca="false">($AN48-$AL48)/Delta+AR48</f>
        <v>1.17519018880685</v>
      </c>
      <c r="AT48" s="115" t="n">
        <f aca="false">($AN48-$AL48)/Delta+AS48</f>
        <v>1.00730587612016</v>
      </c>
      <c r="AU48" s="115" t="n">
        <f aca="false">($AN48-$AL48)/Delta+AT48</f>
        <v>0.839421563433466</v>
      </c>
      <c r="AV48" s="115" t="n">
        <f aca="false">($AN48-$AL48)/Delta+AU48</f>
        <v>0.671537250746773</v>
      </c>
      <c r="AW48" s="115" t="n">
        <f aca="false">($AN48-$AL48)/Delta+AV48</f>
        <v>0.50365293806008</v>
      </c>
      <c r="AX48" s="115" t="n">
        <f aca="false">($AN48-$AL48)/Delta+AW48</f>
        <v>0.335768625373387</v>
      </c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</row>
    <row r="49" customFormat="false" ht="12.8" hidden="false" customHeight="false" outlineLevel="0" collapsed="false">
      <c r="A49" s="102" t="n">
        <f aca="false">(A$7-A$2)/5+A48</f>
        <v>82</v>
      </c>
      <c r="B49" s="103" t="n">
        <v>0</v>
      </c>
      <c r="C49" s="103" t="n">
        <f aca="false">(F49-B49)/4+B49</f>
        <v>1.08761506034356</v>
      </c>
      <c r="D49" s="103" t="n">
        <f aca="false">(F49-B49)/4+C49</f>
        <v>2.17523012068713</v>
      </c>
      <c r="E49" s="103" t="n">
        <f aca="false">(F49-B49)/4+D49</f>
        <v>3.26284518103069</v>
      </c>
      <c r="F49" s="103" t="n">
        <f aca="false">(F52-F47)/5+F48</f>
        <v>4.35046024137426</v>
      </c>
      <c r="G49" s="103" t="n">
        <f aca="false">(G52-G47)/5+G48</f>
        <v>4.74614642624269</v>
      </c>
      <c r="H49" s="103" t="n">
        <f aca="false">(H52-H47)/5+H48</f>
        <v>5.14183261111112</v>
      </c>
      <c r="I49" s="103" t="n">
        <f aca="false">(J49+H49)/2</f>
        <v>5.27946721985114</v>
      </c>
      <c r="J49" s="103" t="n">
        <f aca="false">(J52-J47)/5+J48</f>
        <v>5.41710182859117</v>
      </c>
      <c r="K49" s="103" t="n">
        <f aca="false">(L49+J49)/2</f>
        <v>5.28032159004602</v>
      </c>
      <c r="L49" s="103" t="n">
        <f aca="false">(L52-L47)/5+L48</f>
        <v>5.14354135150088</v>
      </c>
      <c r="M49" s="103" t="n">
        <f aca="false">(N49+L49)/2</f>
        <v>4.98359611141683</v>
      </c>
      <c r="N49" s="103" t="n">
        <f aca="false">(N52-N47)/5+N48</f>
        <v>4.82365087133279</v>
      </c>
      <c r="O49" s="103" t="n">
        <f aca="false">(P49+N49)/2</f>
        <v>4.63717371983342</v>
      </c>
      <c r="P49" s="103" t="n">
        <f aca="false">(P52-P47)/5+P48</f>
        <v>4.45069656833404</v>
      </c>
      <c r="Q49" s="103" t="n">
        <f aca="false">(Q52-Q47)/5+Q48</f>
        <v>4.79247721406261</v>
      </c>
      <c r="R49" s="103" t="n">
        <f aca="false">(R52-R47)/5+R48</f>
        <v>5.13425785979118</v>
      </c>
      <c r="S49" s="103" t="n">
        <f aca="false">(V49-R49)/4+R49</f>
        <v>5.04952471357563</v>
      </c>
      <c r="T49" s="103" t="n">
        <f aca="false">(V49-R49)/4+S49</f>
        <v>4.96479156736008</v>
      </c>
      <c r="U49" s="103" t="n">
        <f aca="false">(V49-R49)/4+T49</f>
        <v>4.88005842114454</v>
      </c>
      <c r="V49" s="103" t="n">
        <f aca="false">(V52-V47)/5+V48</f>
        <v>4.79532527492899</v>
      </c>
      <c r="W49" s="103" t="n">
        <f aca="false">(X49+V49)/2</f>
        <v>4.80874017404301</v>
      </c>
      <c r="X49" s="103" t="n">
        <f aca="false">(X52-X47)/5+X48</f>
        <v>4.82215507315703</v>
      </c>
      <c r="Y49" s="103" t="n">
        <f aca="false">(AA49-X49)/3+X49</f>
        <v>4.64286909540628</v>
      </c>
      <c r="Z49" s="103" t="n">
        <f aca="false">(AA49-X49)/3+Y49</f>
        <v>4.46358311765553</v>
      </c>
      <c r="AA49" s="103" t="n">
        <f aca="false">(AA52-AA47)/5+AA48</f>
        <v>4.28429713990478</v>
      </c>
      <c r="AB49" s="103" t="n">
        <f aca="false">(AC49+AA49)/2</f>
        <v>4.11292525430859</v>
      </c>
      <c r="AC49" s="103" t="n">
        <f aca="false">(AC52-AC47)/5+AC48</f>
        <v>3.9415533687124</v>
      </c>
      <c r="AD49" s="103" t="n">
        <f aca="false">(AF49-AC49)/3+AC49</f>
        <v>3.77018148311621</v>
      </c>
      <c r="AE49" s="103" t="n">
        <f aca="false">(AF49-AC49)/3+AD49</f>
        <v>3.59880959752002</v>
      </c>
      <c r="AF49" s="103" t="n">
        <f aca="false">(AF52-AF47)/5+AF48</f>
        <v>3.42743771192383</v>
      </c>
      <c r="AG49" s="103" t="n">
        <f aca="false">(AH49+AF49)/2</f>
        <v>3.25606582632764</v>
      </c>
      <c r="AH49" s="103" t="n">
        <f aca="false">(AH52-AH47)/5+AH48</f>
        <v>3.08469394073145</v>
      </c>
      <c r="AI49" s="103" t="n">
        <f aca="false">(AI52-AI47)/5+AI48</f>
        <v>2.91332205513525</v>
      </c>
      <c r="AJ49" s="103" t="n">
        <f aca="false">(AJ52-AJ47)/5+AJ48</f>
        <v>2.74195016953906</v>
      </c>
      <c r="AK49" s="103" t="n">
        <f aca="false">(AL49+AJ49)/2</f>
        <v>2.57057828394287</v>
      </c>
      <c r="AL49" s="103" t="n">
        <f aca="false">(AL52-AL47)/5+AL48</f>
        <v>2.39920639834668</v>
      </c>
      <c r="AM49" s="103" t="n">
        <f aca="false">(AN49+AL49)/2</f>
        <v>2.22783451275049</v>
      </c>
      <c r="AN49" s="103" t="n">
        <f aca="false">(AN52-AN47)/5+AN48</f>
        <v>2.0564626271543</v>
      </c>
      <c r="AO49" s="115" t="n">
        <f aca="false">($AN49-$AL49)/Delta+AN49</f>
        <v>1.8850907415581</v>
      </c>
      <c r="AP49" s="115" t="n">
        <f aca="false">($AN49-$AL49)/Delta+AO49</f>
        <v>1.71371885596191</v>
      </c>
      <c r="AQ49" s="115" t="n">
        <f aca="false">($AN49-$AL49)/Delta+AP49</f>
        <v>1.54234697036572</v>
      </c>
      <c r="AR49" s="115" t="n">
        <f aca="false">($AN49-$AL49)/Delta+AQ49</f>
        <v>1.37097508476953</v>
      </c>
      <c r="AS49" s="115" t="n">
        <f aca="false">($AN49-$AL49)/Delta+AR49</f>
        <v>1.19960319917334</v>
      </c>
      <c r="AT49" s="115" t="n">
        <f aca="false">($AN49-$AL49)/Delta+AS49</f>
        <v>1.02823131357715</v>
      </c>
      <c r="AU49" s="115" t="n">
        <f aca="false">($AN49-$AL49)/Delta+AT49</f>
        <v>0.856859427980957</v>
      </c>
      <c r="AV49" s="115" t="n">
        <f aca="false">($AN49-$AL49)/Delta+AU49</f>
        <v>0.685487542384766</v>
      </c>
      <c r="AW49" s="115" t="n">
        <f aca="false">($AN49-$AL49)/Delta+AV49</f>
        <v>0.514115656788575</v>
      </c>
      <c r="AX49" s="115" t="n">
        <f aca="false">($AN49-$AL49)/Delta+AW49</f>
        <v>0.342743771192384</v>
      </c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</row>
    <row r="50" customFormat="false" ht="12.8" hidden="false" customHeight="false" outlineLevel="0" collapsed="false">
      <c r="A50" s="102" t="n">
        <f aca="false">(A$7-A$2)/5+A49</f>
        <v>83</v>
      </c>
      <c r="B50" s="103" t="n">
        <v>0</v>
      </c>
      <c r="C50" s="103" t="n">
        <f aca="false">(F50-B50)/4+B50</f>
        <v>1.10279367624631</v>
      </c>
      <c r="D50" s="103" t="n">
        <f aca="false">(F50-B50)/4+C50</f>
        <v>2.20558735249262</v>
      </c>
      <c r="E50" s="103" t="n">
        <f aca="false">(F50-B50)/4+D50</f>
        <v>3.30838102873894</v>
      </c>
      <c r="F50" s="103" t="n">
        <f aca="false">(F52-F47)/5+F49</f>
        <v>4.41117470498525</v>
      </c>
      <c r="G50" s="103" t="n">
        <f aca="false">(G52-G47)/5+G49</f>
        <v>4.81702394834136</v>
      </c>
      <c r="H50" s="103" t="n">
        <f aca="false">(H52-H47)/5+H49</f>
        <v>5.22287319169747</v>
      </c>
      <c r="I50" s="103" t="n">
        <f aca="false">(J50+H50)/2</f>
        <v>5.36529012510928</v>
      </c>
      <c r="J50" s="103" t="n">
        <f aca="false">(J52-J47)/5+J49</f>
        <v>5.50770705852109</v>
      </c>
      <c r="K50" s="103" t="n">
        <f aca="false">(L50+J50)/2</f>
        <v>5.37153871858999</v>
      </c>
      <c r="L50" s="103" t="n">
        <f aca="false">(L52-L47)/5+L49</f>
        <v>5.23537037865889</v>
      </c>
      <c r="M50" s="103" t="n">
        <f aca="false">(N50+L50)/2</f>
        <v>5.07428132416942</v>
      </c>
      <c r="N50" s="103" t="n">
        <f aca="false">(N52-N47)/5+N49</f>
        <v>4.91319226967994</v>
      </c>
      <c r="O50" s="103" t="n">
        <f aca="false">(P50+N50)/2</f>
        <v>4.72442683591903</v>
      </c>
      <c r="P50" s="103" t="n">
        <f aca="false">(P52-P47)/5+P49</f>
        <v>4.53566140215812</v>
      </c>
      <c r="Q50" s="103" t="n">
        <f aca="false">(Q52-Q47)/5+Q49</f>
        <v>4.883666858926</v>
      </c>
      <c r="R50" s="103" t="n">
        <f aca="false">(R52-R47)/5+R49</f>
        <v>5.23167231569389</v>
      </c>
      <c r="S50" s="103" t="n">
        <f aca="false">(V50-R50)/4+R50</f>
        <v>5.14600483217077</v>
      </c>
      <c r="T50" s="103" t="n">
        <f aca="false">(V50-R50)/4+S50</f>
        <v>5.06033734864765</v>
      </c>
      <c r="U50" s="103" t="n">
        <f aca="false">(V50-R50)/4+T50</f>
        <v>4.97466986512453</v>
      </c>
      <c r="V50" s="103" t="n">
        <f aca="false">(V52-V47)/5+V49</f>
        <v>4.88900238160141</v>
      </c>
      <c r="W50" s="103" t="n">
        <f aca="false">(X50+V50)/2</f>
        <v>4.90309933682381</v>
      </c>
      <c r="X50" s="103" t="n">
        <f aca="false">(X52-X47)/5+X49</f>
        <v>4.91719629204622</v>
      </c>
      <c r="Y50" s="103" t="n">
        <f aca="false">(AA50-X50)/3+X50</f>
        <v>4.73529301557823</v>
      </c>
      <c r="Z50" s="103" t="n">
        <f aca="false">(AA50-X50)/3+Y50</f>
        <v>4.55338973911023</v>
      </c>
      <c r="AA50" s="103" t="n">
        <f aca="false">(AA52-AA47)/5+AA49</f>
        <v>4.37148646264224</v>
      </c>
      <c r="AB50" s="103" t="n">
        <f aca="false">(AC50+AA50)/2</f>
        <v>4.19662700413655</v>
      </c>
      <c r="AC50" s="103" t="n">
        <f aca="false">(AC52-AC47)/5+AC49</f>
        <v>4.02176754563086</v>
      </c>
      <c r="AD50" s="103" t="n">
        <f aca="false">(AF50-AC50)/3+AC50</f>
        <v>3.84690808712517</v>
      </c>
      <c r="AE50" s="103" t="n">
        <f aca="false">(AF50-AC50)/3+AD50</f>
        <v>3.67204862861948</v>
      </c>
      <c r="AF50" s="103" t="n">
        <f aca="false">(AF52-AF47)/5+AF49</f>
        <v>3.49718917011379</v>
      </c>
      <c r="AG50" s="103" t="n">
        <f aca="false">(AH50+AF50)/2</f>
        <v>3.3223297116081</v>
      </c>
      <c r="AH50" s="103" t="n">
        <f aca="false">(AH52-AH47)/5+AH49</f>
        <v>3.14747025310241</v>
      </c>
      <c r="AI50" s="103" t="n">
        <f aca="false">(AI52-AI47)/5+AI49</f>
        <v>2.97261079459672</v>
      </c>
      <c r="AJ50" s="103" t="n">
        <f aca="false">(AJ52-AJ47)/5+AJ49</f>
        <v>2.79775133609104</v>
      </c>
      <c r="AK50" s="103" t="n">
        <f aca="false">(AL50+AJ50)/2</f>
        <v>2.62289187758534</v>
      </c>
      <c r="AL50" s="103" t="n">
        <f aca="false">(AL52-AL47)/5+AL49</f>
        <v>2.44803241907965</v>
      </c>
      <c r="AM50" s="103" t="n">
        <f aca="false">(AN50+AL50)/2</f>
        <v>2.27317296057396</v>
      </c>
      <c r="AN50" s="103" t="n">
        <f aca="false">(AN52-AN47)/5+AN49</f>
        <v>2.09831350206827</v>
      </c>
      <c r="AO50" s="115" t="n">
        <f aca="false">($AN50-$AL50)/Delta+AN50</f>
        <v>1.92345404356258</v>
      </c>
      <c r="AP50" s="115" t="n">
        <f aca="false">($AN50-$AL50)/Delta+AO50</f>
        <v>1.7485945850569</v>
      </c>
      <c r="AQ50" s="115" t="n">
        <f aca="false">($AN50-$AL50)/Delta+AP50</f>
        <v>1.57373512655121</v>
      </c>
      <c r="AR50" s="115" t="n">
        <f aca="false">($AN50-$AL50)/Delta+AQ50</f>
        <v>1.39887566804552</v>
      </c>
      <c r="AS50" s="115" t="n">
        <f aca="false">($AN50-$AL50)/Delta+AR50</f>
        <v>1.22401620953983</v>
      </c>
      <c r="AT50" s="115" t="n">
        <f aca="false">($AN50-$AL50)/Delta+AS50</f>
        <v>1.04915675103414</v>
      </c>
      <c r="AU50" s="115" t="n">
        <f aca="false">($AN50-$AL50)/Delta+AT50</f>
        <v>0.874297292528449</v>
      </c>
      <c r="AV50" s="115" t="n">
        <f aca="false">($AN50-$AL50)/Delta+AU50</f>
        <v>0.699437834022759</v>
      </c>
      <c r="AW50" s="115" t="n">
        <f aca="false">($AN50-$AL50)/Delta+AV50</f>
        <v>0.52457837551707</v>
      </c>
      <c r="AX50" s="115" t="n">
        <f aca="false">($AN50-$AL50)/Delta+AW50</f>
        <v>0.349718917011381</v>
      </c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</row>
    <row r="51" customFormat="false" ht="12.8" hidden="false" customHeight="false" outlineLevel="0" collapsed="false">
      <c r="A51" s="102" t="n">
        <f aca="false">(A$7-A$2)/5+A50</f>
        <v>84</v>
      </c>
      <c r="B51" s="103" t="n">
        <v>0</v>
      </c>
      <c r="C51" s="103" t="n">
        <f aca="false">(F51-B51)/4+B51</f>
        <v>1.11797229214906</v>
      </c>
      <c r="D51" s="103" t="n">
        <f aca="false">(F51-B51)/4+C51</f>
        <v>2.23594458429812</v>
      </c>
      <c r="E51" s="103" t="n">
        <f aca="false">(F51-B51)/4+D51</f>
        <v>3.35391687644718</v>
      </c>
      <c r="F51" s="103" t="n">
        <f aca="false">(F52-F47)/5+F50</f>
        <v>4.47188916859624</v>
      </c>
      <c r="G51" s="103" t="n">
        <f aca="false">(G52-G47)/5+G50</f>
        <v>4.88790147044004</v>
      </c>
      <c r="H51" s="103" t="n">
        <f aca="false">(H52-H47)/5+H50</f>
        <v>5.30391377228383</v>
      </c>
      <c r="I51" s="103" t="n">
        <f aca="false">(J51+H51)/2</f>
        <v>5.45111303036743</v>
      </c>
      <c r="J51" s="103" t="n">
        <f aca="false">(J52-J47)/5+J50</f>
        <v>5.59831228845102</v>
      </c>
      <c r="K51" s="103" t="n">
        <f aca="false">(L51+J51)/2</f>
        <v>5.46275584713396</v>
      </c>
      <c r="L51" s="103" t="n">
        <f aca="false">(L52-L47)/5+L50</f>
        <v>5.32719940581691</v>
      </c>
      <c r="M51" s="103" t="n">
        <f aca="false">(N51+L51)/2</f>
        <v>5.164966536922</v>
      </c>
      <c r="N51" s="103" t="n">
        <f aca="false">(N52-N47)/5+N50</f>
        <v>5.0027336680271</v>
      </c>
      <c r="O51" s="103" t="n">
        <f aca="false">(P51+N51)/2</f>
        <v>4.81167995200465</v>
      </c>
      <c r="P51" s="103" t="n">
        <f aca="false">(P52-P47)/5+P50</f>
        <v>4.62062623598219</v>
      </c>
      <c r="Q51" s="103" t="n">
        <f aca="false">(Q52-Q47)/5+Q50</f>
        <v>4.97485650378939</v>
      </c>
      <c r="R51" s="103" t="n">
        <f aca="false">(R52-R47)/5+R50</f>
        <v>5.32908677159659</v>
      </c>
      <c r="S51" s="103" t="n">
        <f aca="false">(V51-R51)/4+R51</f>
        <v>5.2424849507659</v>
      </c>
      <c r="T51" s="103" t="n">
        <f aca="false">(V51-R51)/4+S51</f>
        <v>5.15588312993521</v>
      </c>
      <c r="U51" s="103" t="n">
        <f aca="false">(V51-R51)/4+T51</f>
        <v>5.06928130910452</v>
      </c>
      <c r="V51" s="103" t="n">
        <f aca="false">(V52-V47)/5+V50</f>
        <v>4.98267948827383</v>
      </c>
      <c r="W51" s="103" t="n">
        <f aca="false">(X51+V51)/2</f>
        <v>4.99745849960462</v>
      </c>
      <c r="X51" s="103" t="n">
        <f aca="false">(X52-X47)/5+X50</f>
        <v>5.01223751093541</v>
      </c>
      <c r="Y51" s="103" t="n">
        <f aca="false">(AA51-X51)/3+X51</f>
        <v>4.82771693575017</v>
      </c>
      <c r="Z51" s="103" t="n">
        <f aca="false">(AA51-X51)/3+Y51</f>
        <v>4.64319636056493</v>
      </c>
      <c r="AA51" s="103" t="n">
        <f aca="false">(AA52-AA47)/5+AA50</f>
        <v>4.45867578537969</v>
      </c>
      <c r="AB51" s="103" t="n">
        <f aca="false">(AC51+AA51)/2</f>
        <v>4.28032875396451</v>
      </c>
      <c r="AC51" s="103" t="n">
        <f aca="false">(AC52-AC47)/5+AC50</f>
        <v>4.10198172254932</v>
      </c>
      <c r="AD51" s="103" t="n">
        <f aca="false">(AF51-AC51)/3+AC51</f>
        <v>3.92363469113413</v>
      </c>
      <c r="AE51" s="103" t="n">
        <f aca="false">(AF51-AC51)/3+AD51</f>
        <v>3.74528765971894</v>
      </c>
      <c r="AF51" s="103" t="n">
        <f aca="false">(AF52-AF47)/5+AF50</f>
        <v>3.56694062830376</v>
      </c>
      <c r="AG51" s="103" t="n">
        <f aca="false">(AH51+AF51)/2</f>
        <v>3.38859359688857</v>
      </c>
      <c r="AH51" s="103" t="n">
        <f aca="false">(AH52-AH47)/5+AH50</f>
        <v>3.21024656547338</v>
      </c>
      <c r="AI51" s="103" t="n">
        <f aca="false">(AI52-AI47)/5+AI50</f>
        <v>3.03189953405819</v>
      </c>
      <c r="AJ51" s="103" t="n">
        <f aca="false">(AJ52-AJ47)/5+AJ50</f>
        <v>2.85355250264301</v>
      </c>
      <c r="AK51" s="103" t="n">
        <f aca="false">(AL51+AJ51)/2</f>
        <v>2.67520547122782</v>
      </c>
      <c r="AL51" s="103" t="n">
        <f aca="false">(AL52-AL47)/5+AL50</f>
        <v>2.49685843981263</v>
      </c>
      <c r="AM51" s="103" t="n">
        <f aca="false">(AN51+AL51)/2</f>
        <v>2.31851140839744</v>
      </c>
      <c r="AN51" s="103" t="n">
        <f aca="false">(AN52-AN47)/5+AN50</f>
        <v>2.14016437698225</v>
      </c>
      <c r="AO51" s="115" t="n">
        <f aca="false">($AN51-$AL51)/Delta+AN51</f>
        <v>1.96181734556706</v>
      </c>
      <c r="AP51" s="115" t="n">
        <f aca="false">($AN51-$AL51)/Delta+AO51</f>
        <v>1.78347031415188</v>
      </c>
      <c r="AQ51" s="115" t="n">
        <f aca="false">($AN51-$AL51)/Delta+AP51</f>
        <v>1.60512328273669</v>
      </c>
      <c r="AR51" s="115" t="n">
        <f aca="false">($AN51-$AL51)/Delta+AQ51</f>
        <v>1.4267762513215</v>
      </c>
      <c r="AS51" s="115" t="n">
        <f aca="false">($AN51-$AL51)/Delta+AR51</f>
        <v>1.24842921990631</v>
      </c>
      <c r="AT51" s="115" t="n">
        <f aca="false">($AN51-$AL51)/Delta+AS51</f>
        <v>1.07008218849113</v>
      </c>
      <c r="AU51" s="115" t="n">
        <f aca="false">($AN51-$AL51)/Delta+AT51</f>
        <v>0.89173515707594</v>
      </c>
      <c r="AV51" s="115" t="n">
        <f aca="false">($AN51-$AL51)/Delta+AU51</f>
        <v>0.713388125660753</v>
      </c>
      <c r="AW51" s="115" t="n">
        <f aca="false">($AN51-$AL51)/Delta+AV51</f>
        <v>0.535041094245565</v>
      </c>
      <c r="AX51" s="115" t="n">
        <f aca="false">($AN51-$AL51)/Delta+AW51</f>
        <v>0.356694062830378</v>
      </c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  <c r="CH51" s="104"/>
      <c r="CI51" s="104"/>
    </row>
    <row r="52" customFormat="false" ht="12.8" hidden="false" customHeight="false" outlineLevel="0" collapsed="false">
      <c r="A52" s="102" t="n">
        <f aca="false">A47+5</f>
        <v>85</v>
      </c>
      <c r="B52" s="103" t="n">
        <v>0</v>
      </c>
      <c r="C52" s="103" t="n">
        <f aca="false">(F52-B52)/4+B52</f>
        <v>1.13315090805181</v>
      </c>
      <c r="D52" s="103" t="n">
        <f aca="false">(F52-B52)/4+C52</f>
        <v>2.26630181610361</v>
      </c>
      <c r="E52" s="103" t="n">
        <f aca="false">(F52-B52)/4+D52</f>
        <v>3.39945272415542</v>
      </c>
      <c r="F52" s="114" t="n">
        <f aca="false">polar_type19!$T$6</f>
        <v>4.53260363220723</v>
      </c>
      <c r="G52" s="114" t="n">
        <f aca="false">polar_type19!$T$7</f>
        <v>4.95877899253871</v>
      </c>
      <c r="H52" s="114" t="n">
        <f aca="false">polar_type19!$T$8</f>
        <v>5.38495435287019</v>
      </c>
      <c r="I52" s="103" t="n">
        <f aca="false">(J52+H52)/2</f>
        <v>5.53693593562557</v>
      </c>
      <c r="J52" s="114" t="n">
        <f aca="false">polar_type19!$T$9</f>
        <v>5.68891751838095</v>
      </c>
      <c r="K52" s="103" t="n">
        <f aca="false">(L52+J52)/2</f>
        <v>5.55397297567794</v>
      </c>
      <c r="L52" s="114" t="n">
        <f aca="false">polar_type19!$T$10</f>
        <v>5.41902843297492</v>
      </c>
      <c r="M52" s="103" t="n">
        <f aca="false">(N52+L52)/2</f>
        <v>5.25565174967459</v>
      </c>
      <c r="N52" s="114" t="n">
        <f aca="false">polar_type19!$T$11</f>
        <v>5.09227506637426</v>
      </c>
      <c r="O52" s="103" t="n">
        <f aca="false">(P52+N52)/2</f>
        <v>4.89893306809026</v>
      </c>
      <c r="P52" s="114" t="n">
        <f aca="false">polar_type19!$T$12</f>
        <v>4.70559106980626</v>
      </c>
      <c r="Q52" s="114" t="n">
        <f aca="false">polar_type19!$T$13</f>
        <v>5.06604614865278</v>
      </c>
      <c r="R52" s="114" t="n">
        <f aca="false">polar_type19!$T$14</f>
        <v>5.4265012274993</v>
      </c>
      <c r="S52" s="103" t="n">
        <f aca="false">(V52-R52)/4+R52</f>
        <v>5.33896506936104</v>
      </c>
      <c r="T52" s="103" t="n">
        <f aca="false">(V52-R52)/4+S52</f>
        <v>5.25142891122278</v>
      </c>
      <c r="U52" s="103" t="n">
        <f aca="false">(V52-R52)/4+T52</f>
        <v>5.16389275308451</v>
      </c>
      <c r="V52" s="114" t="n">
        <f aca="false">polar_type19!$T$15</f>
        <v>5.07635659494625</v>
      </c>
      <c r="W52" s="103" t="n">
        <f aca="false">(X52+V52)/2</f>
        <v>5.09181766238543</v>
      </c>
      <c r="X52" s="114" t="n">
        <f aca="false">polar_type19!$T$16</f>
        <v>5.1072787298246</v>
      </c>
      <c r="Y52" s="103" t="n">
        <f aca="false">(AA52-X52)/3+X52</f>
        <v>4.92014085592212</v>
      </c>
      <c r="Z52" s="103" t="n">
        <f aca="false">(AA52-X52)/3+Y52</f>
        <v>4.73300298201963</v>
      </c>
      <c r="AA52" s="114" t="n">
        <f aca="false">polar_type19!$T$17</f>
        <v>4.54586510811715</v>
      </c>
      <c r="AB52" s="103" t="n">
        <f aca="false">(AC52+AA52)/2</f>
        <v>4.36403050379247</v>
      </c>
      <c r="AC52" s="114" t="n">
        <f aca="false">polar_type19!$T$18</f>
        <v>4.18219589946778</v>
      </c>
      <c r="AD52" s="103" t="n">
        <f aca="false">(AF52-AC52)/3+AC52</f>
        <v>4.00036129514309</v>
      </c>
      <c r="AE52" s="103" t="n">
        <f aca="false">(AF52-AC52)/3+AD52</f>
        <v>3.81852669081841</v>
      </c>
      <c r="AF52" s="114" t="n">
        <f aca="false">polar_type19!$T$19</f>
        <v>3.63669208649372</v>
      </c>
      <c r="AG52" s="103" t="n">
        <f aca="false">(AH52+AF52)/2</f>
        <v>3.45485748216903</v>
      </c>
      <c r="AH52" s="114" t="n">
        <f aca="false">polar_type19!$T$20</f>
        <v>3.27302287784435</v>
      </c>
      <c r="AI52" s="114" t="n">
        <f aca="false">polar_type19!$T$21</f>
        <v>3.09118827351966</v>
      </c>
      <c r="AJ52" s="114" t="n">
        <f aca="false">polar_type19!$T$22</f>
        <v>2.90935366919498</v>
      </c>
      <c r="AK52" s="103" t="n">
        <f aca="false">(AL52+AJ52)/2</f>
        <v>2.72751906487029</v>
      </c>
      <c r="AL52" s="114" t="n">
        <f aca="false">polar_type19!$T$23</f>
        <v>2.5456844605456</v>
      </c>
      <c r="AM52" s="103" t="n">
        <f aca="false">(AN52+AL52)/2</f>
        <v>2.36384985622091</v>
      </c>
      <c r="AN52" s="114" t="n">
        <f aca="false">polar_type19!$T$24</f>
        <v>2.18201525189623</v>
      </c>
      <c r="AO52" s="115" t="n">
        <f aca="false">($AN52-$AL52)/Delta+AN52</f>
        <v>2.00018064757155</v>
      </c>
      <c r="AP52" s="115" t="n">
        <f aca="false">($AN52-$AL52)/Delta+AO52</f>
        <v>1.81834604324686</v>
      </c>
      <c r="AQ52" s="115" t="n">
        <f aca="false">($AN52-$AL52)/Delta+AP52</f>
        <v>1.63651143892218</v>
      </c>
      <c r="AR52" s="115" t="n">
        <f aca="false">($AN52-$AL52)/Delta+AQ52</f>
        <v>1.45467683459749</v>
      </c>
      <c r="AS52" s="115" t="n">
        <f aca="false">($AN52-$AL52)/Delta+AR52</f>
        <v>1.27284223027281</v>
      </c>
      <c r="AT52" s="115" t="n">
        <f aca="false">($AN52-$AL52)/Delta+AS52</f>
        <v>1.09100762594812</v>
      </c>
      <c r="AU52" s="115" t="n">
        <f aca="false">($AN52-$AL52)/Delta+AT52</f>
        <v>0.909173021623435</v>
      </c>
      <c r="AV52" s="115" t="n">
        <f aca="false">($AN52-$AL52)/Delta+AU52</f>
        <v>0.72733841729875</v>
      </c>
      <c r="AW52" s="115" t="n">
        <f aca="false">($AN52-$AL52)/Delta+AV52</f>
        <v>0.545503812974065</v>
      </c>
      <c r="AX52" s="115" t="n">
        <f aca="false">($AN52-$AL52)/Delta+AW52</f>
        <v>0.36366920864938</v>
      </c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  <c r="CH52" s="104"/>
      <c r="CI52" s="104"/>
    </row>
    <row r="53" customFormat="false" ht="12.8" hidden="false" customHeight="false" outlineLevel="0" collapsed="false">
      <c r="A53" s="102" t="n">
        <f aca="false">(A$7-A$2)/5+A52</f>
        <v>86</v>
      </c>
      <c r="B53" s="103" t="n">
        <v>0</v>
      </c>
      <c r="C53" s="103" t="n">
        <f aca="false">(F53-B53)/4+B53</f>
        <v>1.14352072644145</v>
      </c>
      <c r="D53" s="103" t="n">
        <f aca="false">(F53-B53)/4+C53</f>
        <v>2.28704145288289</v>
      </c>
      <c r="E53" s="103" t="n">
        <f aca="false">(F53-B53)/4+D53</f>
        <v>3.43056217932434</v>
      </c>
      <c r="F53" s="103" t="n">
        <f aca="false">(F57-F52)/5+F52</f>
        <v>4.57408290576578</v>
      </c>
      <c r="G53" s="103" t="n">
        <f aca="false">(G57-G52)/5+G52</f>
        <v>5.01472605098954</v>
      </c>
      <c r="H53" s="103" t="n">
        <f aca="false">(H57-H52)/5+H52</f>
        <v>5.45536919621329</v>
      </c>
      <c r="I53" s="103" t="n">
        <f aca="false">(J53+H53)/2</f>
        <v>5.6136206068245</v>
      </c>
      <c r="J53" s="103" t="n">
        <f aca="false">(J57-J52)/5+J52</f>
        <v>5.77187201743572</v>
      </c>
      <c r="K53" s="103" t="n">
        <f aca="false">(L53+J53)/2</f>
        <v>5.63928319575284</v>
      </c>
      <c r="L53" s="103" t="n">
        <f aca="false">(L57-L52)/5+L52</f>
        <v>5.50669437406996</v>
      </c>
      <c r="M53" s="103" t="n">
        <f aca="false">(N53+L53)/2</f>
        <v>5.34303241078908</v>
      </c>
      <c r="N53" s="103" t="n">
        <f aca="false">(N57-N52)/5+N52</f>
        <v>5.1793704475082</v>
      </c>
      <c r="O53" s="103" t="n">
        <f aca="false">(P53+N53)/2</f>
        <v>4.98427632915991</v>
      </c>
      <c r="P53" s="103" t="n">
        <f aca="false">(P57-P52)/5+P52</f>
        <v>4.78918221081162</v>
      </c>
      <c r="Q53" s="103" t="n">
        <f aca="false">(Q57-Q52)/5+Q52</f>
        <v>5.15565251951547</v>
      </c>
      <c r="R53" s="103" t="n">
        <f aca="false">(R57-R52)/5+R52</f>
        <v>5.52212282821933</v>
      </c>
      <c r="S53" s="103" t="n">
        <f aca="false">(V53-R53)/4+R53</f>
        <v>5.43391911073369</v>
      </c>
      <c r="T53" s="103" t="n">
        <f aca="false">(V53-R53)/4+S53</f>
        <v>5.34571539324805</v>
      </c>
      <c r="U53" s="103" t="n">
        <f aca="false">(V53-R53)/4+T53</f>
        <v>5.25751167576241</v>
      </c>
      <c r="V53" s="103" t="n">
        <f aca="false">(V57-V52)/5+V52</f>
        <v>5.16930795827677</v>
      </c>
      <c r="W53" s="103" t="n">
        <f aca="false">(X53+V53)/2</f>
        <v>5.18558737861352</v>
      </c>
      <c r="X53" s="103" t="n">
        <f aca="false">(X57-X52)/5+X52</f>
        <v>5.20186679895027</v>
      </c>
      <c r="Y53" s="103" t="n">
        <f aca="false">(AA53-X53)/3+X53</f>
        <v>5.01243610454928</v>
      </c>
      <c r="Z53" s="103" t="n">
        <f aca="false">(AA53-X53)/3+Y53</f>
        <v>4.82300541014829</v>
      </c>
      <c r="AA53" s="103" t="n">
        <f aca="false">(AA57-AA52)/5+AA52</f>
        <v>4.6335747157473</v>
      </c>
      <c r="AB53" s="103" t="n">
        <f aca="false">(AC53+AA53)/2</f>
        <v>4.44823172711741</v>
      </c>
      <c r="AC53" s="103" t="n">
        <f aca="false">(AC57-AC52)/5+AC52</f>
        <v>4.26288873848752</v>
      </c>
      <c r="AD53" s="103" t="n">
        <f aca="false">(AF53-AC53)/3+AC53</f>
        <v>4.07754574985763</v>
      </c>
      <c r="AE53" s="103" t="n">
        <f aca="false">(AF53-AC53)/3+AD53</f>
        <v>3.89220276122773</v>
      </c>
      <c r="AF53" s="103" t="n">
        <f aca="false">(AF57-AF52)/5+AF52</f>
        <v>3.70685977259784</v>
      </c>
      <c r="AG53" s="103" t="n">
        <f aca="false">(AH53+AF53)/2</f>
        <v>3.52151678396795</v>
      </c>
      <c r="AH53" s="103" t="n">
        <f aca="false">(AH57-AH52)/5+AH52</f>
        <v>3.33617379533806</v>
      </c>
      <c r="AI53" s="103" t="n">
        <f aca="false">(AI57-AI52)/5+AI52</f>
        <v>3.15083080670816</v>
      </c>
      <c r="AJ53" s="103" t="n">
        <f aca="false">(AJ57-AJ52)/5+AJ52</f>
        <v>2.96548781807828</v>
      </c>
      <c r="AK53" s="103" t="n">
        <f aca="false">(AL53+AJ53)/2</f>
        <v>2.78014482944838</v>
      </c>
      <c r="AL53" s="103" t="n">
        <f aca="false">(AL57-AL52)/5+AL52</f>
        <v>2.59480184081849</v>
      </c>
      <c r="AM53" s="103" t="n">
        <f aca="false">(AN53+AL53)/2</f>
        <v>2.4094588521886</v>
      </c>
      <c r="AN53" s="103" t="n">
        <f aca="false">(AN57-AN52)/5+AN52</f>
        <v>2.2241158635587</v>
      </c>
      <c r="AO53" s="115" t="n">
        <f aca="false">($AN53-$AL53)/Delta+AN53</f>
        <v>2.03877287492881</v>
      </c>
      <c r="AP53" s="115" t="n">
        <f aca="false">($AN53-$AL53)/Delta+AO53</f>
        <v>1.85342988629892</v>
      </c>
      <c r="AQ53" s="115" t="n">
        <f aca="false">($AN53-$AL53)/Delta+AP53</f>
        <v>1.66808689766903</v>
      </c>
      <c r="AR53" s="115" t="n">
        <f aca="false">($AN53-$AL53)/Delta+AQ53</f>
        <v>1.48274390903914</v>
      </c>
      <c r="AS53" s="115" t="n">
        <f aca="false">($AN53-$AL53)/Delta+AR53</f>
        <v>1.29740092040925</v>
      </c>
      <c r="AT53" s="115" t="n">
        <f aca="false">($AN53-$AL53)/Delta+AS53</f>
        <v>1.11205793177936</v>
      </c>
      <c r="AU53" s="115" t="n">
        <f aca="false">($AN53-$AL53)/Delta+AT53</f>
        <v>0.926714943149467</v>
      </c>
      <c r="AV53" s="115" t="n">
        <f aca="false">($AN53-$AL53)/Delta+AU53</f>
        <v>0.741371954519576</v>
      </c>
      <c r="AW53" s="115" t="n">
        <f aca="false">($AN53-$AL53)/Delta+AV53</f>
        <v>0.556028965889685</v>
      </c>
      <c r="AX53" s="115" t="n">
        <f aca="false">($AN53-$AL53)/Delta+AW53</f>
        <v>0.370685977259794</v>
      </c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  <c r="CH53" s="104"/>
      <c r="CI53" s="104"/>
    </row>
    <row r="54" customFormat="false" ht="12.8" hidden="false" customHeight="false" outlineLevel="0" collapsed="false">
      <c r="A54" s="102" t="n">
        <f aca="false">(A$7-A$2)/5+A53</f>
        <v>87</v>
      </c>
      <c r="B54" s="103" t="n">
        <v>0</v>
      </c>
      <c r="C54" s="103" t="n">
        <f aca="false">(F54-B54)/4+B54</f>
        <v>1.15389054483108</v>
      </c>
      <c r="D54" s="103" t="n">
        <f aca="false">(F54-B54)/4+C54</f>
        <v>2.30778108966217</v>
      </c>
      <c r="E54" s="103" t="n">
        <f aca="false">(F54-B54)/4+D54</f>
        <v>3.46167163449325</v>
      </c>
      <c r="F54" s="103" t="n">
        <f aca="false">(F57-F52)/5+F53</f>
        <v>4.61556217932434</v>
      </c>
      <c r="G54" s="103" t="n">
        <f aca="false">(G57-G52)/5+G53</f>
        <v>5.07067310944036</v>
      </c>
      <c r="H54" s="103" t="n">
        <f aca="false">(H57-H52)/5+H53</f>
        <v>5.52578403955639</v>
      </c>
      <c r="I54" s="103" t="n">
        <f aca="false">(J54+H54)/2</f>
        <v>5.69030527802343</v>
      </c>
      <c r="J54" s="103" t="n">
        <f aca="false">(J57-J52)/5+J53</f>
        <v>5.85482651649048</v>
      </c>
      <c r="K54" s="103" t="n">
        <f aca="false">(L54+J54)/2</f>
        <v>5.72459341582775</v>
      </c>
      <c r="L54" s="103" t="n">
        <f aca="false">(L57-L52)/5+L53</f>
        <v>5.59436031516501</v>
      </c>
      <c r="M54" s="103" t="n">
        <f aca="false">(N54+L54)/2</f>
        <v>5.43041307190357</v>
      </c>
      <c r="N54" s="103" t="n">
        <f aca="false">(N57-N52)/5+N53</f>
        <v>5.26646582864214</v>
      </c>
      <c r="O54" s="103" t="n">
        <f aca="false">(P54+N54)/2</f>
        <v>5.06961959022956</v>
      </c>
      <c r="P54" s="103" t="n">
        <f aca="false">(P57-P52)/5+P53</f>
        <v>4.87277335181698</v>
      </c>
      <c r="Q54" s="103" t="n">
        <f aca="false">(Q57-Q52)/5+Q53</f>
        <v>5.24525889037817</v>
      </c>
      <c r="R54" s="103" t="n">
        <f aca="false">(R57-R52)/5+R53</f>
        <v>5.61774442893936</v>
      </c>
      <c r="S54" s="103" t="n">
        <f aca="false">(V54-R54)/4+R54</f>
        <v>5.52887315210634</v>
      </c>
      <c r="T54" s="103" t="n">
        <f aca="false">(V54-R54)/4+S54</f>
        <v>5.44000187527333</v>
      </c>
      <c r="U54" s="103" t="n">
        <f aca="false">(V54-R54)/4+T54</f>
        <v>5.35113059844031</v>
      </c>
      <c r="V54" s="103" t="n">
        <f aca="false">(V57-V52)/5+V53</f>
        <v>5.2622593216073</v>
      </c>
      <c r="W54" s="103" t="n">
        <f aca="false">(X54+V54)/2</f>
        <v>5.27935709484162</v>
      </c>
      <c r="X54" s="103" t="n">
        <f aca="false">(X57-X52)/5+X53</f>
        <v>5.29645486807595</v>
      </c>
      <c r="Y54" s="103" t="n">
        <f aca="false">(AA54-X54)/3+X54</f>
        <v>5.10473135317645</v>
      </c>
      <c r="Z54" s="103" t="n">
        <f aca="false">(AA54-X54)/3+Y54</f>
        <v>4.91300783827695</v>
      </c>
      <c r="AA54" s="103" t="n">
        <f aca="false">(AA57-AA52)/5+AA53</f>
        <v>4.72128432337745</v>
      </c>
      <c r="AB54" s="103" t="n">
        <f aca="false">(AC54+AA54)/2</f>
        <v>4.53243295044236</v>
      </c>
      <c r="AC54" s="103" t="n">
        <f aca="false">(AC57-AC52)/5+AC53</f>
        <v>4.34358157750726</v>
      </c>
      <c r="AD54" s="103" t="n">
        <f aca="false">(AF54-AC54)/3+AC54</f>
        <v>4.15473020457216</v>
      </c>
      <c r="AE54" s="103" t="n">
        <f aca="false">(AF54-AC54)/3+AD54</f>
        <v>3.96587883163706</v>
      </c>
      <c r="AF54" s="103" t="n">
        <f aca="false">(AF57-AF52)/5+AF53</f>
        <v>3.77702745870196</v>
      </c>
      <c r="AG54" s="103" t="n">
        <f aca="false">(AH54+AF54)/2</f>
        <v>3.58817608576686</v>
      </c>
      <c r="AH54" s="103" t="n">
        <f aca="false">(AH57-AH52)/5+AH53</f>
        <v>3.39932471283177</v>
      </c>
      <c r="AI54" s="103" t="n">
        <f aca="false">(AI57-AI52)/5+AI53</f>
        <v>3.21047333989667</v>
      </c>
      <c r="AJ54" s="103" t="n">
        <f aca="false">(AJ57-AJ52)/5+AJ53</f>
        <v>3.02162196696157</v>
      </c>
      <c r="AK54" s="103" t="n">
        <f aca="false">(AL54+AJ54)/2</f>
        <v>2.83277059402647</v>
      </c>
      <c r="AL54" s="103" t="n">
        <f aca="false">(AL57-AL52)/5+AL53</f>
        <v>2.64391922109137</v>
      </c>
      <c r="AM54" s="103" t="n">
        <f aca="false">(AN54+AL54)/2</f>
        <v>2.45506784815627</v>
      </c>
      <c r="AN54" s="103" t="n">
        <f aca="false">(AN57-AN52)/5+AN53</f>
        <v>2.26621647522118</v>
      </c>
      <c r="AO54" s="115" t="n">
        <f aca="false">($AN54-$AL54)/Delta+AN54</f>
        <v>2.07736510228608</v>
      </c>
      <c r="AP54" s="115" t="n">
        <f aca="false">($AN54-$AL54)/Delta+AO54</f>
        <v>1.88851372935098</v>
      </c>
      <c r="AQ54" s="115" t="n">
        <f aca="false">($AN54-$AL54)/Delta+AP54</f>
        <v>1.69966235641589</v>
      </c>
      <c r="AR54" s="115" t="n">
        <f aca="false">($AN54-$AL54)/Delta+AQ54</f>
        <v>1.51081098348079</v>
      </c>
      <c r="AS54" s="115" t="n">
        <f aca="false">($AN54-$AL54)/Delta+AR54</f>
        <v>1.32195961054569</v>
      </c>
      <c r="AT54" s="115" t="n">
        <f aca="false">($AN54-$AL54)/Delta+AS54</f>
        <v>1.1331082376106</v>
      </c>
      <c r="AU54" s="115" t="n">
        <f aca="false">($AN54-$AL54)/Delta+AT54</f>
        <v>0.9442568646755</v>
      </c>
      <c r="AV54" s="115" t="n">
        <f aca="false">($AN54-$AL54)/Delta+AU54</f>
        <v>0.755405491740403</v>
      </c>
      <c r="AW54" s="115" t="n">
        <f aca="false">($AN54-$AL54)/Delta+AV54</f>
        <v>0.566554118805306</v>
      </c>
      <c r="AX54" s="115" t="n">
        <f aca="false">($AN54-$AL54)/Delta+AW54</f>
        <v>0.377702745870209</v>
      </c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  <c r="CH54" s="104"/>
      <c r="CI54" s="104"/>
    </row>
    <row r="55" customFormat="false" ht="12.8" hidden="false" customHeight="false" outlineLevel="0" collapsed="false">
      <c r="A55" s="102" t="n">
        <f aca="false">(A$7-A$2)/5+A54</f>
        <v>88</v>
      </c>
      <c r="B55" s="103" t="n">
        <v>0</v>
      </c>
      <c r="C55" s="103" t="n">
        <f aca="false">(F55-B55)/4+B55</f>
        <v>1.16426036322072</v>
      </c>
      <c r="D55" s="103" t="n">
        <f aca="false">(F55-B55)/4+C55</f>
        <v>2.32852072644145</v>
      </c>
      <c r="E55" s="103" t="n">
        <f aca="false">(F55-B55)/4+D55</f>
        <v>3.49278108966217</v>
      </c>
      <c r="F55" s="103" t="n">
        <f aca="false">(F57-F52)/5+F54</f>
        <v>4.65704145288289</v>
      </c>
      <c r="G55" s="103" t="n">
        <f aca="false">(G57-G52)/5+G54</f>
        <v>5.12662016789119</v>
      </c>
      <c r="H55" s="103" t="n">
        <f aca="false">(H57-H52)/5+H54</f>
        <v>5.59619888289948</v>
      </c>
      <c r="I55" s="103" t="n">
        <f aca="false">(J55+H55)/2</f>
        <v>5.76698994922237</v>
      </c>
      <c r="J55" s="103" t="n">
        <f aca="false">(J57-J52)/5+J54</f>
        <v>5.93778101554525</v>
      </c>
      <c r="K55" s="103" t="n">
        <f aca="false">(L55+J55)/2</f>
        <v>5.80990363590265</v>
      </c>
      <c r="L55" s="103" t="n">
        <f aca="false">(L57-L52)/5+L54</f>
        <v>5.68202625626005</v>
      </c>
      <c r="M55" s="103" t="n">
        <f aca="false">(N55+L55)/2</f>
        <v>5.51779373301807</v>
      </c>
      <c r="N55" s="103" t="n">
        <f aca="false">(N57-N52)/5+N54</f>
        <v>5.35356120977608</v>
      </c>
      <c r="O55" s="103" t="n">
        <f aca="false">(P55+N55)/2</f>
        <v>5.15496285129921</v>
      </c>
      <c r="P55" s="103" t="n">
        <f aca="false">(P57-P52)/5+P54</f>
        <v>4.95636449282233</v>
      </c>
      <c r="Q55" s="103" t="n">
        <f aca="false">(Q57-Q52)/5+Q54</f>
        <v>5.33486526124086</v>
      </c>
      <c r="R55" s="103" t="n">
        <f aca="false">(R57-R52)/5+R54</f>
        <v>5.71336602965939</v>
      </c>
      <c r="S55" s="103" t="n">
        <f aca="false">(V55-R55)/4+R55</f>
        <v>5.623827193479</v>
      </c>
      <c r="T55" s="103" t="n">
        <f aca="false">(V55-R55)/4+S55</f>
        <v>5.53428835729861</v>
      </c>
      <c r="U55" s="103" t="n">
        <f aca="false">(V55-R55)/4+T55</f>
        <v>5.44474952111821</v>
      </c>
      <c r="V55" s="103" t="n">
        <f aca="false">(V57-V52)/5+V54</f>
        <v>5.35521068493782</v>
      </c>
      <c r="W55" s="103" t="n">
        <f aca="false">(X55+V55)/2</f>
        <v>5.37312681106972</v>
      </c>
      <c r="X55" s="103" t="n">
        <f aca="false">(X57-X52)/5+X54</f>
        <v>5.39104293720162</v>
      </c>
      <c r="Y55" s="103" t="n">
        <f aca="false">(AA55-X55)/3+X55</f>
        <v>5.19702660180362</v>
      </c>
      <c r="Z55" s="103" t="n">
        <f aca="false">(AA55-X55)/3+Y55</f>
        <v>5.00301026640561</v>
      </c>
      <c r="AA55" s="103" t="n">
        <f aca="false">(AA57-AA52)/5+AA54</f>
        <v>4.80899393100761</v>
      </c>
      <c r="AB55" s="103" t="n">
        <f aca="false">(AC55+AA55)/2</f>
        <v>4.6166341737673</v>
      </c>
      <c r="AC55" s="103" t="n">
        <f aca="false">(AC57-AC52)/5+AC54</f>
        <v>4.424274416527</v>
      </c>
      <c r="AD55" s="103" t="n">
        <f aca="false">(AF55-AC55)/3+AC55</f>
        <v>4.2319146592867</v>
      </c>
      <c r="AE55" s="103" t="n">
        <f aca="false">(AF55-AC55)/3+AD55</f>
        <v>4.03955490204639</v>
      </c>
      <c r="AF55" s="103" t="n">
        <f aca="false">(AF57-AF52)/5+AF54</f>
        <v>3.84719514480609</v>
      </c>
      <c r="AG55" s="103" t="n">
        <f aca="false">(AH55+AF55)/2</f>
        <v>3.65483538756578</v>
      </c>
      <c r="AH55" s="103" t="n">
        <f aca="false">(AH57-AH52)/5+AH54</f>
        <v>3.46247563032547</v>
      </c>
      <c r="AI55" s="103" t="n">
        <f aca="false">(AI57-AI52)/5+AI54</f>
        <v>3.27011587308517</v>
      </c>
      <c r="AJ55" s="103" t="n">
        <f aca="false">(AJ57-AJ52)/5+AJ54</f>
        <v>3.07775611584487</v>
      </c>
      <c r="AK55" s="103" t="n">
        <f aca="false">(AL55+AJ55)/2</f>
        <v>2.88539635860456</v>
      </c>
      <c r="AL55" s="103" t="n">
        <f aca="false">(AL57-AL52)/5+AL54</f>
        <v>2.69303660136426</v>
      </c>
      <c r="AM55" s="103" t="n">
        <f aca="false">(AN55+AL55)/2</f>
        <v>2.50067684412395</v>
      </c>
      <c r="AN55" s="103" t="n">
        <f aca="false">(AN57-AN52)/5+AN54</f>
        <v>2.30831708688365</v>
      </c>
      <c r="AO55" s="115" t="n">
        <f aca="false">($AN55-$AL55)/Delta+AN55</f>
        <v>2.11595732964335</v>
      </c>
      <c r="AP55" s="115" t="n">
        <f aca="false">($AN55-$AL55)/Delta+AO55</f>
        <v>1.92359757240305</v>
      </c>
      <c r="AQ55" s="115" t="n">
        <f aca="false">($AN55-$AL55)/Delta+AP55</f>
        <v>1.73123781516274</v>
      </c>
      <c r="AR55" s="115" t="n">
        <f aca="false">($AN55-$AL55)/Delta+AQ55</f>
        <v>1.53887805792244</v>
      </c>
      <c r="AS55" s="115" t="n">
        <f aca="false">($AN55-$AL55)/Delta+AR55</f>
        <v>1.34651830068214</v>
      </c>
      <c r="AT55" s="115" t="n">
        <f aca="false">($AN55-$AL55)/Delta+AS55</f>
        <v>1.15415854344183</v>
      </c>
      <c r="AU55" s="115" t="n">
        <f aca="false">($AN55-$AL55)/Delta+AT55</f>
        <v>0.961798786201532</v>
      </c>
      <c r="AV55" s="115" t="n">
        <f aca="false">($AN55-$AL55)/Delta+AU55</f>
        <v>0.769439028961229</v>
      </c>
      <c r="AW55" s="115" t="n">
        <f aca="false">($AN55-$AL55)/Delta+AV55</f>
        <v>0.577079271720926</v>
      </c>
      <c r="AX55" s="115" t="n">
        <f aca="false">($AN55-$AL55)/Delta+AW55</f>
        <v>0.384719514480623</v>
      </c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  <c r="CH55" s="104"/>
      <c r="CI55" s="104"/>
    </row>
    <row r="56" customFormat="false" ht="12.8" hidden="false" customHeight="false" outlineLevel="0" collapsed="false">
      <c r="A56" s="102" t="n">
        <f aca="false">(A$7-A$2)/5+A55</f>
        <v>89</v>
      </c>
      <c r="B56" s="103" t="n">
        <v>0</v>
      </c>
      <c r="C56" s="103" t="n">
        <f aca="false">(F56-B56)/4+B56</f>
        <v>1.17463018161036</v>
      </c>
      <c r="D56" s="103" t="n">
        <f aca="false">(F56-B56)/4+C56</f>
        <v>2.34926036322072</v>
      </c>
      <c r="E56" s="103" t="n">
        <f aca="false">(F56-B56)/4+D56</f>
        <v>3.52389054483108</v>
      </c>
      <c r="F56" s="103" t="n">
        <f aca="false">(F57-F52)/5+F55</f>
        <v>4.69852072644145</v>
      </c>
      <c r="G56" s="103" t="n">
        <f aca="false">(G57-G52)/5+G55</f>
        <v>5.18256722634201</v>
      </c>
      <c r="H56" s="103" t="n">
        <f aca="false">(H57-H52)/5+H55</f>
        <v>5.66661372624258</v>
      </c>
      <c r="I56" s="103" t="n">
        <f aca="false">(J56+H56)/2</f>
        <v>5.8436746204213</v>
      </c>
      <c r="J56" s="103" t="n">
        <f aca="false">(J57-J52)/5+J55</f>
        <v>6.02073551460002</v>
      </c>
      <c r="K56" s="103" t="n">
        <f aca="false">(L56+J56)/2</f>
        <v>5.89521385597756</v>
      </c>
      <c r="L56" s="103" t="n">
        <f aca="false">(L57-L52)/5+L55</f>
        <v>5.7696921973551</v>
      </c>
      <c r="M56" s="103" t="n">
        <f aca="false">(N56+L56)/2</f>
        <v>5.60517439413256</v>
      </c>
      <c r="N56" s="103" t="n">
        <f aca="false">(N57-N52)/5+N55</f>
        <v>5.44065659091002</v>
      </c>
      <c r="O56" s="103" t="n">
        <f aca="false">(P56+N56)/2</f>
        <v>5.24030611236886</v>
      </c>
      <c r="P56" s="103" t="n">
        <f aca="false">(P57-P52)/5+P55</f>
        <v>5.03995563382769</v>
      </c>
      <c r="Q56" s="103" t="n">
        <f aca="false">(Q57-Q52)/5+Q55</f>
        <v>5.42447163210356</v>
      </c>
      <c r="R56" s="103" t="n">
        <f aca="false">(R57-R52)/5+R55</f>
        <v>5.80898763037942</v>
      </c>
      <c r="S56" s="103" t="n">
        <f aca="false">(V56-R56)/4+R56</f>
        <v>5.71878123485165</v>
      </c>
      <c r="T56" s="103" t="n">
        <f aca="false">(V56-R56)/4+S56</f>
        <v>5.62857483932388</v>
      </c>
      <c r="U56" s="103" t="n">
        <f aca="false">(V56-R56)/4+T56</f>
        <v>5.53836844379612</v>
      </c>
      <c r="V56" s="103" t="n">
        <f aca="false">(V57-V52)/5+V55</f>
        <v>5.44816204826835</v>
      </c>
      <c r="W56" s="103" t="n">
        <f aca="false">(X56+V56)/2</f>
        <v>5.46689652729782</v>
      </c>
      <c r="X56" s="103" t="n">
        <f aca="false">(X57-X52)/5+X55</f>
        <v>5.4856310063273</v>
      </c>
      <c r="Y56" s="103" t="n">
        <f aca="false">(AA56-X56)/3+X56</f>
        <v>5.28932185043078</v>
      </c>
      <c r="Z56" s="103" t="n">
        <f aca="false">(AA56-X56)/3+Y56</f>
        <v>5.09301269453427</v>
      </c>
      <c r="AA56" s="103" t="n">
        <f aca="false">(AA57-AA52)/5+AA55</f>
        <v>4.89670353863776</v>
      </c>
      <c r="AB56" s="103" t="n">
        <f aca="false">(AC56+AA56)/2</f>
        <v>4.70083539709225</v>
      </c>
      <c r="AC56" s="103" t="n">
        <f aca="false">(AC57-AC52)/5+AC55</f>
        <v>4.50496725554674</v>
      </c>
      <c r="AD56" s="103" t="n">
        <f aca="false">(AF56-AC56)/3+AC56</f>
        <v>4.30909911400123</v>
      </c>
      <c r="AE56" s="103" t="n">
        <f aca="false">(AF56-AC56)/3+AD56</f>
        <v>4.11323097245572</v>
      </c>
      <c r="AF56" s="103" t="n">
        <f aca="false">(AF57-AF52)/5+AF55</f>
        <v>3.91736283091021</v>
      </c>
      <c r="AG56" s="103" t="n">
        <f aca="false">(AH56+AF56)/2</f>
        <v>3.72149468936469</v>
      </c>
      <c r="AH56" s="103" t="n">
        <f aca="false">(AH57-AH52)/5+AH55</f>
        <v>3.52562654781918</v>
      </c>
      <c r="AI56" s="103" t="n">
        <f aca="false">(AI57-AI52)/5+AI55</f>
        <v>3.32975840627368</v>
      </c>
      <c r="AJ56" s="103" t="n">
        <f aca="false">(AJ57-AJ52)/5+AJ55</f>
        <v>3.13389026472816</v>
      </c>
      <c r="AK56" s="103" t="n">
        <f aca="false">(AL56+AJ56)/2</f>
        <v>2.93802212318265</v>
      </c>
      <c r="AL56" s="103" t="n">
        <f aca="false">(AL57-AL52)/5+AL55</f>
        <v>2.74215398163714</v>
      </c>
      <c r="AM56" s="103" t="n">
        <f aca="false">(AN56+AL56)/2</f>
        <v>2.54628584009163</v>
      </c>
      <c r="AN56" s="103" t="n">
        <f aca="false">(AN57-AN52)/5+AN55</f>
        <v>2.35041769854613</v>
      </c>
      <c r="AO56" s="115" t="n">
        <f aca="false">($AN56-$AL56)/Delta+AN56</f>
        <v>2.15454955700062</v>
      </c>
      <c r="AP56" s="115" t="n">
        <f aca="false">($AN56-$AL56)/Delta+AO56</f>
        <v>1.95868141545511</v>
      </c>
      <c r="AQ56" s="115" t="n">
        <f aca="false">($AN56-$AL56)/Delta+AP56</f>
        <v>1.7628132739096</v>
      </c>
      <c r="AR56" s="115" t="n">
        <f aca="false">($AN56-$AL56)/Delta+AQ56</f>
        <v>1.56694513236409</v>
      </c>
      <c r="AS56" s="115" t="n">
        <f aca="false">($AN56-$AL56)/Delta+AR56</f>
        <v>1.37107699081858</v>
      </c>
      <c r="AT56" s="115" t="n">
        <f aca="false">($AN56-$AL56)/Delta+AS56</f>
        <v>1.17520884927307</v>
      </c>
      <c r="AU56" s="115" t="n">
        <f aca="false">($AN56-$AL56)/Delta+AT56</f>
        <v>0.979340707727565</v>
      </c>
      <c r="AV56" s="115" t="n">
        <f aca="false">($AN56-$AL56)/Delta+AU56</f>
        <v>0.783472566182056</v>
      </c>
      <c r="AW56" s="115" t="n">
        <f aca="false">($AN56-$AL56)/Delta+AV56</f>
        <v>0.587604424636547</v>
      </c>
      <c r="AX56" s="115" t="n">
        <f aca="false">($AN56-$AL56)/Delta+AW56</f>
        <v>0.391736283091038</v>
      </c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  <c r="CH56" s="104"/>
      <c r="CI56" s="104"/>
    </row>
    <row r="57" customFormat="false" ht="12.8" hidden="false" customHeight="false" outlineLevel="0" collapsed="false">
      <c r="A57" s="102" t="n">
        <f aca="false">A52+5</f>
        <v>90</v>
      </c>
      <c r="B57" s="103" t="n">
        <v>0</v>
      </c>
      <c r="C57" s="103" t="n">
        <f aca="false">(F57-B57)/4+B57</f>
        <v>1.185</v>
      </c>
      <c r="D57" s="103" t="n">
        <f aca="false">(F57-B57)/4+C57</f>
        <v>2.37</v>
      </c>
      <c r="E57" s="103" t="n">
        <f aca="false">(F57-B57)/4+D57</f>
        <v>3.555</v>
      </c>
      <c r="F57" s="114" t="n">
        <f aca="false">polar_type19!$U$6</f>
        <v>4.74</v>
      </c>
      <c r="G57" s="114" t="n">
        <f aca="false">polar_type19!$U$7</f>
        <v>5.23851428479284</v>
      </c>
      <c r="H57" s="114" t="n">
        <f aca="false">polar_type19!$U$8</f>
        <v>5.73702856958568</v>
      </c>
      <c r="I57" s="103" t="n">
        <f aca="false">(J57+H57)/2</f>
        <v>5.92035929162023</v>
      </c>
      <c r="J57" s="114" t="n">
        <f aca="false">polar_type19!$U$9</f>
        <v>6.10369001365478</v>
      </c>
      <c r="K57" s="103" t="n">
        <f aca="false">(L57+J57)/2</f>
        <v>5.98052407605246</v>
      </c>
      <c r="L57" s="114" t="n">
        <f aca="false">polar_type19!$U$10</f>
        <v>5.85735813845014</v>
      </c>
      <c r="M57" s="103" t="n">
        <f aca="false">(N57+L57)/2</f>
        <v>5.69255505524705</v>
      </c>
      <c r="N57" s="114" t="n">
        <f aca="false">polar_type19!$U$11</f>
        <v>5.52775197204396</v>
      </c>
      <c r="O57" s="103" t="n">
        <f aca="false">(P57+N57)/2</f>
        <v>5.32564937343851</v>
      </c>
      <c r="P57" s="114" t="n">
        <f aca="false">polar_type19!$U$12</f>
        <v>5.12354677483305</v>
      </c>
      <c r="Q57" s="114" t="n">
        <f aca="false">polar_type19!$U$13</f>
        <v>5.51407800296625</v>
      </c>
      <c r="R57" s="114" t="n">
        <f aca="false">polar_type19!$U$14</f>
        <v>5.90460923109945</v>
      </c>
      <c r="S57" s="103" t="n">
        <f aca="false">(V57-R57)/4+R57</f>
        <v>5.81373527622431</v>
      </c>
      <c r="T57" s="103" t="n">
        <f aca="false">(V57-R57)/4+S57</f>
        <v>5.72286132134916</v>
      </c>
      <c r="U57" s="103" t="n">
        <f aca="false">(V57-R57)/4+T57</f>
        <v>5.63198736647402</v>
      </c>
      <c r="V57" s="114" t="n">
        <f aca="false">polar_type19!$U$15</f>
        <v>5.54111341159887</v>
      </c>
      <c r="W57" s="103" t="n">
        <f aca="false">(X57+V57)/2</f>
        <v>5.56066624352592</v>
      </c>
      <c r="X57" s="114" t="n">
        <f aca="false">polar_type19!$U$16</f>
        <v>5.58021907545297</v>
      </c>
      <c r="Y57" s="103" t="n">
        <f aca="false">(AA57-X57)/3+X57</f>
        <v>5.38161709905795</v>
      </c>
      <c r="Z57" s="103" t="n">
        <f aca="false">(AA57-X57)/3+Y57</f>
        <v>5.18301512266293</v>
      </c>
      <c r="AA57" s="114" t="n">
        <f aca="false">polar_type19!$U$17</f>
        <v>4.98441314626791</v>
      </c>
      <c r="AB57" s="103" t="n">
        <f aca="false">(AC57+AA57)/2</f>
        <v>4.7850366204172</v>
      </c>
      <c r="AC57" s="114" t="n">
        <f aca="false">polar_type19!$U$18</f>
        <v>4.58566009456648</v>
      </c>
      <c r="AD57" s="103" t="n">
        <f aca="false">(AF57-AC57)/3+AC57</f>
        <v>4.38628356871576</v>
      </c>
      <c r="AE57" s="103" t="n">
        <f aca="false">(AF57-AC57)/3+AD57</f>
        <v>4.18690704286505</v>
      </c>
      <c r="AF57" s="114" t="n">
        <f aca="false">polar_type19!$U$19</f>
        <v>3.98753051701433</v>
      </c>
      <c r="AG57" s="103" t="n">
        <f aca="false">(AH57+AF57)/2</f>
        <v>3.78815399116361</v>
      </c>
      <c r="AH57" s="114" t="n">
        <f aca="false">polar_type19!$U$20</f>
        <v>3.58877746531289</v>
      </c>
      <c r="AI57" s="114" t="n">
        <f aca="false">polar_type19!$U$21</f>
        <v>3.38940093946218</v>
      </c>
      <c r="AJ57" s="114" t="n">
        <f aca="false">polar_type19!$U$22</f>
        <v>3.19002441361146</v>
      </c>
      <c r="AK57" s="103" t="n">
        <f aca="false">(AL57+AJ57)/2</f>
        <v>2.99064788776074</v>
      </c>
      <c r="AL57" s="114" t="n">
        <f aca="false">polar_type19!$U$23</f>
        <v>2.79127136191003</v>
      </c>
      <c r="AM57" s="103" t="n">
        <f aca="false">(AN57+AL57)/2</f>
        <v>2.59189483605931</v>
      </c>
      <c r="AN57" s="114" t="n">
        <f aca="false">polar_type19!$U$24</f>
        <v>2.3925183102086</v>
      </c>
      <c r="AO57" s="115" t="n">
        <f aca="false">($AN57-$AL57)/Delta+AN57</f>
        <v>2.19314178435788</v>
      </c>
      <c r="AP57" s="115" t="n">
        <f aca="false">($AN57-$AL57)/Delta+AO57</f>
        <v>1.99376525850717</v>
      </c>
      <c r="AQ57" s="115" t="n">
        <f aca="false">($AN57-$AL57)/Delta+AP57</f>
        <v>1.79438873265646</v>
      </c>
      <c r="AR57" s="115" t="n">
        <f aca="false">($AN57-$AL57)/Delta+AQ57</f>
        <v>1.59501220680574</v>
      </c>
      <c r="AS57" s="115" t="n">
        <f aca="false">($AN57-$AL57)/Delta+AR57</f>
        <v>1.39563568095503</v>
      </c>
      <c r="AT57" s="115" t="n">
        <f aca="false">($AN57-$AL57)/Delta+AS57</f>
        <v>1.19625915510431</v>
      </c>
      <c r="AU57" s="115" t="n">
        <f aca="false">($AN57-$AL57)/Delta+AT57</f>
        <v>0.996882629253595</v>
      </c>
      <c r="AV57" s="115" t="n">
        <f aca="false">($AN57-$AL57)/Delta+AU57</f>
        <v>0.79750610340288</v>
      </c>
      <c r="AW57" s="115" t="n">
        <f aca="false">($AN57-$AL57)/Delta+AV57</f>
        <v>0.598129577552165</v>
      </c>
      <c r="AX57" s="115" t="n">
        <f aca="false">($AN57-$AL57)/Delta+AW57</f>
        <v>0.39875305170145</v>
      </c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  <c r="CH57" s="104"/>
      <c r="CI57" s="104"/>
    </row>
    <row r="58" customFormat="false" ht="12.8" hidden="false" customHeight="false" outlineLevel="0" collapsed="false">
      <c r="A58" s="102" t="n">
        <f aca="false">(A$7-A$2)/5+A57</f>
        <v>91</v>
      </c>
      <c r="B58" s="103" t="n">
        <v>0</v>
      </c>
      <c r="C58" s="103" t="n">
        <f aca="false">(F58-B58)/4+B58</f>
        <v>1.1805</v>
      </c>
      <c r="D58" s="103" t="n">
        <f aca="false">(F58-B58)/4+C58</f>
        <v>2.361</v>
      </c>
      <c r="E58" s="103" t="n">
        <f aca="false">(F58-B58)/4+D58</f>
        <v>3.5415</v>
      </c>
      <c r="F58" s="103" t="n">
        <f aca="false">(F62-F57)/5+F57</f>
        <v>4.722</v>
      </c>
      <c r="G58" s="103" t="n">
        <f aca="false">(G62-G57)/5+G57</f>
        <v>5.25431142783427</v>
      </c>
      <c r="H58" s="103" t="n">
        <f aca="false">(H62-H57)/5+H57</f>
        <v>5.78662285566854</v>
      </c>
      <c r="I58" s="103" t="n">
        <f aca="false">(J58+H58)/2</f>
        <v>5.98082832721952</v>
      </c>
      <c r="J58" s="103" t="n">
        <f aca="false">(J62-J57)/5+J57</f>
        <v>6.1750337987705</v>
      </c>
      <c r="K58" s="103" t="n">
        <f aca="false">(L58+J58)/2</f>
        <v>6.05719058275004</v>
      </c>
      <c r="L58" s="103" t="n">
        <f aca="false">(L62-L57)/5+L57</f>
        <v>5.93934736672959</v>
      </c>
      <c r="M58" s="103" t="n">
        <f aca="false">(N58+L58)/2</f>
        <v>5.77544738928842</v>
      </c>
      <c r="N58" s="103" t="n">
        <f aca="false">(N62-N57)/5+N57</f>
        <v>5.61154741184725</v>
      </c>
      <c r="O58" s="103" t="n">
        <f aca="false">(P58+N58)/2</f>
        <v>5.40838326130923</v>
      </c>
      <c r="P58" s="103" t="n">
        <f aca="false">(P62-P57)/5+P57</f>
        <v>5.2052191107712</v>
      </c>
      <c r="Q58" s="103" t="n">
        <f aca="false">(Q62-Q57)/5+Q57</f>
        <v>5.60149168419003</v>
      </c>
      <c r="R58" s="103" t="n">
        <f aca="false">(R62-R57)/5+R57</f>
        <v>5.99776425760885</v>
      </c>
      <c r="S58" s="103" t="n">
        <f aca="false">(V58-R58)/4+R58</f>
        <v>5.90655373778346</v>
      </c>
      <c r="T58" s="103" t="n">
        <f aca="false">(V58-R58)/4+S58</f>
        <v>5.81534321795807</v>
      </c>
      <c r="U58" s="103" t="n">
        <f aca="false">(V58-R58)/4+T58</f>
        <v>5.72413269813268</v>
      </c>
      <c r="V58" s="103" t="n">
        <f aca="false">(V62-V57)/5+V57</f>
        <v>5.63292217830729</v>
      </c>
      <c r="W58" s="103" t="n">
        <f aca="false">(X58+V58)/2</f>
        <v>5.6534536141507</v>
      </c>
      <c r="X58" s="103" t="n">
        <f aca="false">(X62-X57)/5+X57</f>
        <v>5.6739850499941</v>
      </c>
      <c r="Y58" s="103" t="n">
        <f aca="false">(AA58-X58)/3+X58</f>
        <v>5.47348805720905</v>
      </c>
      <c r="Z58" s="103" t="n">
        <f aca="false">(AA58-X58)/3+Y58</f>
        <v>5.272991064424</v>
      </c>
      <c r="AA58" s="103" t="n">
        <f aca="false">(AA62-AA57)/5+AA57</f>
        <v>5.07249407163895</v>
      </c>
      <c r="AB58" s="103" t="n">
        <f aca="false">(AC58+AA58)/2</f>
        <v>4.86959430877339</v>
      </c>
      <c r="AC58" s="103" t="n">
        <f aca="false">(AC62-AC57)/5+AC57</f>
        <v>4.66669454590783</v>
      </c>
      <c r="AD58" s="103" t="n">
        <f aca="false">(AF58-AC58)/3+AC58</f>
        <v>4.46379478304227</v>
      </c>
      <c r="AE58" s="103" t="n">
        <f aca="false">(AF58-AC58)/3+AD58</f>
        <v>4.26089502017672</v>
      </c>
      <c r="AF58" s="103" t="n">
        <f aca="false">(AF62-AF57)/5+AF57</f>
        <v>4.05799525731116</v>
      </c>
      <c r="AG58" s="103" t="n">
        <f aca="false">(AH58+AF58)/2</f>
        <v>3.8550954944456</v>
      </c>
      <c r="AH58" s="103" t="n">
        <f aca="false">(AH62-AH57)/5+AH57</f>
        <v>3.65219573158004</v>
      </c>
      <c r="AI58" s="103" t="n">
        <f aca="false">(AI62-AI57)/5+AI57</f>
        <v>3.44929596871448</v>
      </c>
      <c r="AJ58" s="103" t="n">
        <f aca="false">(AJ62-AJ57)/5+AJ57</f>
        <v>3.24639620584892</v>
      </c>
      <c r="AK58" s="103" t="n">
        <f aca="false">(AL58+AJ58)/2</f>
        <v>3.04349644298337</v>
      </c>
      <c r="AL58" s="103" t="n">
        <f aca="false">(AL62-AL57)/5+AL57</f>
        <v>2.84059668011781</v>
      </c>
      <c r="AM58" s="103" t="n">
        <f aca="false">(AN58+AL58)/2</f>
        <v>2.63769691725225</v>
      </c>
      <c r="AN58" s="103" t="n">
        <f aca="false">(AN62-AN57)/5+AN57</f>
        <v>2.4347971543867</v>
      </c>
      <c r="AO58" s="115" t="n">
        <f aca="false">($AN58-$AL58)/Delta+AN58</f>
        <v>2.23189739152114</v>
      </c>
      <c r="AP58" s="115" t="n">
        <f aca="false">($AN58-$AL58)/Delta+AO58</f>
        <v>2.02899762865558</v>
      </c>
      <c r="AQ58" s="115" t="n">
        <f aca="false">($AN58-$AL58)/Delta+AP58</f>
        <v>1.82609786579003</v>
      </c>
      <c r="AR58" s="115" t="n">
        <f aca="false">($AN58-$AL58)/Delta+AQ58</f>
        <v>1.62319810292447</v>
      </c>
      <c r="AS58" s="115" t="n">
        <f aca="false">($AN58-$AL58)/Delta+AR58</f>
        <v>1.42029834005891</v>
      </c>
      <c r="AT58" s="115" t="n">
        <f aca="false">($AN58-$AL58)/Delta+AS58</f>
        <v>1.21739857719335</v>
      </c>
      <c r="AU58" s="115" t="n">
        <f aca="false">($AN58-$AL58)/Delta+AT58</f>
        <v>1.0144988143278</v>
      </c>
      <c r="AV58" s="115" t="n">
        <f aca="false">($AN58-$AL58)/Delta+AU58</f>
        <v>0.811599051462239</v>
      </c>
      <c r="AW58" s="115" t="n">
        <f aca="false">($AN58-$AL58)/Delta+AV58</f>
        <v>0.608699288596682</v>
      </c>
      <c r="AX58" s="115" t="n">
        <f aca="false">($AN58-$AL58)/Delta+AW58</f>
        <v>0.405799525731125</v>
      </c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  <c r="CH58" s="104"/>
      <c r="CI58" s="104"/>
    </row>
    <row r="59" customFormat="false" ht="12.8" hidden="false" customHeight="false" outlineLevel="0" collapsed="false">
      <c r="A59" s="102" t="n">
        <f aca="false">(A$7-A$2)/5+A58</f>
        <v>92</v>
      </c>
      <c r="B59" s="103" t="n">
        <v>0</v>
      </c>
      <c r="C59" s="103" t="n">
        <f aca="false">(F59-B59)/4+B59</f>
        <v>1.176</v>
      </c>
      <c r="D59" s="103" t="n">
        <f aca="false">(F59-B59)/4+C59</f>
        <v>2.352</v>
      </c>
      <c r="E59" s="103" t="n">
        <f aca="false">(F59-B59)/4+D59</f>
        <v>3.528</v>
      </c>
      <c r="F59" s="103" t="n">
        <f aca="false">(F62-F57)/5+F58</f>
        <v>4.704</v>
      </c>
      <c r="G59" s="103" t="n">
        <f aca="false">(G62-G57)/5+G58</f>
        <v>5.2701085708757</v>
      </c>
      <c r="H59" s="103" t="n">
        <f aca="false">(H62-H57)/5+H58</f>
        <v>5.83621714175141</v>
      </c>
      <c r="I59" s="103" t="n">
        <f aca="false">(J59+H59)/2</f>
        <v>6.04129736281881</v>
      </c>
      <c r="J59" s="103" t="n">
        <f aca="false">(J62-J57)/5+J58</f>
        <v>6.24637758388621</v>
      </c>
      <c r="K59" s="103" t="n">
        <f aca="false">(L59+J59)/2</f>
        <v>6.13385708944763</v>
      </c>
      <c r="L59" s="103" t="n">
        <f aca="false">(L62-L57)/5+L58</f>
        <v>6.02133659500904</v>
      </c>
      <c r="M59" s="103" t="n">
        <f aca="false">(N59+L59)/2</f>
        <v>5.85833972332979</v>
      </c>
      <c r="N59" s="103" t="n">
        <f aca="false">(N62-N57)/5+N58</f>
        <v>5.69534285165054</v>
      </c>
      <c r="O59" s="103" t="n">
        <f aca="false">(P59+N59)/2</f>
        <v>5.49111714917995</v>
      </c>
      <c r="P59" s="103" t="n">
        <f aca="false">(P62-P57)/5+P58</f>
        <v>5.28689144670935</v>
      </c>
      <c r="Q59" s="103" t="n">
        <f aca="false">(Q62-Q57)/5+Q58</f>
        <v>5.6889053654138</v>
      </c>
      <c r="R59" s="103" t="n">
        <f aca="false">(R62-R57)/5+R58</f>
        <v>6.09091928411825</v>
      </c>
      <c r="S59" s="103" t="n">
        <f aca="false">(V59-R59)/4+R59</f>
        <v>5.99937219934262</v>
      </c>
      <c r="T59" s="103" t="n">
        <f aca="false">(V59-R59)/4+S59</f>
        <v>5.90782511456698</v>
      </c>
      <c r="U59" s="103" t="n">
        <f aca="false">(V59-R59)/4+T59</f>
        <v>5.81627802979135</v>
      </c>
      <c r="V59" s="103" t="n">
        <f aca="false">(V62-V57)/5+V58</f>
        <v>5.72473094501571</v>
      </c>
      <c r="W59" s="103" t="n">
        <f aca="false">(X59+V59)/2</f>
        <v>5.74624098477547</v>
      </c>
      <c r="X59" s="103" t="n">
        <f aca="false">(X62-X57)/5+X58</f>
        <v>5.76775102453523</v>
      </c>
      <c r="Y59" s="103" t="n">
        <f aca="false">(AA59-X59)/3+X59</f>
        <v>5.56535901536015</v>
      </c>
      <c r="Z59" s="103" t="n">
        <f aca="false">(AA59-X59)/3+Y59</f>
        <v>5.36296700618506</v>
      </c>
      <c r="AA59" s="103" t="n">
        <f aca="false">(AA62-AA57)/5+AA58</f>
        <v>5.16057499700998</v>
      </c>
      <c r="AB59" s="103" t="n">
        <f aca="false">(AC59+AA59)/2</f>
        <v>4.95415199712958</v>
      </c>
      <c r="AC59" s="103" t="n">
        <f aca="false">(AC62-AC57)/5+AC58</f>
        <v>4.74772899724918</v>
      </c>
      <c r="AD59" s="103" t="n">
        <f aca="false">(AF59-AC59)/3+AC59</f>
        <v>4.54130599736878</v>
      </c>
      <c r="AE59" s="103" t="n">
        <f aca="false">(AF59-AC59)/3+AD59</f>
        <v>4.33488299748839</v>
      </c>
      <c r="AF59" s="103" t="n">
        <f aca="false">(AF62-AF57)/5+AF58</f>
        <v>4.12845999760799</v>
      </c>
      <c r="AG59" s="103" t="n">
        <f aca="false">(AH59+AF59)/2</f>
        <v>3.92203699772758</v>
      </c>
      <c r="AH59" s="103" t="n">
        <f aca="false">(AH62-AH57)/5+AH58</f>
        <v>3.71561399784718</v>
      </c>
      <c r="AI59" s="103" t="n">
        <f aca="false">(AI62-AI57)/5+AI58</f>
        <v>3.50919099796679</v>
      </c>
      <c r="AJ59" s="103" t="n">
        <f aca="false">(AJ62-AJ57)/5+AJ58</f>
        <v>3.30276799808639</v>
      </c>
      <c r="AK59" s="103" t="n">
        <f aca="false">(AL59+AJ59)/2</f>
        <v>3.09634499820599</v>
      </c>
      <c r="AL59" s="103" t="n">
        <f aca="false">(AL62-AL57)/5+AL58</f>
        <v>2.88992199832559</v>
      </c>
      <c r="AM59" s="103" t="n">
        <f aca="false">(AN59+AL59)/2</f>
        <v>2.68349899844519</v>
      </c>
      <c r="AN59" s="103" t="n">
        <f aca="false">(AN62-AN57)/5+AN58</f>
        <v>2.47707599856479</v>
      </c>
      <c r="AO59" s="115" t="n">
        <f aca="false">($AN59-$AL59)/Delta+AN59</f>
        <v>2.27065299868439</v>
      </c>
      <c r="AP59" s="115" t="n">
        <f aca="false">($AN59-$AL59)/Delta+AO59</f>
        <v>2.06422999880399</v>
      </c>
      <c r="AQ59" s="115" t="n">
        <f aca="false">($AN59-$AL59)/Delta+AP59</f>
        <v>1.85780699892359</v>
      </c>
      <c r="AR59" s="115" t="n">
        <f aca="false">($AN59-$AL59)/Delta+AQ59</f>
        <v>1.6513839990432</v>
      </c>
      <c r="AS59" s="115" t="n">
        <f aca="false">($AN59-$AL59)/Delta+AR59</f>
        <v>1.4449609991628</v>
      </c>
      <c r="AT59" s="115" t="n">
        <f aca="false">($AN59-$AL59)/Delta+AS59</f>
        <v>1.2385379992824</v>
      </c>
      <c r="AU59" s="115" t="n">
        <f aca="false">($AN59-$AL59)/Delta+AT59</f>
        <v>1.032114999402</v>
      </c>
      <c r="AV59" s="115" t="n">
        <f aca="false">($AN59-$AL59)/Delta+AU59</f>
        <v>0.825691999521598</v>
      </c>
      <c r="AW59" s="115" t="n">
        <f aca="false">($AN59-$AL59)/Delta+AV59</f>
        <v>0.619268999641199</v>
      </c>
      <c r="AX59" s="115" t="n">
        <f aca="false">($AN59-$AL59)/Delta+AW59</f>
        <v>0.412845999760799</v>
      </c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  <c r="CH59" s="104"/>
      <c r="CI59" s="104"/>
    </row>
    <row r="60" customFormat="false" ht="12.8" hidden="false" customHeight="false" outlineLevel="0" collapsed="false">
      <c r="A60" s="102" t="n">
        <f aca="false">(A$7-A$2)/5+A59</f>
        <v>93</v>
      </c>
      <c r="B60" s="103" t="n">
        <v>0</v>
      </c>
      <c r="C60" s="103" t="n">
        <f aca="false">(F60-B60)/4+B60</f>
        <v>1.1715</v>
      </c>
      <c r="D60" s="103" t="n">
        <f aca="false">(F60-B60)/4+C60</f>
        <v>2.343</v>
      </c>
      <c r="E60" s="103" t="n">
        <f aca="false">(F60-B60)/4+D60</f>
        <v>3.5145</v>
      </c>
      <c r="F60" s="103" t="n">
        <f aca="false">(F62-F57)/5+F59</f>
        <v>4.686</v>
      </c>
      <c r="G60" s="103" t="n">
        <f aca="false">(G62-G57)/5+G59</f>
        <v>5.28590571391714</v>
      </c>
      <c r="H60" s="103" t="n">
        <f aca="false">(H62-H57)/5+H59</f>
        <v>5.88581142783427</v>
      </c>
      <c r="I60" s="103" t="n">
        <f aca="false">(J60+H60)/2</f>
        <v>6.1017663984181</v>
      </c>
      <c r="J60" s="103" t="n">
        <f aca="false">(J62-J57)/5+J59</f>
        <v>6.31772136900193</v>
      </c>
      <c r="K60" s="103" t="n">
        <f aca="false">(L60+J60)/2</f>
        <v>6.21052359614521</v>
      </c>
      <c r="L60" s="103" t="n">
        <f aca="false">(L62-L57)/5+L59</f>
        <v>6.1033258232885</v>
      </c>
      <c r="M60" s="103" t="n">
        <f aca="false">(N60+L60)/2</f>
        <v>5.94123205737117</v>
      </c>
      <c r="N60" s="103" t="n">
        <f aca="false">(N62-N57)/5+N59</f>
        <v>5.77913829145384</v>
      </c>
      <c r="O60" s="103" t="n">
        <f aca="false">(P60+N60)/2</f>
        <v>5.57385103705067</v>
      </c>
      <c r="P60" s="103" t="n">
        <f aca="false">(P62-P57)/5+P59</f>
        <v>5.36856378264751</v>
      </c>
      <c r="Q60" s="103" t="n">
        <f aca="false">(Q62-Q57)/5+Q59</f>
        <v>5.77631904663758</v>
      </c>
      <c r="R60" s="103" t="n">
        <f aca="false">(R62-R57)/5+R59</f>
        <v>6.18407431062765</v>
      </c>
      <c r="S60" s="103" t="n">
        <f aca="false">(V60-R60)/4+R60</f>
        <v>6.09219066090177</v>
      </c>
      <c r="T60" s="103" t="n">
        <f aca="false">(V60-R60)/4+S60</f>
        <v>6.00030701117589</v>
      </c>
      <c r="U60" s="103" t="n">
        <f aca="false">(V60-R60)/4+T60</f>
        <v>5.90842336145002</v>
      </c>
      <c r="V60" s="103" t="n">
        <f aca="false">(V62-V57)/5+V59</f>
        <v>5.81653971172414</v>
      </c>
      <c r="W60" s="103" t="n">
        <f aca="false">(X60+V60)/2</f>
        <v>5.83902835540025</v>
      </c>
      <c r="X60" s="103" t="n">
        <f aca="false">(X62-X57)/5+X59</f>
        <v>5.86151699907635</v>
      </c>
      <c r="Y60" s="103" t="n">
        <f aca="false">(AA60-X60)/3+X60</f>
        <v>5.65722997351124</v>
      </c>
      <c r="Z60" s="103" t="n">
        <f aca="false">(AA60-X60)/3+Y60</f>
        <v>5.45294294794613</v>
      </c>
      <c r="AA60" s="103" t="n">
        <f aca="false">(AA62-AA57)/5+AA59</f>
        <v>5.24865592238102</v>
      </c>
      <c r="AB60" s="103" t="n">
        <f aca="false">(AC60+AA60)/2</f>
        <v>5.03870968548578</v>
      </c>
      <c r="AC60" s="103" t="n">
        <f aca="false">(AC62-AC57)/5+AC59</f>
        <v>4.82876344859054</v>
      </c>
      <c r="AD60" s="103" t="n">
        <f aca="false">(AF60-AC60)/3+AC60</f>
        <v>4.61881721169529</v>
      </c>
      <c r="AE60" s="103" t="n">
        <f aca="false">(AF60-AC60)/3+AD60</f>
        <v>4.40887097480005</v>
      </c>
      <c r="AF60" s="103" t="n">
        <f aca="false">(AF62-AF57)/5+AF59</f>
        <v>4.19892473790481</v>
      </c>
      <c r="AG60" s="103" t="n">
        <f aca="false">(AH60+AF60)/2</f>
        <v>3.98897850100957</v>
      </c>
      <c r="AH60" s="103" t="n">
        <f aca="false">(AH62-AH57)/5+AH59</f>
        <v>3.77903226411433</v>
      </c>
      <c r="AI60" s="103" t="n">
        <f aca="false">(AI62-AI57)/5+AI59</f>
        <v>3.56908602721909</v>
      </c>
      <c r="AJ60" s="103" t="n">
        <f aca="false">(AJ62-AJ57)/5+AJ59</f>
        <v>3.35913979032385</v>
      </c>
      <c r="AK60" s="103" t="n">
        <f aca="false">(AL60+AJ60)/2</f>
        <v>3.14919355342861</v>
      </c>
      <c r="AL60" s="103" t="n">
        <f aca="false">(AL62-AL57)/5+AL59</f>
        <v>2.93924731653337</v>
      </c>
      <c r="AM60" s="103" t="n">
        <f aca="false">(AN60+AL60)/2</f>
        <v>2.72930107963813</v>
      </c>
      <c r="AN60" s="103" t="n">
        <f aca="false">(AN62-AN57)/5+AN59</f>
        <v>2.51935484274289</v>
      </c>
      <c r="AO60" s="115" t="n">
        <f aca="false">($AN60-$AL60)/Delta+AN60</f>
        <v>2.30940860584765</v>
      </c>
      <c r="AP60" s="115" t="n">
        <f aca="false">($AN60-$AL60)/Delta+AO60</f>
        <v>2.0994623689524</v>
      </c>
      <c r="AQ60" s="115" t="n">
        <f aca="false">($AN60-$AL60)/Delta+AP60</f>
        <v>1.88951613205716</v>
      </c>
      <c r="AR60" s="115" t="n">
        <f aca="false">($AN60-$AL60)/Delta+AQ60</f>
        <v>1.67956989516192</v>
      </c>
      <c r="AS60" s="115" t="n">
        <f aca="false">($AN60-$AL60)/Delta+AR60</f>
        <v>1.46962365826668</v>
      </c>
      <c r="AT60" s="115" t="n">
        <f aca="false">($AN60-$AL60)/Delta+AS60</f>
        <v>1.25967742137144</v>
      </c>
      <c r="AU60" s="115" t="n">
        <f aca="false">($AN60-$AL60)/Delta+AT60</f>
        <v>1.0497311844762</v>
      </c>
      <c r="AV60" s="115" t="n">
        <f aca="false">($AN60-$AL60)/Delta+AU60</f>
        <v>0.839784947580956</v>
      </c>
      <c r="AW60" s="115" t="n">
        <f aca="false">($AN60-$AL60)/Delta+AV60</f>
        <v>0.629838710685715</v>
      </c>
      <c r="AX60" s="115" t="n">
        <f aca="false">($AN60-$AL60)/Delta+AW60</f>
        <v>0.419892473790473</v>
      </c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  <c r="CH60" s="104"/>
      <c r="CI60" s="104"/>
    </row>
    <row r="61" customFormat="false" ht="12.8" hidden="false" customHeight="false" outlineLevel="0" collapsed="false">
      <c r="A61" s="102" t="n">
        <f aca="false">(A$7-A$2)/5+A60</f>
        <v>94</v>
      </c>
      <c r="B61" s="103" t="n">
        <v>0</v>
      </c>
      <c r="C61" s="103" t="n">
        <f aca="false">(F61-B61)/4+B61</f>
        <v>1.167</v>
      </c>
      <c r="D61" s="103" t="n">
        <f aca="false">(F61-B61)/4+C61</f>
        <v>2.334</v>
      </c>
      <c r="E61" s="103" t="n">
        <f aca="false">(F61-B61)/4+D61</f>
        <v>3.501</v>
      </c>
      <c r="F61" s="103" t="n">
        <f aca="false">(F62-F57)/5+F60</f>
        <v>4.668</v>
      </c>
      <c r="G61" s="103" t="n">
        <f aca="false">(G62-G57)/5+G60</f>
        <v>5.30170285695857</v>
      </c>
      <c r="H61" s="103" t="n">
        <f aca="false">(H62-H57)/5+H60</f>
        <v>5.93540571391714</v>
      </c>
      <c r="I61" s="103" t="n">
        <f aca="false">(J61+H61)/2</f>
        <v>6.16223543401739</v>
      </c>
      <c r="J61" s="103" t="n">
        <f aca="false">(J62-J57)/5+J60</f>
        <v>6.38906515411764</v>
      </c>
      <c r="K61" s="103" t="n">
        <f aca="false">(L61+J61)/2</f>
        <v>6.2871901028428</v>
      </c>
      <c r="L61" s="103" t="n">
        <f aca="false">(L62-L57)/5+L60</f>
        <v>6.18531505156795</v>
      </c>
      <c r="M61" s="103" t="n">
        <f aca="false">(N61+L61)/2</f>
        <v>6.02412439141254</v>
      </c>
      <c r="N61" s="103" t="n">
        <f aca="false">(N62-N57)/5+N60</f>
        <v>5.86293373125713</v>
      </c>
      <c r="O61" s="103" t="n">
        <f aca="false">(P61+N61)/2</f>
        <v>5.65658492492139</v>
      </c>
      <c r="P61" s="103" t="n">
        <f aca="false">(P62-P57)/5+P60</f>
        <v>5.45023611858566</v>
      </c>
      <c r="Q61" s="103" t="n">
        <f aca="false">(Q62-Q57)/5+Q60</f>
        <v>5.86373272786135</v>
      </c>
      <c r="R61" s="103" t="n">
        <f aca="false">(R62-R57)/5+R60</f>
        <v>6.27722933713705</v>
      </c>
      <c r="S61" s="103" t="n">
        <f aca="false">(V61-R61)/4+R61</f>
        <v>6.18500912246093</v>
      </c>
      <c r="T61" s="103" t="n">
        <f aca="false">(V61-R61)/4+S61</f>
        <v>6.0927889077848</v>
      </c>
      <c r="U61" s="103" t="n">
        <f aca="false">(V61-R61)/4+T61</f>
        <v>6.00056869310868</v>
      </c>
      <c r="V61" s="103" t="n">
        <f aca="false">(V62-V57)/5+V60</f>
        <v>5.90834847843256</v>
      </c>
      <c r="W61" s="103" t="n">
        <f aca="false">(X61+V61)/2</f>
        <v>5.93181572602502</v>
      </c>
      <c r="X61" s="103" t="n">
        <f aca="false">(X62-X57)/5+X60</f>
        <v>5.95528297361748</v>
      </c>
      <c r="Y61" s="103" t="n">
        <f aca="false">(AA61-X61)/3+X61</f>
        <v>5.74910093166234</v>
      </c>
      <c r="Z61" s="103" t="n">
        <f aca="false">(AA61-X61)/3+Y61</f>
        <v>5.5429188897072</v>
      </c>
      <c r="AA61" s="103" t="n">
        <f aca="false">(AA62-AA57)/5+AA60</f>
        <v>5.33673684775206</v>
      </c>
      <c r="AB61" s="103" t="n">
        <f aca="false">(AC61+AA61)/2</f>
        <v>5.12326737384197</v>
      </c>
      <c r="AC61" s="103" t="n">
        <f aca="false">(AC62-AC57)/5+AC60</f>
        <v>4.90979789993189</v>
      </c>
      <c r="AD61" s="103" t="n">
        <f aca="false">(AF61-AC61)/3+AC61</f>
        <v>4.69632842602181</v>
      </c>
      <c r="AE61" s="103" t="n">
        <f aca="false">(AF61-AC61)/3+AD61</f>
        <v>4.48285895211172</v>
      </c>
      <c r="AF61" s="103" t="n">
        <f aca="false">(AF62-AF57)/5+AF60</f>
        <v>4.26938947820164</v>
      </c>
      <c r="AG61" s="103" t="n">
        <f aca="false">(AH61+AF61)/2</f>
        <v>4.05592000429156</v>
      </c>
      <c r="AH61" s="103" t="n">
        <f aca="false">(AH62-AH57)/5+AH60</f>
        <v>3.84245053038147</v>
      </c>
      <c r="AI61" s="103" t="n">
        <f aca="false">(AI62-AI57)/5+AI60</f>
        <v>3.6289810564714</v>
      </c>
      <c r="AJ61" s="103" t="n">
        <f aca="false">(AJ62-AJ57)/5+AJ60</f>
        <v>3.41551158256132</v>
      </c>
      <c r="AK61" s="103" t="n">
        <f aca="false">(AL61+AJ61)/2</f>
        <v>3.20204210865123</v>
      </c>
      <c r="AL61" s="103" t="n">
        <f aca="false">(AL62-AL57)/5+AL60</f>
        <v>2.98857263474115</v>
      </c>
      <c r="AM61" s="103" t="n">
        <f aca="false">(AN61+AL61)/2</f>
        <v>2.77510316083107</v>
      </c>
      <c r="AN61" s="103" t="n">
        <f aca="false">(AN62-AN57)/5+AN60</f>
        <v>2.56163368692098</v>
      </c>
      <c r="AO61" s="115" t="n">
        <f aca="false">($AN61-$AL61)/Delta+AN61</f>
        <v>2.3481642130109</v>
      </c>
      <c r="AP61" s="115" t="n">
        <f aca="false">($AN61-$AL61)/Delta+AO61</f>
        <v>2.13469473910082</v>
      </c>
      <c r="AQ61" s="115" t="n">
        <f aca="false">($AN61-$AL61)/Delta+AP61</f>
        <v>1.92122526519073</v>
      </c>
      <c r="AR61" s="115" t="n">
        <f aca="false">($AN61-$AL61)/Delta+AQ61</f>
        <v>1.70775579128065</v>
      </c>
      <c r="AS61" s="115" t="n">
        <f aca="false">($AN61-$AL61)/Delta+AR61</f>
        <v>1.49428631737057</v>
      </c>
      <c r="AT61" s="115" t="n">
        <f aca="false">($AN61-$AL61)/Delta+AS61</f>
        <v>1.28081684346048</v>
      </c>
      <c r="AU61" s="115" t="n">
        <f aca="false">($AN61-$AL61)/Delta+AT61</f>
        <v>1.0673473695504</v>
      </c>
      <c r="AV61" s="115" t="n">
        <f aca="false">($AN61-$AL61)/Delta+AU61</f>
        <v>0.853877895640315</v>
      </c>
      <c r="AW61" s="115" t="n">
        <f aca="false">($AN61-$AL61)/Delta+AV61</f>
        <v>0.640408421730232</v>
      </c>
      <c r="AX61" s="115" t="n">
        <f aca="false">($AN61-$AL61)/Delta+AW61</f>
        <v>0.426938947820148</v>
      </c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  <c r="CH61" s="104"/>
      <c r="CI61" s="104"/>
    </row>
    <row r="62" customFormat="false" ht="12.8" hidden="false" customHeight="false" outlineLevel="0" collapsed="false">
      <c r="A62" s="102" t="n">
        <f aca="false">A57+5</f>
        <v>95</v>
      </c>
      <c r="B62" s="103" t="n">
        <v>0</v>
      </c>
      <c r="C62" s="103" t="n">
        <f aca="false">(F62-B62)/4+B62</f>
        <v>1.1625</v>
      </c>
      <c r="D62" s="103" t="n">
        <f aca="false">(F62-B62)/4+C62</f>
        <v>2.325</v>
      </c>
      <c r="E62" s="103" t="n">
        <f aca="false">(F62-B62)/4+D62</f>
        <v>3.4875</v>
      </c>
      <c r="F62" s="114" t="n">
        <f aca="false">polar_type19!$V$6</f>
        <v>4.65</v>
      </c>
      <c r="G62" s="114" t="n">
        <f aca="false">polar_type19!$V$7</f>
        <v>5.3175</v>
      </c>
      <c r="H62" s="114" t="n">
        <f aca="false">polar_type19!$V$8</f>
        <v>5.985</v>
      </c>
      <c r="I62" s="103" t="n">
        <f aca="false">(J62+H62)/2</f>
        <v>6.22270446961668</v>
      </c>
      <c r="J62" s="114" t="n">
        <f aca="false">polar_type19!$V$9</f>
        <v>6.46040893923336</v>
      </c>
      <c r="K62" s="103" t="n">
        <f aca="false">(L62+J62)/2</f>
        <v>6.36385660954038</v>
      </c>
      <c r="L62" s="114" t="n">
        <f aca="false">polar_type19!$V$10</f>
        <v>6.2673042798474</v>
      </c>
      <c r="M62" s="103" t="n">
        <f aca="false">(N62+L62)/2</f>
        <v>6.10701672545391</v>
      </c>
      <c r="N62" s="114" t="n">
        <f aca="false">polar_type19!$V$11</f>
        <v>5.94672917106042</v>
      </c>
      <c r="O62" s="103" t="n">
        <f aca="false">(P62+N62)/2</f>
        <v>5.73931881279212</v>
      </c>
      <c r="P62" s="114" t="n">
        <f aca="false">polar_type19!$V$12</f>
        <v>5.53190845452381</v>
      </c>
      <c r="Q62" s="114" t="n">
        <f aca="false">polar_type19!$V$13</f>
        <v>5.95114640908513</v>
      </c>
      <c r="R62" s="114" t="n">
        <f aca="false">polar_type19!$V$14</f>
        <v>6.37038436364645</v>
      </c>
      <c r="S62" s="103" t="n">
        <f aca="false">(V62-R62)/4+R62</f>
        <v>6.27782758402008</v>
      </c>
      <c r="T62" s="103" t="n">
        <f aca="false">(V62-R62)/4+S62</f>
        <v>6.18527080439372</v>
      </c>
      <c r="U62" s="103" t="n">
        <f aca="false">(V62-R62)/4+T62</f>
        <v>6.09271402476735</v>
      </c>
      <c r="V62" s="114" t="n">
        <f aca="false">polar_type19!$V$15</f>
        <v>6.00015724514098</v>
      </c>
      <c r="W62" s="103" t="n">
        <f aca="false">(X62+V62)/2</f>
        <v>6.0246030966498</v>
      </c>
      <c r="X62" s="114" t="n">
        <f aca="false">polar_type19!$V$16</f>
        <v>6.04904894815861</v>
      </c>
      <c r="Y62" s="103" t="n">
        <f aca="false">(AA62-X62)/3+X62</f>
        <v>5.84097188981344</v>
      </c>
      <c r="Z62" s="103" t="n">
        <f aca="false">(AA62-X62)/3+Y62</f>
        <v>5.63289483146826</v>
      </c>
      <c r="AA62" s="114" t="n">
        <f aca="false">polar_type19!$V$17</f>
        <v>5.42481777312309</v>
      </c>
      <c r="AB62" s="103" t="n">
        <f aca="false">(AC62+AA62)/2</f>
        <v>5.20782506219816</v>
      </c>
      <c r="AC62" s="114" t="n">
        <f aca="false">polar_type19!$V$18</f>
        <v>4.99083235127324</v>
      </c>
      <c r="AD62" s="103" t="n">
        <f aca="false">(AF62-AC62)/3+AC62</f>
        <v>4.77383964034832</v>
      </c>
      <c r="AE62" s="103" t="n">
        <f aca="false">(AF62-AC62)/3+AD62</f>
        <v>4.55684692942339</v>
      </c>
      <c r="AF62" s="114" t="n">
        <f aca="false">polar_type19!$V$19</f>
        <v>4.33985421849847</v>
      </c>
      <c r="AG62" s="103" t="n">
        <f aca="false">(AH62+AF62)/2</f>
        <v>4.12286150757354</v>
      </c>
      <c r="AH62" s="114" t="n">
        <f aca="false">polar_type19!$V$20</f>
        <v>3.90586879664862</v>
      </c>
      <c r="AI62" s="114" t="n">
        <f aca="false">polar_type19!$V$21</f>
        <v>3.6888760857237</v>
      </c>
      <c r="AJ62" s="114" t="n">
        <f aca="false">polar_type19!$V$22</f>
        <v>3.47188337479878</v>
      </c>
      <c r="AK62" s="103" t="n">
        <f aca="false">(AL62+AJ62)/2</f>
        <v>3.25489066387385</v>
      </c>
      <c r="AL62" s="114" t="n">
        <f aca="false">polar_type19!$V$23</f>
        <v>3.03789795294893</v>
      </c>
      <c r="AM62" s="103" t="n">
        <f aca="false">(AN62+AL62)/2</f>
        <v>2.820905242024</v>
      </c>
      <c r="AN62" s="114" t="n">
        <f aca="false">polar_type19!$V$24</f>
        <v>2.60391253109908</v>
      </c>
      <c r="AO62" s="115" t="n">
        <f aca="false">($AN62-$AL62)/Delta+AN62</f>
        <v>2.38691982017415</v>
      </c>
      <c r="AP62" s="115" t="n">
        <f aca="false">($AN62-$AL62)/Delta+AO62</f>
        <v>2.16992710924923</v>
      </c>
      <c r="AQ62" s="115" t="n">
        <f aca="false">($AN62-$AL62)/Delta+AP62</f>
        <v>1.95293439832431</v>
      </c>
      <c r="AR62" s="115" t="n">
        <f aca="false">($AN62-$AL62)/Delta+AQ62</f>
        <v>1.73594168739938</v>
      </c>
      <c r="AS62" s="115" t="n">
        <f aca="false">($AN62-$AL62)/Delta+AR62</f>
        <v>1.51894897647446</v>
      </c>
      <c r="AT62" s="115" t="n">
        <f aca="false">($AN62-$AL62)/Delta+AS62</f>
        <v>1.30195626554953</v>
      </c>
      <c r="AU62" s="115" t="n">
        <f aca="false">($AN62-$AL62)/Delta+AT62</f>
        <v>1.08496355462461</v>
      </c>
      <c r="AV62" s="115" t="n">
        <f aca="false">($AN62-$AL62)/Delta+AU62</f>
        <v>0.86797084369968</v>
      </c>
      <c r="AW62" s="115" t="n">
        <f aca="false">($AN62-$AL62)/Delta+AV62</f>
        <v>0.650978132774755</v>
      </c>
      <c r="AX62" s="115" t="n">
        <f aca="false">($AN62-$AL62)/Delta+AW62</f>
        <v>0.43398542184983</v>
      </c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  <c r="CH62" s="104"/>
      <c r="CI62" s="104"/>
    </row>
    <row r="63" customFormat="false" ht="12.8" hidden="false" customHeight="false" outlineLevel="0" collapsed="false">
      <c r="A63" s="102" t="n">
        <f aca="false">(A$7-A$2)/5+A62</f>
        <v>96</v>
      </c>
      <c r="B63" s="103" t="n">
        <v>0</v>
      </c>
      <c r="C63" s="103" t="n">
        <f aca="false">(F63-B63)/4+B63</f>
        <v>1.158</v>
      </c>
      <c r="D63" s="103" t="n">
        <f aca="false">(F63-B63)/4+C63</f>
        <v>2.316</v>
      </c>
      <c r="E63" s="103" t="n">
        <f aca="false">(F63-B63)/4+D63</f>
        <v>3.474</v>
      </c>
      <c r="F63" s="103" t="n">
        <f aca="false">(F67-F62)/5+F62</f>
        <v>4.632</v>
      </c>
      <c r="G63" s="103" t="n">
        <f aca="false">(G67-G62)/5+G62</f>
        <v>5.302</v>
      </c>
      <c r="H63" s="103" t="n">
        <f aca="false">(H67-H62)/5+H62</f>
        <v>5.972</v>
      </c>
      <c r="I63" s="103" t="n">
        <f aca="false">(J63+H63)/2</f>
        <v>6.24016357569334</v>
      </c>
      <c r="J63" s="103" t="n">
        <f aca="false">(J67-J62)/5+J62</f>
        <v>6.50832715138669</v>
      </c>
      <c r="K63" s="103" t="n">
        <f aca="false">(L63+J63)/2</f>
        <v>6.42485702369457</v>
      </c>
      <c r="L63" s="103" t="n">
        <f aca="false">(L67-L62)/5+L62</f>
        <v>6.34138689600246</v>
      </c>
      <c r="M63" s="103" t="n">
        <f aca="false">(N63+L63)/2</f>
        <v>6.18376925453464</v>
      </c>
      <c r="N63" s="103" t="n">
        <f aca="false">(N67-N62)/5+N62</f>
        <v>6.02615161306682</v>
      </c>
      <c r="O63" s="103" t="n">
        <f aca="false">(P63+N63)/2</f>
        <v>5.81859206169611</v>
      </c>
      <c r="P63" s="103" t="n">
        <f aca="false">(P67-P62)/5+P62</f>
        <v>5.61103251032541</v>
      </c>
      <c r="Q63" s="103" t="n">
        <f aca="false">(Q67-Q62)/5+Q62</f>
        <v>6.03565950566135</v>
      </c>
      <c r="R63" s="103" t="n">
        <f aca="false">(R67-R62)/5+R62</f>
        <v>6.46028650099729</v>
      </c>
      <c r="S63" s="103" t="n">
        <f aca="false">(V63-R63)/4+R63</f>
        <v>6.36780888525573</v>
      </c>
      <c r="T63" s="103" t="n">
        <f aca="false">(V63-R63)/4+S63</f>
        <v>6.27533126951418</v>
      </c>
      <c r="U63" s="103" t="n">
        <f aca="false">(V63-R63)/4+T63</f>
        <v>6.18285365377262</v>
      </c>
      <c r="V63" s="103" t="n">
        <f aca="false">(V67-V62)/5+V62</f>
        <v>6.09037603803106</v>
      </c>
      <c r="W63" s="103" t="n">
        <f aca="false">(X63+V63)/2</f>
        <v>6.11599111692168</v>
      </c>
      <c r="X63" s="103" t="n">
        <f aca="false">(X67-X62)/5+X62</f>
        <v>6.14160619581231</v>
      </c>
      <c r="Y63" s="103" t="n">
        <f aca="false">(AA63-X63)/3+X63</f>
        <v>5.93212314655632</v>
      </c>
      <c r="Z63" s="103" t="n">
        <f aca="false">(AA63-X63)/3+Y63</f>
        <v>5.72264009730032</v>
      </c>
      <c r="AA63" s="103" t="n">
        <f aca="false">(AA67-AA62)/5+AA62</f>
        <v>5.51315704804433</v>
      </c>
      <c r="AB63" s="103" t="n">
        <f aca="false">(AC63+AA63)/2</f>
        <v>5.29263076612255</v>
      </c>
      <c r="AC63" s="103" t="n">
        <f aca="false">(AC67-AC62)/5+AC62</f>
        <v>5.07210448420078</v>
      </c>
      <c r="AD63" s="103" t="n">
        <f aca="false">(AF63-AC63)/3+AC63</f>
        <v>4.85157820227901</v>
      </c>
      <c r="AE63" s="103" t="n">
        <f aca="false">(AF63-AC63)/3+AD63</f>
        <v>4.63105192035723</v>
      </c>
      <c r="AF63" s="103" t="n">
        <f aca="false">(AF67-AF62)/5+AF62</f>
        <v>4.41052563843546</v>
      </c>
      <c r="AG63" s="103" t="n">
        <f aca="false">(AH63+AF63)/2</f>
        <v>4.18999935651369</v>
      </c>
      <c r="AH63" s="103" t="n">
        <f aca="false">(AH67-AH62)/5+AH62</f>
        <v>3.96947307459191</v>
      </c>
      <c r="AI63" s="103" t="n">
        <f aca="false">(AI67-AI62)/5+AI62</f>
        <v>3.74894679267014</v>
      </c>
      <c r="AJ63" s="103" t="n">
        <f aca="false">(AJ67-AJ62)/5+AJ62</f>
        <v>3.52842051074837</v>
      </c>
      <c r="AK63" s="103" t="n">
        <f aca="false">(AL63+AJ63)/2</f>
        <v>3.3078942288266</v>
      </c>
      <c r="AL63" s="103" t="n">
        <f aca="false">(AL67-AL62)/5+AL62</f>
        <v>3.08736794690482</v>
      </c>
      <c r="AM63" s="103" t="n">
        <f aca="false">(AN63+AL63)/2</f>
        <v>2.86684166498305</v>
      </c>
      <c r="AN63" s="103" t="n">
        <f aca="false">(AN67-AN62)/5+AN62</f>
        <v>2.64631538306127</v>
      </c>
      <c r="AO63" s="115" t="n">
        <f aca="false">($AN63-$AL63)/Delta+AN63</f>
        <v>2.4257891011395</v>
      </c>
      <c r="AP63" s="115" t="n">
        <f aca="false">($AN63-$AL63)/Delta+AO63</f>
        <v>2.20526281921773</v>
      </c>
      <c r="AQ63" s="115" t="n">
        <f aca="false">($AN63-$AL63)/Delta+AP63</f>
        <v>1.98473653729595</v>
      </c>
      <c r="AR63" s="115" t="n">
        <f aca="false">($AN63-$AL63)/Delta+AQ63</f>
        <v>1.76421025537418</v>
      </c>
      <c r="AS63" s="115" t="n">
        <f aca="false">($AN63-$AL63)/Delta+AR63</f>
        <v>1.5436839734524</v>
      </c>
      <c r="AT63" s="115" t="n">
        <f aca="false">($AN63-$AL63)/Delta+AS63</f>
        <v>1.32315769153063</v>
      </c>
      <c r="AU63" s="115" t="n">
        <f aca="false">($AN63-$AL63)/Delta+AT63</f>
        <v>1.10263140960886</v>
      </c>
      <c r="AV63" s="115" t="n">
        <f aca="false">($AN63-$AL63)/Delta+AU63</f>
        <v>0.882105127687083</v>
      </c>
      <c r="AW63" s="115" t="n">
        <f aca="false">($AN63-$AL63)/Delta+AV63</f>
        <v>0.661578845765309</v>
      </c>
      <c r="AX63" s="115" t="n">
        <f aca="false">($AN63-$AL63)/Delta+AW63</f>
        <v>0.441052563843535</v>
      </c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  <c r="CH63" s="104"/>
      <c r="CI63" s="104"/>
    </row>
    <row r="64" customFormat="false" ht="12.8" hidden="false" customHeight="false" outlineLevel="0" collapsed="false">
      <c r="A64" s="102" t="n">
        <f aca="false">(A$7-A$2)/5+A63</f>
        <v>97</v>
      </c>
      <c r="B64" s="103" t="n">
        <v>0</v>
      </c>
      <c r="C64" s="103" t="n">
        <f aca="false">(F64-B64)/4+B64</f>
        <v>1.1535</v>
      </c>
      <c r="D64" s="103" t="n">
        <f aca="false">(F64-B64)/4+C64</f>
        <v>2.307</v>
      </c>
      <c r="E64" s="103" t="n">
        <f aca="false">(F64-B64)/4+D64</f>
        <v>3.4605</v>
      </c>
      <c r="F64" s="103" t="n">
        <f aca="false">(F67-F62)/5+F63</f>
        <v>4.614</v>
      </c>
      <c r="G64" s="103" t="n">
        <f aca="false">(G67-G62)/5+G63</f>
        <v>5.2865</v>
      </c>
      <c r="H64" s="103" t="n">
        <f aca="false">(H67-H62)/5+H63</f>
        <v>5.959</v>
      </c>
      <c r="I64" s="103" t="n">
        <f aca="false">(J64+H64)/2</f>
        <v>6.25762268177001</v>
      </c>
      <c r="J64" s="103" t="n">
        <f aca="false">(J67-J62)/5+J63</f>
        <v>6.55624536354002</v>
      </c>
      <c r="K64" s="103" t="n">
        <f aca="false">(L64+J64)/2</f>
        <v>6.48585743784877</v>
      </c>
      <c r="L64" s="103" t="n">
        <f aca="false">(L67-L62)/5+L63</f>
        <v>6.41546951215752</v>
      </c>
      <c r="M64" s="103" t="n">
        <f aca="false">(N64+L64)/2</f>
        <v>6.26052178361537</v>
      </c>
      <c r="N64" s="103" t="n">
        <f aca="false">(N67-N62)/5+N63</f>
        <v>6.10557405507322</v>
      </c>
      <c r="O64" s="103" t="n">
        <f aca="false">(P64+N64)/2</f>
        <v>5.89786531060011</v>
      </c>
      <c r="P64" s="103" t="n">
        <f aca="false">(P67-P62)/5+P63</f>
        <v>5.69015656612701</v>
      </c>
      <c r="Q64" s="103" t="n">
        <f aca="false">(Q67-Q62)/5+Q63</f>
        <v>6.12017260223757</v>
      </c>
      <c r="R64" s="103" t="n">
        <f aca="false">(R67-R62)/5+R63</f>
        <v>6.55018863834814</v>
      </c>
      <c r="S64" s="103" t="n">
        <f aca="false">(V64-R64)/4+R64</f>
        <v>6.45779018649139</v>
      </c>
      <c r="T64" s="103" t="n">
        <f aca="false">(V64-R64)/4+S64</f>
        <v>6.36539173463464</v>
      </c>
      <c r="U64" s="103" t="n">
        <f aca="false">(V64-R64)/4+T64</f>
        <v>6.27299328277788</v>
      </c>
      <c r="V64" s="103" t="n">
        <f aca="false">(V67-V62)/5+V63</f>
        <v>6.18059483092113</v>
      </c>
      <c r="W64" s="103" t="n">
        <f aca="false">(X64+V64)/2</f>
        <v>6.20737913719357</v>
      </c>
      <c r="X64" s="103" t="n">
        <f aca="false">(X67-X62)/5+X63</f>
        <v>6.23416344346602</v>
      </c>
      <c r="Y64" s="103" t="n">
        <f aca="false">(AA64-X64)/3+X64</f>
        <v>6.0232744032992</v>
      </c>
      <c r="Z64" s="103" t="n">
        <f aca="false">(AA64-X64)/3+Y64</f>
        <v>5.81238536313238</v>
      </c>
      <c r="AA64" s="103" t="n">
        <f aca="false">(AA67-AA62)/5+AA63</f>
        <v>5.60149632296556</v>
      </c>
      <c r="AB64" s="103" t="n">
        <f aca="false">(AC64+AA64)/2</f>
        <v>5.37743647004694</v>
      </c>
      <c r="AC64" s="103" t="n">
        <f aca="false">(AC67-AC62)/5+AC63</f>
        <v>5.15337661712832</v>
      </c>
      <c r="AD64" s="103" t="n">
        <f aca="false">(AF64-AC64)/3+AC64</f>
        <v>4.92931676420969</v>
      </c>
      <c r="AE64" s="103" t="n">
        <f aca="false">(AF64-AC64)/3+AD64</f>
        <v>4.70525691129107</v>
      </c>
      <c r="AF64" s="103" t="n">
        <f aca="false">(AF67-AF62)/5+AF63</f>
        <v>4.48119705837245</v>
      </c>
      <c r="AG64" s="103" t="n">
        <f aca="false">(AH64+AF64)/2</f>
        <v>4.25713720545383</v>
      </c>
      <c r="AH64" s="103" t="n">
        <f aca="false">(AH67-AH62)/5+AH63</f>
        <v>4.0330773525352</v>
      </c>
      <c r="AI64" s="103" t="n">
        <f aca="false">(AI67-AI62)/5+AI63</f>
        <v>3.80901749961658</v>
      </c>
      <c r="AJ64" s="103" t="n">
        <f aca="false">(AJ67-AJ62)/5+AJ63</f>
        <v>3.58495764669796</v>
      </c>
      <c r="AK64" s="103" t="n">
        <f aca="false">(AL64+AJ64)/2</f>
        <v>3.36089779377934</v>
      </c>
      <c r="AL64" s="103" t="n">
        <f aca="false">(AL67-AL62)/5+AL63</f>
        <v>3.13683794086071</v>
      </c>
      <c r="AM64" s="103" t="n">
        <f aca="false">(AN64+AL64)/2</f>
        <v>2.91277808794209</v>
      </c>
      <c r="AN64" s="103" t="n">
        <f aca="false">(AN67-AN62)/5+AN63</f>
        <v>2.68871823502347</v>
      </c>
      <c r="AO64" s="115" t="n">
        <f aca="false">($AN64-$AL64)/Delta+AN64</f>
        <v>2.46465838210485</v>
      </c>
      <c r="AP64" s="115" t="n">
        <f aca="false">($AN64-$AL64)/Delta+AO64</f>
        <v>2.24059852918622</v>
      </c>
      <c r="AQ64" s="115" t="n">
        <f aca="false">($AN64-$AL64)/Delta+AP64</f>
        <v>2.0165386762676</v>
      </c>
      <c r="AR64" s="115" t="n">
        <f aca="false">($AN64-$AL64)/Delta+AQ64</f>
        <v>1.79247882334898</v>
      </c>
      <c r="AS64" s="115" t="n">
        <f aca="false">($AN64-$AL64)/Delta+AR64</f>
        <v>1.56841897043035</v>
      </c>
      <c r="AT64" s="115" t="n">
        <f aca="false">($AN64-$AL64)/Delta+AS64</f>
        <v>1.34435911751173</v>
      </c>
      <c r="AU64" s="115" t="n">
        <f aca="false">($AN64-$AL64)/Delta+AT64</f>
        <v>1.12029926459311</v>
      </c>
      <c r="AV64" s="115" t="n">
        <f aca="false">($AN64-$AL64)/Delta+AU64</f>
        <v>0.896239411674486</v>
      </c>
      <c r="AW64" s="115" t="n">
        <f aca="false">($AN64-$AL64)/Delta+AV64</f>
        <v>0.672179558755863</v>
      </c>
      <c r="AX64" s="115" t="n">
        <f aca="false">($AN64-$AL64)/Delta+AW64</f>
        <v>0.44811970583724</v>
      </c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  <c r="CH64" s="104"/>
      <c r="CI64" s="104"/>
    </row>
    <row r="65" customFormat="false" ht="12.8" hidden="false" customHeight="false" outlineLevel="0" collapsed="false">
      <c r="A65" s="102" t="n">
        <f aca="false">(A$7-A$2)/5+A64</f>
        <v>98</v>
      </c>
      <c r="B65" s="103" t="n">
        <v>0</v>
      </c>
      <c r="C65" s="103" t="n">
        <f aca="false">(F65-B65)/4+B65</f>
        <v>1.149</v>
      </c>
      <c r="D65" s="103" t="n">
        <f aca="false">(F65-B65)/4+C65</f>
        <v>2.298</v>
      </c>
      <c r="E65" s="103" t="n">
        <f aca="false">(F65-B65)/4+D65</f>
        <v>3.447</v>
      </c>
      <c r="F65" s="103" t="n">
        <f aca="false">(F67-F62)/5+F64</f>
        <v>4.596</v>
      </c>
      <c r="G65" s="103" t="n">
        <f aca="false">(G67-G62)/5+G64</f>
        <v>5.271</v>
      </c>
      <c r="H65" s="103" t="n">
        <f aca="false">(H67-H62)/5+H64</f>
        <v>5.946</v>
      </c>
      <c r="I65" s="103" t="n">
        <f aca="false">(J65+H65)/2</f>
        <v>6.27508178784667</v>
      </c>
      <c r="J65" s="103" t="n">
        <f aca="false">(J67-J62)/5+J64</f>
        <v>6.60416357569334</v>
      </c>
      <c r="K65" s="103" t="n">
        <f aca="false">(L65+J65)/2</f>
        <v>6.54685785200296</v>
      </c>
      <c r="L65" s="103" t="n">
        <f aca="false">(L67-L62)/5+L64</f>
        <v>6.48955212831258</v>
      </c>
      <c r="M65" s="103" t="n">
        <f aca="false">(N65+L65)/2</f>
        <v>6.3372743126961</v>
      </c>
      <c r="N65" s="103" t="n">
        <f aca="false">(N67-N62)/5+N64</f>
        <v>6.18499649707961</v>
      </c>
      <c r="O65" s="103" t="n">
        <f aca="false">(P65+N65)/2</f>
        <v>5.97713855950411</v>
      </c>
      <c r="P65" s="103" t="n">
        <f aca="false">(P67-P62)/5+P64</f>
        <v>5.76928062192861</v>
      </c>
      <c r="Q65" s="103" t="n">
        <f aca="false">(Q67-Q62)/5+Q64</f>
        <v>6.20468569881379</v>
      </c>
      <c r="R65" s="103" t="n">
        <f aca="false">(R67-R62)/5+R64</f>
        <v>6.64009077569898</v>
      </c>
      <c r="S65" s="103" t="n">
        <f aca="false">(V65-R65)/4+R65</f>
        <v>6.54777148772704</v>
      </c>
      <c r="T65" s="103" t="n">
        <f aca="false">(V65-R65)/4+S65</f>
        <v>6.4554521997551</v>
      </c>
      <c r="U65" s="103" t="n">
        <f aca="false">(V65-R65)/4+T65</f>
        <v>6.36313291178315</v>
      </c>
      <c r="V65" s="103" t="n">
        <f aca="false">(V67-V62)/5+V64</f>
        <v>6.27081362381121</v>
      </c>
      <c r="W65" s="103" t="n">
        <f aca="false">(X65+V65)/2</f>
        <v>6.29876715746546</v>
      </c>
      <c r="X65" s="103" t="n">
        <f aca="false">(X67-X62)/5+X64</f>
        <v>6.32672069111972</v>
      </c>
      <c r="Y65" s="103" t="n">
        <f aca="false">(AA65-X65)/3+X65</f>
        <v>6.11442566004208</v>
      </c>
      <c r="Z65" s="103" t="n">
        <f aca="false">(AA65-X65)/3+Y65</f>
        <v>5.90213062896444</v>
      </c>
      <c r="AA65" s="103" t="n">
        <f aca="false">(AA67-AA62)/5+AA64</f>
        <v>5.6898355978868</v>
      </c>
      <c r="AB65" s="103" t="n">
        <f aca="false">(AC65+AA65)/2</f>
        <v>5.46224217397133</v>
      </c>
      <c r="AC65" s="103" t="n">
        <f aca="false">(AC67-AC62)/5+AC64</f>
        <v>5.23464875005585</v>
      </c>
      <c r="AD65" s="103" t="n">
        <f aca="false">(AF65-AC65)/3+AC65</f>
        <v>5.00705532614038</v>
      </c>
      <c r="AE65" s="103" t="n">
        <f aca="false">(AF65-AC65)/3+AD65</f>
        <v>4.77946190222491</v>
      </c>
      <c r="AF65" s="103" t="n">
        <f aca="false">(AF67-AF62)/5+AF64</f>
        <v>4.55186847830944</v>
      </c>
      <c r="AG65" s="103" t="n">
        <f aca="false">(AH65+AF65)/2</f>
        <v>4.32427505439397</v>
      </c>
      <c r="AH65" s="103" t="n">
        <f aca="false">(AH67-AH62)/5+AH64</f>
        <v>4.0966816304785</v>
      </c>
      <c r="AI65" s="103" t="n">
        <f aca="false">(AI67-AI62)/5+AI64</f>
        <v>3.86908820656302</v>
      </c>
      <c r="AJ65" s="103" t="n">
        <f aca="false">(AJ67-AJ62)/5+AJ64</f>
        <v>3.64149478264755</v>
      </c>
      <c r="AK65" s="103" t="n">
        <f aca="false">(AL65+AJ65)/2</f>
        <v>3.41390135873208</v>
      </c>
      <c r="AL65" s="103" t="n">
        <f aca="false">(AL67-AL62)/5+AL64</f>
        <v>3.18630793481661</v>
      </c>
      <c r="AM65" s="103" t="n">
        <f aca="false">(AN65+AL65)/2</f>
        <v>2.95871451090113</v>
      </c>
      <c r="AN65" s="103" t="n">
        <f aca="false">(AN67-AN62)/5+AN64</f>
        <v>2.73112108698566</v>
      </c>
      <c r="AO65" s="115" t="n">
        <f aca="false">($AN65-$AL65)/Delta+AN65</f>
        <v>2.50352766307019</v>
      </c>
      <c r="AP65" s="115" t="n">
        <f aca="false">($AN65-$AL65)/Delta+AO65</f>
        <v>2.27593423915472</v>
      </c>
      <c r="AQ65" s="115" t="n">
        <f aca="false">($AN65-$AL65)/Delta+AP65</f>
        <v>2.04834081523925</v>
      </c>
      <c r="AR65" s="115" t="n">
        <f aca="false">($AN65-$AL65)/Delta+AQ65</f>
        <v>1.82074739132378</v>
      </c>
      <c r="AS65" s="115" t="n">
        <f aca="false">($AN65-$AL65)/Delta+AR65</f>
        <v>1.5931539674083</v>
      </c>
      <c r="AT65" s="115" t="n">
        <f aca="false">($AN65-$AL65)/Delta+AS65</f>
        <v>1.36556054349283</v>
      </c>
      <c r="AU65" s="115" t="n">
        <f aca="false">($AN65-$AL65)/Delta+AT65</f>
        <v>1.13796711957736</v>
      </c>
      <c r="AV65" s="115" t="n">
        <f aca="false">($AN65-$AL65)/Delta+AU65</f>
        <v>0.910373695661888</v>
      </c>
      <c r="AW65" s="115" t="n">
        <f aca="false">($AN65-$AL65)/Delta+AV65</f>
        <v>0.682780271746417</v>
      </c>
      <c r="AX65" s="115" t="n">
        <f aca="false">($AN65-$AL65)/Delta+AW65</f>
        <v>0.455186847830945</v>
      </c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  <c r="CH65" s="104"/>
      <c r="CI65" s="104"/>
    </row>
    <row r="66" customFormat="false" ht="12.8" hidden="false" customHeight="false" outlineLevel="0" collapsed="false">
      <c r="A66" s="102" t="n">
        <f aca="false">(A$7-A$2)/5+A65</f>
        <v>99</v>
      </c>
      <c r="B66" s="103" t="n">
        <v>0</v>
      </c>
      <c r="C66" s="103" t="n">
        <f aca="false">(F66-B66)/4+B66</f>
        <v>1.1445</v>
      </c>
      <c r="D66" s="103" t="n">
        <f aca="false">(F66-B66)/4+C66</f>
        <v>2.289</v>
      </c>
      <c r="E66" s="103" t="n">
        <f aca="false">(F66-B66)/4+D66</f>
        <v>3.4335</v>
      </c>
      <c r="F66" s="103" t="n">
        <f aca="false">(F67-F62)/5+F65</f>
        <v>4.578</v>
      </c>
      <c r="G66" s="103" t="n">
        <f aca="false">(G67-G62)/5+G65</f>
        <v>5.2555</v>
      </c>
      <c r="H66" s="103" t="n">
        <f aca="false">(H67-H62)/5+H65</f>
        <v>5.933</v>
      </c>
      <c r="I66" s="103" t="n">
        <f aca="false">(J66+H66)/2</f>
        <v>6.29254089392334</v>
      </c>
      <c r="J66" s="103" t="n">
        <f aca="false">(J67-J62)/5+J65</f>
        <v>6.65208178784667</v>
      </c>
      <c r="K66" s="103" t="n">
        <f aca="false">(L66+J66)/2</f>
        <v>6.60785826615716</v>
      </c>
      <c r="L66" s="103" t="n">
        <f aca="false">(L67-L62)/5+L65</f>
        <v>6.56363474446764</v>
      </c>
      <c r="M66" s="103" t="n">
        <f aca="false">(N66+L66)/2</f>
        <v>6.41402684177683</v>
      </c>
      <c r="N66" s="103" t="n">
        <f aca="false">(N67-N62)/5+N65</f>
        <v>6.26441893908601</v>
      </c>
      <c r="O66" s="103" t="n">
        <f aca="false">(P66+N66)/2</f>
        <v>6.05641180840811</v>
      </c>
      <c r="P66" s="103" t="n">
        <f aca="false">(P67-P62)/5+P65</f>
        <v>5.8484046777302</v>
      </c>
      <c r="Q66" s="103" t="n">
        <f aca="false">(Q67-Q62)/5+Q65</f>
        <v>6.28919879539001</v>
      </c>
      <c r="R66" s="103" t="n">
        <f aca="false">(R67-R62)/5+R65</f>
        <v>6.72999291304983</v>
      </c>
      <c r="S66" s="103" t="n">
        <f aca="false">(V66-R66)/4+R66</f>
        <v>6.63775278896269</v>
      </c>
      <c r="T66" s="103" t="n">
        <f aca="false">(V66-R66)/4+S66</f>
        <v>6.54551266487556</v>
      </c>
      <c r="U66" s="103" t="n">
        <f aca="false">(V66-R66)/4+T66</f>
        <v>6.45327254078842</v>
      </c>
      <c r="V66" s="103" t="n">
        <f aca="false">(V67-V62)/5+V65</f>
        <v>6.36103241670129</v>
      </c>
      <c r="W66" s="103" t="n">
        <f aca="false">(X66+V66)/2</f>
        <v>6.39015517773735</v>
      </c>
      <c r="X66" s="103" t="n">
        <f aca="false">(X67-X62)/5+X65</f>
        <v>6.41927793877342</v>
      </c>
      <c r="Y66" s="103" t="n">
        <f aca="false">(AA66-X66)/3+X66</f>
        <v>6.20557691678496</v>
      </c>
      <c r="Z66" s="103" t="n">
        <f aca="false">(AA66-X66)/3+Y66</f>
        <v>5.9918758947965</v>
      </c>
      <c r="AA66" s="103" t="n">
        <f aca="false">(AA67-AA62)/5+AA65</f>
        <v>5.77817487280804</v>
      </c>
      <c r="AB66" s="103" t="n">
        <f aca="false">(AC66+AA66)/2</f>
        <v>5.54704787789571</v>
      </c>
      <c r="AC66" s="103" t="n">
        <f aca="false">(AC67-AC62)/5+AC65</f>
        <v>5.31592088298339</v>
      </c>
      <c r="AD66" s="103" t="n">
        <f aca="false">(AF66-AC66)/3+AC66</f>
        <v>5.08479388807107</v>
      </c>
      <c r="AE66" s="103" t="n">
        <f aca="false">(AF66-AC66)/3+AD66</f>
        <v>4.85366689315875</v>
      </c>
      <c r="AF66" s="103" t="n">
        <f aca="false">(AF67-AF62)/5+AF65</f>
        <v>4.62253989824643</v>
      </c>
      <c r="AG66" s="103" t="n">
        <f aca="false">(AH66+AF66)/2</f>
        <v>4.39141290333411</v>
      </c>
      <c r="AH66" s="103" t="n">
        <f aca="false">(AH67-AH62)/5+AH65</f>
        <v>4.16028590842179</v>
      </c>
      <c r="AI66" s="103" t="n">
        <f aca="false">(AI67-AI62)/5+AI65</f>
        <v>3.92915891350946</v>
      </c>
      <c r="AJ66" s="103" t="n">
        <f aca="false">(AJ67-AJ62)/5+AJ65</f>
        <v>3.69803191859714</v>
      </c>
      <c r="AK66" s="103" t="n">
        <f aca="false">(AL66+AJ66)/2</f>
        <v>3.46690492368482</v>
      </c>
      <c r="AL66" s="103" t="n">
        <f aca="false">(AL67-AL62)/5+AL65</f>
        <v>3.2357779287725</v>
      </c>
      <c r="AM66" s="103" t="n">
        <f aca="false">(AN66+AL66)/2</f>
        <v>3.00465093386018</v>
      </c>
      <c r="AN66" s="103" t="n">
        <f aca="false">(AN67-AN62)/5+AN65</f>
        <v>2.77352393894786</v>
      </c>
      <c r="AO66" s="115" t="n">
        <f aca="false">($AN66-$AL66)/Delta+AN66</f>
        <v>2.54239694403554</v>
      </c>
      <c r="AP66" s="115" t="n">
        <f aca="false">($AN66-$AL66)/Delta+AO66</f>
        <v>2.31126994912322</v>
      </c>
      <c r="AQ66" s="115" t="n">
        <f aca="false">($AN66-$AL66)/Delta+AP66</f>
        <v>2.08014295421089</v>
      </c>
      <c r="AR66" s="115" t="n">
        <f aca="false">($AN66-$AL66)/Delta+AQ66</f>
        <v>1.84901595929857</v>
      </c>
      <c r="AS66" s="115" t="n">
        <f aca="false">($AN66-$AL66)/Delta+AR66</f>
        <v>1.61788896438625</v>
      </c>
      <c r="AT66" s="115" t="n">
        <f aca="false">($AN66-$AL66)/Delta+AS66</f>
        <v>1.38676196947393</v>
      </c>
      <c r="AU66" s="115" t="n">
        <f aca="false">($AN66-$AL66)/Delta+AT66</f>
        <v>1.15563497456161</v>
      </c>
      <c r="AV66" s="115" t="n">
        <f aca="false">($AN66-$AL66)/Delta+AU66</f>
        <v>0.924507979649291</v>
      </c>
      <c r="AW66" s="115" t="n">
        <f aca="false">($AN66-$AL66)/Delta+AV66</f>
        <v>0.693380984736971</v>
      </c>
      <c r="AX66" s="115" t="n">
        <f aca="false">($AN66-$AL66)/Delta+AW66</f>
        <v>0.46225398982465</v>
      </c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  <c r="CH66" s="104"/>
      <c r="CI66" s="104"/>
    </row>
    <row r="67" customFormat="false" ht="12.8" hidden="false" customHeight="false" outlineLevel="0" collapsed="false">
      <c r="A67" s="102" t="n">
        <f aca="false">A62+5</f>
        <v>100</v>
      </c>
      <c r="B67" s="103" t="n">
        <v>0</v>
      </c>
      <c r="C67" s="103" t="n">
        <f aca="false">(F67-B67)/4+B67</f>
        <v>1.14</v>
      </c>
      <c r="D67" s="103" t="n">
        <f aca="false">(F67-B67)/4+C67</f>
        <v>2.28</v>
      </c>
      <c r="E67" s="103" t="n">
        <f aca="false">(F67-B67)/4+D67</f>
        <v>3.42</v>
      </c>
      <c r="F67" s="114" t="n">
        <f aca="false">polar_type19!$W$6</f>
        <v>4.56</v>
      </c>
      <c r="G67" s="114" t="n">
        <f aca="false">polar_type19!$W$7</f>
        <v>5.24</v>
      </c>
      <c r="H67" s="114" t="n">
        <f aca="false">polar_type19!$W$8</f>
        <v>5.92</v>
      </c>
      <c r="I67" s="103" t="n">
        <f aca="false">(J67+H67)/2</f>
        <v>6.31</v>
      </c>
      <c r="J67" s="114" t="n">
        <f aca="false">polar_type19!$W$9</f>
        <v>6.7</v>
      </c>
      <c r="K67" s="103" t="n">
        <f aca="false">(L67+J67)/2</f>
        <v>6.66885868031135</v>
      </c>
      <c r="L67" s="114" t="n">
        <f aca="false">polar_type19!$W$10</f>
        <v>6.6377173606227</v>
      </c>
      <c r="M67" s="103" t="n">
        <f aca="false">(N67+L67)/2</f>
        <v>6.49077937085756</v>
      </c>
      <c r="N67" s="114" t="n">
        <f aca="false">polar_type19!$W$11</f>
        <v>6.34384138109241</v>
      </c>
      <c r="O67" s="103" t="n">
        <f aca="false">(P67+N67)/2</f>
        <v>6.13568505731211</v>
      </c>
      <c r="P67" s="114" t="n">
        <f aca="false">polar_type19!$W$12</f>
        <v>5.9275287335318</v>
      </c>
      <c r="Q67" s="114" t="n">
        <f aca="false">polar_type19!$W$13</f>
        <v>6.37371189196623</v>
      </c>
      <c r="R67" s="114" t="n">
        <f aca="false">polar_type19!$W$14</f>
        <v>6.81989505040067</v>
      </c>
      <c r="S67" s="103" t="n">
        <f aca="false">(V67-R67)/4+R67</f>
        <v>6.72773409019834</v>
      </c>
      <c r="T67" s="103" t="n">
        <f aca="false">(V67-R67)/4+S67</f>
        <v>6.63557312999602</v>
      </c>
      <c r="U67" s="103" t="n">
        <f aca="false">(V67-R67)/4+T67</f>
        <v>6.54341216979369</v>
      </c>
      <c r="V67" s="114" t="n">
        <f aca="false">polar_type19!$W$15</f>
        <v>6.45125120959136</v>
      </c>
      <c r="W67" s="103" t="n">
        <f aca="false">(X67+V67)/2</f>
        <v>6.48154319800924</v>
      </c>
      <c r="X67" s="114" t="n">
        <f aca="false">polar_type19!$W$16</f>
        <v>6.51183518642712</v>
      </c>
      <c r="Y67" s="103" t="n">
        <f aca="false">(AA67-X67)/3+X67</f>
        <v>6.29672817352784</v>
      </c>
      <c r="Z67" s="103" t="n">
        <f aca="false">(AA67-X67)/3+Y67</f>
        <v>6.08162116062855</v>
      </c>
      <c r="AA67" s="114" t="n">
        <f aca="false">polar_type19!$W$17</f>
        <v>5.86651414772927</v>
      </c>
      <c r="AB67" s="103" t="n">
        <f aca="false">(AC67+AA67)/2</f>
        <v>5.6318535818201</v>
      </c>
      <c r="AC67" s="114" t="n">
        <f aca="false">polar_type19!$W$18</f>
        <v>5.39719301591093</v>
      </c>
      <c r="AD67" s="103" t="n">
        <f aca="false">(AF67-AC67)/3+AC67</f>
        <v>5.16253245000176</v>
      </c>
      <c r="AE67" s="103" t="n">
        <f aca="false">(AF67-AC67)/3+AD67</f>
        <v>4.92787188409259</v>
      </c>
      <c r="AF67" s="114" t="n">
        <f aca="false">polar_type19!$W$19</f>
        <v>4.69321131818342</v>
      </c>
      <c r="AG67" s="103" t="n">
        <f aca="false">(AH67+AF67)/2</f>
        <v>4.45855075227425</v>
      </c>
      <c r="AH67" s="114" t="n">
        <f aca="false">polar_type19!$W$20</f>
        <v>4.22389018636508</v>
      </c>
      <c r="AI67" s="114" t="n">
        <f aca="false">polar_type19!$W$21</f>
        <v>3.9892296204559</v>
      </c>
      <c r="AJ67" s="114" t="n">
        <f aca="false">polar_type19!$W$22</f>
        <v>3.75456905454673</v>
      </c>
      <c r="AK67" s="103" t="n">
        <f aca="false">(AL67+AJ67)/2</f>
        <v>3.51990848863756</v>
      </c>
      <c r="AL67" s="114" t="n">
        <f aca="false">polar_type19!$W$23</f>
        <v>3.28524792272839</v>
      </c>
      <c r="AM67" s="103" t="n">
        <f aca="false">(AN67+AL67)/2</f>
        <v>3.05058735681922</v>
      </c>
      <c r="AN67" s="114" t="n">
        <f aca="false">polar_type19!$W$24</f>
        <v>2.81592679091005</v>
      </c>
      <c r="AO67" s="115" t="n">
        <f aca="false">($AN67-$AL67)/Delta+AN67</f>
        <v>2.58126622500088</v>
      </c>
      <c r="AP67" s="115" t="n">
        <f aca="false">($AN67-$AL67)/Delta+AO67</f>
        <v>2.34660565909171</v>
      </c>
      <c r="AQ67" s="115" t="n">
        <f aca="false">($AN67-$AL67)/Delta+AP67</f>
        <v>2.11194509318254</v>
      </c>
      <c r="AR67" s="115" t="n">
        <f aca="false">($AN67-$AL67)/Delta+AQ67</f>
        <v>1.87728452727337</v>
      </c>
      <c r="AS67" s="115" t="n">
        <f aca="false">($AN67-$AL67)/Delta+AR67</f>
        <v>1.6426239613642</v>
      </c>
      <c r="AT67" s="115" t="n">
        <f aca="false">($AN67-$AL67)/Delta+AS67</f>
        <v>1.40796339545503</v>
      </c>
      <c r="AU67" s="115" t="n">
        <f aca="false">($AN67-$AL67)/Delta+AT67</f>
        <v>1.17330282954586</v>
      </c>
      <c r="AV67" s="115" t="n">
        <f aca="false">($AN67-$AL67)/Delta+AU67</f>
        <v>0.93864226363669</v>
      </c>
      <c r="AW67" s="115" t="n">
        <f aca="false">($AN67-$AL67)/Delta+AV67</f>
        <v>0.70398169772752</v>
      </c>
      <c r="AX67" s="115" t="n">
        <f aca="false">($AN67-$AL67)/Delta+AW67</f>
        <v>0.469321131818349</v>
      </c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  <c r="CH67" s="104"/>
      <c r="CI67" s="104"/>
    </row>
    <row r="68" customFormat="false" ht="12.8" hidden="false" customHeight="false" outlineLevel="0" collapsed="false">
      <c r="A68" s="102" t="n">
        <f aca="false">(A$7-A$2)/5+A67</f>
        <v>101</v>
      </c>
      <c r="B68" s="103" t="n">
        <v>0</v>
      </c>
      <c r="C68" s="103" t="n">
        <f aca="false">(F68-B68)/4+B68</f>
        <v>1.132</v>
      </c>
      <c r="D68" s="103" t="n">
        <f aca="false">(F68-B68)/4+C68</f>
        <v>2.264</v>
      </c>
      <c r="E68" s="103" t="n">
        <f aca="false">(F68-B68)/4+D68</f>
        <v>3.396</v>
      </c>
      <c r="F68" s="103" t="n">
        <f aca="false">(F72-F67)/5+F67</f>
        <v>4.528</v>
      </c>
      <c r="G68" s="103" t="n">
        <f aca="false">(G72-G67)/5+G67</f>
        <v>5.211</v>
      </c>
      <c r="H68" s="103" t="n">
        <f aca="false">(H72-H67)/5+H67</f>
        <v>5.894</v>
      </c>
      <c r="I68" s="103" t="n">
        <f aca="false">(J68+H68)/2</f>
        <v>6.2845</v>
      </c>
      <c r="J68" s="103" t="n">
        <f aca="false">(J72-J67)/5+J67</f>
        <v>6.675</v>
      </c>
      <c r="K68" s="103" t="n">
        <f aca="false">(L68+J68)/2</f>
        <v>6.68746673397728</v>
      </c>
      <c r="L68" s="103" t="n">
        <f aca="false">(L72-L67)/5+L67</f>
        <v>6.69993346795455</v>
      </c>
      <c r="M68" s="103" t="n">
        <f aca="false">(N68+L68)/2</f>
        <v>6.55868288077037</v>
      </c>
      <c r="N68" s="103" t="n">
        <f aca="false">(N72-N67)/5+N67</f>
        <v>6.41743229358618</v>
      </c>
      <c r="O68" s="103" t="n">
        <f aca="false">(P68+N68)/2</f>
        <v>6.21038598630425</v>
      </c>
      <c r="P68" s="103" t="n">
        <f aca="false">(P72-P67)/5+P67</f>
        <v>6.00333967902232</v>
      </c>
      <c r="Q68" s="103" t="n">
        <f aca="false">(Q72-Q67)/5+Q67</f>
        <v>6.45445867061323</v>
      </c>
      <c r="R68" s="103" t="n">
        <f aca="false">(R72-R67)/5+R67</f>
        <v>6.90557766220414</v>
      </c>
      <c r="S68" s="103" t="n">
        <f aca="false">(V68-R68)/4+R68</f>
        <v>6.81402894910384</v>
      </c>
      <c r="T68" s="103" t="n">
        <f aca="false">(V68-R68)/4+S68</f>
        <v>6.72248023600353</v>
      </c>
      <c r="U68" s="103" t="n">
        <f aca="false">(V68-R68)/4+T68</f>
        <v>6.63093152290323</v>
      </c>
      <c r="V68" s="103" t="n">
        <f aca="false">(V72-V67)/5+V67</f>
        <v>6.53938280980292</v>
      </c>
      <c r="W68" s="103" t="n">
        <f aca="false">(X68+V68)/2</f>
        <v>6.57107419877545</v>
      </c>
      <c r="X68" s="103" t="n">
        <f aca="false">(X72-X67)/5+X67</f>
        <v>6.60276558774798</v>
      </c>
      <c r="Y68" s="103" t="n">
        <f aca="false">(AA68-X68)/3+X68</f>
        <v>6.38685968430075</v>
      </c>
      <c r="Z68" s="103" t="n">
        <f aca="false">(AA68-X68)/3+Y68</f>
        <v>6.17095378085352</v>
      </c>
      <c r="AA68" s="103" t="n">
        <f aca="false">(AA72-AA67)/5+AA67</f>
        <v>5.95504787740629</v>
      </c>
      <c r="AB68" s="103" t="n">
        <f aca="false">(AC68+AA68)/2</f>
        <v>5.71684596231004</v>
      </c>
      <c r="AC68" s="103" t="n">
        <f aca="false">(AC72-AC67)/5+AC67</f>
        <v>5.47864404721379</v>
      </c>
      <c r="AD68" s="103" t="n">
        <f aca="false">(AF68-AC68)/3+AC68</f>
        <v>5.24044213211754</v>
      </c>
      <c r="AE68" s="103" t="n">
        <f aca="false">(AF68-AC68)/3+AD68</f>
        <v>5.00224021702129</v>
      </c>
      <c r="AF68" s="103" t="n">
        <f aca="false">(AF72-AF67)/5+AF67</f>
        <v>4.76403830192503</v>
      </c>
      <c r="AG68" s="103" t="n">
        <f aca="false">(AH68+AF68)/2</f>
        <v>4.52583638682878</v>
      </c>
      <c r="AH68" s="103" t="n">
        <f aca="false">(AH72-AH67)/5+AH67</f>
        <v>4.28763447173253</v>
      </c>
      <c r="AI68" s="103" t="n">
        <f aca="false">(AI72-AI67)/5+AI67</f>
        <v>4.04943255663627</v>
      </c>
      <c r="AJ68" s="103" t="n">
        <f aca="false">(AJ72-AJ67)/5+AJ67</f>
        <v>3.81123064154002</v>
      </c>
      <c r="AK68" s="103" t="n">
        <f aca="false">(AL68+AJ68)/2</f>
        <v>3.57302872644377</v>
      </c>
      <c r="AL68" s="103" t="n">
        <f aca="false">(AL72-AL67)/5+AL67</f>
        <v>3.33482681134752</v>
      </c>
      <c r="AM68" s="103" t="n">
        <f aca="false">(AN68+AL68)/2</f>
        <v>3.09662489625127</v>
      </c>
      <c r="AN68" s="103" t="n">
        <f aca="false">(AN72-AN67)/5+AN67</f>
        <v>2.85842298115502</v>
      </c>
      <c r="AO68" s="115" t="n">
        <f aca="false">($AN68-$AL68)/Delta+AN68</f>
        <v>2.62022106605877</v>
      </c>
      <c r="AP68" s="115" t="n">
        <f aca="false">($AN68-$AL68)/Delta+AO68</f>
        <v>2.38201915096252</v>
      </c>
      <c r="AQ68" s="115" t="n">
        <f aca="false">($AN68-$AL68)/Delta+AP68</f>
        <v>2.14381723586626</v>
      </c>
      <c r="AR68" s="115" t="n">
        <f aca="false">($AN68-$AL68)/Delta+AQ68</f>
        <v>1.90561532077001</v>
      </c>
      <c r="AS68" s="115" t="n">
        <f aca="false">($AN68-$AL68)/Delta+AR68</f>
        <v>1.66741340567376</v>
      </c>
      <c r="AT68" s="115" t="n">
        <f aca="false">($AN68-$AL68)/Delta+AS68</f>
        <v>1.42921149057751</v>
      </c>
      <c r="AU68" s="115" t="n">
        <f aca="false">($AN68-$AL68)/Delta+AT68</f>
        <v>1.19100957548126</v>
      </c>
      <c r="AV68" s="115" t="n">
        <f aca="false">($AN68-$AL68)/Delta+AU68</f>
        <v>0.952807660385009</v>
      </c>
      <c r="AW68" s="115" t="n">
        <f aca="false">($AN68-$AL68)/Delta+AV68</f>
        <v>0.714605745288758</v>
      </c>
      <c r="AX68" s="115" t="n">
        <f aca="false">($AN68-$AL68)/Delta+AW68</f>
        <v>0.476403830192507</v>
      </c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  <c r="CH68" s="104"/>
      <c r="CI68" s="104"/>
    </row>
    <row r="69" customFormat="false" ht="12.8" hidden="false" customHeight="false" outlineLevel="0" collapsed="false">
      <c r="A69" s="102" t="n">
        <f aca="false">(A$7-A$2)/5+A68</f>
        <v>102</v>
      </c>
      <c r="B69" s="103" t="n">
        <v>0</v>
      </c>
      <c r="C69" s="103" t="n">
        <f aca="false">(F69-B69)/4+B69</f>
        <v>1.124</v>
      </c>
      <c r="D69" s="103" t="n">
        <f aca="false">(F69-B69)/4+C69</f>
        <v>2.248</v>
      </c>
      <c r="E69" s="103" t="n">
        <f aca="false">(F69-B69)/4+D69</f>
        <v>3.372</v>
      </c>
      <c r="F69" s="103" t="n">
        <f aca="false">(F72-F67)/5+F68</f>
        <v>4.496</v>
      </c>
      <c r="G69" s="103" t="n">
        <f aca="false">(G72-G67)/5+G68</f>
        <v>5.182</v>
      </c>
      <c r="H69" s="103" t="n">
        <f aca="false">(H72-H67)/5+H68</f>
        <v>5.868</v>
      </c>
      <c r="I69" s="103" t="n">
        <f aca="false">(J69+H69)/2</f>
        <v>6.259</v>
      </c>
      <c r="J69" s="103" t="n">
        <f aca="false">(J72-J67)/5+J68</f>
        <v>6.65</v>
      </c>
      <c r="K69" s="103" t="n">
        <f aca="false">(L69+J69)/2</f>
        <v>6.7060747876432</v>
      </c>
      <c r="L69" s="103" t="n">
        <f aca="false">(L72-L67)/5+L68</f>
        <v>6.76214957528641</v>
      </c>
      <c r="M69" s="103" t="n">
        <f aca="false">(N69+L69)/2</f>
        <v>6.62658639068318</v>
      </c>
      <c r="N69" s="103" t="n">
        <f aca="false">(N72-N67)/5+N68</f>
        <v>6.49102320607995</v>
      </c>
      <c r="O69" s="103" t="n">
        <f aca="false">(P69+N69)/2</f>
        <v>6.28508691529639</v>
      </c>
      <c r="P69" s="103" t="n">
        <f aca="false">(P72-P67)/5+P68</f>
        <v>6.07915062451283</v>
      </c>
      <c r="Q69" s="103" t="n">
        <f aca="false">(Q72-Q67)/5+Q68</f>
        <v>6.53520544926022</v>
      </c>
      <c r="R69" s="103" t="n">
        <f aca="false">(R72-R67)/5+R68</f>
        <v>6.99126027400762</v>
      </c>
      <c r="S69" s="103" t="n">
        <f aca="false">(V69-R69)/4+R69</f>
        <v>6.90032380800933</v>
      </c>
      <c r="T69" s="103" t="n">
        <f aca="false">(V69-R69)/4+S69</f>
        <v>6.80938734201105</v>
      </c>
      <c r="U69" s="103" t="n">
        <f aca="false">(V69-R69)/4+T69</f>
        <v>6.71845087601277</v>
      </c>
      <c r="V69" s="103" t="n">
        <f aca="false">(V72-V67)/5+V68</f>
        <v>6.62751441001448</v>
      </c>
      <c r="W69" s="103" t="n">
        <f aca="false">(X69+V69)/2</f>
        <v>6.66060519954166</v>
      </c>
      <c r="X69" s="103" t="n">
        <f aca="false">(X72-X67)/5+X68</f>
        <v>6.69369598906884</v>
      </c>
      <c r="Y69" s="103" t="n">
        <f aca="false">(AA69-X69)/3+X69</f>
        <v>6.47699119507366</v>
      </c>
      <c r="Z69" s="103" t="n">
        <f aca="false">(AA69-X69)/3+Y69</f>
        <v>6.26028640107848</v>
      </c>
      <c r="AA69" s="103" t="n">
        <f aca="false">(AA72-AA67)/5+AA68</f>
        <v>6.04358160708331</v>
      </c>
      <c r="AB69" s="103" t="n">
        <f aca="false">(AC69+AA69)/2</f>
        <v>5.80183834279997</v>
      </c>
      <c r="AC69" s="103" t="n">
        <f aca="false">(AC72-AC67)/5+AC68</f>
        <v>5.56009507851664</v>
      </c>
      <c r="AD69" s="103" t="n">
        <f aca="false">(AF69-AC69)/3+AC69</f>
        <v>5.31835181423331</v>
      </c>
      <c r="AE69" s="103" t="n">
        <f aca="false">(AF69-AC69)/3+AD69</f>
        <v>5.07660854994998</v>
      </c>
      <c r="AF69" s="103" t="n">
        <f aca="false">(AF72-AF67)/5+AF68</f>
        <v>4.83486528566665</v>
      </c>
      <c r="AG69" s="103" t="n">
        <f aca="false">(AH69+AF69)/2</f>
        <v>4.59312202138332</v>
      </c>
      <c r="AH69" s="103" t="n">
        <f aca="false">(AH72-AH67)/5+AH68</f>
        <v>4.35137875709998</v>
      </c>
      <c r="AI69" s="103" t="n">
        <f aca="false">(AI72-AI67)/5+AI68</f>
        <v>4.10963549281665</v>
      </c>
      <c r="AJ69" s="103" t="n">
        <f aca="false">(AJ72-AJ67)/5+AJ68</f>
        <v>3.86789222853331</v>
      </c>
      <c r="AK69" s="103" t="n">
        <f aca="false">(AL69+AJ69)/2</f>
        <v>3.62614896424998</v>
      </c>
      <c r="AL69" s="103" t="n">
        <f aca="false">(AL72-AL67)/5+AL68</f>
        <v>3.38440569996665</v>
      </c>
      <c r="AM69" s="103" t="n">
        <f aca="false">(AN69+AL69)/2</f>
        <v>3.14266243568332</v>
      </c>
      <c r="AN69" s="103" t="n">
        <f aca="false">(AN72-AN67)/5+AN68</f>
        <v>2.90091917139999</v>
      </c>
      <c r="AO69" s="115" t="n">
        <f aca="false">($AN69-$AL69)/Delta+AN69</f>
        <v>2.65917590711665</v>
      </c>
      <c r="AP69" s="115" t="n">
        <f aca="false">($AN69-$AL69)/Delta+AO69</f>
        <v>2.41743264283332</v>
      </c>
      <c r="AQ69" s="115" t="n">
        <f aca="false">($AN69-$AL69)/Delta+AP69</f>
        <v>2.17568937854999</v>
      </c>
      <c r="AR69" s="115" t="n">
        <f aca="false">($AN69-$AL69)/Delta+AQ69</f>
        <v>1.93394611426666</v>
      </c>
      <c r="AS69" s="115" t="n">
        <f aca="false">($AN69-$AL69)/Delta+AR69</f>
        <v>1.69220284998333</v>
      </c>
      <c r="AT69" s="115" t="n">
        <f aca="false">($AN69-$AL69)/Delta+AS69</f>
        <v>1.45045958569999</v>
      </c>
      <c r="AU69" s="115" t="n">
        <f aca="false">($AN69-$AL69)/Delta+AT69</f>
        <v>1.20871632141666</v>
      </c>
      <c r="AV69" s="115" t="n">
        <f aca="false">($AN69-$AL69)/Delta+AU69</f>
        <v>0.966973057133329</v>
      </c>
      <c r="AW69" s="115" t="n">
        <f aca="false">($AN69-$AL69)/Delta+AV69</f>
        <v>0.725229792849997</v>
      </c>
      <c r="AX69" s="115" t="n">
        <f aca="false">($AN69-$AL69)/Delta+AW69</f>
        <v>0.483486528566665</v>
      </c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</row>
    <row r="70" customFormat="false" ht="12.8" hidden="false" customHeight="false" outlineLevel="0" collapsed="false">
      <c r="A70" s="102" t="n">
        <f aca="false">(A$7-A$2)/5+A69</f>
        <v>103</v>
      </c>
      <c r="B70" s="103" t="n">
        <v>0</v>
      </c>
      <c r="C70" s="103" t="n">
        <f aca="false">(F70-B70)/4+B70</f>
        <v>1.116</v>
      </c>
      <c r="D70" s="103" t="n">
        <f aca="false">(F70-B70)/4+C70</f>
        <v>2.232</v>
      </c>
      <c r="E70" s="103" t="n">
        <f aca="false">(F70-B70)/4+D70</f>
        <v>3.348</v>
      </c>
      <c r="F70" s="103" t="n">
        <f aca="false">(F72-F67)/5+F69</f>
        <v>4.464</v>
      </c>
      <c r="G70" s="103" t="n">
        <f aca="false">(G72-G67)/5+G69</f>
        <v>5.153</v>
      </c>
      <c r="H70" s="103" t="n">
        <f aca="false">(H72-H67)/5+H69</f>
        <v>5.842</v>
      </c>
      <c r="I70" s="103" t="n">
        <f aca="false">(J70+H70)/2</f>
        <v>6.2335</v>
      </c>
      <c r="J70" s="103" t="n">
        <f aca="false">(J72-J67)/5+J69</f>
        <v>6.625</v>
      </c>
      <c r="K70" s="103" t="n">
        <f aca="false">(L70+J70)/2</f>
        <v>6.72468284130913</v>
      </c>
      <c r="L70" s="103" t="n">
        <f aca="false">(L72-L67)/5+L69</f>
        <v>6.82436568261826</v>
      </c>
      <c r="M70" s="103" t="n">
        <f aca="false">(N70+L70)/2</f>
        <v>6.69448990059599</v>
      </c>
      <c r="N70" s="103" t="n">
        <f aca="false">(N72-N67)/5+N69</f>
        <v>6.56461411857371</v>
      </c>
      <c r="O70" s="103" t="n">
        <f aca="false">(P70+N70)/2</f>
        <v>6.35978784428853</v>
      </c>
      <c r="P70" s="103" t="n">
        <f aca="false">(P72-P67)/5+P69</f>
        <v>6.15496157000335</v>
      </c>
      <c r="Q70" s="103" t="n">
        <f aca="false">(Q72-Q67)/5+Q69</f>
        <v>6.61595222790722</v>
      </c>
      <c r="R70" s="103" t="n">
        <f aca="false">(R72-R67)/5+R69</f>
        <v>7.07694288581109</v>
      </c>
      <c r="S70" s="103" t="n">
        <f aca="false">(V70-R70)/4+R70</f>
        <v>6.98661866691483</v>
      </c>
      <c r="T70" s="103" t="n">
        <f aca="false">(V70-R70)/4+S70</f>
        <v>6.89629444801857</v>
      </c>
      <c r="U70" s="103" t="n">
        <f aca="false">(V70-R70)/4+T70</f>
        <v>6.80597022912231</v>
      </c>
      <c r="V70" s="103" t="n">
        <f aca="false">(V72-V67)/5+V69</f>
        <v>6.71564601022605</v>
      </c>
      <c r="W70" s="103" t="n">
        <f aca="false">(X70+V70)/2</f>
        <v>6.75013620030787</v>
      </c>
      <c r="X70" s="103" t="n">
        <f aca="false">(X72-X67)/5+X69</f>
        <v>6.78462639038969</v>
      </c>
      <c r="Y70" s="103" t="n">
        <f aca="false">(AA70-X70)/3+X70</f>
        <v>6.56712270584657</v>
      </c>
      <c r="Z70" s="103" t="n">
        <f aca="false">(AA70-X70)/3+Y70</f>
        <v>6.34961902130345</v>
      </c>
      <c r="AA70" s="103" t="n">
        <f aca="false">(AA72-AA67)/5+AA69</f>
        <v>6.13211533676033</v>
      </c>
      <c r="AB70" s="103" t="n">
        <f aca="false">(AC70+AA70)/2</f>
        <v>5.88683072328991</v>
      </c>
      <c r="AC70" s="103" t="n">
        <f aca="false">(AC72-AC67)/5+AC69</f>
        <v>5.6415461098195</v>
      </c>
      <c r="AD70" s="103" t="n">
        <f aca="false">(AF70-AC70)/3+AC70</f>
        <v>5.39626149634909</v>
      </c>
      <c r="AE70" s="103" t="n">
        <f aca="false">(AF70-AC70)/3+AD70</f>
        <v>5.15097688287867</v>
      </c>
      <c r="AF70" s="103" t="n">
        <f aca="false">(AF72-AF67)/5+AF69</f>
        <v>4.90569226940826</v>
      </c>
      <c r="AG70" s="103" t="n">
        <f aca="false">(AH70+AF70)/2</f>
        <v>4.66040765593785</v>
      </c>
      <c r="AH70" s="103" t="n">
        <f aca="false">(AH72-AH67)/5+AH69</f>
        <v>4.41512304246744</v>
      </c>
      <c r="AI70" s="103" t="n">
        <f aca="false">(AI72-AI67)/5+AI69</f>
        <v>4.16983842899702</v>
      </c>
      <c r="AJ70" s="103" t="n">
        <f aca="false">(AJ72-AJ67)/5+AJ69</f>
        <v>3.92455381552661</v>
      </c>
      <c r="AK70" s="103" t="n">
        <f aca="false">(AL70+AJ70)/2</f>
        <v>3.67926920205619</v>
      </c>
      <c r="AL70" s="103" t="n">
        <f aca="false">(AL72-AL67)/5+AL69</f>
        <v>3.43398458858578</v>
      </c>
      <c r="AM70" s="103" t="n">
        <f aca="false">(AN70+AL70)/2</f>
        <v>3.18869997511537</v>
      </c>
      <c r="AN70" s="103" t="n">
        <f aca="false">(AN72-AN67)/5+AN69</f>
        <v>2.94341536164495</v>
      </c>
      <c r="AO70" s="115" t="n">
        <f aca="false">($AN70-$AL70)/Delta+AN70</f>
        <v>2.69813074817454</v>
      </c>
      <c r="AP70" s="115" t="n">
        <f aca="false">($AN70-$AL70)/Delta+AO70</f>
        <v>2.45284613470413</v>
      </c>
      <c r="AQ70" s="115" t="n">
        <f aca="false">($AN70-$AL70)/Delta+AP70</f>
        <v>2.20756152123371</v>
      </c>
      <c r="AR70" s="115" t="n">
        <f aca="false">($AN70-$AL70)/Delta+AQ70</f>
        <v>1.9622769077633</v>
      </c>
      <c r="AS70" s="115" t="n">
        <f aca="false">($AN70-$AL70)/Delta+AR70</f>
        <v>1.71699229429289</v>
      </c>
      <c r="AT70" s="115" t="n">
        <f aca="false">($AN70-$AL70)/Delta+AS70</f>
        <v>1.47170768082248</v>
      </c>
      <c r="AU70" s="115" t="n">
        <f aca="false">($AN70-$AL70)/Delta+AT70</f>
        <v>1.22642306735206</v>
      </c>
      <c r="AV70" s="115" t="n">
        <f aca="false">($AN70-$AL70)/Delta+AU70</f>
        <v>0.981138453881649</v>
      </c>
      <c r="AW70" s="115" t="n">
        <f aca="false">($AN70-$AL70)/Delta+AV70</f>
        <v>0.735853840411236</v>
      </c>
      <c r="AX70" s="115" t="n">
        <f aca="false">($AN70-$AL70)/Delta+AW70</f>
        <v>0.490569226940823</v>
      </c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</row>
    <row r="71" customFormat="false" ht="12.8" hidden="false" customHeight="false" outlineLevel="0" collapsed="false">
      <c r="A71" s="102" t="n">
        <f aca="false">(A$7-A$2)/5+A70</f>
        <v>104</v>
      </c>
      <c r="B71" s="103" t="n">
        <v>0</v>
      </c>
      <c r="C71" s="103" t="n">
        <f aca="false">(F71-B71)/4+B71</f>
        <v>1.108</v>
      </c>
      <c r="D71" s="103" t="n">
        <f aca="false">(F71-B71)/4+C71</f>
        <v>2.216</v>
      </c>
      <c r="E71" s="103" t="n">
        <f aca="false">(F71-B71)/4+D71</f>
        <v>3.324</v>
      </c>
      <c r="F71" s="103" t="n">
        <f aca="false">(F72-F67)/5+F70</f>
        <v>4.432</v>
      </c>
      <c r="G71" s="103" t="n">
        <f aca="false">(G72-G67)/5+G70</f>
        <v>5.124</v>
      </c>
      <c r="H71" s="103" t="n">
        <f aca="false">(H72-H67)/5+H70</f>
        <v>5.816</v>
      </c>
      <c r="I71" s="103" t="n">
        <f aca="false">(J71+H71)/2</f>
        <v>6.208</v>
      </c>
      <c r="J71" s="103" t="n">
        <f aca="false">(J72-J67)/5+J70</f>
        <v>6.6</v>
      </c>
      <c r="K71" s="103" t="n">
        <f aca="false">(L71+J71)/2</f>
        <v>6.74329089497506</v>
      </c>
      <c r="L71" s="103" t="n">
        <f aca="false">(L72-L67)/5+L70</f>
        <v>6.88658178995012</v>
      </c>
      <c r="M71" s="103" t="n">
        <f aca="false">(N71+L71)/2</f>
        <v>6.7623934105088</v>
      </c>
      <c r="N71" s="103" t="n">
        <f aca="false">(N72-N67)/5+N70</f>
        <v>6.63820503106748</v>
      </c>
      <c r="O71" s="103" t="n">
        <f aca="false">(P71+N71)/2</f>
        <v>6.43448877328067</v>
      </c>
      <c r="P71" s="103" t="n">
        <f aca="false">(P72-P67)/5+P70</f>
        <v>6.23077251549386</v>
      </c>
      <c r="Q71" s="103" t="n">
        <f aca="false">(Q72-Q67)/5+Q70</f>
        <v>6.69669900655422</v>
      </c>
      <c r="R71" s="103" t="n">
        <f aca="false">(R72-R67)/5+R70</f>
        <v>7.16262549761457</v>
      </c>
      <c r="S71" s="103" t="n">
        <f aca="false">(V71-R71)/4+R71</f>
        <v>7.07291352582033</v>
      </c>
      <c r="T71" s="103" t="n">
        <f aca="false">(V71-R71)/4+S71</f>
        <v>6.98320155402609</v>
      </c>
      <c r="U71" s="103" t="n">
        <f aca="false">(V71-R71)/4+T71</f>
        <v>6.89348958223185</v>
      </c>
      <c r="V71" s="103" t="n">
        <f aca="false">(V72-V67)/5+V70</f>
        <v>6.80377761043761</v>
      </c>
      <c r="W71" s="103" t="n">
        <f aca="false">(X71+V71)/2</f>
        <v>6.83966720107408</v>
      </c>
      <c r="X71" s="103" t="n">
        <f aca="false">(X72-X67)/5+X70</f>
        <v>6.87555679171055</v>
      </c>
      <c r="Y71" s="103" t="n">
        <f aca="false">(AA71-X71)/3+X71</f>
        <v>6.65725421661948</v>
      </c>
      <c r="Z71" s="103" t="n">
        <f aca="false">(AA71-X71)/3+Y71</f>
        <v>6.43895164152841</v>
      </c>
      <c r="AA71" s="103" t="n">
        <f aca="false">(AA72-AA67)/5+AA70</f>
        <v>6.22064906643734</v>
      </c>
      <c r="AB71" s="103" t="n">
        <f aca="false">(AC71+AA71)/2</f>
        <v>5.97182310377985</v>
      </c>
      <c r="AC71" s="103" t="n">
        <f aca="false">(AC72-AC67)/5+AC70</f>
        <v>5.72299714112235</v>
      </c>
      <c r="AD71" s="103" t="n">
        <f aca="false">(AF71-AC71)/3+AC71</f>
        <v>5.47417117846486</v>
      </c>
      <c r="AE71" s="103" t="n">
        <f aca="false">(AF71-AC71)/3+AD71</f>
        <v>5.22534521580737</v>
      </c>
      <c r="AF71" s="103" t="n">
        <f aca="false">(AF72-AF67)/5+AF70</f>
        <v>4.97651925314988</v>
      </c>
      <c r="AG71" s="103" t="n">
        <f aca="false">(AH71+AF71)/2</f>
        <v>4.72769329049238</v>
      </c>
      <c r="AH71" s="103" t="n">
        <f aca="false">(AH72-AH67)/5+AH70</f>
        <v>4.47886732783489</v>
      </c>
      <c r="AI71" s="103" t="n">
        <f aca="false">(AI72-AI67)/5+AI70</f>
        <v>4.2300413651774</v>
      </c>
      <c r="AJ71" s="103" t="n">
        <f aca="false">(AJ72-AJ67)/5+AJ70</f>
        <v>3.9812154025199</v>
      </c>
      <c r="AK71" s="103" t="n">
        <f aca="false">(AL71+AJ71)/2</f>
        <v>3.7323894398624</v>
      </c>
      <c r="AL71" s="103" t="n">
        <f aca="false">(AL72-AL67)/5+AL70</f>
        <v>3.48356347720491</v>
      </c>
      <c r="AM71" s="103" t="n">
        <f aca="false">(AN71+AL71)/2</f>
        <v>3.23473751454742</v>
      </c>
      <c r="AN71" s="103" t="n">
        <f aca="false">(AN72-AN67)/5+AN70</f>
        <v>2.98591155188992</v>
      </c>
      <c r="AO71" s="115" t="n">
        <f aca="false">($AN71-$AL71)/Delta+AN71</f>
        <v>2.73708558923243</v>
      </c>
      <c r="AP71" s="115" t="n">
        <f aca="false">($AN71-$AL71)/Delta+AO71</f>
        <v>2.48825962657493</v>
      </c>
      <c r="AQ71" s="115" t="n">
        <f aca="false">($AN71-$AL71)/Delta+AP71</f>
        <v>2.23943366391744</v>
      </c>
      <c r="AR71" s="115" t="n">
        <f aca="false">($AN71-$AL71)/Delta+AQ71</f>
        <v>1.99060770125995</v>
      </c>
      <c r="AS71" s="115" t="n">
        <f aca="false">($AN71-$AL71)/Delta+AR71</f>
        <v>1.74178173860245</v>
      </c>
      <c r="AT71" s="115" t="n">
        <f aca="false">($AN71-$AL71)/Delta+AS71</f>
        <v>1.49295577594496</v>
      </c>
      <c r="AU71" s="115" t="n">
        <f aca="false">($AN71-$AL71)/Delta+AT71</f>
        <v>1.24412981328746</v>
      </c>
      <c r="AV71" s="115" t="n">
        <f aca="false">($AN71-$AL71)/Delta+AU71</f>
        <v>0.995303850629968</v>
      </c>
      <c r="AW71" s="115" t="n">
        <f aca="false">($AN71-$AL71)/Delta+AV71</f>
        <v>0.746477887972474</v>
      </c>
      <c r="AX71" s="115" t="n">
        <f aca="false">($AN71-$AL71)/Delta+AW71</f>
        <v>0.49765192531498</v>
      </c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  <c r="CH71" s="104"/>
      <c r="CI71" s="104"/>
    </row>
    <row r="72" customFormat="false" ht="12.8" hidden="false" customHeight="false" outlineLevel="0" collapsed="false">
      <c r="A72" s="102" t="n">
        <f aca="false">A67+5</f>
        <v>105</v>
      </c>
      <c r="B72" s="103" t="n">
        <v>0</v>
      </c>
      <c r="C72" s="103" t="n">
        <f aca="false">(F72-B72)/4+B72</f>
        <v>1.1</v>
      </c>
      <c r="D72" s="103" t="n">
        <f aca="false">(F72-B72)/4+C72</f>
        <v>2.2</v>
      </c>
      <c r="E72" s="103" t="n">
        <f aca="false">(F72-B72)/4+D72</f>
        <v>3.3</v>
      </c>
      <c r="F72" s="114" t="n">
        <f aca="false">polar_type19!$X$6</f>
        <v>4.4</v>
      </c>
      <c r="G72" s="114" t="n">
        <f aca="false">polar_type19!$X$7</f>
        <v>5.095</v>
      </c>
      <c r="H72" s="114" t="n">
        <f aca="false">polar_type19!$X$8</f>
        <v>5.79</v>
      </c>
      <c r="I72" s="103" t="n">
        <f aca="false">(J72+H72)/2</f>
        <v>6.1825</v>
      </c>
      <c r="J72" s="114" t="n">
        <f aca="false">polar_type19!$X$9</f>
        <v>6.575</v>
      </c>
      <c r="K72" s="103" t="n">
        <f aca="false">(L72+J72)/2</f>
        <v>6.76189894864099</v>
      </c>
      <c r="L72" s="114" t="n">
        <f aca="false">polar_type19!$X$10</f>
        <v>6.94879789728197</v>
      </c>
      <c r="M72" s="103" t="n">
        <f aca="false">(N72+L72)/2</f>
        <v>6.83029692042161</v>
      </c>
      <c r="N72" s="114" t="n">
        <f aca="false">polar_type19!$X$11</f>
        <v>6.71179594356125</v>
      </c>
      <c r="O72" s="103" t="n">
        <f aca="false">(P72+N72)/2</f>
        <v>6.50918970227282</v>
      </c>
      <c r="P72" s="114" t="n">
        <f aca="false">polar_type19!$X$12</f>
        <v>6.30658346098438</v>
      </c>
      <c r="Q72" s="114" t="n">
        <f aca="false">polar_type19!$X$13</f>
        <v>6.77744578520121</v>
      </c>
      <c r="R72" s="114" t="n">
        <f aca="false">polar_type19!$X$14</f>
        <v>7.24830810941804</v>
      </c>
      <c r="S72" s="103" t="n">
        <f aca="false">(V72-R72)/4+R72</f>
        <v>7.15920838472582</v>
      </c>
      <c r="T72" s="103" t="n">
        <f aca="false">(V72-R72)/4+S72</f>
        <v>7.07010866003361</v>
      </c>
      <c r="U72" s="103" t="n">
        <f aca="false">(V72-R72)/4+T72</f>
        <v>6.98100893534139</v>
      </c>
      <c r="V72" s="114" t="n">
        <f aca="false">polar_type19!$X$15</f>
        <v>6.89190921064917</v>
      </c>
      <c r="W72" s="103" t="n">
        <f aca="false">(X72+V72)/2</f>
        <v>6.92919820184029</v>
      </c>
      <c r="X72" s="114" t="n">
        <f aca="false">polar_type19!$X$16</f>
        <v>6.96648719303141</v>
      </c>
      <c r="Y72" s="103" t="n">
        <f aca="false">(AA72-X72)/3+X72</f>
        <v>6.74738572739239</v>
      </c>
      <c r="Z72" s="103" t="n">
        <f aca="false">(AA72-X72)/3+Y72</f>
        <v>6.52828426175338</v>
      </c>
      <c r="AA72" s="114" t="n">
        <f aca="false">polar_type19!$X$17</f>
        <v>6.30918279611436</v>
      </c>
      <c r="AB72" s="103" t="n">
        <f aca="false">(AC72+AA72)/2</f>
        <v>6.05681548426979</v>
      </c>
      <c r="AC72" s="114" t="n">
        <f aca="false">polar_type19!$X$18</f>
        <v>5.80444817242521</v>
      </c>
      <c r="AD72" s="103" t="n">
        <f aca="false">(AF72-AC72)/3+AC72</f>
        <v>5.55208086058064</v>
      </c>
      <c r="AE72" s="103" t="n">
        <f aca="false">(AF72-AC72)/3+AD72</f>
        <v>5.29971354873606</v>
      </c>
      <c r="AF72" s="114" t="n">
        <f aca="false">polar_type19!$X$19</f>
        <v>5.04734623689149</v>
      </c>
      <c r="AG72" s="103" t="n">
        <f aca="false">(AH72+AF72)/2</f>
        <v>4.79497892504691</v>
      </c>
      <c r="AH72" s="114" t="n">
        <f aca="false">polar_type19!$X$20</f>
        <v>4.54261161320234</v>
      </c>
      <c r="AI72" s="114" t="n">
        <f aca="false">polar_type19!$X$21</f>
        <v>4.29024430135777</v>
      </c>
      <c r="AJ72" s="114" t="n">
        <f aca="false">polar_type19!$X$22</f>
        <v>4.03787698951319</v>
      </c>
      <c r="AK72" s="103" t="n">
        <f aca="false">(AL72+AJ72)/2</f>
        <v>3.78550967766862</v>
      </c>
      <c r="AL72" s="114" t="n">
        <f aca="false">polar_type19!$X$23</f>
        <v>3.53314236582404</v>
      </c>
      <c r="AM72" s="103" t="n">
        <f aca="false">(AN72+AL72)/2</f>
        <v>3.28077505397947</v>
      </c>
      <c r="AN72" s="114" t="n">
        <f aca="false">polar_type19!$X$24</f>
        <v>3.02840774213489</v>
      </c>
      <c r="AO72" s="115" t="n">
        <f aca="false">($AN72-$AL72)/Delta+AN72</f>
        <v>2.77604043029031</v>
      </c>
      <c r="AP72" s="115" t="n">
        <f aca="false">($AN72-$AL72)/Delta+AO72</f>
        <v>2.52367311844574</v>
      </c>
      <c r="AQ72" s="115" t="n">
        <f aca="false">($AN72-$AL72)/Delta+AP72</f>
        <v>2.27130580660116</v>
      </c>
      <c r="AR72" s="115" t="n">
        <f aca="false">($AN72-$AL72)/Delta+AQ72</f>
        <v>2.01893849475659</v>
      </c>
      <c r="AS72" s="115" t="n">
        <f aca="false">($AN72-$AL72)/Delta+AR72</f>
        <v>1.76657118291201</v>
      </c>
      <c r="AT72" s="115" t="n">
        <f aca="false">($AN72-$AL72)/Delta+AS72</f>
        <v>1.51420387106744</v>
      </c>
      <c r="AU72" s="115" t="n">
        <f aca="false">($AN72-$AL72)/Delta+AT72</f>
        <v>1.26183655922286</v>
      </c>
      <c r="AV72" s="115" t="n">
        <f aca="false">($AN72-$AL72)/Delta+AU72</f>
        <v>1.00946924737829</v>
      </c>
      <c r="AW72" s="115" t="n">
        <f aca="false">($AN72-$AL72)/Delta+AV72</f>
        <v>0.757101935533715</v>
      </c>
      <c r="AX72" s="115" t="n">
        <f aca="false">($AN72-$AL72)/Delta+AW72</f>
        <v>0.504734623689139</v>
      </c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  <c r="CH72" s="104"/>
      <c r="CI72" s="104"/>
    </row>
    <row r="73" customFormat="false" ht="12.8" hidden="false" customHeight="false" outlineLevel="0" collapsed="false">
      <c r="A73" s="102" t="n">
        <f aca="false">(A$7-A$2)/5+A72</f>
        <v>106</v>
      </c>
      <c r="B73" s="103" t="n">
        <v>0</v>
      </c>
      <c r="C73" s="103" t="n">
        <f aca="false">(F73-B73)/4+B73</f>
        <v>1.092</v>
      </c>
      <c r="D73" s="103" t="n">
        <f aca="false">(F73-B73)/4+C73</f>
        <v>2.184</v>
      </c>
      <c r="E73" s="103" t="n">
        <f aca="false">(F73-B73)/4+D73</f>
        <v>3.276</v>
      </c>
      <c r="F73" s="103" t="n">
        <f aca="false">(F77-F72)/5+F72</f>
        <v>4.368</v>
      </c>
      <c r="G73" s="103" t="n">
        <f aca="false">(G77-G72)/5+G72</f>
        <v>5.066</v>
      </c>
      <c r="H73" s="103" t="n">
        <f aca="false">(H77-H72)/5+H72</f>
        <v>5.764</v>
      </c>
      <c r="I73" s="103" t="n">
        <f aca="false">(J73+H73)/2</f>
        <v>6.157</v>
      </c>
      <c r="J73" s="103" t="n">
        <f aca="false">(J77-J72)/5+J72</f>
        <v>6.55</v>
      </c>
      <c r="K73" s="103" t="n">
        <f aca="false">(L73+J73)/2</f>
        <v>6.76851915891279</v>
      </c>
      <c r="L73" s="103" t="n">
        <f aca="false">(L77-L72)/5+L72</f>
        <v>6.98703831782558</v>
      </c>
      <c r="M73" s="103" t="n">
        <f aca="false">(N73+L73)/2</f>
        <v>6.8821904548656</v>
      </c>
      <c r="N73" s="103" t="n">
        <f aca="false">(N77-N72)/5+N72</f>
        <v>6.77734259190563</v>
      </c>
      <c r="O73" s="103" t="n">
        <f aca="false">(P73+N73)/2</f>
        <v>6.57771861564789</v>
      </c>
      <c r="P73" s="103" t="n">
        <f aca="false">(P77-P72)/5+P72</f>
        <v>6.37809463939015</v>
      </c>
      <c r="Q73" s="103" t="n">
        <f aca="false">(Q77-Q72)/5+Q72</f>
        <v>6.85330120005242</v>
      </c>
      <c r="R73" s="103" t="n">
        <f aca="false">(R77-R72)/5+R72</f>
        <v>7.3285077607147</v>
      </c>
      <c r="S73" s="103" t="n">
        <f aca="false">(V73-R73)/4+R73</f>
        <v>7.24072590246779</v>
      </c>
      <c r="T73" s="103" t="n">
        <f aca="false">(V73-R73)/4+S73</f>
        <v>7.15294404422087</v>
      </c>
      <c r="U73" s="103" t="n">
        <f aca="false">(V73-R73)/4+T73</f>
        <v>7.06516218597396</v>
      </c>
      <c r="V73" s="103" t="n">
        <f aca="false">(V77-V72)/5+V72</f>
        <v>6.97738032772705</v>
      </c>
      <c r="W73" s="103" t="n">
        <f aca="false">(X73+V73)/2</f>
        <v>7.01635203734664</v>
      </c>
      <c r="X73" s="103" t="n">
        <f aca="false">(X77-X72)/5+X72</f>
        <v>7.05532374696623</v>
      </c>
      <c r="Y73" s="103" t="n">
        <f aca="false">(AA73-X73)/3+X73</f>
        <v>6.83619046351852</v>
      </c>
      <c r="Z73" s="103" t="n">
        <f aca="false">(AA73-X73)/3+Y73</f>
        <v>6.61705718007082</v>
      </c>
      <c r="AA73" s="103" t="n">
        <f aca="false">(AA77-AA72)/5+AA72</f>
        <v>6.39792389662311</v>
      </c>
      <c r="AB73" s="103" t="n">
        <f aca="false">(AC73+AA73)/2</f>
        <v>6.14200694075819</v>
      </c>
      <c r="AC73" s="103" t="n">
        <f aca="false">(AC77-AC72)/5+AC72</f>
        <v>5.88608998489326</v>
      </c>
      <c r="AD73" s="103" t="n">
        <f aca="false">(AF73-AC73)/3+AC73</f>
        <v>5.63017302902834</v>
      </c>
      <c r="AE73" s="103" t="n">
        <f aca="false">(AF73-AC73)/3+AD73</f>
        <v>5.37425607316342</v>
      </c>
      <c r="AF73" s="103" t="n">
        <f aca="false">(AF77-AF72)/5+AF72</f>
        <v>5.11833911729849</v>
      </c>
      <c r="AG73" s="103" t="n">
        <f aca="false">(AH73+AF73)/2</f>
        <v>4.86242216143357</v>
      </c>
      <c r="AH73" s="103" t="n">
        <f aca="false">(AH77-AH72)/5+AH72</f>
        <v>4.60650520556864</v>
      </c>
      <c r="AI73" s="103" t="n">
        <f aca="false">(AI77-AI72)/5+AI72</f>
        <v>4.35058824970372</v>
      </c>
      <c r="AJ73" s="103" t="n">
        <f aca="false">(AJ77-AJ72)/5+AJ72</f>
        <v>4.09467129383879</v>
      </c>
      <c r="AK73" s="103" t="n">
        <f aca="false">(AL73+AJ73)/2</f>
        <v>3.83875433797387</v>
      </c>
      <c r="AL73" s="103" t="n">
        <f aca="false">(AL77-AL72)/5+AL72</f>
        <v>3.58283738210894</v>
      </c>
      <c r="AM73" s="103" t="n">
        <f aca="false">(AN73+AL73)/2</f>
        <v>3.32692042624402</v>
      </c>
      <c r="AN73" s="103" t="n">
        <f aca="false">(AN77-AN72)/5+AN72</f>
        <v>3.07100347037909</v>
      </c>
      <c r="AO73" s="115" t="n">
        <f aca="false">($AN73-$AL73)/Delta+AN73</f>
        <v>2.81508651451417</v>
      </c>
      <c r="AP73" s="115" t="n">
        <f aca="false">($AN73-$AL73)/Delta+AO73</f>
        <v>2.55916955864924</v>
      </c>
      <c r="AQ73" s="115" t="n">
        <f aca="false">($AN73-$AL73)/Delta+AP73</f>
        <v>2.30325260278432</v>
      </c>
      <c r="AR73" s="115" t="n">
        <f aca="false">($AN73-$AL73)/Delta+AQ73</f>
        <v>2.04733564691939</v>
      </c>
      <c r="AS73" s="115" t="n">
        <f aca="false">($AN73-$AL73)/Delta+AR73</f>
        <v>1.79141869105447</v>
      </c>
      <c r="AT73" s="115" t="n">
        <f aca="false">($AN73-$AL73)/Delta+AS73</f>
        <v>1.53550173518954</v>
      </c>
      <c r="AU73" s="115" t="n">
        <f aca="false">($AN73-$AL73)/Delta+AT73</f>
        <v>1.27958477932462</v>
      </c>
      <c r="AV73" s="115" t="n">
        <f aca="false">($AN73-$AL73)/Delta+AU73</f>
        <v>1.02366782345969</v>
      </c>
      <c r="AW73" s="115" t="n">
        <f aca="false">($AN73-$AL73)/Delta+AV73</f>
        <v>0.767750867594767</v>
      </c>
      <c r="AX73" s="115" t="n">
        <f aca="false">($AN73-$AL73)/Delta+AW73</f>
        <v>0.511833911729842</v>
      </c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  <c r="CH73" s="104"/>
      <c r="CI73" s="104"/>
    </row>
    <row r="74" customFormat="false" ht="12.8" hidden="false" customHeight="false" outlineLevel="0" collapsed="false">
      <c r="A74" s="102" t="n">
        <f aca="false">(A$7-A$2)/5+A73</f>
        <v>107</v>
      </c>
      <c r="B74" s="103" t="n">
        <v>0</v>
      </c>
      <c r="C74" s="103" t="n">
        <f aca="false">(F74-B74)/4+B74</f>
        <v>1.084</v>
      </c>
      <c r="D74" s="103" t="n">
        <f aca="false">(F74-B74)/4+C74</f>
        <v>2.168</v>
      </c>
      <c r="E74" s="103" t="n">
        <f aca="false">(F74-B74)/4+D74</f>
        <v>3.252</v>
      </c>
      <c r="F74" s="103" t="n">
        <f aca="false">(F77-F72)/5+F73</f>
        <v>4.336</v>
      </c>
      <c r="G74" s="103" t="n">
        <f aca="false">(G77-G72)/5+G73</f>
        <v>5.037</v>
      </c>
      <c r="H74" s="103" t="n">
        <f aca="false">(H77-H72)/5+H73</f>
        <v>5.738</v>
      </c>
      <c r="I74" s="103" t="n">
        <f aca="false">(J74+H74)/2</f>
        <v>6.1315</v>
      </c>
      <c r="J74" s="103" t="n">
        <f aca="false">(J77-J72)/5+J73</f>
        <v>6.525</v>
      </c>
      <c r="K74" s="103" t="n">
        <f aca="false">(L74+J74)/2</f>
        <v>6.77513936918459</v>
      </c>
      <c r="L74" s="103" t="n">
        <f aca="false">(L77-L72)/5+L73</f>
        <v>7.02527873836918</v>
      </c>
      <c r="M74" s="103" t="n">
        <f aca="false">(N74+L74)/2</f>
        <v>6.9340839893096</v>
      </c>
      <c r="N74" s="103" t="n">
        <f aca="false">(N77-N72)/5+N73</f>
        <v>6.84288924025001</v>
      </c>
      <c r="O74" s="103" t="n">
        <f aca="false">(P74+N74)/2</f>
        <v>6.64624752902297</v>
      </c>
      <c r="P74" s="103" t="n">
        <f aca="false">(P77-P72)/5+P73</f>
        <v>6.44960581779592</v>
      </c>
      <c r="Q74" s="103" t="n">
        <f aca="false">(Q77-Q72)/5+Q73</f>
        <v>6.92915661490363</v>
      </c>
      <c r="R74" s="103" t="n">
        <f aca="false">(R77-R72)/5+R73</f>
        <v>7.40870741201136</v>
      </c>
      <c r="S74" s="103" t="n">
        <f aca="false">(V74-R74)/4+R74</f>
        <v>7.32224342020975</v>
      </c>
      <c r="T74" s="103" t="n">
        <f aca="false">(V74-R74)/4+S74</f>
        <v>7.23577942840814</v>
      </c>
      <c r="U74" s="103" t="n">
        <f aca="false">(V74-R74)/4+T74</f>
        <v>7.14931543660653</v>
      </c>
      <c r="V74" s="103" t="n">
        <f aca="false">(V77-V72)/5+V73</f>
        <v>7.06285144480492</v>
      </c>
      <c r="W74" s="103" t="n">
        <f aca="false">(X74+V74)/2</f>
        <v>7.10350587285299</v>
      </c>
      <c r="X74" s="103" t="n">
        <f aca="false">(X77-X72)/5+X73</f>
        <v>7.14416030090105</v>
      </c>
      <c r="Y74" s="103" t="n">
        <f aca="false">(AA74-X74)/3+X74</f>
        <v>6.92499519964466</v>
      </c>
      <c r="Z74" s="103" t="n">
        <f aca="false">(AA74-X74)/3+Y74</f>
        <v>6.70583009838826</v>
      </c>
      <c r="AA74" s="103" t="n">
        <f aca="false">(AA77-AA72)/5+AA73</f>
        <v>6.48666499713186</v>
      </c>
      <c r="AB74" s="103" t="n">
        <f aca="false">(AC74+AA74)/2</f>
        <v>6.22719839724659</v>
      </c>
      <c r="AC74" s="103" t="n">
        <f aca="false">(AC77-AC72)/5+AC73</f>
        <v>5.96773179736131</v>
      </c>
      <c r="AD74" s="103" t="n">
        <f aca="false">(AF74-AC74)/3+AC74</f>
        <v>5.70826519747604</v>
      </c>
      <c r="AE74" s="103" t="n">
        <f aca="false">(AF74-AC74)/3+AD74</f>
        <v>5.44879859759077</v>
      </c>
      <c r="AF74" s="103" t="n">
        <f aca="false">(AF77-AF72)/5+AF73</f>
        <v>5.18933199770549</v>
      </c>
      <c r="AG74" s="103" t="n">
        <f aca="false">(AH74+AF74)/2</f>
        <v>4.92986539782022</v>
      </c>
      <c r="AH74" s="103" t="n">
        <f aca="false">(AH77-AH72)/5+AH73</f>
        <v>4.67039879793494</v>
      </c>
      <c r="AI74" s="103" t="n">
        <f aca="false">(AI77-AI72)/5+AI73</f>
        <v>4.41093219804967</v>
      </c>
      <c r="AJ74" s="103" t="n">
        <f aca="false">(AJ77-AJ72)/5+AJ73</f>
        <v>4.15146559816439</v>
      </c>
      <c r="AK74" s="103" t="n">
        <f aca="false">(AL74+AJ74)/2</f>
        <v>3.89199899827912</v>
      </c>
      <c r="AL74" s="103" t="n">
        <f aca="false">(AL77-AL72)/5+AL73</f>
        <v>3.63253239839384</v>
      </c>
      <c r="AM74" s="103" t="n">
        <f aca="false">(AN74+AL74)/2</f>
        <v>3.37306579850857</v>
      </c>
      <c r="AN74" s="103" t="n">
        <f aca="false">(AN77-AN72)/5+AN73</f>
        <v>3.11359919862329</v>
      </c>
      <c r="AO74" s="115" t="n">
        <f aca="false">($AN74-$AL74)/Delta+AN74</f>
        <v>2.85413259873802</v>
      </c>
      <c r="AP74" s="115" t="n">
        <f aca="false">($AN74-$AL74)/Delta+AO74</f>
        <v>2.59466599885274</v>
      </c>
      <c r="AQ74" s="115" t="n">
        <f aca="false">($AN74-$AL74)/Delta+AP74</f>
        <v>2.33519939896747</v>
      </c>
      <c r="AR74" s="115" t="n">
        <f aca="false">($AN74-$AL74)/Delta+AQ74</f>
        <v>2.07573279908219</v>
      </c>
      <c r="AS74" s="115" t="n">
        <f aca="false">($AN74-$AL74)/Delta+AR74</f>
        <v>1.81626619919692</v>
      </c>
      <c r="AT74" s="115" t="n">
        <f aca="false">($AN74-$AL74)/Delta+AS74</f>
        <v>1.55679959931164</v>
      </c>
      <c r="AU74" s="115" t="n">
        <f aca="false">($AN74-$AL74)/Delta+AT74</f>
        <v>1.29733299942637</v>
      </c>
      <c r="AV74" s="115" t="n">
        <f aca="false">($AN74-$AL74)/Delta+AU74</f>
        <v>1.03786639954109</v>
      </c>
      <c r="AW74" s="115" t="n">
        <f aca="false">($AN74-$AL74)/Delta+AV74</f>
        <v>0.77839979965582</v>
      </c>
      <c r="AX74" s="115" t="n">
        <f aca="false">($AN74-$AL74)/Delta+AW74</f>
        <v>0.518933199770545</v>
      </c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  <c r="CH74" s="104"/>
      <c r="CI74" s="104"/>
    </row>
    <row r="75" customFormat="false" ht="12.8" hidden="false" customHeight="false" outlineLevel="0" collapsed="false">
      <c r="A75" s="102" t="n">
        <f aca="false">(A$7-A$2)/5+A74</f>
        <v>108</v>
      </c>
      <c r="B75" s="103" t="n">
        <v>0</v>
      </c>
      <c r="C75" s="103" t="n">
        <f aca="false">(F75-B75)/4+B75</f>
        <v>1.076</v>
      </c>
      <c r="D75" s="103" t="n">
        <f aca="false">(F75-B75)/4+C75</f>
        <v>2.152</v>
      </c>
      <c r="E75" s="103" t="n">
        <f aca="false">(F75-B75)/4+D75</f>
        <v>3.228</v>
      </c>
      <c r="F75" s="103" t="n">
        <f aca="false">(F77-F72)/5+F74</f>
        <v>4.304</v>
      </c>
      <c r="G75" s="103" t="n">
        <f aca="false">(G77-G72)/5+G74</f>
        <v>5.008</v>
      </c>
      <c r="H75" s="103" t="n">
        <f aca="false">(H77-H72)/5+H74</f>
        <v>5.712</v>
      </c>
      <c r="I75" s="103" t="n">
        <f aca="false">(J75+H75)/2</f>
        <v>6.106</v>
      </c>
      <c r="J75" s="103" t="n">
        <f aca="false">(J77-J72)/5+J74</f>
        <v>6.5</v>
      </c>
      <c r="K75" s="103" t="n">
        <f aca="false">(L75+J75)/2</f>
        <v>6.78175957945639</v>
      </c>
      <c r="L75" s="103" t="n">
        <f aca="false">(L77-L72)/5+L74</f>
        <v>7.06351915891279</v>
      </c>
      <c r="M75" s="103" t="n">
        <f aca="false">(N75+L75)/2</f>
        <v>6.98597752375359</v>
      </c>
      <c r="N75" s="103" t="n">
        <f aca="false">(N77-N72)/5+N74</f>
        <v>6.9084358885944</v>
      </c>
      <c r="O75" s="103" t="n">
        <f aca="false">(P75+N75)/2</f>
        <v>6.71477644239804</v>
      </c>
      <c r="P75" s="103" t="n">
        <f aca="false">(P77-P72)/5+P74</f>
        <v>6.52111699620168</v>
      </c>
      <c r="Q75" s="103" t="n">
        <f aca="false">(Q77-Q72)/5+Q74</f>
        <v>7.00501202975485</v>
      </c>
      <c r="R75" s="103" t="n">
        <f aca="false">(R77-R72)/5+R74</f>
        <v>7.48890706330801</v>
      </c>
      <c r="S75" s="103" t="n">
        <f aca="false">(V75-R75)/4+R75</f>
        <v>7.40376093795171</v>
      </c>
      <c r="T75" s="103" t="n">
        <f aca="false">(V75-R75)/4+S75</f>
        <v>7.31861481259541</v>
      </c>
      <c r="U75" s="103" t="n">
        <f aca="false">(V75-R75)/4+T75</f>
        <v>7.2334686872391</v>
      </c>
      <c r="V75" s="103" t="n">
        <f aca="false">(V77-V72)/5+V74</f>
        <v>7.1483225618828</v>
      </c>
      <c r="W75" s="103" t="n">
        <f aca="false">(X75+V75)/2</f>
        <v>7.19065970835934</v>
      </c>
      <c r="X75" s="103" t="n">
        <f aca="false">(X77-X72)/5+X74</f>
        <v>7.23299685483587</v>
      </c>
      <c r="Y75" s="103" t="n">
        <f aca="false">(AA75-X75)/3+X75</f>
        <v>7.01379993577079</v>
      </c>
      <c r="Z75" s="103" t="n">
        <f aca="false">(AA75-X75)/3+Y75</f>
        <v>6.7946030167057</v>
      </c>
      <c r="AA75" s="103" t="n">
        <f aca="false">(AA77-AA72)/5+AA74</f>
        <v>6.57540609764062</v>
      </c>
      <c r="AB75" s="103" t="n">
        <f aca="false">(AC75+AA75)/2</f>
        <v>6.31238985373499</v>
      </c>
      <c r="AC75" s="103" t="n">
        <f aca="false">(AC77-AC72)/5+AC74</f>
        <v>6.04937360982937</v>
      </c>
      <c r="AD75" s="103" t="n">
        <f aca="false">(AF75-AC75)/3+AC75</f>
        <v>5.78635736592374</v>
      </c>
      <c r="AE75" s="103" t="n">
        <f aca="false">(AF75-AC75)/3+AD75</f>
        <v>5.52334112201812</v>
      </c>
      <c r="AF75" s="103" t="n">
        <f aca="false">(AF77-AF72)/5+AF74</f>
        <v>5.2603248781125</v>
      </c>
      <c r="AG75" s="103" t="n">
        <f aca="false">(AH75+AF75)/2</f>
        <v>4.99730863420687</v>
      </c>
      <c r="AH75" s="103" t="n">
        <f aca="false">(AH77-AH72)/5+AH74</f>
        <v>4.73429239030125</v>
      </c>
      <c r="AI75" s="103" t="n">
        <f aca="false">(AI77-AI72)/5+AI74</f>
        <v>4.47127614639562</v>
      </c>
      <c r="AJ75" s="103" t="n">
        <f aca="false">(AJ77-AJ72)/5+AJ74</f>
        <v>4.20825990249</v>
      </c>
      <c r="AK75" s="103" t="n">
        <f aca="false">(AL75+AJ75)/2</f>
        <v>3.94524365858437</v>
      </c>
      <c r="AL75" s="103" t="n">
        <f aca="false">(AL77-AL72)/5+AL74</f>
        <v>3.68222741467875</v>
      </c>
      <c r="AM75" s="103" t="n">
        <f aca="false">(AN75+AL75)/2</f>
        <v>3.41921117077312</v>
      </c>
      <c r="AN75" s="103" t="n">
        <f aca="false">(AN77-AN72)/5+AN74</f>
        <v>3.1561949268675</v>
      </c>
      <c r="AO75" s="115" t="n">
        <f aca="false">($AN75-$AL75)/Delta+AN75</f>
        <v>2.89317868296187</v>
      </c>
      <c r="AP75" s="115" t="n">
        <f aca="false">($AN75-$AL75)/Delta+AO75</f>
        <v>2.63016243905625</v>
      </c>
      <c r="AQ75" s="115" t="n">
        <f aca="false">($AN75-$AL75)/Delta+AP75</f>
        <v>2.36714619515062</v>
      </c>
      <c r="AR75" s="115" t="n">
        <f aca="false">($AN75-$AL75)/Delta+AQ75</f>
        <v>2.104129951245</v>
      </c>
      <c r="AS75" s="115" t="n">
        <f aca="false">($AN75-$AL75)/Delta+AR75</f>
        <v>1.84111370733937</v>
      </c>
      <c r="AT75" s="115" t="n">
        <f aca="false">($AN75-$AL75)/Delta+AS75</f>
        <v>1.57809746343375</v>
      </c>
      <c r="AU75" s="115" t="n">
        <f aca="false">($AN75-$AL75)/Delta+AT75</f>
        <v>1.31508121952812</v>
      </c>
      <c r="AV75" s="115" t="n">
        <f aca="false">($AN75-$AL75)/Delta+AU75</f>
        <v>1.0520649756225</v>
      </c>
      <c r="AW75" s="115" t="n">
        <f aca="false">($AN75-$AL75)/Delta+AV75</f>
        <v>0.789048731716872</v>
      </c>
      <c r="AX75" s="115" t="n">
        <f aca="false">($AN75-$AL75)/Delta+AW75</f>
        <v>0.526032487811247</v>
      </c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  <c r="CH75" s="104"/>
      <c r="CI75" s="104"/>
    </row>
    <row r="76" customFormat="false" ht="12.8" hidden="false" customHeight="false" outlineLevel="0" collapsed="false">
      <c r="A76" s="102" t="n">
        <f aca="false">(A$7-A$2)/5+A75</f>
        <v>109</v>
      </c>
      <c r="B76" s="103" t="n">
        <v>0</v>
      </c>
      <c r="C76" s="103" t="n">
        <f aca="false">(F76-B76)/4+B76</f>
        <v>1.068</v>
      </c>
      <c r="D76" s="103" t="n">
        <f aca="false">(F76-B76)/4+C76</f>
        <v>2.136</v>
      </c>
      <c r="E76" s="103" t="n">
        <f aca="false">(F76-B76)/4+D76</f>
        <v>3.204</v>
      </c>
      <c r="F76" s="103" t="n">
        <f aca="false">(F77-F72)/5+F75</f>
        <v>4.272</v>
      </c>
      <c r="G76" s="103" t="n">
        <f aca="false">(G77-G72)/5+G75</f>
        <v>4.979</v>
      </c>
      <c r="H76" s="103" t="n">
        <f aca="false">(H77-H72)/5+H75</f>
        <v>5.686</v>
      </c>
      <c r="I76" s="103" t="n">
        <f aca="false">(J76+H76)/2</f>
        <v>6.0805</v>
      </c>
      <c r="J76" s="103" t="n">
        <f aca="false">(J77-J72)/5+J75</f>
        <v>6.475</v>
      </c>
      <c r="K76" s="103" t="n">
        <f aca="false">(L76+J76)/2</f>
        <v>6.7883797897282</v>
      </c>
      <c r="L76" s="103" t="n">
        <f aca="false">(L77-L72)/5+L75</f>
        <v>7.1017595794564</v>
      </c>
      <c r="M76" s="103" t="n">
        <f aca="false">(N76+L76)/2</f>
        <v>7.03787105819759</v>
      </c>
      <c r="N76" s="103" t="n">
        <f aca="false">(N77-N72)/5+N75</f>
        <v>6.97398253693878</v>
      </c>
      <c r="O76" s="103" t="n">
        <f aca="false">(P76+N76)/2</f>
        <v>6.78330535577311</v>
      </c>
      <c r="P76" s="103" t="n">
        <f aca="false">(P77-P72)/5+P75</f>
        <v>6.59262817460745</v>
      </c>
      <c r="Q76" s="103" t="n">
        <f aca="false">(Q77-Q72)/5+Q75</f>
        <v>7.08086744460606</v>
      </c>
      <c r="R76" s="103" t="n">
        <f aca="false">(R77-R72)/5+R75</f>
        <v>7.56910671460467</v>
      </c>
      <c r="S76" s="103" t="n">
        <f aca="false">(V76-R76)/4+R76</f>
        <v>7.48527845569367</v>
      </c>
      <c r="T76" s="103" t="n">
        <f aca="false">(V76-R76)/4+S76</f>
        <v>7.40145019678267</v>
      </c>
      <c r="U76" s="103" t="n">
        <f aca="false">(V76-R76)/4+T76</f>
        <v>7.31762193787167</v>
      </c>
      <c r="V76" s="103" t="n">
        <f aca="false">(V77-V72)/5+V75</f>
        <v>7.23379367896068</v>
      </c>
      <c r="W76" s="103" t="n">
        <f aca="false">(X76+V76)/2</f>
        <v>7.27781354386568</v>
      </c>
      <c r="X76" s="103" t="n">
        <f aca="false">(X77-X72)/5+X75</f>
        <v>7.32183340877069</v>
      </c>
      <c r="Y76" s="103" t="n">
        <f aca="false">(AA76-X76)/3+X76</f>
        <v>7.10260467189692</v>
      </c>
      <c r="Z76" s="103" t="n">
        <f aca="false">(AA76-X76)/3+Y76</f>
        <v>6.88337593502314</v>
      </c>
      <c r="AA76" s="103" t="n">
        <f aca="false">(AA77-AA72)/5+AA75</f>
        <v>6.66414719814937</v>
      </c>
      <c r="AB76" s="103" t="n">
        <f aca="false">(AC76+AA76)/2</f>
        <v>6.39758131022339</v>
      </c>
      <c r="AC76" s="103" t="n">
        <f aca="false">(AC77-AC72)/5+AC75</f>
        <v>6.13101542229742</v>
      </c>
      <c r="AD76" s="103" t="n">
        <f aca="false">(AF76-AC76)/3+AC76</f>
        <v>5.86444953437145</v>
      </c>
      <c r="AE76" s="103" t="n">
        <f aca="false">(AF76-AC76)/3+AD76</f>
        <v>5.59788364644547</v>
      </c>
      <c r="AF76" s="103" t="n">
        <f aca="false">(AF77-AF72)/5+AF75</f>
        <v>5.3313177585195</v>
      </c>
      <c r="AG76" s="103" t="n">
        <f aca="false">(AH76+AF76)/2</f>
        <v>5.06475187059352</v>
      </c>
      <c r="AH76" s="103" t="n">
        <f aca="false">(AH77-AH72)/5+AH75</f>
        <v>4.79818598266755</v>
      </c>
      <c r="AI76" s="103" t="n">
        <f aca="false">(AI77-AI72)/5+AI75</f>
        <v>4.53162009474157</v>
      </c>
      <c r="AJ76" s="103" t="n">
        <f aca="false">(AJ77-AJ72)/5+AJ75</f>
        <v>4.2650542068156</v>
      </c>
      <c r="AK76" s="103" t="n">
        <f aca="false">(AL76+AJ76)/2</f>
        <v>3.99848831888962</v>
      </c>
      <c r="AL76" s="103" t="n">
        <f aca="false">(AL77-AL72)/5+AL75</f>
        <v>3.73192243096365</v>
      </c>
      <c r="AM76" s="103" t="n">
        <f aca="false">(AN76+AL76)/2</f>
        <v>3.46535654303767</v>
      </c>
      <c r="AN76" s="103" t="n">
        <f aca="false">(AN77-AN72)/5+AN75</f>
        <v>3.1987906551117</v>
      </c>
      <c r="AO76" s="115" t="n">
        <f aca="false">($AN76-$AL76)/Delta+AN76</f>
        <v>2.93222476718572</v>
      </c>
      <c r="AP76" s="115" t="n">
        <f aca="false">($AN76-$AL76)/Delta+AO76</f>
        <v>2.66565887925975</v>
      </c>
      <c r="AQ76" s="115" t="n">
        <f aca="false">($AN76-$AL76)/Delta+AP76</f>
        <v>2.39909299133377</v>
      </c>
      <c r="AR76" s="115" t="n">
        <f aca="false">($AN76-$AL76)/Delta+AQ76</f>
        <v>2.1325271034078</v>
      </c>
      <c r="AS76" s="115" t="n">
        <f aca="false">($AN76-$AL76)/Delta+AR76</f>
        <v>1.86596121548182</v>
      </c>
      <c r="AT76" s="115" t="n">
        <f aca="false">($AN76-$AL76)/Delta+AS76</f>
        <v>1.59939532755585</v>
      </c>
      <c r="AU76" s="115" t="n">
        <f aca="false">($AN76-$AL76)/Delta+AT76</f>
        <v>1.33282943962987</v>
      </c>
      <c r="AV76" s="115" t="n">
        <f aca="false">($AN76-$AL76)/Delta+AU76</f>
        <v>1.0662635517039</v>
      </c>
      <c r="AW76" s="115" t="n">
        <f aca="false">($AN76-$AL76)/Delta+AV76</f>
        <v>0.799697663777925</v>
      </c>
      <c r="AX76" s="115" t="n">
        <f aca="false">($AN76-$AL76)/Delta+AW76</f>
        <v>0.53313177585195</v>
      </c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  <c r="CH76" s="104"/>
      <c r="CI76" s="104"/>
    </row>
    <row r="77" customFormat="false" ht="12.8" hidden="false" customHeight="false" outlineLevel="0" collapsed="false">
      <c r="A77" s="102" t="n">
        <f aca="false">A72+5</f>
        <v>110</v>
      </c>
      <c r="B77" s="103" t="n">
        <v>0</v>
      </c>
      <c r="C77" s="103" t="n">
        <f aca="false">(F77-B77)/4+B77</f>
        <v>1.06</v>
      </c>
      <c r="D77" s="103" t="n">
        <f aca="false">(F77-B77)/4+C77</f>
        <v>2.12</v>
      </c>
      <c r="E77" s="103" t="n">
        <f aca="false">(F77-B77)/4+D77</f>
        <v>3.18</v>
      </c>
      <c r="F77" s="114" t="n">
        <f aca="false">polar_type19!$Y$6</f>
        <v>4.24</v>
      </c>
      <c r="G77" s="114" t="n">
        <f aca="false">polar_type19!$Y$7</f>
        <v>4.95</v>
      </c>
      <c r="H77" s="114" t="n">
        <f aca="false">polar_type19!$Y$8</f>
        <v>5.66</v>
      </c>
      <c r="I77" s="103" t="n">
        <f aca="false">(J77+H77)/2</f>
        <v>6.055</v>
      </c>
      <c r="J77" s="114" t="n">
        <f aca="false">polar_type19!$Y$9</f>
        <v>6.45</v>
      </c>
      <c r="K77" s="103" t="n">
        <f aca="false">(L77+J77)/2</f>
        <v>6.795</v>
      </c>
      <c r="L77" s="114" t="n">
        <f aca="false">polar_type19!$Y$10</f>
        <v>7.14</v>
      </c>
      <c r="M77" s="103" t="n">
        <f aca="false">(N77+L77)/2</f>
        <v>7.08976459264158</v>
      </c>
      <c r="N77" s="114" t="n">
        <f aca="false">polar_type19!$Y$11</f>
        <v>7.03952918528316</v>
      </c>
      <c r="O77" s="103" t="n">
        <f aca="false">(P77+N77)/2</f>
        <v>6.85183426914819</v>
      </c>
      <c r="P77" s="114" t="n">
        <f aca="false">polar_type19!$Y$12</f>
        <v>6.66413935301322</v>
      </c>
      <c r="Q77" s="114" t="n">
        <f aca="false">polar_type19!$Y$13</f>
        <v>7.15672285945727</v>
      </c>
      <c r="R77" s="114" t="n">
        <f aca="false">polar_type19!$Y$14</f>
        <v>7.64930636590133</v>
      </c>
      <c r="S77" s="103" t="n">
        <f aca="false">(V77-R77)/4+R77</f>
        <v>7.56679597343564</v>
      </c>
      <c r="T77" s="103" t="n">
        <f aca="false">(V77-R77)/4+S77</f>
        <v>7.48428558096994</v>
      </c>
      <c r="U77" s="103" t="n">
        <f aca="false">(V77-R77)/4+T77</f>
        <v>7.40177518850425</v>
      </c>
      <c r="V77" s="114" t="n">
        <f aca="false">polar_type19!$Y$15</f>
        <v>7.31926479603855</v>
      </c>
      <c r="W77" s="103" t="n">
        <f aca="false">(X77+V77)/2</f>
        <v>7.36496737937203</v>
      </c>
      <c r="X77" s="114" t="n">
        <f aca="false">polar_type19!$Y$16</f>
        <v>7.41066996270551</v>
      </c>
      <c r="Y77" s="103" t="n">
        <f aca="false">(AA77-X77)/3+X77</f>
        <v>7.19140940802305</v>
      </c>
      <c r="Z77" s="103" t="n">
        <f aca="false">(AA77-X77)/3+Y77</f>
        <v>6.97214885334058</v>
      </c>
      <c r="AA77" s="114" t="n">
        <f aca="false">polar_type19!$Y$17</f>
        <v>6.75288829865812</v>
      </c>
      <c r="AB77" s="103" t="n">
        <f aca="false">(AC77+AA77)/2</f>
        <v>6.4827727667118</v>
      </c>
      <c r="AC77" s="114" t="n">
        <f aca="false">polar_type19!$Y$18</f>
        <v>6.21265723476547</v>
      </c>
      <c r="AD77" s="103" t="n">
        <f aca="false">(AF77-AC77)/3+AC77</f>
        <v>5.94254170281915</v>
      </c>
      <c r="AE77" s="103" t="n">
        <f aca="false">(AF77-AC77)/3+AD77</f>
        <v>5.67242617087282</v>
      </c>
      <c r="AF77" s="114" t="n">
        <f aca="false">polar_type19!$Y$19</f>
        <v>5.4023106389265</v>
      </c>
      <c r="AG77" s="103" t="n">
        <f aca="false">(AH77+AF77)/2</f>
        <v>5.13219510698018</v>
      </c>
      <c r="AH77" s="114" t="n">
        <f aca="false">polar_type19!$Y$20</f>
        <v>4.86207957503385</v>
      </c>
      <c r="AI77" s="114" t="n">
        <f aca="false">polar_type19!$Y$21</f>
        <v>4.59196404308752</v>
      </c>
      <c r="AJ77" s="114" t="n">
        <f aca="false">polar_type19!$Y$22</f>
        <v>4.3218485111412</v>
      </c>
      <c r="AK77" s="103" t="n">
        <f aca="false">(AL77+AJ77)/2</f>
        <v>4.05173297919488</v>
      </c>
      <c r="AL77" s="114" t="n">
        <f aca="false">polar_type19!$Y$23</f>
        <v>3.78161744724855</v>
      </c>
      <c r="AM77" s="103" t="n">
        <f aca="false">(AN77+AL77)/2</f>
        <v>3.51150191530222</v>
      </c>
      <c r="AN77" s="114" t="n">
        <f aca="false">polar_type19!$Y$24</f>
        <v>3.2413863833559</v>
      </c>
      <c r="AO77" s="115" t="n">
        <f aca="false">($AN77-$AL77)/Delta+AN77</f>
        <v>2.97127085140958</v>
      </c>
      <c r="AP77" s="115" t="n">
        <f aca="false">($AN77-$AL77)/Delta+AO77</f>
        <v>2.70115531946325</v>
      </c>
      <c r="AQ77" s="115" t="n">
        <f aca="false">($AN77-$AL77)/Delta+AP77</f>
        <v>2.43103978751693</v>
      </c>
      <c r="AR77" s="115" t="n">
        <f aca="false">($AN77-$AL77)/Delta+AQ77</f>
        <v>2.1609242555706</v>
      </c>
      <c r="AS77" s="115" t="n">
        <f aca="false">($AN77-$AL77)/Delta+AR77</f>
        <v>1.89080872362428</v>
      </c>
      <c r="AT77" s="115" t="n">
        <f aca="false">($AN77-$AL77)/Delta+AS77</f>
        <v>1.62069319167795</v>
      </c>
      <c r="AU77" s="115" t="n">
        <f aca="false">($AN77-$AL77)/Delta+AT77</f>
        <v>1.35057765973163</v>
      </c>
      <c r="AV77" s="115" t="n">
        <f aca="false">($AN77-$AL77)/Delta+AU77</f>
        <v>1.0804621277853</v>
      </c>
      <c r="AW77" s="115" t="n">
        <f aca="false">($AN77-$AL77)/Delta+AV77</f>
        <v>0.810346595838976</v>
      </c>
      <c r="AX77" s="115" t="n">
        <f aca="false">($AN77-$AL77)/Delta+AW77</f>
        <v>0.540231063892652</v>
      </c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  <c r="CH77" s="104"/>
      <c r="CI77" s="104"/>
    </row>
    <row r="78" customFormat="false" ht="12.8" hidden="false" customHeight="false" outlineLevel="0" collapsed="false">
      <c r="A78" s="102" t="n">
        <f aca="false">(A$7-A$2)/5+A77</f>
        <v>111</v>
      </c>
      <c r="B78" s="103" t="n">
        <v>0</v>
      </c>
      <c r="C78" s="103" t="n">
        <f aca="false">(F78-B78)/4+B78</f>
        <v>1.04875</v>
      </c>
      <c r="D78" s="103" t="n">
        <f aca="false">(F78-B78)/4+C78</f>
        <v>2.0975</v>
      </c>
      <c r="E78" s="103" t="n">
        <f aca="false">(F78-B78)/4+D78</f>
        <v>3.14625</v>
      </c>
      <c r="F78" s="103" t="n">
        <f aca="false">(F82-F77)/5+F77</f>
        <v>4.195</v>
      </c>
      <c r="G78" s="103" t="n">
        <f aca="false">(G82-G77)/5+G77</f>
        <v>4.905</v>
      </c>
      <c r="H78" s="103" t="n">
        <f aca="false">(H82-H77)/5+H77</f>
        <v>5.615</v>
      </c>
      <c r="I78" s="103" t="n">
        <f aca="false">(J78+H78)/2</f>
        <v>6.016</v>
      </c>
      <c r="J78" s="103" t="n">
        <f aca="false">(J82-J77)/5+J77</f>
        <v>6.417</v>
      </c>
      <c r="K78" s="103" t="n">
        <f aca="false">(L78+J78)/2</f>
        <v>6.76</v>
      </c>
      <c r="L78" s="103" t="n">
        <f aca="false">(L82-L77)/5+L77</f>
        <v>7.103</v>
      </c>
      <c r="M78" s="103" t="n">
        <f aca="false">(N78+L78)/2</f>
        <v>7.09799457876504</v>
      </c>
      <c r="N78" s="103" t="n">
        <f aca="false">(N82-N77)/5+N77</f>
        <v>7.09298915753008</v>
      </c>
      <c r="O78" s="103" t="n">
        <f aca="false">(P78+N78)/2</f>
        <v>6.91148278138723</v>
      </c>
      <c r="P78" s="103" t="n">
        <f aca="false">(P82-P77)/5+P77</f>
        <v>6.72997640524438</v>
      </c>
      <c r="Q78" s="103" t="n">
        <f aca="false">(Q82-Q77)/5+Q77</f>
        <v>7.22610639005205</v>
      </c>
      <c r="R78" s="103" t="n">
        <f aca="false">(R82-R77)/5+R77</f>
        <v>7.72223637485973</v>
      </c>
      <c r="S78" s="103" t="n">
        <f aca="false">(V78-R78)/4+R78</f>
        <v>7.64202410314327</v>
      </c>
      <c r="T78" s="103" t="n">
        <f aca="false">(V78-R78)/4+S78</f>
        <v>7.56181183142681</v>
      </c>
      <c r="U78" s="103" t="n">
        <f aca="false">(V78-R78)/4+T78</f>
        <v>7.48159955971034</v>
      </c>
      <c r="V78" s="103" t="n">
        <f aca="false">(V82-V77)/5+V77</f>
        <v>7.40138728799388</v>
      </c>
      <c r="W78" s="103" t="n">
        <f aca="false">(X78+V78)/2</f>
        <v>7.44913010435559</v>
      </c>
      <c r="X78" s="103" t="n">
        <f aca="false">(X82-X77)/5+X77</f>
        <v>7.49687292071729</v>
      </c>
      <c r="Y78" s="103" t="n">
        <f aca="false">(AA78-X78)/3+X78</f>
        <v>7.27857684354682</v>
      </c>
      <c r="Z78" s="103" t="n">
        <f aca="false">(AA78-X78)/3+Y78</f>
        <v>7.06028076637636</v>
      </c>
      <c r="AA78" s="103" t="n">
        <f aca="false">(AA82-AA77)/5+AA77</f>
        <v>6.84198468920589</v>
      </c>
      <c r="AB78" s="103" t="n">
        <f aca="false">(AC78+AA78)/2</f>
        <v>6.56830530163765</v>
      </c>
      <c r="AC78" s="103" t="n">
        <f aca="false">(AC82-AC77)/5+AC77</f>
        <v>6.29462591406942</v>
      </c>
      <c r="AD78" s="103" t="n">
        <f aca="false">(AF78-AC78)/3+AC78</f>
        <v>6.02094652650118</v>
      </c>
      <c r="AE78" s="103" t="n">
        <f aca="false">(AF78-AC78)/3+AD78</f>
        <v>5.74726713893295</v>
      </c>
      <c r="AF78" s="103" t="n">
        <f aca="false">(AF82-AF77)/5+AF77</f>
        <v>5.47358775136471</v>
      </c>
      <c r="AG78" s="103" t="n">
        <f aca="false">(AH78+AF78)/2</f>
        <v>5.19990836379648</v>
      </c>
      <c r="AH78" s="103" t="n">
        <f aca="false">(AH82-AH77)/5+AH77</f>
        <v>4.92622897622824</v>
      </c>
      <c r="AI78" s="103" t="n">
        <f aca="false">(AI82-AI77)/5+AI77</f>
        <v>4.65254958866</v>
      </c>
      <c r="AJ78" s="103" t="n">
        <f aca="false">(AJ82-AJ77)/5+AJ77</f>
        <v>4.37887020109177</v>
      </c>
      <c r="AK78" s="103" t="n">
        <f aca="false">(AL78+AJ78)/2</f>
        <v>4.10519081352353</v>
      </c>
      <c r="AL78" s="103" t="n">
        <f aca="false">(AL82-AL77)/5+AL77</f>
        <v>3.8315114259553</v>
      </c>
      <c r="AM78" s="103" t="n">
        <f aca="false">(AN78+AL78)/2</f>
        <v>3.55783203838706</v>
      </c>
      <c r="AN78" s="103" t="n">
        <f aca="false">(AN82-AN77)/5+AN77</f>
        <v>3.28415265081883</v>
      </c>
      <c r="AO78" s="115" t="n">
        <f aca="false">($AN78-$AL78)/Delta+AN78</f>
        <v>3.01047326325059</v>
      </c>
      <c r="AP78" s="115" t="n">
        <f aca="false">($AN78-$AL78)/Delta+AO78</f>
        <v>2.73679387568236</v>
      </c>
      <c r="AQ78" s="115" t="n">
        <f aca="false">($AN78-$AL78)/Delta+AP78</f>
        <v>2.46311448811412</v>
      </c>
      <c r="AR78" s="115" t="n">
        <f aca="false">($AN78-$AL78)/Delta+AQ78</f>
        <v>2.18943510054589</v>
      </c>
      <c r="AS78" s="115" t="n">
        <f aca="false">($AN78-$AL78)/Delta+AR78</f>
        <v>1.91575571297765</v>
      </c>
      <c r="AT78" s="115" t="n">
        <f aca="false">($AN78-$AL78)/Delta+AS78</f>
        <v>1.64207632540942</v>
      </c>
      <c r="AU78" s="115" t="n">
        <f aca="false">($AN78-$AL78)/Delta+AT78</f>
        <v>1.36839693784118</v>
      </c>
      <c r="AV78" s="115" t="n">
        <f aca="false">($AN78-$AL78)/Delta+AU78</f>
        <v>1.09471755027295</v>
      </c>
      <c r="AW78" s="115" t="n">
        <f aca="false">($AN78-$AL78)/Delta+AV78</f>
        <v>0.821038162704715</v>
      </c>
      <c r="AX78" s="115" t="n">
        <f aca="false">($AN78-$AL78)/Delta+AW78</f>
        <v>0.54735877513648</v>
      </c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  <c r="CH78" s="104"/>
      <c r="CI78" s="104"/>
    </row>
    <row r="79" customFormat="false" ht="12.8" hidden="false" customHeight="false" outlineLevel="0" collapsed="false">
      <c r="A79" s="102" t="n">
        <f aca="false">(A$7-A$2)/5+A78</f>
        <v>112</v>
      </c>
      <c r="B79" s="103" t="n">
        <v>0</v>
      </c>
      <c r="C79" s="103" t="n">
        <f aca="false">(F79-B79)/4+B79</f>
        <v>1.0375</v>
      </c>
      <c r="D79" s="103" t="n">
        <f aca="false">(F79-B79)/4+C79</f>
        <v>2.075</v>
      </c>
      <c r="E79" s="103" t="n">
        <f aca="false">(F79-B79)/4+D79</f>
        <v>3.1125</v>
      </c>
      <c r="F79" s="103" t="n">
        <f aca="false">(F82-F77)/5+F78</f>
        <v>4.15</v>
      </c>
      <c r="G79" s="103" t="n">
        <f aca="false">(G82-G77)/5+G78</f>
        <v>4.86</v>
      </c>
      <c r="H79" s="103" t="n">
        <f aca="false">(H82-H77)/5+H78</f>
        <v>5.57</v>
      </c>
      <c r="I79" s="103" t="n">
        <f aca="false">(J79+H79)/2</f>
        <v>5.977</v>
      </c>
      <c r="J79" s="103" t="n">
        <f aca="false">(J82-J77)/5+J78</f>
        <v>6.384</v>
      </c>
      <c r="K79" s="103" t="n">
        <f aca="false">(L79+J79)/2</f>
        <v>6.725</v>
      </c>
      <c r="L79" s="103" t="n">
        <f aca="false">(L82-L77)/5+L78</f>
        <v>7.066</v>
      </c>
      <c r="M79" s="103" t="n">
        <f aca="false">(N79+L79)/2</f>
        <v>7.1062245648885</v>
      </c>
      <c r="N79" s="103" t="n">
        <f aca="false">(N82-N77)/5+N78</f>
        <v>7.14644912977701</v>
      </c>
      <c r="O79" s="103" t="n">
        <f aca="false">(P79+N79)/2</f>
        <v>6.97113129362627</v>
      </c>
      <c r="P79" s="103" t="n">
        <f aca="false">(P82-P77)/5+P78</f>
        <v>6.79581345747554</v>
      </c>
      <c r="Q79" s="103" t="n">
        <f aca="false">(Q82-Q77)/5+Q78</f>
        <v>7.29548992064684</v>
      </c>
      <c r="R79" s="103" t="n">
        <f aca="false">(R82-R77)/5+R78</f>
        <v>7.79516638381814</v>
      </c>
      <c r="S79" s="103" t="n">
        <f aca="false">(V79-R79)/4+R79</f>
        <v>7.71725223285091</v>
      </c>
      <c r="T79" s="103" t="n">
        <f aca="false">(V79-R79)/4+S79</f>
        <v>7.63933808188367</v>
      </c>
      <c r="U79" s="103" t="n">
        <f aca="false">(V79-R79)/4+T79</f>
        <v>7.56142393091644</v>
      </c>
      <c r="V79" s="103" t="n">
        <f aca="false">(V82-V77)/5+V78</f>
        <v>7.48350977994921</v>
      </c>
      <c r="W79" s="103" t="n">
        <f aca="false">(X79+V79)/2</f>
        <v>7.53329282933914</v>
      </c>
      <c r="X79" s="103" t="n">
        <f aca="false">(X82-X77)/5+X78</f>
        <v>7.58307587872908</v>
      </c>
      <c r="Y79" s="103" t="n">
        <f aca="false">(AA79-X79)/3+X79</f>
        <v>7.3657442790706</v>
      </c>
      <c r="Z79" s="103" t="n">
        <f aca="false">(AA79-X79)/3+Y79</f>
        <v>7.14841267941213</v>
      </c>
      <c r="AA79" s="103" t="n">
        <f aca="false">(AA82-AA77)/5+AA78</f>
        <v>6.93108107975365</v>
      </c>
      <c r="AB79" s="103" t="n">
        <f aca="false">(AC79+AA79)/2</f>
        <v>6.65383783656351</v>
      </c>
      <c r="AC79" s="103" t="n">
        <f aca="false">(AC82-AC77)/5+AC78</f>
        <v>6.37659459337336</v>
      </c>
      <c r="AD79" s="103" t="n">
        <f aca="false">(AF79-AC79)/3+AC79</f>
        <v>6.09935135018322</v>
      </c>
      <c r="AE79" s="103" t="n">
        <f aca="false">(AF79-AC79)/3+AD79</f>
        <v>5.82210810699307</v>
      </c>
      <c r="AF79" s="103" t="n">
        <f aca="false">(AF82-AF77)/5+AF78</f>
        <v>5.54486486380292</v>
      </c>
      <c r="AG79" s="103" t="n">
        <f aca="false">(AH79+AF79)/2</f>
        <v>5.26762162061278</v>
      </c>
      <c r="AH79" s="103" t="n">
        <f aca="false">(AH82-AH77)/5+AH78</f>
        <v>4.99037837742263</v>
      </c>
      <c r="AI79" s="103" t="n">
        <f aca="false">(AI82-AI77)/5+AI78</f>
        <v>4.71313513423248</v>
      </c>
      <c r="AJ79" s="103" t="n">
        <f aca="false">(AJ82-AJ77)/5+AJ78</f>
        <v>4.43589189104234</v>
      </c>
      <c r="AK79" s="103" t="n">
        <f aca="false">(AL79+AJ79)/2</f>
        <v>4.15864864785219</v>
      </c>
      <c r="AL79" s="103" t="n">
        <f aca="false">(AL82-AL77)/5+AL78</f>
        <v>3.88140540466205</v>
      </c>
      <c r="AM79" s="103" t="n">
        <f aca="false">(AN79+AL79)/2</f>
        <v>3.6041621614719</v>
      </c>
      <c r="AN79" s="103" t="n">
        <f aca="false">(AN82-AN77)/5+AN78</f>
        <v>3.32691891828176</v>
      </c>
      <c r="AO79" s="115" t="n">
        <f aca="false">($AN79-$AL79)/Delta+AN79</f>
        <v>3.04967567509161</v>
      </c>
      <c r="AP79" s="115" t="n">
        <f aca="false">($AN79-$AL79)/Delta+AO79</f>
        <v>2.77243243190147</v>
      </c>
      <c r="AQ79" s="115" t="n">
        <f aca="false">($AN79-$AL79)/Delta+AP79</f>
        <v>2.49518918871132</v>
      </c>
      <c r="AR79" s="115" t="n">
        <f aca="false">($AN79-$AL79)/Delta+AQ79</f>
        <v>2.21794594552118</v>
      </c>
      <c r="AS79" s="115" t="n">
        <f aca="false">($AN79-$AL79)/Delta+AR79</f>
        <v>1.94070270233103</v>
      </c>
      <c r="AT79" s="115" t="n">
        <f aca="false">($AN79-$AL79)/Delta+AS79</f>
        <v>1.66345945914089</v>
      </c>
      <c r="AU79" s="115" t="n">
        <f aca="false">($AN79-$AL79)/Delta+AT79</f>
        <v>1.38621621595074</v>
      </c>
      <c r="AV79" s="115" t="n">
        <f aca="false">($AN79-$AL79)/Delta+AU79</f>
        <v>1.1089729727606</v>
      </c>
      <c r="AW79" s="115" t="n">
        <f aca="false">($AN79-$AL79)/Delta+AV79</f>
        <v>0.831729729570453</v>
      </c>
      <c r="AX79" s="115" t="n">
        <f aca="false">($AN79-$AL79)/Delta+AW79</f>
        <v>0.554486486380308</v>
      </c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  <c r="CH79" s="104"/>
      <c r="CI79" s="104"/>
    </row>
    <row r="80" customFormat="false" ht="12.8" hidden="false" customHeight="false" outlineLevel="0" collapsed="false">
      <c r="A80" s="102" t="n">
        <f aca="false">(A$7-A$2)/5+A79</f>
        <v>113</v>
      </c>
      <c r="B80" s="103" t="n">
        <v>0</v>
      </c>
      <c r="C80" s="103" t="n">
        <f aca="false">(F80-B80)/4+B80</f>
        <v>1.02625</v>
      </c>
      <c r="D80" s="103" t="n">
        <f aca="false">(F80-B80)/4+C80</f>
        <v>2.0525</v>
      </c>
      <c r="E80" s="103" t="n">
        <f aca="false">(F80-B80)/4+D80</f>
        <v>3.07875</v>
      </c>
      <c r="F80" s="103" t="n">
        <f aca="false">(F82-F77)/5+F79</f>
        <v>4.105</v>
      </c>
      <c r="G80" s="103" t="n">
        <f aca="false">(G82-G77)/5+G79</f>
        <v>4.815</v>
      </c>
      <c r="H80" s="103" t="n">
        <f aca="false">(H82-H77)/5+H79</f>
        <v>5.525</v>
      </c>
      <c r="I80" s="103" t="n">
        <f aca="false">(J80+H80)/2</f>
        <v>5.938</v>
      </c>
      <c r="J80" s="103" t="n">
        <f aca="false">(J82-J77)/5+J79</f>
        <v>6.351</v>
      </c>
      <c r="K80" s="103" t="n">
        <f aca="false">(L80+J80)/2</f>
        <v>6.69</v>
      </c>
      <c r="L80" s="103" t="n">
        <f aca="false">(L82-L77)/5+L79</f>
        <v>7.029</v>
      </c>
      <c r="M80" s="103" t="n">
        <f aca="false">(N80+L80)/2</f>
        <v>7.11445455101196</v>
      </c>
      <c r="N80" s="103" t="n">
        <f aca="false">(N82-N77)/5+N79</f>
        <v>7.19990910202393</v>
      </c>
      <c r="O80" s="103" t="n">
        <f aca="false">(P80+N80)/2</f>
        <v>7.03077980586532</v>
      </c>
      <c r="P80" s="103" t="n">
        <f aca="false">(P82-P77)/5+P79</f>
        <v>6.86165050970671</v>
      </c>
      <c r="Q80" s="103" t="n">
        <f aca="false">(Q82-Q77)/5+Q79</f>
        <v>7.36487345124162</v>
      </c>
      <c r="R80" s="103" t="n">
        <f aca="false">(R82-R77)/5+R79</f>
        <v>7.86809639277654</v>
      </c>
      <c r="S80" s="103" t="n">
        <f aca="false">(V80-R80)/4+R80</f>
        <v>7.79248036255854</v>
      </c>
      <c r="T80" s="103" t="n">
        <f aca="false">(V80-R80)/4+S80</f>
        <v>7.71686433234054</v>
      </c>
      <c r="U80" s="103" t="n">
        <f aca="false">(V80-R80)/4+T80</f>
        <v>7.64124830212254</v>
      </c>
      <c r="V80" s="103" t="n">
        <f aca="false">(V82-V77)/5+V79</f>
        <v>7.56563227190454</v>
      </c>
      <c r="W80" s="103" t="n">
        <f aca="false">(X80+V80)/2</f>
        <v>7.6174555543227</v>
      </c>
      <c r="X80" s="103" t="n">
        <f aca="false">(X82-X77)/5+X79</f>
        <v>7.66927883674086</v>
      </c>
      <c r="Y80" s="103" t="n">
        <f aca="false">(AA80-X80)/3+X80</f>
        <v>7.45291171459438</v>
      </c>
      <c r="Z80" s="103" t="n">
        <f aca="false">(AA80-X80)/3+Y80</f>
        <v>7.2365445924479</v>
      </c>
      <c r="AA80" s="103" t="n">
        <f aca="false">(AA82-AA77)/5+AA79</f>
        <v>7.02017747030142</v>
      </c>
      <c r="AB80" s="103" t="n">
        <f aca="false">(AC80+AA80)/2</f>
        <v>6.73937037148936</v>
      </c>
      <c r="AC80" s="103" t="n">
        <f aca="false">(AC82-AC77)/5+AC79</f>
        <v>6.45856327267731</v>
      </c>
      <c r="AD80" s="103" t="n">
        <f aca="false">(AF80-AC80)/3+AC80</f>
        <v>6.17775617386525</v>
      </c>
      <c r="AE80" s="103" t="n">
        <f aca="false">(AF80-AC80)/3+AD80</f>
        <v>5.89694907505319</v>
      </c>
      <c r="AF80" s="103" t="n">
        <f aca="false">(AF82-AF77)/5+AF79</f>
        <v>5.61614197624114</v>
      </c>
      <c r="AG80" s="103" t="n">
        <f aca="false">(AH80+AF80)/2</f>
        <v>5.33533487742908</v>
      </c>
      <c r="AH80" s="103" t="n">
        <f aca="false">(AH82-AH77)/5+AH79</f>
        <v>5.05452777861703</v>
      </c>
      <c r="AI80" s="103" t="n">
        <f aca="false">(AI82-AI77)/5+AI79</f>
        <v>4.77372067980497</v>
      </c>
      <c r="AJ80" s="103" t="n">
        <f aca="false">(AJ82-AJ77)/5+AJ79</f>
        <v>4.49291358099291</v>
      </c>
      <c r="AK80" s="103" t="n">
        <f aca="false">(AL80+AJ80)/2</f>
        <v>4.21210648218085</v>
      </c>
      <c r="AL80" s="103" t="n">
        <f aca="false">(AL82-AL77)/5+AL79</f>
        <v>3.93129938336879</v>
      </c>
      <c r="AM80" s="103" t="n">
        <f aca="false">(AN80+AL80)/2</f>
        <v>3.65049228455674</v>
      </c>
      <c r="AN80" s="103" t="n">
        <f aca="false">(AN82-AN77)/5+AN79</f>
        <v>3.36968518574468</v>
      </c>
      <c r="AO80" s="115" t="n">
        <f aca="false">($AN80-$AL80)/Delta+AN80</f>
        <v>3.08887808693263</v>
      </c>
      <c r="AP80" s="115" t="n">
        <f aca="false">($AN80-$AL80)/Delta+AO80</f>
        <v>2.80807098812057</v>
      </c>
      <c r="AQ80" s="115" t="n">
        <f aca="false">($AN80-$AL80)/Delta+AP80</f>
        <v>2.52726388930852</v>
      </c>
      <c r="AR80" s="115" t="n">
        <f aca="false">($AN80-$AL80)/Delta+AQ80</f>
        <v>2.24645679049647</v>
      </c>
      <c r="AS80" s="115" t="n">
        <f aca="false">($AN80-$AL80)/Delta+AR80</f>
        <v>1.96564969168441</v>
      </c>
      <c r="AT80" s="115" t="n">
        <f aca="false">($AN80-$AL80)/Delta+AS80</f>
        <v>1.68484259287236</v>
      </c>
      <c r="AU80" s="115" t="n">
        <f aca="false">($AN80-$AL80)/Delta+AT80</f>
        <v>1.4040354940603</v>
      </c>
      <c r="AV80" s="115" t="n">
        <f aca="false">($AN80-$AL80)/Delta+AU80</f>
        <v>1.12322839524825</v>
      </c>
      <c r="AW80" s="115" t="n">
        <f aca="false">($AN80-$AL80)/Delta+AV80</f>
        <v>0.842421296436191</v>
      </c>
      <c r="AX80" s="115" t="n">
        <f aca="false">($AN80-$AL80)/Delta+AW80</f>
        <v>0.561614197624137</v>
      </c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  <c r="CH80" s="104"/>
      <c r="CI80" s="104"/>
    </row>
    <row r="81" customFormat="false" ht="12.8" hidden="false" customHeight="false" outlineLevel="0" collapsed="false">
      <c r="A81" s="102" t="n">
        <f aca="false">(A$7-A$2)/5+A80</f>
        <v>114</v>
      </c>
      <c r="B81" s="103" t="n">
        <v>0</v>
      </c>
      <c r="C81" s="103" t="n">
        <f aca="false">(F81-B81)/4+B81</f>
        <v>1.015</v>
      </c>
      <c r="D81" s="103" t="n">
        <f aca="false">(F81-B81)/4+C81</f>
        <v>2.03</v>
      </c>
      <c r="E81" s="103" t="n">
        <f aca="false">(F81-B81)/4+D81</f>
        <v>3.045</v>
      </c>
      <c r="F81" s="103" t="n">
        <f aca="false">(F82-F77)/5+F80</f>
        <v>4.06</v>
      </c>
      <c r="G81" s="103" t="n">
        <f aca="false">(G82-G77)/5+G80</f>
        <v>4.77</v>
      </c>
      <c r="H81" s="103" t="n">
        <f aca="false">(H82-H77)/5+H80</f>
        <v>5.48</v>
      </c>
      <c r="I81" s="103" t="n">
        <f aca="false">(J81+H81)/2</f>
        <v>5.899</v>
      </c>
      <c r="J81" s="103" t="n">
        <f aca="false">(J82-J77)/5+J80</f>
        <v>6.318</v>
      </c>
      <c r="K81" s="103" t="n">
        <f aca="false">(L81+J81)/2</f>
        <v>6.655</v>
      </c>
      <c r="L81" s="103" t="n">
        <f aca="false">(L82-L77)/5+L80</f>
        <v>6.992</v>
      </c>
      <c r="M81" s="103" t="n">
        <f aca="false">(N81+L81)/2</f>
        <v>7.12268453713542</v>
      </c>
      <c r="N81" s="103" t="n">
        <f aca="false">(N82-N77)/5+N80</f>
        <v>7.25336907427085</v>
      </c>
      <c r="O81" s="103" t="n">
        <f aca="false">(P81+N81)/2</f>
        <v>7.09042831810436</v>
      </c>
      <c r="P81" s="103" t="n">
        <f aca="false">(P82-P77)/5+P80</f>
        <v>6.92748756193787</v>
      </c>
      <c r="Q81" s="103" t="n">
        <f aca="false">(Q82-Q77)/5+Q80</f>
        <v>7.43425698183641</v>
      </c>
      <c r="R81" s="103" t="n">
        <f aca="false">(R82-R77)/5+R80</f>
        <v>7.94102640173495</v>
      </c>
      <c r="S81" s="103" t="n">
        <f aca="false">(V81-R81)/4+R81</f>
        <v>7.86770849226618</v>
      </c>
      <c r="T81" s="103" t="n">
        <f aca="false">(V81-R81)/4+S81</f>
        <v>7.79439058279741</v>
      </c>
      <c r="U81" s="103" t="n">
        <f aca="false">(V81-R81)/4+T81</f>
        <v>7.72107267332864</v>
      </c>
      <c r="V81" s="103" t="n">
        <f aca="false">(V82-V77)/5+V80</f>
        <v>7.64775476385987</v>
      </c>
      <c r="W81" s="103" t="n">
        <f aca="false">(X81+V81)/2</f>
        <v>7.70161827930626</v>
      </c>
      <c r="X81" s="103" t="n">
        <f aca="false">(X82-X77)/5+X80</f>
        <v>7.75548179475265</v>
      </c>
      <c r="Y81" s="103" t="n">
        <f aca="false">(AA81-X81)/3+X81</f>
        <v>7.54007915011816</v>
      </c>
      <c r="Z81" s="103" t="n">
        <f aca="false">(AA81-X81)/3+Y81</f>
        <v>7.32467650548367</v>
      </c>
      <c r="AA81" s="103" t="n">
        <f aca="false">(AA82-AA77)/5+AA80</f>
        <v>7.10927386084919</v>
      </c>
      <c r="AB81" s="103" t="n">
        <f aca="false">(AC81+AA81)/2</f>
        <v>6.82490290641522</v>
      </c>
      <c r="AC81" s="103" t="n">
        <f aca="false">(AC82-AC77)/5+AC80</f>
        <v>6.54053195198126</v>
      </c>
      <c r="AD81" s="103" t="n">
        <f aca="false">(AF81-AC81)/3+AC81</f>
        <v>6.25616099754729</v>
      </c>
      <c r="AE81" s="103" t="n">
        <f aca="false">(AF81-AC81)/3+AD81</f>
        <v>5.97179004311332</v>
      </c>
      <c r="AF81" s="103" t="n">
        <f aca="false">(AF82-AF77)/5+AF80</f>
        <v>5.68741908867935</v>
      </c>
      <c r="AG81" s="103" t="n">
        <f aca="false">(AH81+AF81)/2</f>
        <v>5.40304813424538</v>
      </c>
      <c r="AH81" s="103" t="n">
        <f aca="false">(AH82-AH77)/5+AH80</f>
        <v>5.11867717981142</v>
      </c>
      <c r="AI81" s="103" t="n">
        <f aca="false">(AI82-AI77)/5+AI80</f>
        <v>4.83430622537745</v>
      </c>
      <c r="AJ81" s="103" t="n">
        <f aca="false">(AJ82-AJ77)/5+AJ80</f>
        <v>4.54993527094348</v>
      </c>
      <c r="AK81" s="103" t="n">
        <f aca="false">(AL81+AJ81)/2</f>
        <v>4.26556431650951</v>
      </c>
      <c r="AL81" s="103" t="n">
        <f aca="false">(AL82-AL77)/5+AL80</f>
        <v>3.98119336207554</v>
      </c>
      <c r="AM81" s="103" t="n">
        <f aca="false">(AN81+AL81)/2</f>
        <v>3.69682240764158</v>
      </c>
      <c r="AN81" s="103" t="n">
        <f aca="false">(AN82-AN77)/5+AN80</f>
        <v>3.41245145320761</v>
      </c>
      <c r="AO81" s="115" t="n">
        <f aca="false">($AN81-$AL81)/Delta+AN81</f>
        <v>3.12808049877365</v>
      </c>
      <c r="AP81" s="115" t="n">
        <f aca="false">($AN81-$AL81)/Delta+AO81</f>
        <v>2.84370954433968</v>
      </c>
      <c r="AQ81" s="115" t="n">
        <f aca="false">($AN81-$AL81)/Delta+AP81</f>
        <v>2.55933858990572</v>
      </c>
      <c r="AR81" s="115" t="n">
        <f aca="false">($AN81-$AL81)/Delta+AQ81</f>
        <v>2.27496763547175</v>
      </c>
      <c r="AS81" s="115" t="n">
        <f aca="false">($AN81-$AL81)/Delta+AR81</f>
        <v>1.99059668103779</v>
      </c>
      <c r="AT81" s="115" t="n">
        <f aca="false">($AN81-$AL81)/Delta+AS81</f>
        <v>1.70622572660382</v>
      </c>
      <c r="AU81" s="115" t="n">
        <f aca="false">($AN81-$AL81)/Delta+AT81</f>
        <v>1.42185477216986</v>
      </c>
      <c r="AV81" s="115" t="n">
        <f aca="false">($AN81-$AL81)/Delta+AU81</f>
        <v>1.13748381773589</v>
      </c>
      <c r="AW81" s="115" t="n">
        <f aca="false">($AN81-$AL81)/Delta+AV81</f>
        <v>0.85311286330193</v>
      </c>
      <c r="AX81" s="115" t="n">
        <f aca="false">($AN81-$AL81)/Delta+AW81</f>
        <v>0.568741908867965</v>
      </c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  <c r="CH81" s="104"/>
      <c r="CI81" s="104"/>
    </row>
    <row r="82" customFormat="false" ht="12.8" hidden="false" customHeight="false" outlineLevel="0" collapsed="false">
      <c r="A82" s="102" t="n">
        <f aca="false">A77+5</f>
        <v>115</v>
      </c>
      <c r="B82" s="103" t="n">
        <v>0</v>
      </c>
      <c r="C82" s="103" t="n">
        <f aca="false">(F82-B82)/4+B82</f>
        <v>1.00375</v>
      </c>
      <c r="D82" s="103" t="n">
        <f aca="false">(F82-B82)/4+C82</f>
        <v>2.0075</v>
      </c>
      <c r="E82" s="103" t="n">
        <f aca="false">(F82-B82)/4+D82</f>
        <v>3.01125</v>
      </c>
      <c r="F82" s="114" t="n">
        <f aca="false">polar_type19!$Z$6</f>
        <v>4.015</v>
      </c>
      <c r="G82" s="114" t="n">
        <f aca="false">polar_type19!$Z$7</f>
        <v>4.725</v>
      </c>
      <c r="H82" s="114" t="n">
        <f aca="false">polar_type19!$Z$8</f>
        <v>5.435</v>
      </c>
      <c r="I82" s="103" t="n">
        <f aca="false">(J82+H82)/2</f>
        <v>5.86</v>
      </c>
      <c r="J82" s="114" t="n">
        <f aca="false">polar_type19!$Z$9</f>
        <v>6.285</v>
      </c>
      <c r="K82" s="103" t="n">
        <f aca="false">(L82+J82)/2</f>
        <v>6.62</v>
      </c>
      <c r="L82" s="114" t="n">
        <f aca="false">polar_type19!$Z$10</f>
        <v>6.955</v>
      </c>
      <c r="M82" s="103" t="n">
        <f aca="false">(N82+L82)/2</f>
        <v>7.13091452325889</v>
      </c>
      <c r="N82" s="114" t="n">
        <f aca="false">polar_type19!$Z$11</f>
        <v>7.30682904651777</v>
      </c>
      <c r="O82" s="103" t="n">
        <f aca="false">(P82+N82)/2</f>
        <v>7.1500768303434</v>
      </c>
      <c r="P82" s="114" t="n">
        <f aca="false">polar_type19!$Z$12</f>
        <v>6.99332461416903</v>
      </c>
      <c r="Q82" s="114" t="n">
        <f aca="false">polar_type19!$Z$13</f>
        <v>7.50364051243119</v>
      </c>
      <c r="R82" s="114" t="n">
        <f aca="false">polar_type19!$Z$14</f>
        <v>8.01395641069335</v>
      </c>
      <c r="S82" s="103" t="n">
        <f aca="false">(V82-R82)/4+R82</f>
        <v>7.94293662197381</v>
      </c>
      <c r="T82" s="103" t="n">
        <f aca="false">(V82-R82)/4+S82</f>
        <v>7.87191683325428</v>
      </c>
      <c r="U82" s="103" t="n">
        <f aca="false">(V82-R82)/4+T82</f>
        <v>7.80089704453474</v>
      </c>
      <c r="V82" s="114" t="n">
        <f aca="false">polar_type19!$Z$15</f>
        <v>7.7298772558152</v>
      </c>
      <c r="W82" s="103" t="n">
        <f aca="false">(X82+V82)/2</f>
        <v>7.78578100428982</v>
      </c>
      <c r="X82" s="114" t="n">
        <f aca="false">polar_type19!$Z$16</f>
        <v>7.84168475276443</v>
      </c>
      <c r="Y82" s="103" t="n">
        <f aca="false">(AA82-X82)/3+X82</f>
        <v>7.62724658564194</v>
      </c>
      <c r="Z82" s="103" t="n">
        <f aca="false">(AA82-X82)/3+Y82</f>
        <v>7.41280841851944</v>
      </c>
      <c r="AA82" s="114" t="n">
        <f aca="false">polar_type19!$Z$17</f>
        <v>7.19837025139695</v>
      </c>
      <c r="AB82" s="103" t="n">
        <f aca="false">(AC82+AA82)/2</f>
        <v>6.91043544134108</v>
      </c>
      <c r="AC82" s="114" t="n">
        <f aca="false">polar_type19!$Z$18</f>
        <v>6.6225006312852</v>
      </c>
      <c r="AD82" s="103" t="n">
        <f aca="false">(AF82-AC82)/3+AC82</f>
        <v>6.33456582122932</v>
      </c>
      <c r="AE82" s="103" t="n">
        <f aca="false">(AF82-AC82)/3+AD82</f>
        <v>6.04663101117344</v>
      </c>
      <c r="AF82" s="114" t="n">
        <f aca="false">polar_type19!$Z$19</f>
        <v>5.75869620111756</v>
      </c>
      <c r="AG82" s="103" t="n">
        <f aca="false">(AH82+AF82)/2</f>
        <v>5.47076139106169</v>
      </c>
      <c r="AH82" s="114" t="n">
        <f aca="false">polar_type19!$Z$20</f>
        <v>5.18282658100581</v>
      </c>
      <c r="AI82" s="114" t="n">
        <f aca="false">polar_type19!$Z$21</f>
        <v>4.89489177094993</v>
      </c>
      <c r="AJ82" s="114" t="n">
        <f aca="false">polar_type19!$Z$22</f>
        <v>4.60695696089405</v>
      </c>
      <c r="AK82" s="103" t="n">
        <f aca="false">(AL82+AJ82)/2</f>
        <v>4.31902215083817</v>
      </c>
      <c r="AL82" s="114" t="n">
        <f aca="false">polar_type19!$Z$23</f>
        <v>4.03108734078229</v>
      </c>
      <c r="AM82" s="103" t="n">
        <f aca="false">(AN82+AL82)/2</f>
        <v>3.74315253072641</v>
      </c>
      <c r="AN82" s="114" t="n">
        <f aca="false">polar_type19!$Z$24</f>
        <v>3.45521772067054</v>
      </c>
      <c r="AO82" s="115" t="n">
        <f aca="false">($AN82-$AL82)/Delta+AN82</f>
        <v>3.16728291061466</v>
      </c>
      <c r="AP82" s="115" t="n">
        <f aca="false">($AN82-$AL82)/Delta+AO82</f>
        <v>2.87934810055879</v>
      </c>
      <c r="AQ82" s="115" t="n">
        <f aca="false">($AN82-$AL82)/Delta+AP82</f>
        <v>2.59141329050292</v>
      </c>
      <c r="AR82" s="115" t="n">
        <f aca="false">($AN82-$AL82)/Delta+AQ82</f>
        <v>2.30347848044704</v>
      </c>
      <c r="AS82" s="115" t="n">
        <f aca="false">($AN82-$AL82)/Delta+AR82</f>
        <v>2.01554367039117</v>
      </c>
      <c r="AT82" s="115" t="n">
        <f aca="false">($AN82-$AL82)/Delta+AS82</f>
        <v>1.72760886033529</v>
      </c>
      <c r="AU82" s="115" t="n">
        <f aca="false">($AN82-$AL82)/Delta+AT82</f>
        <v>1.43967405027942</v>
      </c>
      <c r="AV82" s="115" t="n">
        <f aca="false">($AN82-$AL82)/Delta+AU82</f>
        <v>1.15173924022354</v>
      </c>
      <c r="AW82" s="115" t="n">
        <f aca="false">($AN82-$AL82)/Delta+AV82</f>
        <v>0.863804430167666</v>
      </c>
      <c r="AX82" s="115" t="n">
        <f aca="false">($AN82-$AL82)/Delta+AW82</f>
        <v>0.575869620111791</v>
      </c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  <c r="CH82" s="104"/>
      <c r="CI82" s="104"/>
    </row>
    <row r="83" customFormat="false" ht="12.8" hidden="false" customHeight="false" outlineLevel="0" collapsed="false">
      <c r="A83" s="102" t="n">
        <f aca="false">(A$7-A$2)/5+A82</f>
        <v>116</v>
      </c>
      <c r="B83" s="103" t="n">
        <v>0</v>
      </c>
      <c r="C83" s="103" t="n">
        <f aca="false">(F83-B83)/4+B83</f>
        <v>0.9925</v>
      </c>
      <c r="D83" s="103" t="n">
        <f aca="false">(F83-B83)/4+C83</f>
        <v>1.985</v>
      </c>
      <c r="E83" s="103" t="n">
        <f aca="false">(F83-B83)/4+D83</f>
        <v>2.9775</v>
      </c>
      <c r="F83" s="103" t="n">
        <f aca="false">(F87-F82)/5+F82</f>
        <v>3.97</v>
      </c>
      <c r="G83" s="103" t="n">
        <f aca="false">(G87-G82)/5+G82</f>
        <v>4.68</v>
      </c>
      <c r="H83" s="103" t="n">
        <f aca="false">(H87-H82)/5+H82</f>
        <v>5.39</v>
      </c>
      <c r="I83" s="103" t="n">
        <f aca="false">(J83+H83)/2</f>
        <v>5.821</v>
      </c>
      <c r="J83" s="103" t="n">
        <f aca="false">(J87-J82)/5+J82</f>
        <v>6.252</v>
      </c>
      <c r="K83" s="103" t="n">
        <f aca="false">(L83+J83)/2</f>
        <v>6.585</v>
      </c>
      <c r="L83" s="103" t="n">
        <f aca="false">(L87-L82)/5+L82</f>
        <v>6.918</v>
      </c>
      <c r="M83" s="103" t="n">
        <f aca="false">(N83+L83)/2</f>
        <v>7.12673161860711</v>
      </c>
      <c r="N83" s="103" t="n">
        <f aca="false">(N87-N82)/5+N82</f>
        <v>7.33546323721422</v>
      </c>
      <c r="O83" s="103" t="n">
        <f aca="false">(P83+N83)/2</f>
        <v>7.19340663427283</v>
      </c>
      <c r="P83" s="103" t="n">
        <f aca="false">(P87-P82)/5+P82</f>
        <v>7.05135003133144</v>
      </c>
      <c r="Q83" s="103" t="n">
        <f aca="false">(Q87-Q82)/5+Q82</f>
        <v>7.56406852196358</v>
      </c>
      <c r="R83" s="103" t="n">
        <f aca="false">(R87-R82)/5+R82</f>
        <v>8.07678701259572</v>
      </c>
      <c r="S83" s="103" t="n">
        <f aca="false">(V83-R83)/4+R83</f>
        <v>8.00953673691092</v>
      </c>
      <c r="T83" s="103" t="n">
        <f aca="false">(V83-R83)/4+S83</f>
        <v>7.94228646122613</v>
      </c>
      <c r="U83" s="103" t="n">
        <f aca="false">(V83-R83)/4+T83</f>
        <v>7.87503618554134</v>
      </c>
      <c r="V83" s="103" t="n">
        <f aca="false">(V87-V82)/5+V82</f>
        <v>7.80778590985655</v>
      </c>
      <c r="W83" s="103" t="n">
        <f aca="false">(X83+V83)/2</f>
        <v>7.86619610126642</v>
      </c>
      <c r="X83" s="103" t="n">
        <f aca="false">(X87-X82)/5+X82</f>
        <v>7.9246062926763</v>
      </c>
      <c r="Y83" s="103" t="n">
        <f aca="false">(AA83-X83)/3+X83</f>
        <v>7.71248254457499</v>
      </c>
      <c r="Z83" s="103" t="n">
        <f aca="false">(AA83-X83)/3+Y83</f>
        <v>7.50035879647368</v>
      </c>
      <c r="AA83" s="103" t="n">
        <f aca="false">(AA87-AA82)/5+AA82</f>
        <v>7.28823504837237</v>
      </c>
      <c r="AB83" s="103" t="n">
        <f aca="false">(AC83+AA83)/2</f>
        <v>6.99670564643748</v>
      </c>
      <c r="AC83" s="103" t="n">
        <f aca="false">(AC87-AC82)/5+AC82</f>
        <v>6.70517624450258</v>
      </c>
      <c r="AD83" s="103" t="n">
        <f aca="false">(AF83-AC83)/3+AC83</f>
        <v>6.41364684256769</v>
      </c>
      <c r="AE83" s="103" t="n">
        <f aca="false">(AF83-AC83)/3+AD83</f>
        <v>6.12211744063279</v>
      </c>
      <c r="AF83" s="103" t="n">
        <f aca="false">(AF87-AF82)/5+AF82</f>
        <v>5.83058803869789</v>
      </c>
      <c r="AG83" s="103" t="n">
        <f aca="false">(AH83+AF83)/2</f>
        <v>5.539058636763</v>
      </c>
      <c r="AH83" s="103" t="n">
        <f aca="false">(AH87-AH82)/5+AH82</f>
        <v>5.24752923482811</v>
      </c>
      <c r="AI83" s="103" t="n">
        <f aca="false">(AI87-AI82)/5+AI82</f>
        <v>4.95599983289321</v>
      </c>
      <c r="AJ83" s="103" t="n">
        <f aca="false">(AJ87-AJ82)/5+AJ82</f>
        <v>4.66447043095832</v>
      </c>
      <c r="AK83" s="103" t="n">
        <f aca="false">(AL83+AJ83)/2</f>
        <v>4.37294102902342</v>
      </c>
      <c r="AL83" s="103" t="n">
        <f aca="false">(AL87-AL82)/5+AL82</f>
        <v>4.08141162708852</v>
      </c>
      <c r="AM83" s="103" t="n">
        <f aca="false">(AN83+AL83)/2</f>
        <v>3.78988222515363</v>
      </c>
      <c r="AN83" s="103" t="n">
        <f aca="false">(AN87-AN82)/5+AN82</f>
        <v>3.49835282321874</v>
      </c>
      <c r="AO83" s="115" t="n">
        <f aca="false">($AN83-$AL83)/Delta+AN83</f>
        <v>3.20682342128385</v>
      </c>
      <c r="AP83" s="115" t="n">
        <f aca="false">($AN83-$AL83)/Delta+AO83</f>
        <v>2.91529401934896</v>
      </c>
      <c r="AQ83" s="115" t="n">
        <f aca="false">($AN83-$AL83)/Delta+AP83</f>
        <v>2.62376461741406</v>
      </c>
      <c r="AR83" s="115" t="n">
        <f aca="false">($AN83-$AL83)/Delta+AQ83</f>
        <v>2.33223521547917</v>
      </c>
      <c r="AS83" s="115" t="n">
        <f aca="false">($AN83-$AL83)/Delta+AR83</f>
        <v>2.04070581354428</v>
      </c>
      <c r="AT83" s="115" t="n">
        <f aca="false">($AN83-$AL83)/Delta+AS83</f>
        <v>1.74917641160939</v>
      </c>
      <c r="AU83" s="115" t="n">
        <f aca="false">($AN83-$AL83)/Delta+AT83</f>
        <v>1.4576470096745</v>
      </c>
      <c r="AV83" s="115" t="n">
        <f aca="false">($AN83-$AL83)/Delta+AU83</f>
        <v>1.16611760773961</v>
      </c>
      <c r="AW83" s="115" t="n">
        <f aca="false">($AN83-$AL83)/Delta+AV83</f>
        <v>0.874588205804714</v>
      </c>
      <c r="AX83" s="115" t="n">
        <f aca="false">($AN83-$AL83)/Delta+AW83</f>
        <v>0.583058803869823</v>
      </c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  <c r="CH83" s="104"/>
      <c r="CI83" s="104"/>
    </row>
    <row r="84" customFormat="false" ht="12.8" hidden="false" customHeight="false" outlineLevel="0" collapsed="false">
      <c r="A84" s="102" t="n">
        <f aca="false">(A$7-A$2)/5+A83</f>
        <v>117</v>
      </c>
      <c r="B84" s="103" t="n">
        <v>0</v>
      </c>
      <c r="C84" s="103" t="n">
        <f aca="false">(F84-B84)/4+B84</f>
        <v>0.98125</v>
      </c>
      <c r="D84" s="103" t="n">
        <f aca="false">(F84-B84)/4+C84</f>
        <v>1.9625</v>
      </c>
      <c r="E84" s="103" t="n">
        <f aca="false">(F84-B84)/4+D84</f>
        <v>2.94375</v>
      </c>
      <c r="F84" s="103" t="n">
        <f aca="false">(F87-F82)/5+F83</f>
        <v>3.925</v>
      </c>
      <c r="G84" s="103" t="n">
        <f aca="false">(G87-G82)/5+G83</f>
        <v>4.635</v>
      </c>
      <c r="H84" s="103" t="n">
        <f aca="false">(H87-H82)/5+H83</f>
        <v>5.345</v>
      </c>
      <c r="I84" s="103" t="n">
        <f aca="false">(J84+H84)/2</f>
        <v>5.782</v>
      </c>
      <c r="J84" s="103" t="n">
        <f aca="false">(J87-J82)/5+J83</f>
        <v>6.219</v>
      </c>
      <c r="K84" s="103" t="n">
        <f aca="false">(L84+J84)/2</f>
        <v>6.55</v>
      </c>
      <c r="L84" s="103" t="n">
        <f aca="false">(L87-L82)/5+L83</f>
        <v>6.881</v>
      </c>
      <c r="M84" s="103" t="n">
        <f aca="false">(N84+L84)/2</f>
        <v>7.12254871395533</v>
      </c>
      <c r="N84" s="103" t="n">
        <f aca="false">(N87-N82)/5+N83</f>
        <v>7.36409742791066</v>
      </c>
      <c r="O84" s="103" t="n">
        <f aca="false">(P84+N84)/2</f>
        <v>7.23673643820226</v>
      </c>
      <c r="P84" s="103" t="n">
        <f aca="false">(P87-P82)/5+P83</f>
        <v>7.10937544849385</v>
      </c>
      <c r="Q84" s="103" t="n">
        <f aca="false">(Q87-Q82)/5+Q83</f>
        <v>7.62449653149597</v>
      </c>
      <c r="R84" s="103" t="n">
        <f aca="false">(R87-R82)/5+R83</f>
        <v>8.13961761449808</v>
      </c>
      <c r="S84" s="103" t="n">
        <f aca="false">(V84-R84)/4+R84</f>
        <v>8.07613685184803</v>
      </c>
      <c r="T84" s="103" t="n">
        <f aca="false">(V84-R84)/4+S84</f>
        <v>8.01265608919799</v>
      </c>
      <c r="U84" s="103" t="n">
        <f aca="false">(V84-R84)/4+T84</f>
        <v>7.94917532654794</v>
      </c>
      <c r="V84" s="103" t="n">
        <f aca="false">(V87-V82)/5+V83</f>
        <v>7.88569456389789</v>
      </c>
      <c r="W84" s="103" t="n">
        <f aca="false">(X84+V84)/2</f>
        <v>7.94661119824303</v>
      </c>
      <c r="X84" s="103" t="n">
        <f aca="false">(X87-X82)/5+X83</f>
        <v>8.00752783258817</v>
      </c>
      <c r="Y84" s="103" t="n">
        <f aca="false">(AA84-X84)/3+X84</f>
        <v>7.79771850350804</v>
      </c>
      <c r="Z84" s="103" t="n">
        <f aca="false">(AA84-X84)/3+Y84</f>
        <v>7.58790917442791</v>
      </c>
      <c r="AA84" s="103" t="n">
        <f aca="false">(AA87-AA82)/5+AA83</f>
        <v>7.37809984534779</v>
      </c>
      <c r="AB84" s="103" t="n">
        <f aca="false">(AC84+AA84)/2</f>
        <v>7.08297585153388</v>
      </c>
      <c r="AC84" s="103" t="n">
        <f aca="false">(AC87-AC82)/5+AC83</f>
        <v>6.78785185771997</v>
      </c>
      <c r="AD84" s="103" t="n">
        <f aca="false">(AF84-AC84)/3+AC84</f>
        <v>6.49272786390606</v>
      </c>
      <c r="AE84" s="103" t="n">
        <f aca="false">(AF84-AC84)/3+AD84</f>
        <v>6.19760387009214</v>
      </c>
      <c r="AF84" s="103" t="n">
        <f aca="false">(AF87-AF82)/5+AF83</f>
        <v>5.90247987627823</v>
      </c>
      <c r="AG84" s="103" t="n">
        <f aca="false">(AH84+AF84)/2</f>
        <v>5.60735588246432</v>
      </c>
      <c r="AH84" s="103" t="n">
        <f aca="false">(AH87-AH82)/5+AH83</f>
        <v>5.31223188865041</v>
      </c>
      <c r="AI84" s="103" t="n">
        <f aca="false">(AI87-AI82)/5+AI83</f>
        <v>5.0171078948365</v>
      </c>
      <c r="AJ84" s="103" t="n">
        <f aca="false">(AJ87-AJ82)/5+AJ83</f>
        <v>4.72198390102259</v>
      </c>
      <c r="AK84" s="103" t="n">
        <f aca="false">(AL84+AJ84)/2</f>
        <v>4.42685990720867</v>
      </c>
      <c r="AL84" s="103" t="n">
        <f aca="false">(AL87-AL82)/5+AL83</f>
        <v>4.13173591339476</v>
      </c>
      <c r="AM84" s="103" t="n">
        <f aca="false">(AN84+AL84)/2</f>
        <v>3.83661191958085</v>
      </c>
      <c r="AN84" s="103" t="n">
        <f aca="false">(AN87-AN82)/5+AN83</f>
        <v>3.54148792576694</v>
      </c>
      <c r="AO84" s="115" t="n">
        <f aca="false">($AN84-$AL84)/Delta+AN84</f>
        <v>3.24636393195303</v>
      </c>
      <c r="AP84" s="115" t="n">
        <f aca="false">($AN84-$AL84)/Delta+AO84</f>
        <v>2.95123993813912</v>
      </c>
      <c r="AQ84" s="115" t="n">
        <f aca="false">($AN84-$AL84)/Delta+AP84</f>
        <v>2.65611594432521</v>
      </c>
      <c r="AR84" s="115" t="n">
        <f aca="false">($AN84-$AL84)/Delta+AQ84</f>
        <v>2.36099195051131</v>
      </c>
      <c r="AS84" s="115" t="n">
        <f aca="false">($AN84-$AL84)/Delta+AR84</f>
        <v>2.0658679566974</v>
      </c>
      <c r="AT84" s="115" t="n">
        <f aca="false">($AN84-$AL84)/Delta+AS84</f>
        <v>1.77074396288349</v>
      </c>
      <c r="AU84" s="115" t="n">
        <f aca="false">($AN84-$AL84)/Delta+AT84</f>
        <v>1.47561996906958</v>
      </c>
      <c r="AV84" s="115" t="n">
        <f aca="false">($AN84-$AL84)/Delta+AU84</f>
        <v>1.18049597525567</v>
      </c>
      <c r="AW84" s="115" t="n">
        <f aca="false">($AN84-$AL84)/Delta+AV84</f>
        <v>0.885371981441763</v>
      </c>
      <c r="AX84" s="115" t="n">
        <f aca="false">($AN84-$AL84)/Delta+AW84</f>
        <v>0.590247987627854</v>
      </c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  <c r="CH84" s="104"/>
      <c r="CI84" s="104"/>
    </row>
    <row r="85" customFormat="false" ht="12.8" hidden="false" customHeight="false" outlineLevel="0" collapsed="false">
      <c r="A85" s="102" t="n">
        <f aca="false">(A$7-A$2)/5+A84</f>
        <v>118</v>
      </c>
      <c r="B85" s="103" t="n">
        <v>0</v>
      </c>
      <c r="C85" s="103" t="n">
        <f aca="false">(F85-B85)/4+B85</f>
        <v>0.97</v>
      </c>
      <c r="D85" s="103" t="n">
        <f aca="false">(F85-B85)/4+C85</f>
        <v>1.94</v>
      </c>
      <c r="E85" s="103" t="n">
        <f aca="false">(F85-B85)/4+D85</f>
        <v>2.91</v>
      </c>
      <c r="F85" s="103" t="n">
        <f aca="false">(F87-F82)/5+F84</f>
        <v>3.88</v>
      </c>
      <c r="G85" s="103" t="n">
        <f aca="false">(G87-G82)/5+G84</f>
        <v>4.59</v>
      </c>
      <c r="H85" s="103" t="n">
        <f aca="false">(H87-H82)/5+H84</f>
        <v>5.3</v>
      </c>
      <c r="I85" s="103" t="n">
        <f aca="false">(J85+H85)/2</f>
        <v>5.743</v>
      </c>
      <c r="J85" s="103" t="n">
        <f aca="false">(J87-J82)/5+J84</f>
        <v>6.186</v>
      </c>
      <c r="K85" s="103" t="n">
        <f aca="false">(L85+J85)/2</f>
        <v>6.515</v>
      </c>
      <c r="L85" s="103" t="n">
        <f aca="false">(L87-L82)/5+L84</f>
        <v>6.844</v>
      </c>
      <c r="M85" s="103" t="n">
        <f aca="false">(N85+L85)/2</f>
        <v>7.11836580930355</v>
      </c>
      <c r="N85" s="103" t="n">
        <f aca="false">(N87-N82)/5+N84</f>
        <v>7.39273161860711</v>
      </c>
      <c r="O85" s="103" t="n">
        <f aca="false">(P85+N85)/2</f>
        <v>7.28006624213169</v>
      </c>
      <c r="P85" s="103" t="n">
        <f aca="false">(P87-P82)/5+P84</f>
        <v>7.16740086565626</v>
      </c>
      <c r="Q85" s="103" t="n">
        <f aca="false">(Q87-Q82)/5+Q84</f>
        <v>7.68492454102835</v>
      </c>
      <c r="R85" s="103" t="n">
        <f aca="false">(R87-R82)/5+R84</f>
        <v>8.20244821640045</v>
      </c>
      <c r="S85" s="103" t="n">
        <f aca="false">(V85-R85)/4+R85</f>
        <v>8.14273696678515</v>
      </c>
      <c r="T85" s="103" t="n">
        <f aca="false">(V85-R85)/4+S85</f>
        <v>8.08302571716984</v>
      </c>
      <c r="U85" s="103" t="n">
        <f aca="false">(V85-R85)/4+T85</f>
        <v>8.02331446755454</v>
      </c>
      <c r="V85" s="103" t="n">
        <f aca="false">(V87-V82)/5+V84</f>
        <v>7.96360321793924</v>
      </c>
      <c r="W85" s="103" t="n">
        <f aca="false">(X85+V85)/2</f>
        <v>8.02702629521964</v>
      </c>
      <c r="X85" s="103" t="n">
        <f aca="false">(X87-X82)/5+X84</f>
        <v>8.09044937250004</v>
      </c>
      <c r="Y85" s="103" t="n">
        <f aca="false">(AA85-X85)/3+X85</f>
        <v>7.88295446244109</v>
      </c>
      <c r="Z85" s="103" t="n">
        <f aca="false">(AA85-X85)/3+Y85</f>
        <v>7.67545955238215</v>
      </c>
      <c r="AA85" s="103" t="n">
        <f aca="false">(AA87-AA82)/5+AA84</f>
        <v>7.4679646423232</v>
      </c>
      <c r="AB85" s="103" t="n">
        <f aca="false">(AC85+AA85)/2</f>
        <v>7.16924605663028</v>
      </c>
      <c r="AC85" s="103" t="n">
        <f aca="false">(AC87-AC82)/5+AC84</f>
        <v>6.87052747093735</v>
      </c>
      <c r="AD85" s="103" t="n">
        <f aca="false">(AF85-AC85)/3+AC85</f>
        <v>6.57180888524442</v>
      </c>
      <c r="AE85" s="103" t="n">
        <f aca="false">(AF85-AC85)/3+AD85</f>
        <v>6.27309029955149</v>
      </c>
      <c r="AF85" s="103" t="n">
        <f aca="false">(AF87-AF82)/5+AF84</f>
        <v>5.97437171385856</v>
      </c>
      <c r="AG85" s="103" t="n">
        <f aca="false">(AH85+AF85)/2</f>
        <v>5.67565312816564</v>
      </c>
      <c r="AH85" s="103" t="n">
        <f aca="false">(AH87-AH82)/5+AH84</f>
        <v>5.37693454247271</v>
      </c>
      <c r="AI85" s="103" t="n">
        <f aca="false">(AI87-AI82)/5+AI84</f>
        <v>5.07821595677978</v>
      </c>
      <c r="AJ85" s="103" t="n">
        <f aca="false">(AJ87-AJ82)/5+AJ84</f>
        <v>4.77949737108685</v>
      </c>
      <c r="AK85" s="103" t="n">
        <f aca="false">(AL85+AJ85)/2</f>
        <v>4.48077878539392</v>
      </c>
      <c r="AL85" s="103" t="n">
        <f aca="false">(AL87-AL82)/5+AL84</f>
        <v>4.18206019970099</v>
      </c>
      <c r="AM85" s="103" t="n">
        <f aca="false">(AN85+AL85)/2</f>
        <v>3.88334161400807</v>
      </c>
      <c r="AN85" s="103" t="n">
        <f aca="false">(AN87-AN82)/5+AN84</f>
        <v>3.58462302831514</v>
      </c>
      <c r="AO85" s="115" t="n">
        <f aca="false">($AN85-$AL85)/Delta+AN85</f>
        <v>3.28590444262221</v>
      </c>
      <c r="AP85" s="115" t="n">
        <f aca="false">($AN85-$AL85)/Delta+AO85</f>
        <v>2.98718585692929</v>
      </c>
      <c r="AQ85" s="115" t="n">
        <f aca="false">($AN85-$AL85)/Delta+AP85</f>
        <v>2.68846727123636</v>
      </c>
      <c r="AR85" s="115" t="n">
        <f aca="false">($AN85-$AL85)/Delta+AQ85</f>
        <v>2.38974868554344</v>
      </c>
      <c r="AS85" s="115" t="n">
        <f aca="false">($AN85-$AL85)/Delta+AR85</f>
        <v>2.09103009985051</v>
      </c>
      <c r="AT85" s="115" t="n">
        <f aca="false">($AN85-$AL85)/Delta+AS85</f>
        <v>1.79231151415759</v>
      </c>
      <c r="AU85" s="115" t="n">
        <f aca="false">($AN85-$AL85)/Delta+AT85</f>
        <v>1.49359292846466</v>
      </c>
      <c r="AV85" s="115" t="n">
        <f aca="false">($AN85-$AL85)/Delta+AU85</f>
        <v>1.19487434277174</v>
      </c>
      <c r="AW85" s="115" t="n">
        <f aca="false">($AN85-$AL85)/Delta+AV85</f>
        <v>0.896155757078812</v>
      </c>
      <c r="AX85" s="115" t="n">
        <f aca="false">($AN85-$AL85)/Delta+AW85</f>
        <v>0.597437171385887</v>
      </c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  <c r="CH85" s="104"/>
      <c r="CI85" s="104"/>
    </row>
    <row r="86" customFormat="false" ht="12.8" hidden="false" customHeight="false" outlineLevel="0" collapsed="false">
      <c r="A86" s="102" t="n">
        <f aca="false">(A$7-A$2)/5+A85</f>
        <v>119</v>
      </c>
      <c r="B86" s="103" t="n">
        <v>0</v>
      </c>
      <c r="C86" s="103" t="n">
        <f aca="false">(F86-B86)/4+B86</f>
        <v>0.95875</v>
      </c>
      <c r="D86" s="103" t="n">
        <f aca="false">(F86-B86)/4+C86</f>
        <v>1.9175</v>
      </c>
      <c r="E86" s="103" t="n">
        <f aca="false">(F86-B86)/4+D86</f>
        <v>2.87625</v>
      </c>
      <c r="F86" s="103" t="n">
        <f aca="false">(F87-F82)/5+F85</f>
        <v>3.835</v>
      </c>
      <c r="G86" s="103" t="n">
        <f aca="false">(G87-G82)/5+G85</f>
        <v>4.545</v>
      </c>
      <c r="H86" s="103" t="n">
        <f aca="false">(H87-H82)/5+H85</f>
        <v>5.255</v>
      </c>
      <c r="I86" s="103" t="n">
        <f aca="false">(J86+H86)/2</f>
        <v>5.704</v>
      </c>
      <c r="J86" s="103" t="n">
        <f aca="false">(J87-J82)/5+J85</f>
        <v>6.153</v>
      </c>
      <c r="K86" s="103" t="n">
        <f aca="false">(L86+J86)/2</f>
        <v>6.48</v>
      </c>
      <c r="L86" s="103" t="n">
        <f aca="false">(L87-L82)/5+L85</f>
        <v>6.807</v>
      </c>
      <c r="M86" s="103" t="n">
        <f aca="false">(N86+L86)/2</f>
        <v>7.11418290465178</v>
      </c>
      <c r="N86" s="103" t="n">
        <f aca="false">(N87-N82)/5+N85</f>
        <v>7.42136580930356</v>
      </c>
      <c r="O86" s="103" t="n">
        <f aca="false">(P86+N86)/2</f>
        <v>7.32339604606111</v>
      </c>
      <c r="P86" s="103" t="n">
        <f aca="false">(P87-P82)/5+P85</f>
        <v>7.22542628281867</v>
      </c>
      <c r="Q86" s="103" t="n">
        <f aca="false">(Q87-Q82)/5+Q85</f>
        <v>7.74535255056074</v>
      </c>
      <c r="R86" s="103" t="n">
        <f aca="false">(R87-R82)/5+R85</f>
        <v>8.26527881830281</v>
      </c>
      <c r="S86" s="103" t="n">
        <f aca="false">(V86-R86)/4+R86</f>
        <v>8.20933708172226</v>
      </c>
      <c r="T86" s="103" t="n">
        <f aca="false">(V86-R86)/4+S86</f>
        <v>8.1533953451417</v>
      </c>
      <c r="U86" s="103" t="n">
        <f aca="false">(V86-R86)/4+T86</f>
        <v>8.09745360856114</v>
      </c>
      <c r="V86" s="103" t="n">
        <f aca="false">(V87-V82)/5+V85</f>
        <v>8.04151187198059</v>
      </c>
      <c r="W86" s="103" t="n">
        <f aca="false">(X86+V86)/2</f>
        <v>8.10744139219625</v>
      </c>
      <c r="X86" s="103" t="n">
        <f aca="false">(X87-X82)/5+X85</f>
        <v>8.1733709124119</v>
      </c>
      <c r="Y86" s="103" t="n">
        <f aca="false">(AA86-X86)/3+X86</f>
        <v>7.96819042137414</v>
      </c>
      <c r="Z86" s="103" t="n">
        <f aca="false">(AA86-X86)/3+Y86</f>
        <v>7.76300993033638</v>
      </c>
      <c r="AA86" s="103" t="n">
        <f aca="false">(AA87-AA82)/5+AA85</f>
        <v>7.55782943929862</v>
      </c>
      <c r="AB86" s="103" t="n">
        <f aca="false">(AC86+AA86)/2</f>
        <v>7.25551626172668</v>
      </c>
      <c r="AC86" s="103" t="n">
        <f aca="false">(AC87-AC82)/5+AC85</f>
        <v>6.95320308415474</v>
      </c>
      <c r="AD86" s="103" t="n">
        <f aca="false">(AF86-AC86)/3+AC86</f>
        <v>6.65088990658279</v>
      </c>
      <c r="AE86" s="103" t="n">
        <f aca="false">(AF86-AC86)/3+AD86</f>
        <v>6.34857672901084</v>
      </c>
      <c r="AF86" s="103" t="n">
        <f aca="false">(AF87-AF82)/5+AF85</f>
        <v>6.0462635514389</v>
      </c>
      <c r="AG86" s="103" t="n">
        <f aca="false">(AH86+AF86)/2</f>
        <v>5.74395037386695</v>
      </c>
      <c r="AH86" s="103" t="n">
        <f aca="false">(AH87-AH82)/5+AH85</f>
        <v>5.44163719629501</v>
      </c>
      <c r="AI86" s="103" t="n">
        <f aca="false">(AI87-AI82)/5+AI85</f>
        <v>5.13932401872307</v>
      </c>
      <c r="AJ86" s="103" t="n">
        <f aca="false">(AJ87-AJ82)/5+AJ85</f>
        <v>4.83701084115112</v>
      </c>
      <c r="AK86" s="103" t="n">
        <f aca="false">(AL86+AJ86)/2</f>
        <v>4.53469766357917</v>
      </c>
      <c r="AL86" s="103" t="n">
        <f aca="false">(AL87-AL82)/5+AL85</f>
        <v>4.23238448600722</v>
      </c>
      <c r="AM86" s="103" t="n">
        <f aca="false">(AN86+AL86)/2</f>
        <v>3.93007130843528</v>
      </c>
      <c r="AN86" s="103" t="n">
        <f aca="false">(AN87-AN82)/5+AN85</f>
        <v>3.62775813086334</v>
      </c>
      <c r="AO86" s="115" t="n">
        <f aca="false">($AN86-$AL86)/Delta+AN86</f>
        <v>3.3254449532914</v>
      </c>
      <c r="AP86" s="115" t="n">
        <f aca="false">($AN86-$AL86)/Delta+AO86</f>
        <v>3.02313177571946</v>
      </c>
      <c r="AQ86" s="115" t="n">
        <f aca="false">($AN86-$AL86)/Delta+AP86</f>
        <v>2.72081859814751</v>
      </c>
      <c r="AR86" s="115" t="n">
        <f aca="false">($AN86-$AL86)/Delta+AQ86</f>
        <v>2.41850542057557</v>
      </c>
      <c r="AS86" s="115" t="n">
        <f aca="false">($AN86-$AL86)/Delta+AR86</f>
        <v>2.11619224300363</v>
      </c>
      <c r="AT86" s="115" t="n">
        <f aca="false">($AN86-$AL86)/Delta+AS86</f>
        <v>1.81387906543169</v>
      </c>
      <c r="AU86" s="115" t="n">
        <f aca="false">($AN86-$AL86)/Delta+AT86</f>
        <v>1.51156588785975</v>
      </c>
      <c r="AV86" s="115" t="n">
        <f aca="false">($AN86-$AL86)/Delta+AU86</f>
        <v>1.2092527102878</v>
      </c>
      <c r="AW86" s="115" t="n">
        <f aca="false">($AN86-$AL86)/Delta+AV86</f>
        <v>0.906939532715862</v>
      </c>
      <c r="AX86" s="115" t="n">
        <f aca="false">($AN86-$AL86)/Delta+AW86</f>
        <v>0.60462635514392</v>
      </c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  <c r="CH86" s="104"/>
      <c r="CI86" s="104"/>
    </row>
    <row r="87" customFormat="false" ht="12.8" hidden="false" customHeight="false" outlineLevel="0" collapsed="false">
      <c r="A87" s="102" t="n">
        <f aca="false">A82+5</f>
        <v>120</v>
      </c>
      <c r="B87" s="103" t="n">
        <v>0</v>
      </c>
      <c r="C87" s="103" t="n">
        <f aca="false">(F87-B87)/4+B87</f>
        <v>0.9475</v>
      </c>
      <c r="D87" s="103" t="n">
        <f aca="false">(F87-B87)/4+C87</f>
        <v>1.895</v>
      </c>
      <c r="E87" s="103" t="n">
        <f aca="false">(F87-B87)/4+D87</f>
        <v>2.8425</v>
      </c>
      <c r="F87" s="114" t="n">
        <f aca="false">polar_type19!$AA$6</f>
        <v>3.79</v>
      </c>
      <c r="G87" s="114" t="n">
        <f aca="false">polar_type19!$AA$7</f>
        <v>4.5</v>
      </c>
      <c r="H87" s="114" t="n">
        <f aca="false">polar_type19!$AA$8</f>
        <v>5.21</v>
      </c>
      <c r="I87" s="103" t="n">
        <f aca="false">(J87+H87)/2</f>
        <v>5.665</v>
      </c>
      <c r="J87" s="114" t="n">
        <f aca="false">polar_type19!$AA$9</f>
        <v>6.12</v>
      </c>
      <c r="K87" s="103" t="n">
        <f aca="false">(L87+J87)/2</f>
        <v>6.445</v>
      </c>
      <c r="L87" s="114" t="n">
        <f aca="false">polar_type19!$AA$10</f>
        <v>6.77</v>
      </c>
      <c r="M87" s="103" t="n">
        <f aca="false">(N87+L87)/2</f>
        <v>7.11</v>
      </c>
      <c r="N87" s="114" t="n">
        <f aca="false">polar_type19!$AA$11</f>
        <v>7.45</v>
      </c>
      <c r="O87" s="103" t="n">
        <f aca="false">(P87+N87)/2</f>
        <v>7.36672584999054</v>
      </c>
      <c r="P87" s="114" t="n">
        <f aca="false">polar_type19!$AA$12</f>
        <v>7.28345169998108</v>
      </c>
      <c r="Q87" s="114" t="n">
        <f aca="false">polar_type19!$AA$13</f>
        <v>7.80578056009313</v>
      </c>
      <c r="R87" s="114" t="n">
        <f aca="false">polar_type19!$AA$14</f>
        <v>8.32810942020518</v>
      </c>
      <c r="S87" s="103" t="n">
        <f aca="false">(V87-R87)/4+R87</f>
        <v>8.27593719665937</v>
      </c>
      <c r="T87" s="103" t="n">
        <f aca="false">(V87-R87)/4+S87</f>
        <v>8.22376497311355</v>
      </c>
      <c r="U87" s="103" t="n">
        <f aca="false">(V87-R87)/4+T87</f>
        <v>8.17159274956774</v>
      </c>
      <c r="V87" s="114" t="n">
        <f aca="false">polar_type19!$AA$15</f>
        <v>8.11942052602193</v>
      </c>
      <c r="W87" s="103" t="n">
        <f aca="false">(X87+V87)/2</f>
        <v>8.18785648917285</v>
      </c>
      <c r="X87" s="114" t="n">
        <f aca="false">polar_type19!$AA$16</f>
        <v>8.25629245232377</v>
      </c>
      <c r="Y87" s="103" t="n">
        <f aca="false">(AA87-X87)/3+X87</f>
        <v>8.05342638030719</v>
      </c>
      <c r="Z87" s="103" t="n">
        <f aca="false">(AA87-X87)/3+Y87</f>
        <v>7.85056030829062</v>
      </c>
      <c r="AA87" s="114" t="n">
        <f aca="false">polar_type19!$AA$17</f>
        <v>7.64769423627404</v>
      </c>
      <c r="AB87" s="103" t="n">
        <f aca="false">(AC87+AA87)/2</f>
        <v>7.34178646682308</v>
      </c>
      <c r="AC87" s="114" t="n">
        <f aca="false">polar_type19!$AA$18</f>
        <v>7.03587869737212</v>
      </c>
      <c r="AD87" s="103" t="n">
        <f aca="false">(AF87-AC87)/3+AC87</f>
        <v>6.72997092792116</v>
      </c>
      <c r="AE87" s="103" t="n">
        <f aca="false">(AF87-AC87)/3+AD87</f>
        <v>6.42406315847019</v>
      </c>
      <c r="AF87" s="114" t="n">
        <f aca="false">polar_type19!$AA$19</f>
        <v>6.11815538901923</v>
      </c>
      <c r="AG87" s="103" t="n">
        <f aca="false">(AH87+AF87)/2</f>
        <v>5.81224761956827</v>
      </c>
      <c r="AH87" s="114" t="n">
        <f aca="false">polar_type19!$AA$20</f>
        <v>5.50633985011731</v>
      </c>
      <c r="AI87" s="114" t="n">
        <f aca="false">polar_type19!$AA$21</f>
        <v>5.20043208066635</v>
      </c>
      <c r="AJ87" s="114" t="n">
        <f aca="false">polar_type19!$AA$22</f>
        <v>4.89452431121539</v>
      </c>
      <c r="AK87" s="103" t="n">
        <f aca="false">(AL87+AJ87)/2</f>
        <v>4.58861654176443</v>
      </c>
      <c r="AL87" s="114" t="n">
        <f aca="false">polar_type19!$AA$23</f>
        <v>4.28270877231346</v>
      </c>
      <c r="AM87" s="103" t="n">
        <f aca="false">(AN87+AL87)/2</f>
        <v>3.9768010028625</v>
      </c>
      <c r="AN87" s="114" t="n">
        <f aca="false">polar_type19!$AA$24</f>
        <v>3.67089323341154</v>
      </c>
      <c r="AO87" s="115" t="n">
        <f aca="false">($AN87-$AL87)/Delta+AN87</f>
        <v>3.36498546396058</v>
      </c>
      <c r="AP87" s="115" t="n">
        <f aca="false">($AN87-$AL87)/Delta+AO87</f>
        <v>3.05907769450962</v>
      </c>
      <c r="AQ87" s="115" t="n">
        <f aca="false">($AN87-$AL87)/Delta+AP87</f>
        <v>2.75316992505866</v>
      </c>
      <c r="AR87" s="115" t="n">
        <f aca="false">($AN87-$AL87)/Delta+AQ87</f>
        <v>2.4472621556077</v>
      </c>
      <c r="AS87" s="115" t="n">
        <f aca="false">($AN87-$AL87)/Delta+AR87</f>
        <v>2.14135438615674</v>
      </c>
      <c r="AT87" s="115" t="n">
        <f aca="false">($AN87-$AL87)/Delta+AS87</f>
        <v>1.83544661670578</v>
      </c>
      <c r="AU87" s="115" t="n">
        <f aca="false">($AN87-$AL87)/Delta+AT87</f>
        <v>1.52953884725482</v>
      </c>
      <c r="AV87" s="115" t="n">
        <f aca="false">($AN87-$AL87)/Delta+AU87</f>
        <v>1.22363107780386</v>
      </c>
      <c r="AW87" s="115" t="n">
        <f aca="false">($AN87-$AL87)/Delta+AV87</f>
        <v>0.917723308352899</v>
      </c>
      <c r="AX87" s="115" t="n">
        <f aca="false">($AN87-$AL87)/Delta+AW87</f>
        <v>0.611815538901939</v>
      </c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  <c r="CH87" s="104"/>
      <c r="CI87" s="104"/>
    </row>
    <row r="88" customFormat="false" ht="12.8" hidden="false" customHeight="false" outlineLevel="0" collapsed="false">
      <c r="A88" s="102" t="n">
        <f aca="false">(A$7-A$2)/5+A87</f>
        <v>121</v>
      </c>
      <c r="B88" s="103" t="n">
        <v>0</v>
      </c>
      <c r="C88" s="103" t="n">
        <f aca="false">(F88-B88)/4+B88</f>
        <v>0.9335</v>
      </c>
      <c r="D88" s="103" t="n">
        <f aca="false">(F88-B88)/4+C88</f>
        <v>1.867</v>
      </c>
      <c r="E88" s="103" t="n">
        <f aca="false">(F88-B88)/4+D88</f>
        <v>2.8005</v>
      </c>
      <c r="F88" s="103" t="n">
        <f aca="false">(F92-F87)/5+F87</f>
        <v>3.734</v>
      </c>
      <c r="G88" s="103" t="n">
        <f aca="false">(G92-G87)/5+G87</f>
        <v>4.443</v>
      </c>
      <c r="H88" s="103" t="n">
        <f aca="false">(H92-H87)/5+H87</f>
        <v>5.152</v>
      </c>
      <c r="I88" s="103" t="n">
        <f aca="false">(J88+H88)/2</f>
        <v>5.614</v>
      </c>
      <c r="J88" s="103" t="n">
        <f aca="false">(J92-J87)/5+J87</f>
        <v>6.076</v>
      </c>
      <c r="K88" s="103" t="n">
        <f aca="false">(L88+J88)/2</f>
        <v>6.4015</v>
      </c>
      <c r="L88" s="103" t="n">
        <f aca="false">(L92-L87)/5+L87</f>
        <v>6.727</v>
      </c>
      <c r="M88" s="103" t="n">
        <f aca="false">(N88+L88)/2</f>
        <v>7.063</v>
      </c>
      <c r="N88" s="103" t="n">
        <f aca="false">(N92-N87)/5+N87</f>
        <v>7.399</v>
      </c>
      <c r="O88" s="103" t="n">
        <f aca="false">(P88+N88)/2</f>
        <v>7.36432344836066</v>
      </c>
      <c r="P88" s="103" t="n">
        <f aca="false">(P92-P87)/5+P87</f>
        <v>7.32964689672132</v>
      </c>
      <c r="Q88" s="103" t="n">
        <f aca="false">(Q92-Q87)/5+Q87</f>
        <v>7.85252069791345</v>
      </c>
      <c r="R88" s="103" t="n">
        <f aca="false">(R92-R87)/5+R87</f>
        <v>8.37539449910558</v>
      </c>
      <c r="S88" s="103" t="n">
        <f aca="false">(V88-R88)/4+R88</f>
        <v>8.32953683317345</v>
      </c>
      <c r="T88" s="103" t="n">
        <f aca="false">(V88-R88)/4+S88</f>
        <v>8.28367916724133</v>
      </c>
      <c r="U88" s="103" t="n">
        <f aca="false">(V88-R88)/4+T88</f>
        <v>8.2378215013092</v>
      </c>
      <c r="V88" s="103" t="n">
        <f aca="false">(V92-V87)/5+V87</f>
        <v>8.19196383537707</v>
      </c>
      <c r="W88" s="103" t="n">
        <f aca="false">(X88+V88)/2</f>
        <v>8.26354206564094</v>
      </c>
      <c r="X88" s="103" t="n">
        <f aca="false">(X92-X87)/5+X87</f>
        <v>8.33512029590481</v>
      </c>
      <c r="Y88" s="103" t="n">
        <f aca="false">(AA88-X88)/3+X88</f>
        <v>8.13652606360564</v>
      </c>
      <c r="Z88" s="103" t="n">
        <f aca="false">(AA88-X88)/3+Y88</f>
        <v>7.93793183130647</v>
      </c>
      <c r="AA88" s="103" t="n">
        <f aca="false">(AA92-AA87)/5+AA87</f>
        <v>7.73933759900729</v>
      </c>
      <c r="AB88" s="103" t="n">
        <f aca="false">(AC88+AA88)/2</f>
        <v>7.429764095047</v>
      </c>
      <c r="AC88" s="103" t="n">
        <f aca="false">(AC92-AC87)/5+AC87</f>
        <v>7.12019059108671</v>
      </c>
      <c r="AD88" s="103" t="n">
        <f aca="false">(AF88-AC88)/3+AC88</f>
        <v>6.81061708712642</v>
      </c>
      <c r="AE88" s="103" t="n">
        <f aca="false">(AF88-AC88)/3+AD88</f>
        <v>6.50104358316613</v>
      </c>
      <c r="AF88" s="103" t="n">
        <f aca="false">(AF92-AF87)/5+AF87</f>
        <v>6.19147007920583</v>
      </c>
      <c r="AG88" s="103" t="n">
        <f aca="false">(AH88+AF88)/2</f>
        <v>5.88189657524554</v>
      </c>
      <c r="AH88" s="103" t="n">
        <f aca="false">(AH92-AH87)/5+AH87</f>
        <v>5.57232307128525</v>
      </c>
      <c r="AI88" s="103" t="n">
        <f aca="false">(AI92-AI87)/5+AI87</f>
        <v>5.26274956732496</v>
      </c>
      <c r="AJ88" s="103" t="n">
        <f aca="false">(AJ92-AJ87)/5+AJ87</f>
        <v>4.95317606336467</v>
      </c>
      <c r="AK88" s="103" t="n">
        <f aca="false">(AL88+AJ88)/2</f>
        <v>4.64360255940438</v>
      </c>
      <c r="AL88" s="103" t="n">
        <f aca="false">(AL92-AL87)/5+AL87</f>
        <v>4.33402905544408</v>
      </c>
      <c r="AM88" s="103" t="n">
        <f aca="false">(AN88+AL88)/2</f>
        <v>4.02445555148379</v>
      </c>
      <c r="AN88" s="103" t="n">
        <f aca="false">(AN92-AN87)/5+AN87</f>
        <v>3.7148820475235</v>
      </c>
      <c r="AO88" s="115" t="n">
        <f aca="false">($AN88-$AL88)/Delta+AN88</f>
        <v>3.40530854356321</v>
      </c>
      <c r="AP88" s="115" t="n">
        <f aca="false">($AN88-$AL88)/Delta+AO88</f>
        <v>3.09573503960292</v>
      </c>
      <c r="AQ88" s="115" t="n">
        <f aca="false">($AN88-$AL88)/Delta+AP88</f>
        <v>2.78616153564263</v>
      </c>
      <c r="AR88" s="115" t="n">
        <f aca="false">($AN88-$AL88)/Delta+AQ88</f>
        <v>2.47658803168234</v>
      </c>
      <c r="AS88" s="115" t="n">
        <f aca="false">($AN88-$AL88)/Delta+AR88</f>
        <v>2.16701452772205</v>
      </c>
      <c r="AT88" s="115" t="n">
        <f aca="false">($AN88-$AL88)/Delta+AS88</f>
        <v>1.85744102376176</v>
      </c>
      <c r="AU88" s="115" t="n">
        <f aca="false">($AN88-$AL88)/Delta+AT88</f>
        <v>1.54786751980147</v>
      </c>
      <c r="AV88" s="115" t="n">
        <f aca="false">($AN88-$AL88)/Delta+AU88</f>
        <v>1.23829401584118</v>
      </c>
      <c r="AW88" s="115" t="n">
        <f aca="false">($AN88-$AL88)/Delta+AV88</f>
        <v>0.928720511880893</v>
      </c>
      <c r="AX88" s="115" t="n">
        <f aca="false">($AN88-$AL88)/Delta+AW88</f>
        <v>0.619147007920604</v>
      </c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  <c r="CH88" s="104"/>
      <c r="CI88" s="104"/>
    </row>
    <row r="89" customFormat="false" ht="12.8" hidden="false" customHeight="false" outlineLevel="0" collapsed="false">
      <c r="A89" s="102" t="n">
        <f aca="false">(A$7-A$2)/5+A88</f>
        <v>122</v>
      </c>
      <c r="B89" s="103" t="n">
        <v>0</v>
      </c>
      <c r="C89" s="103" t="n">
        <f aca="false">(F89-B89)/4+B89</f>
        <v>0.9195</v>
      </c>
      <c r="D89" s="103" t="n">
        <f aca="false">(F89-B89)/4+C89</f>
        <v>1.839</v>
      </c>
      <c r="E89" s="103" t="n">
        <f aca="false">(F89-B89)/4+D89</f>
        <v>2.7585</v>
      </c>
      <c r="F89" s="103" t="n">
        <f aca="false">(F92-F87)/5+F88</f>
        <v>3.678</v>
      </c>
      <c r="G89" s="103" t="n">
        <f aca="false">(G92-G87)/5+G88</f>
        <v>4.386</v>
      </c>
      <c r="H89" s="103" t="n">
        <f aca="false">(H92-H87)/5+H88</f>
        <v>5.094</v>
      </c>
      <c r="I89" s="103" t="n">
        <f aca="false">(J89+H89)/2</f>
        <v>5.563</v>
      </c>
      <c r="J89" s="103" t="n">
        <f aca="false">(J92-J87)/5+J88</f>
        <v>6.032</v>
      </c>
      <c r="K89" s="103" t="n">
        <f aca="false">(L89+J89)/2</f>
        <v>6.358</v>
      </c>
      <c r="L89" s="103" t="n">
        <f aca="false">(L92-L87)/5+L88</f>
        <v>6.684</v>
      </c>
      <c r="M89" s="103" t="n">
        <f aca="false">(N89+L89)/2</f>
        <v>7.016</v>
      </c>
      <c r="N89" s="103" t="n">
        <f aca="false">(N92-N87)/5+N88</f>
        <v>7.348</v>
      </c>
      <c r="O89" s="103" t="n">
        <f aca="false">(P89+N89)/2</f>
        <v>7.36192104673078</v>
      </c>
      <c r="P89" s="103" t="n">
        <f aca="false">(P92-P87)/5+P88</f>
        <v>7.37584209346156</v>
      </c>
      <c r="Q89" s="103" t="n">
        <f aca="false">(Q92-Q87)/5+Q88</f>
        <v>7.89926083573377</v>
      </c>
      <c r="R89" s="103" t="n">
        <f aca="false">(R92-R87)/5+R88</f>
        <v>8.42267957800598</v>
      </c>
      <c r="S89" s="103" t="n">
        <f aca="false">(V89-R89)/4+R89</f>
        <v>8.38313646968754</v>
      </c>
      <c r="T89" s="103" t="n">
        <f aca="false">(V89-R89)/4+S89</f>
        <v>8.3435933613691</v>
      </c>
      <c r="U89" s="103" t="n">
        <f aca="false">(V89-R89)/4+T89</f>
        <v>8.30405025305065</v>
      </c>
      <c r="V89" s="103" t="n">
        <f aca="false">(V92-V87)/5+V88</f>
        <v>8.26450714473222</v>
      </c>
      <c r="W89" s="103" t="n">
        <f aca="false">(X89+V89)/2</f>
        <v>8.33922764210904</v>
      </c>
      <c r="X89" s="103" t="n">
        <f aca="false">(X92-X87)/5+X88</f>
        <v>8.41394813948586</v>
      </c>
      <c r="Y89" s="103" t="n">
        <f aca="false">(AA89-X89)/3+X89</f>
        <v>8.21962574690409</v>
      </c>
      <c r="Z89" s="103" t="n">
        <f aca="false">(AA89-X89)/3+Y89</f>
        <v>8.02530335432232</v>
      </c>
      <c r="AA89" s="103" t="n">
        <f aca="false">(AA92-AA87)/5+AA88</f>
        <v>7.83098096174054</v>
      </c>
      <c r="AB89" s="103" t="n">
        <f aca="false">(AC89+AA89)/2</f>
        <v>7.51774172327092</v>
      </c>
      <c r="AC89" s="103" t="n">
        <f aca="false">(AC92-AC87)/5+AC88</f>
        <v>7.2045024848013</v>
      </c>
      <c r="AD89" s="103" t="n">
        <f aca="false">(AF89-AC89)/3+AC89</f>
        <v>6.89126324633168</v>
      </c>
      <c r="AE89" s="103" t="n">
        <f aca="false">(AF89-AC89)/3+AD89</f>
        <v>6.57802400786206</v>
      </c>
      <c r="AF89" s="103" t="n">
        <f aca="false">(AF92-AF87)/5+AF88</f>
        <v>6.26478476939243</v>
      </c>
      <c r="AG89" s="103" t="n">
        <f aca="false">(AH89+AF89)/2</f>
        <v>5.95154553092281</v>
      </c>
      <c r="AH89" s="103" t="n">
        <f aca="false">(AH92-AH87)/5+AH88</f>
        <v>5.63830629245319</v>
      </c>
      <c r="AI89" s="103" t="n">
        <f aca="false">(AI92-AI87)/5+AI88</f>
        <v>5.32506705398358</v>
      </c>
      <c r="AJ89" s="103" t="n">
        <f aca="false">(AJ92-AJ87)/5+AJ88</f>
        <v>5.01182781551395</v>
      </c>
      <c r="AK89" s="103" t="n">
        <f aca="false">(AL89+AJ89)/2</f>
        <v>4.69858857704433</v>
      </c>
      <c r="AL89" s="103" t="n">
        <f aca="false">(AL92-AL87)/5+AL88</f>
        <v>4.3853493385747</v>
      </c>
      <c r="AM89" s="103" t="n">
        <f aca="false">(AN89+AL89)/2</f>
        <v>4.07211010010508</v>
      </c>
      <c r="AN89" s="103" t="n">
        <f aca="false">(AN92-AN87)/5+AN88</f>
        <v>3.75887086163546</v>
      </c>
      <c r="AO89" s="115" t="n">
        <f aca="false">($AN89-$AL89)/Delta+AN89</f>
        <v>3.44563162316584</v>
      </c>
      <c r="AP89" s="115" t="n">
        <f aca="false">($AN89-$AL89)/Delta+AO89</f>
        <v>3.13239238469622</v>
      </c>
      <c r="AQ89" s="115" t="n">
        <f aca="false">($AN89-$AL89)/Delta+AP89</f>
        <v>2.8191531462266</v>
      </c>
      <c r="AR89" s="115" t="n">
        <f aca="false">($AN89-$AL89)/Delta+AQ89</f>
        <v>2.50591390775699</v>
      </c>
      <c r="AS89" s="115" t="n">
        <f aca="false">($AN89-$AL89)/Delta+AR89</f>
        <v>2.19267466928737</v>
      </c>
      <c r="AT89" s="115" t="n">
        <f aca="false">($AN89-$AL89)/Delta+AS89</f>
        <v>1.87943543081775</v>
      </c>
      <c r="AU89" s="115" t="n">
        <f aca="false">($AN89-$AL89)/Delta+AT89</f>
        <v>1.56619619234813</v>
      </c>
      <c r="AV89" s="115" t="n">
        <f aca="false">($AN89-$AL89)/Delta+AU89</f>
        <v>1.25295695387851</v>
      </c>
      <c r="AW89" s="115" t="n">
        <f aca="false">($AN89-$AL89)/Delta+AV89</f>
        <v>0.939717715408888</v>
      </c>
      <c r="AX89" s="115" t="n">
        <f aca="false">($AN89-$AL89)/Delta+AW89</f>
        <v>0.626478476939268</v>
      </c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  <c r="CH89" s="104"/>
      <c r="CI89" s="104"/>
    </row>
    <row r="90" customFormat="false" ht="12.8" hidden="false" customHeight="false" outlineLevel="0" collapsed="false">
      <c r="A90" s="102" t="n">
        <f aca="false">(A$7-A$2)/5+A89</f>
        <v>123</v>
      </c>
      <c r="B90" s="103" t="n">
        <v>0</v>
      </c>
      <c r="C90" s="103" t="n">
        <f aca="false">(F90-B90)/4+B90</f>
        <v>0.9055</v>
      </c>
      <c r="D90" s="103" t="n">
        <f aca="false">(F90-B90)/4+C90</f>
        <v>1.811</v>
      </c>
      <c r="E90" s="103" t="n">
        <f aca="false">(F90-B90)/4+D90</f>
        <v>2.7165</v>
      </c>
      <c r="F90" s="103" t="n">
        <f aca="false">(F92-F87)/5+F89</f>
        <v>3.622</v>
      </c>
      <c r="G90" s="103" t="n">
        <f aca="false">(G92-G87)/5+G89</f>
        <v>4.329</v>
      </c>
      <c r="H90" s="103" t="n">
        <f aca="false">(H92-H87)/5+H89</f>
        <v>5.036</v>
      </c>
      <c r="I90" s="103" t="n">
        <f aca="false">(J90+H90)/2</f>
        <v>5.512</v>
      </c>
      <c r="J90" s="103" t="n">
        <f aca="false">(J92-J87)/5+J89</f>
        <v>5.988</v>
      </c>
      <c r="K90" s="103" t="n">
        <f aca="false">(L90+J90)/2</f>
        <v>6.3145</v>
      </c>
      <c r="L90" s="103" t="n">
        <f aca="false">(L92-L87)/5+L89</f>
        <v>6.641</v>
      </c>
      <c r="M90" s="103" t="n">
        <f aca="false">(N90+L90)/2</f>
        <v>6.969</v>
      </c>
      <c r="N90" s="103" t="n">
        <f aca="false">(N92-N87)/5+N89</f>
        <v>7.297</v>
      </c>
      <c r="O90" s="103" t="n">
        <f aca="false">(P90+N90)/2</f>
        <v>7.3595186451009</v>
      </c>
      <c r="P90" s="103" t="n">
        <f aca="false">(P92-P87)/5+P89</f>
        <v>7.4220372902018</v>
      </c>
      <c r="Q90" s="103" t="n">
        <f aca="false">(Q92-Q87)/5+Q89</f>
        <v>7.94600097355409</v>
      </c>
      <c r="R90" s="103" t="n">
        <f aca="false">(R92-R87)/5+R89</f>
        <v>8.46996465690637</v>
      </c>
      <c r="S90" s="103" t="n">
        <f aca="false">(V90-R90)/4+R90</f>
        <v>8.43673610620162</v>
      </c>
      <c r="T90" s="103" t="n">
        <f aca="false">(V90-R90)/4+S90</f>
        <v>8.40350755549687</v>
      </c>
      <c r="U90" s="103" t="n">
        <f aca="false">(V90-R90)/4+T90</f>
        <v>8.37027900479212</v>
      </c>
      <c r="V90" s="103" t="n">
        <f aca="false">(V92-V87)/5+V89</f>
        <v>8.33705045408736</v>
      </c>
      <c r="W90" s="103" t="n">
        <f aca="false">(X90+V90)/2</f>
        <v>8.41491321857713</v>
      </c>
      <c r="X90" s="103" t="n">
        <f aca="false">(X92-X87)/5+X89</f>
        <v>8.4927759830669</v>
      </c>
      <c r="Y90" s="103" t="n">
        <f aca="false">(AA90-X90)/3+X90</f>
        <v>8.30272543020253</v>
      </c>
      <c r="Z90" s="103" t="n">
        <f aca="false">(AA90-X90)/3+Y90</f>
        <v>8.11267487733816</v>
      </c>
      <c r="AA90" s="103" t="n">
        <f aca="false">(AA92-AA87)/5+AA89</f>
        <v>7.9226243244738</v>
      </c>
      <c r="AB90" s="103" t="n">
        <f aca="false">(AC90+AA90)/2</f>
        <v>7.60571935149485</v>
      </c>
      <c r="AC90" s="103" t="n">
        <f aca="false">(AC92-AC87)/5+AC89</f>
        <v>7.2888143785159</v>
      </c>
      <c r="AD90" s="103" t="n">
        <f aca="false">(AF90-AC90)/3+AC90</f>
        <v>6.97190940553694</v>
      </c>
      <c r="AE90" s="103" t="n">
        <f aca="false">(AF90-AC90)/3+AD90</f>
        <v>6.65500443255799</v>
      </c>
      <c r="AF90" s="103" t="n">
        <f aca="false">(AF92-AF87)/5+AF89</f>
        <v>6.33809945957904</v>
      </c>
      <c r="AG90" s="103" t="n">
        <f aca="false">(AH90+AF90)/2</f>
        <v>6.02119448660009</v>
      </c>
      <c r="AH90" s="103" t="n">
        <f aca="false">(AH92-AH87)/5+AH89</f>
        <v>5.70428951362114</v>
      </c>
      <c r="AI90" s="103" t="n">
        <f aca="false">(AI92-AI87)/5+AI89</f>
        <v>5.38738454064219</v>
      </c>
      <c r="AJ90" s="103" t="n">
        <f aca="false">(AJ92-AJ87)/5+AJ89</f>
        <v>5.07047956766323</v>
      </c>
      <c r="AK90" s="103" t="n">
        <f aca="false">(AL90+AJ90)/2</f>
        <v>4.75357459468428</v>
      </c>
      <c r="AL90" s="103" t="n">
        <f aca="false">(AL92-AL87)/5+AL89</f>
        <v>4.43666962170533</v>
      </c>
      <c r="AM90" s="103" t="n">
        <f aca="false">(AN90+AL90)/2</f>
        <v>4.11976464872638</v>
      </c>
      <c r="AN90" s="103" t="n">
        <f aca="false">(AN92-AN87)/5+AN89</f>
        <v>3.80285967574743</v>
      </c>
      <c r="AO90" s="115" t="n">
        <f aca="false">($AN90-$AL90)/Delta+AN90</f>
        <v>3.48595470276848</v>
      </c>
      <c r="AP90" s="115" t="n">
        <f aca="false">($AN90-$AL90)/Delta+AO90</f>
        <v>3.16904972978953</v>
      </c>
      <c r="AQ90" s="115" t="n">
        <f aca="false">($AN90-$AL90)/Delta+AP90</f>
        <v>2.85214475681058</v>
      </c>
      <c r="AR90" s="115" t="n">
        <f aca="false">($AN90-$AL90)/Delta+AQ90</f>
        <v>2.53523978383163</v>
      </c>
      <c r="AS90" s="115" t="n">
        <f aca="false">($AN90-$AL90)/Delta+AR90</f>
        <v>2.21833481085268</v>
      </c>
      <c r="AT90" s="115" t="n">
        <f aca="false">($AN90-$AL90)/Delta+AS90</f>
        <v>1.90142983787373</v>
      </c>
      <c r="AU90" s="115" t="n">
        <f aca="false">($AN90-$AL90)/Delta+AT90</f>
        <v>1.58452486489478</v>
      </c>
      <c r="AV90" s="115" t="n">
        <f aca="false">($AN90-$AL90)/Delta+AU90</f>
        <v>1.26761989191583</v>
      </c>
      <c r="AW90" s="115" t="n">
        <f aca="false">($AN90-$AL90)/Delta+AV90</f>
        <v>0.95071491893688</v>
      </c>
      <c r="AX90" s="115" t="n">
        <f aca="false">($AN90-$AL90)/Delta+AW90</f>
        <v>0.633809945957931</v>
      </c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  <c r="CH90" s="104"/>
      <c r="CI90" s="104"/>
    </row>
    <row r="91" customFormat="false" ht="12.8" hidden="false" customHeight="false" outlineLevel="0" collapsed="false">
      <c r="A91" s="102" t="n">
        <f aca="false">(A$7-A$2)/5+A90</f>
        <v>124</v>
      </c>
      <c r="B91" s="103" t="n">
        <v>0</v>
      </c>
      <c r="C91" s="103" t="n">
        <f aca="false">(F91-B91)/4+B91</f>
        <v>0.8915</v>
      </c>
      <c r="D91" s="103" t="n">
        <f aca="false">(F91-B91)/4+C91</f>
        <v>1.783</v>
      </c>
      <c r="E91" s="103" t="n">
        <f aca="false">(F91-B91)/4+D91</f>
        <v>2.6745</v>
      </c>
      <c r="F91" s="103" t="n">
        <f aca="false">(F92-F87)/5+F90</f>
        <v>3.566</v>
      </c>
      <c r="G91" s="103" t="n">
        <f aca="false">(G92-G87)/5+G90</f>
        <v>4.272</v>
      </c>
      <c r="H91" s="103" t="n">
        <f aca="false">(H92-H87)/5+H90</f>
        <v>4.978</v>
      </c>
      <c r="I91" s="103" t="n">
        <f aca="false">(J91+H91)/2</f>
        <v>5.461</v>
      </c>
      <c r="J91" s="103" t="n">
        <f aca="false">(J92-J87)/5+J90</f>
        <v>5.944</v>
      </c>
      <c r="K91" s="103" t="n">
        <f aca="false">(L91+J91)/2</f>
        <v>6.271</v>
      </c>
      <c r="L91" s="103" t="n">
        <f aca="false">(L92-L87)/5+L90</f>
        <v>6.598</v>
      </c>
      <c r="M91" s="103" t="n">
        <f aca="false">(N91+L91)/2</f>
        <v>6.922</v>
      </c>
      <c r="N91" s="103" t="n">
        <f aca="false">(N92-N87)/5+N90</f>
        <v>7.246</v>
      </c>
      <c r="O91" s="103" t="n">
        <f aca="false">(P91+N91)/2</f>
        <v>7.35711624347102</v>
      </c>
      <c r="P91" s="103" t="n">
        <f aca="false">(P92-P87)/5+P90</f>
        <v>7.46823248694204</v>
      </c>
      <c r="Q91" s="103" t="n">
        <f aca="false">(Q92-Q87)/5+Q90</f>
        <v>7.99274111137441</v>
      </c>
      <c r="R91" s="103" t="n">
        <f aca="false">(R92-R87)/5+R90</f>
        <v>8.51724973580677</v>
      </c>
      <c r="S91" s="103" t="n">
        <f aca="false">(V91-R91)/4+R91</f>
        <v>8.4903357427157</v>
      </c>
      <c r="T91" s="103" t="n">
        <f aca="false">(V91-R91)/4+S91</f>
        <v>8.46342174962464</v>
      </c>
      <c r="U91" s="103" t="n">
        <f aca="false">(V91-R91)/4+T91</f>
        <v>8.43650775653357</v>
      </c>
      <c r="V91" s="103" t="n">
        <f aca="false">(V92-V87)/5+V90</f>
        <v>8.40959376344251</v>
      </c>
      <c r="W91" s="103" t="n">
        <f aca="false">(X91+V91)/2</f>
        <v>8.49059879504522</v>
      </c>
      <c r="X91" s="103" t="n">
        <f aca="false">(X92-X87)/5+X90</f>
        <v>8.57160382664794</v>
      </c>
      <c r="Y91" s="103" t="n">
        <f aca="false">(AA91-X91)/3+X91</f>
        <v>8.38582511350098</v>
      </c>
      <c r="Z91" s="103" t="n">
        <f aca="false">(AA91-X91)/3+Y91</f>
        <v>8.20004640035401</v>
      </c>
      <c r="AA91" s="103" t="n">
        <f aca="false">(AA92-AA87)/5+AA90</f>
        <v>8.01426768720705</v>
      </c>
      <c r="AB91" s="103" t="n">
        <f aca="false">(AC91+AA91)/2</f>
        <v>7.69369697971877</v>
      </c>
      <c r="AC91" s="103" t="n">
        <f aca="false">(AC92-AC87)/5+AC90</f>
        <v>7.37312627223049</v>
      </c>
      <c r="AD91" s="103" t="n">
        <f aca="false">(AF91-AC91)/3+AC91</f>
        <v>7.0525555647422</v>
      </c>
      <c r="AE91" s="103" t="n">
        <f aca="false">(AF91-AC91)/3+AD91</f>
        <v>6.73198485725392</v>
      </c>
      <c r="AF91" s="103" t="n">
        <f aca="false">(AF92-AF87)/5+AF90</f>
        <v>6.41141414976564</v>
      </c>
      <c r="AG91" s="103" t="n">
        <f aca="false">(AH91+AF91)/2</f>
        <v>6.09084344227736</v>
      </c>
      <c r="AH91" s="103" t="n">
        <f aca="false">(AH92-AH87)/5+AH90</f>
        <v>5.77027273478908</v>
      </c>
      <c r="AI91" s="103" t="n">
        <f aca="false">(AI92-AI87)/5+AI90</f>
        <v>5.4497020273008</v>
      </c>
      <c r="AJ91" s="103" t="n">
        <f aca="false">(AJ92-AJ87)/5+AJ90</f>
        <v>5.12913131981251</v>
      </c>
      <c r="AK91" s="103" t="n">
        <f aca="false">(AL91+AJ91)/2</f>
        <v>4.80856061232423</v>
      </c>
      <c r="AL91" s="103" t="n">
        <f aca="false">(AL92-AL87)/5+AL90</f>
        <v>4.48798990483595</v>
      </c>
      <c r="AM91" s="103" t="n">
        <f aca="false">(AN91+AL91)/2</f>
        <v>4.16741919734767</v>
      </c>
      <c r="AN91" s="103" t="n">
        <f aca="false">(AN92-AN87)/5+AN90</f>
        <v>3.84684848985939</v>
      </c>
      <c r="AO91" s="115" t="n">
        <f aca="false">($AN91-$AL91)/Delta+AN91</f>
        <v>3.52627778237111</v>
      </c>
      <c r="AP91" s="115" t="n">
        <f aca="false">($AN91-$AL91)/Delta+AO91</f>
        <v>3.20570707488283</v>
      </c>
      <c r="AQ91" s="115" t="n">
        <f aca="false">($AN91-$AL91)/Delta+AP91</f>
        <v>2.88513636739455</v>
      </c>
      <c r="AR91" s="115" t="n">
        <f aca="false">($AN91-$AL91)/Delta+AQ91</f>
        <v>2.56456565990627</v>
      </c>
      <c r="AS91" s="115" t="n">
        <f aca="false">($AN91-$AL91)/Delta+AR91</f>
        <v>2.24399495241799</v>
      </c>
      <c r="AT91" s="115" t="n">
        <f aca="false">($AN91-$AL91)/Delta+AS91</f>
        <v>1.92342424492971</v>
      </c>
      <c r="AU91" s="115" t="n">
        <f aca="false">($AN91-$AL91)/Delta+AT91</f>
        <v>1.60285353744143</v>
      </c>
      <c r="AV91" s="115" t="n">
        <f aca="false">($AN91-$AL91)/Delta+AU91</f>
        <v>1.28228282995315</v>
      </c>
      <c r="AW91" s="115" t="n">
        <f aca="false">($AN91-$AL91)/Delta+AV91</f>
        <v>0.961712122464873</v>
      </c>
      <c r="AX91" s="115" t="n">
        <f aca="false">($AN91-$AL91)/Delta+AW91</f>
        <v>0.641141414976594</v>
      </c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  <c r="CH91" s="104"/>
      <c r="CI91" s="104"/>
    </row>
    <row r="92" customFormat="false" ht="12.8" hidden="false" customHeight="false" outlineLevel="0" collapsed="false">
      <c r="A92" s="102" t="n">
        <f aca="false">A87+5</f>
        <v>125</v>
      </c>
      <c r="B92" s="103" t="n">
        <v>0</v>
      </c>
      <c r="C92" s="103" t="n">
        <f aca="false">(F92-B92)/4+B92</f>
        <v>0.8775</v>
      </c>
      <c r="D92" s="103" t="n">
        <f aca="false">(F92-B92)/4+C92</f>
        <v>1.755</v>
      </c>
      <c r="E92" s="103" t="n">
        <f aca="false">(F92-B92)/4+D92</f>
        <v>2.6325</v>
      </c>
      <c r="F92" s="114" t="n">
        <f aca="false">polar_type19!$AB$6</f>
        <v>3.51</v>
      </c>
      <c r="G92" s="114" t="n">
        <f aca="false">polar_type19!$AB$7</f>
        <v>4.215</v>
      </c>
      <c r="H92" s="114" t="n">
        <f aca="false">polar_type19!$AB$8</f>
        <v>4.92</v>
      </c>
      <c r="I92" s="103" t="n">
        <f aca="false">(J92+H92)/2</f>
        <v>5.41</v>
      </c>
      <c r="J92" s="114" t="n">
        <f aca="false">polar_type19!$AB$9</f>
        <v>5.9</v>
      </c>
      <c r="K92" s="103" t="n">
        <f aca="false">(L92+J92)/2</f>
        <v>6.2275</v>
      </c>
      <c r="L92" s="114" t="n">
        <f aca="false">polar_type19!$AB$10</f>
        <v>6.555</v>
      </c>
      <c r="M92" s="103" t="n">
        <f aca="false">(N92+L92)/2</f>
        <v>6.875</v>
      </c>
      <c r="N92" s="114" t="n">
        <f aca="false">polar_type19!$AB$11</f>
        <v>7.195</v>
      </c>
      <c r="O92" s="103" t="n">
        <f aca="false">(P92+N92)/2</f>
        <v>7.35471384184114</v>
      </c>
      <c r="P92" s="114" t="n">
        <f aca="false">polar_type19!$AB$12</f>
        <v>7.51442768368228</v>
      </c>
      <c r="Q92" s="114" t="n">
        <f aca="false">polar_type19!$AB$13</f>
        <v>8.03948124919473</v>
      </c>
      <c r="R92" s="114" t="n">
        <f aca="false">polar_type19!$AB$14</f>
        <v>8.56453481470717</v>
      </c>
      <c r="S92" s="103" t="n">
        <f aca="false">(V92-R92)/4+R92</f>
        <v>8.54393537922979</v>
      </c>
      <c r="T92" s="103" t="n">
        <f aca="false">(V92-R92)/4+S92</f>
        <v>8.52333594375241</v>
      </c>
      <c r="U92" s="103" t="n">
        <f aca="false">(V92-R92)/4+T92</f>
        <v>8.50273650827503</v>
      </c>
      <c r="V92" s="114" t="n">
        <f aca="false">polar_type19!$AB$15</f>
        <v>8.48213707279765</v>
      </c>
      <c r="W92" s="103" t="n">
        <f aca="false">(X92+V92)/2</f>
        <v>8.56628437151332</v>
      </c>
      <c r="X92" s="114" t="n">
        <f aca="false">polar_type19!$AB$16</f>
        <v>8.65043167022899</v>
      </c>
      <c r="Y92" s="103" t="n">
        <f aca="false">(AA92-X92)/3+X92</f>
        <v>8.46892479679943</v>
      </c>
      <c r="Z92" s="103" t="n">
        <f aca="false">(AA92-X92)/3+Y92</f>
        <v>8.28741792336986</v>
      </c>
      <c r="AA92" s="114" t="n">
        <f aca="false">polar_type19!$AB$17</f>
        <v>8.1059110499403</v>
      </c>
      <c r="AB92" s="103" t="n">
        <f aca="false">(AC92+AA92)/2</f>
        <v>7.78167460794269</v>
      </c>
      <c r="AC92" s="114" t="n">
        <f aca="false">polar_type19!$AB$18</f>
        <v>7.45743816594508</v>
      </c>
      <c r="AD92" s="103" t="n">
        <f aca="false">(AF92-AC92)/3+AC92</f>
        <v>7.13320172394747</v>
      </c>
      <c r="AE92" s="103" t="n">
        <f aca="false">(AF92-AC92)/3+AD92</f>
        <v>6.80896528194985</v>
      </c>
      <c r="AF92" s="114" t="n">
        <f aca="false">polar_type19!$AB$19</f>
        <v>6.48472883995224</v>
      </c>
      <c r="AG92" s="103" t="n">
        <f aca="false">(AH92+AF92)/2</f>
        <v>6.16049239795463</v>
      </c>
      <c r="AH92" s="114" t="n">
        <f aca="false">polar_type19!$AB$20</f>
        <v>5.83625595595702</v>
      </c>
      <c r="AI92" s="114" t="n">
        <f aca="false">polar_type19!$AB$21</f>
        <v>5.51201951395941</v>
      </c>
      <c r="AJ92" s="114" t="n">
        <f aca="false">polar_type19!$AB$22</f>
        <v>5.18778307196179</v>
      </c>
      <c r="AK92" s="103" t="n">
        <f aca="false">(AL92+AJ92)/2</f>
        <v>4.86354662996418</v>
      </c>
      <c r="AL92" s="114" t="n">
        <f aca="false">polar_type19!$AB$23</f>
        <v>4.53931018796657</v>
      </c>
      <c r="AM92" s="103" t="n">
        <f aca="false">(AN92+AL92)/2</f>
        <v>4.21507374596896</v>
      </c>
      <c r="AN92" s="114" t="n">
        <f aca="false">polar_type19!$AB$24</f>
        <v>3.89083730397135</v>
      </c>
      <c r="AO92" s="115" t="n">
        <f aca="false">($AN92-$AL92)/Delta+AN92</f>
        <v>3.56660086197374</v>
      </c>
      <c r="AP92" s="115" t="n">
        <f aca="false">($AN92-$AL92)/Delta+AO92</f>
        <v>3.24236441997613</v>
      </c>
      <c r="AQ92" s="115" t="n">
        <f aca="false">($AN92-$AL92)/Delta+AP92</f>
        <v>2.91812797797852</v>
      </c>
      <c r="AR92" s="115" t="n">
        <f aca="false">($AN92-$AL92)/Delta+AQ92</f>
        <v>2.59389153598091</v>
      </c>
      <c r="AS92" s="115" t="n">
        <f aca="false">($AN92-$AL92)/Delta+AR92</f>
        <v>2.2696550939833</v>
      </c>
      <c r="AT92" s="115" t="n">
        <f aca="false">($AN92-$AL92)/Delta+AS92</f>
        <v>1.94541865198569</v>
      </c>
      <c r="AU92" s="115" t="n">
        <f aca="false">($AN92-$AL92)/Delta+AT92</f>
        <v>1.62118220998808</v>
      </c>
      <c r="AV92" s="115" t="n">
        <f aca="false">($AN92-$AL92)/Delta+AU92</f>
        <v>1.29694576799047</v>
      </c>
      <c r="AW92" s="115" t="n">
        <f aca="false">($AN92-$AL92)/Delta+AV92</f>
        <v>0.972709325992859</v>
      </c>
      <c r="AX92" s="115" t="n">
        <f aca="false">($AN92-$AL92)/Delta+AW92</f>
        <v>0.648472883995249</v>
      </c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  <c r="CH92" s="104"/>
      <c r="CI92" s="104"/>
    </row>
    <row r="93" customFormat="false" ht="12.8" hidden="false" customHeight="false" outlineLevel="0" collapsed="false">
      <c r="A93" s="102" t="n">
        <f aca="false">(A$7-A$2)/5+A92</f>
        <v>126</v>
      </c>
      <c r="B93" s="103" t="n">
        <v>0</v>
      </c>
      <c r="C93" s="103" t="n">
        <f aca="false">(F93-B93)/4+B93</f>
        <v>0.8635</v>
      </c>
      <c r="D93" s="103" t="n">
        <f aca="false">(F93-B93)/4+C93</f>
        <v>1.727</v>
      </c>
      <c r="E93" s="103" t="n">
        <f aca="false">(F93-B93)/4+D93</f>
        <v>2.5905</v>
      </c>
      <c r="F93" s="103" t="n">
        <f aca="false">(F97-F92)/5+F92</f>
        <v>3.454</v>
      </c>
      <c r="G93" s="103" t="n">
        <f aca="false">(G97-G92)/5+G92</f>
        <v>4.158</v>
      </c>
      <c r="H93" s="103" t="n">
        <f aca="false">(H97-H92)/5+H92</f>
        <v>4.862</v>
      </c>
      <c r="I93" s="103" t="n">
        <f aca="false">(J93+H93)/2</f>
        <v>5.359</v>
      </c>
      <c r="J93" s="103" t="n">
        <f aca="false">(J97-J92)/5+J92</f>
        <v>5.856</v>
      </c>
      <c r="K93" s="103" t="n">
        <f aca="false">(L93+J93)/2</f>
        <v>6.184</v>
      </c>
      <c r="L93" s="103" t="n">
        <f aca="false">(L97-L92)/5+L92</f>
        <v>6.512</v>
      </c>
      <c r="M93" s="103" t="n">
        <f aca="false">(N93+L93)/2</f>
        <v>6.828</v>
      </c>
      <c r="N93" s="103" t="n">
        <f aca="false">(N97-N92)/5+N92</f>
        <v>7.144</v>
      </c>
      <c r="O93" s="103" t="n">
        <f aca="false">(P93+N93)/2</f>
        <v>7.33977107347291</v>
      </c>
      <c r="P93" s="103" t="n">
        <f aca="false">(P97-P92)/5+P92</f>
        <v>7.53554214694582</v>
      </c>
      <c r="Q93" s="103" t="n">
        <f aca="false">(Q97-Q92)/5+Q92</f>
        <v>8.05658499935578</v>
      </c>
      <c r="R93" s="103" t="n">
        <f aca="false">(R97-R92)/5+R92</f>
        <v>8.57762785176573</v>
      </c>
      <c r="S93" s="103" t="n">
        <f aca="false">(V93-R93)/4+R93</f>
        <v>8.57013651330775</v>
      </c>
      <c r="T93" s="103" t="n">
        <f aca="false">(V93-R93)/4+S93</f>
        <v>8.56264517484976</v>
      </c>
      <c r="U93" s="103" t="n">
        <f aca="false">(V93-R93)/4+T93</f>
        <v>8.55515383639177</v>
      </c>
      <c r="V93" s="103" t="n">
        <f aca="false">(V97-V92)/5+V92</f>
        <v>8.54766249793378</v>
      </c>
      <c r="W93" s="103" t="n">
        <f aca="false">(X93+V93)/2</f>
        <v>8.63587680372094</v>
      </c>
      <c r="X93" s="103" t="n">
        <f aca="false">(X97-X92)/5+X92</f>
        <v>8.72409110950809</v>
      </c>
      <c r="Y93" s="103" t="n">
        <f aca="false">(AA93-X93)/3+X93</f>
        <v>8.55006730134866</v>
      </c>
      <c r="Z93" s="103" t="n">
        <f aca="false">(AA93-X93)/3+Y93</f>
        <v>8.37604349318924</v>
      </c>
      <c r="AA93" s="103" t="n">
        <f aca="false">(AA97-AA92)/5+AA92</f>
        <v>8.20201968502981</v>
      </c>
      <c r="AB93" s="103" t="n">
        <f aca="false">(AC93+AA93)/2</f>
        <v>7.87393889762862</v>
      </c>
      <c r="AC93" s="103" t="n">
        <f aca="false">(AC97-AC92)/5+AC92</f>
        <v>7.54585811022743</v>
      </c>
      <c r="AD93" s="103" t="n">
        <f aca="false">(AF93-AC93)/3+AC93</f>
        <v>7.21777732282624</v>
      </c>
      <c r="AE93" s="103" t="n">
        <f aca="false">(AF93-AC93)/3+AD93</f>
        <v>6.88969653542505</v>
      </c>
      <c r="AF93" s="103" t="n">
        <f aca="false">(AF97-AF92)/5+AF92</f>
        <v>6.56161574802385</v>
      </c>
      <c r="AG93" s="103" t="n">
        <f aca="false">(AH93+AF93)/2</f>
        <v>6.23353496062266</v>
      </c>
      <c r="AH93" s="103" t="n">
        <f aca="false">(AH97-AH92)/5+AH92</f>
        <v>5.90545417322147</v>
      </c>
      <c r="AI93" s="103" t="n">
        <f aca="false">(AI97-AI92)/5+AI92</f>
        <v>5.57737338582028</v>
      </c>
      <c r="AJ93" s="103" t="n">
        <f aca="false">(AJ97-AJ92)/5+AJ92</f>
        <v>5.24929259841908</v>
      </c>
      <c r="AK93" s="103" t="n">
        <f aca="false">(AL93+AJ93)/2</f>
        <v>4.92121181101789</v>
      </c>
      <c r="AL93" s="103" t="n">
        <f aca="false">(AL97-AL92)/5+AL92</f>
        <v>4.5931310236167</v>
      </c>
      <c r="AM93" s="103" t="n">
        <f aca="false">(AN93+AL93)/2</f>
        <v>4.26505023621551</v>
      </c>
      <c r="AN93" s="103" t="n">
        <f aca="false">(AN97-AN92)/5+AN92</f>
        <v>3.93696944881432</v>
      </c>
      <c r="AO93" s="115" t="n">
        <f aca="false">($AN93-$AL93)/Delta+AN93</f>
        <v>3.60888866141312</v>
      </c>
      <c r="AP93" s="115" t="n">
        <f aca="false">($AN93-$AL93)/Delta+AO93</f>
        <v>3.28080787401193</v>
      </c>
      <c r="AQ93" s="115" t="n">
        <f aca="false">($AN93-$AL93)/Delta+AP93</f>
        <v>2.95272708661074</v>
      </c>
      <c r="AR93" s="115" t="n">
        <f aca="false">($AN93-$AL93)/Delta+AQ93</f>
        <v>2.62464629920955</v>
      </c>
      <c r="AS93" s="115" t="n">
        <f aca="false">($AN93-$AL93)/Delta+AR93</f>
        <v>2.29656551180836</v>
      </c>
      <c r="AT93" s="115" t="n">
        <f aca="false">($AN93-$AL93)/Delta+AS93</f>
        <v>1.96848472440717</v>
      </c>
      <c r="AU93" s="115" t="n">
        <f aca="false">($AN93-$AL93)/Delta+AT93</f>
        <v>1.64040393700598</v>
      </c>
      <c r="AV93" s="115" t="n">
        <f aca="false">($AN93-$AL93)/Delta+AU93</f>
        <v>1.31232314960479</v>
      </c>
      <c r="AW93" s="115" t="n">
        <f aca="false">($AN93-$AL93)/Delta+AV93</f>
        <v>0.984242362203598</v>
      </c>
      <c r="AX93" s="115" t="n">
        <f aca="false">($AN93-$AL93)/Delta+AW93</f>
        <v>0.656161574802407</v>
      </c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  <c r="CH93" s="104"/>
      <c r="CI93" s="104"/>
    </row>
    <row r="94" customFormat="false" ht="12.8" hidden="false" customHeight="false" outlineLevel="0" collapsed="false">
      <c r="A94" s="102" t="n">
        <f aca="false">(A$7-A$2)/5+A93</f>
        <v>127</v>
      </c>
      <c r="B94" s="103" t="n">
        <v>0</v>
      </c>
      <c r="C94" s="103" t="n">
        <f aca="false">(F94-B94)/4+B94</f>
        <v>0.8495</v>
      </c>
      <c r="D94" s="103" t="n">
        <f aca="false">(F94-B94)/4+C94</f>
        <v>1.699</v>
      </c>
      <c r="E94" s="103" t="n">
        <f aca="false">(F94-B94)/4+D94</f>
        <v>2.5485</v>
      </c>
      <c r="F94" s="103" t="n">
        <f aca="false">(F97-F92)/5+F93</f>
        <v>3.398</v>
      </c>
      <c r="G94" s="103" t="n">
        <f aca="false">(G97-G92)/5+G93</f>
        <v>4.101</v>
      </c>
      <c r="H94" s="103" t="n">
        <f aca="false">(H97-H92)/5+H93</f>
        <v>4.804</v>
      </c>
      <c r="I94" s="103" t="n">
        <f aca="false">(J94+H94)/2</f>
        <v>5.308</v>
      </c>
      <c r="J94" s="103" t="n">
        <f aca="false">(J97-J92)/5+J93</f>
        <v>5.812</v>
      </c>
      <c r="K94" s="103" t="n">
        <f aca="false">(L94+J94)/2</f>
        <v>6.1405</v>
      </c>
      <c r="L94" s="103" t="n">
        <f aca="false">(L97-L92)/5+L93</f>
        <v>6.469</v>
      </c>
      <c r="M94" s="103" t="n">
        <f aca="false">(N94+L94)/2</f>
        <v>6.781</v>
      </c>
      <c r="N94" s="103" t="n">
        <f aca="false">(N97-N92)/5+N93</f>
        <v>7.093</v>
      </c>
      <c r="O94" s="103" t="n">
        <f aca="false">(P94+N94)/2</f>
        <v>7.32482830510468</v>
      </c>
      <c r="P94" s="103" t="n">
        <f aca="false">(P97-P92)/5+P93</f>
        <v>7.55665661020937</v>
      </c>
      <c r="Q94" s="103" t="n">
        <f aca="false">(Q97-Q92)/5+Q93</f>
        <v>8.07368874951684</v>
      </c>
      <c r="R94" s="103" t="n">
        <f aca="false">(R97-R92)/5+R93</f>
        <v>8.5907208888243</v>
      </c>
      <c r="S94" s="103" t="n">
        <f aca="false">(V94-R94)/4+R94</f>
        <v>8.5963376473857</v>
      </c>
      <c r="T94" s="103" t="n">
        <f aca="false">(V94-R94)/4+S94</f>
        <v>8.60195440594711</v>
      </c>
      <c r="U94" s="103" t="n">
        <f aca="false">(V94-R94)/4+T94</f>
        <v>8.60757116450851</v>
      </c>
      <c r="V94" s="103" t="n">
        <f aca="false">(V97-V92)/5+V93</f>
        <v>8.61318792306992</v>
      </c>
      <c r="W94" s="103" t="n">
        <f aca="false">(X94+V94)/2</f>
        <v>8.70546923592855</v>
      </c>
      <c r="X94" s="103" t="n">
        <f aca="false">(X97-X92)/5+X93</f>
        <v>8.79775054878719</v>
      </c>
      <c r="Y94" s="103" t="n">
        <f aca="false">(AA94-X94)/3+X94</f>
        <v>8.6312098058979</v>
      </c>
      <c r="Z94" s="103" t="n">
        <f aca="false">(AA94-X94)/3+Y94</f>
        <v>8.46466906300861</v>
      </c>
      <c r="AA94" s="103" t="n">
        <f aca="false">(AA97-AA92)/5+AA93</f>
        <v>8.29812832011933</v>
      </c>
      <c r="AB94" s="103" t="n">
        <f aca="false">(AC94+AA94)/2</f>
        <v>7.96620318731456</v>
      </c>
      <c r="AC94" s="103" t="n">
        <f aca="false">(AC97-AC92)/5+AC93</f>
        <v>7.63427805450978</v>
      </c>
      <c r="AD94" s="103" t="n">
        <f aca="false">(AF94-AC94)/3+AC94</f>
        <v>7.30235292170501</v>
      </c>
      <c r="AE94" s="103" t="n">
        <f aca="false">(AF94-AC94)/3+AD94</f>
        <v>6.97042778890024</v>
      </c>
      <c r="AF94" s="103" t="n">
        <f aca="false">(AF97-AF92)/5+AF93</f>
        <v>6.63850265609546</v>
      </c>
      <c r="AG94" s="103" t="n">
        <f aca="false">(AH94+AF94)/2</f>
        <v>6.30657752329069</v>
      </c>
      <c r="AH94" s="103" t="n">
        <f aca="false">(AH97-AH92)/5+AH93</f>
        <v>5.97465239048592</v>
      </c>
      <c r="AI94" s="103" t="n">
        <f aca="false">(AI97-AI92)/5+AI93</f>
        <v>5.64272725768115</v>
      </c>
      <c r="AJ94" s="103" t="n">
        <f aca="false">(AJ97-AJ92)/5+AJ93</f>
        <v>5.31080212487637</v>
      </c>
      <c r="AK94" s="103" t="n">
        <f aca="false">(AL94+AJ94)/2</f>
        <v>4.9788769920716</v>
      </c>
      <c r="AL94" s="103" t="n">
        <f aca="false">(AL97-AL92)/5+AL93</f>
        <v>4.64695185926683</v>
      </c>
      <c r="AM94" s="103" t="n">
        <f aca="false">(AN94+AL94)/2</f>
        <v>4.31502672646205</v>
      </c>
      <c r="AN94" s="103" t="n">
        <f aca="false">(AN97-AN92)/5+AN93</f>
        <v>3.98310159365728</v>
      </c>
      <c r="AO94" s="115" t="n">
        <f aca="false">($AN94-$AL94)/Delta+AN94</f>
        <v>3.65117646085251</v>
      </c>
      <c r="AP94" s="115" t="n">
        <f aca="false">($AN94-$AL94)/Delta+AO94</f>
        <v>3.31925132804774</v>
      </c>
      <c r="AQ94" s="115" t="n">
        <f aca="false">($AN94-$AL94)/Delta+AP94</f>
        <v>2.98732619524297</v>
      </c>
      <c r="AR94" s="115" t="n">
        <f aca="false">($AN94-$AL94)/Delta+AQ94</f>
        <v>2.6554010624382</v>
      </c>
      <c r="AS94" s="115" t="n">
        <f aca="false">($AN94-$AL94)/Delta+AR94</f>
        <v>2.32347592963342</v>
      </c>
      <c r="AT94" s="115" t="n">
        <f aca="false">($AN94-$AL94)/Delta+AS94</f>
        <v>1.99155079682865</v>
      </c>
      <c r="AU94" s="115" t="n">
        <f aca="false">($AN94-$AL94)/Delta+AT94</f>
        <v>1.65962566402388</v>
      </c>
      <c r="AV94" s="115" t="n">
        <f aca="false">($AN94-$AL94)/Delta+AU94</f>
        <v>1.32770053121911</v>
      </c>
      <c r="AW94" s="115" t="n">
        <f aca="false">($AN94-$AL94)/Delta+AV94</f>
        <v>0.995775398414337</v>
      </c>
      <c r="AX94" s="115" t="n">
        <f aca="false">($AN94-$AL94)/Delta+AW94</f>
        <v>0.663850265609566</v>
      </c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  <c r="CH94" s="104"/>
      <c r="CI94" s="104"/>
    </row>
    <row r="95" customFormat="false" ht="12.8" hidden="false" customHeight="false" outlineLevel="0" collapsed="false">
      <c r="A95" s="102" t="n">
        <f aca="false">(A$7-A$2)/5+A94</f>
        <v>128</v>
      </c>
      <c r="B95" s="103" t="n">
        <v>0</v>
      </c>
      <c r="C95" s="103" t="n">
        <f aca="false">(F95-B95)/4+B95</f>
        <v>0.8355</v>
      </c>
      <c r="D95" s="103" t="n">
        <f aca="false">(F95-B95)/4+C95</f>
        <v>1.671</v>
      </c>
      <c r="E95" s="103" t="n">
        <f aca="false">(F95-B95)/4+D95</f>
        <v>2.5065</v>
      </c>
      <c r="F95" s="103" t="n">
        <f aca="false">(F97-F92)/5+F94</f>
        <v>3.342</v>
      </c>
      <c r="G95" s="103" t="n">
        <f aca="false">(G97-G92)/5+G94</f>
        <v>4.044</v>
      </c>
      <c r="H95" s="103" t="n">
        <f aca="false">(H97-H92)/5+H94</f>
        <v>4.746</v>
      </c>
      <c r="I95" s="103" t="n">
        <f aca="false">(J95+H95)/2</f>
        <v>5.257</v>
      </c>
      <c r="J95" s="103" t="n">
        <f aca="false">(J97-J92)/5+J94</f>
        <v>5.768</v>
      </c>
      <c r="K95" s="103" t="n">
        <f aca="false">(L95+J95)/2</f>
        <v>6.097</v>
      </c>
      <c r="L95" s="103" t="n">
        <f aca="false">(L97-L92)/5+L94</f>
        <v>6.426</v>
      </c>
      <c r="M95" s="103" t="n">
        <f aca="false">(N95+L95)/2</f>
        <v>6.734</v>
      </c>
      <c r="N95" s="103" t="n">
        <f aca="false">(N97-N92)/5+N94</f>
        <v>7.042</v>
      </c>
      <c r="O95" s="103" t="n">
        <f aca="false">(P95+N95)/2</f>
        <v>7.30988553673646</v>
      </c>
      <c r="P95" s="103" t="n">
        <f aca="false">(P97-P92)/5+P94</f>
        <v>7.57777107347291</v>
      </c>
      <c r="Q95" s="103" t="n">
        <f aca="false">(Q97-Q92)/5+Q94</f>
        <v>8.09079249967789</v>
      </c>
      <c r="R95" s="103" t="n">
        <f aca="false">(R97-R92)/5+R94</f>
        <v>8.60381392588286</v>
      </c>
      <c r="S95" s="103" t="n">
        <f aca="false">(V95-R95)/4+R95</f>
        <v>8.62253878146366</v>
      </c>
      <c r="T95" s="103" t="n">
        <f aca="false">(V95-R95)/4+S95</f>
        <v>8.64126363704446</v>
      </c>
      <c r="U95" s="103" t="n">
        <f aca="false">(V95-R95)/4+T95</f>
        <v>8.65998849262525</v>
      </c>
      <c r="V95" s="103" t="n">
        <f aca="false">(V97-V92)/5+V94</f>
        <v>8.67871334820605</v>
      </c>
      <c r="W95" s="103" t="n">
        <f aca="false">(X95+V95)/2</f>
        <v>8.77506166813617</v>
      </c>
      <c r="X95" s="103" t="n">
        <f aca="false">(X97-X92)/5+X94</f>
        <v>8.87140998806629</v>
      </c>
      <c r="Y95" s="103" t="n">
        <f aca="false">(AA95-X95)/3+X95</f>
        <v>8.71235231044714</v>
      </c>
      <c r="Z95" s="103" t="n">
        <f aca="false">(AA95-X95)/3+Y95</f>
        <v>8.55329463282799</v>
      </c>
      <c r="AA95" s="103" t="n">
        <f aca="false">(AA97-AA92)/5+AA94</f>
        <v>8.39423695520884</v>
      </c>
      <c r="AB95" s="103" t="n">
        <f aca="false">(AC95+AA95)/2</f>
        <v>8.05846747700049</v>
      </c>
      <c r="AC95" s="103" t="n">
        <f aca="false">(AC97-AC92)/5+AC94</f>
        <v>7.72269799879214</v>
      </c>
      <c r="AD95" s="103" t="n">
        <f aca="false">(AF95-AC95)/3+AC95</f>
        <v>7.38692852058378</v>
      </c>
      <c r="AE95" s="103" t="n">
        <f aca="false">(AF95-AC95)/3+AD95</f>
        <v>7.05115904237543</v>
      </c>
      <c r="AF95" s="103" t="n">
        <f aca="false">(AF97-AF92)/5+AF94</f>
        <v>6.71538956416708</v>
      </c>
      <c r="AG95" s="103" t="n">
        <f aca="false">(AH95+AF95)/2</f>
        <v>6.37962008595872</v>
      </c>
      <c r="AH95" s="103" t="n">
        <f aca="false">(AH97-AH92)/5+AH94</f>
        <v>6.04385060775037</v>
      </c>
      <c r="AI95" s="103" t="n">
        <f aca="false">(AI97-AI92)/5+AI94</f>
        <v>5.70808112954201</v>
      </c>
      <c r="AJ95" s="103" t="n">
        <f aca="false">(AJ97-AJ92)/5+AJ94</f>
        <v>5.37231165133366</v>
      </c>
      <c r="AK95" s="103" t="n">
        <f aca="false">(AL95+AJ95)/2</f>
        <v>5.03654217312531</v>
      </c>
      <c r="AL95" s="103" t="n">
        <f aca="false">(AL97-AL92)/5+AL94</f>
        <v>4.70077269491695</v>
      </c>
      <c r="AM95" s="103" t="n">
        <f aca="false">(AN95+AL95)/2</f>
        <v>4.3650032167086</v>
      </c>
      <c r="AN95" s="103" t="n">
        <f aca="false">(AN97-AN92)/5+AN94</f>
        <v>4.02923373850025</v>
      </c>
      <c r="AO95" s="115" t="n">
        <f aca="false">($AN95-$AL95)/Delta+AN95</f>
        <v>3.6934642602919</v>
      </c>
      <c r="AP95" s="115" t="n">
        <f aca="false">($AN95-$AL95)/Delta+AO95</f>
        <v>3.35769478208354</v>
      </c>
      <c r="AQ95" s="115" t="n">
        <f aca="false">($AN95-$AL95)/Delta+AP95</f>
        <v>3.02192530387519</v>
      </c>
      <c r="AR95" s="115" t="n">
        <f aca="false">($AN95-$AL95)/Delta+AQ95</f>
        <v>2.68615582566684</v>
      </c>
      <c r="AS95" s="115" t="n">
        <f aca="false">($AN95-$AL95)/Delta+AR95</f>
        <v>2.35038634745849</v>
      </c>
      <c r="AT95" s="115" t="n">
        <f aca="false">($AN95-$AL95)/Delta+AS95</f>
        <v>2.01461686925013</v>
      </c>
      <c r="AU95" s="115" t="n">
        <f aca="false">($AN95-$AL95)/Delta+AT95</f>
        <v>1.67884739104178</v>
      </c>
      <c r="AV95" s="115" t="n">
        <f aca="false">($AN95-$AL95)/Delta+AU95</f>
        <v>1.34307791283343</v>
      </c>
      <c r="AW95" s="115" t="n">
        <f aca="false">($AN95-$AL95)/Delta+AV95</f>
        <v>1.00730843462508</v>
      </c>
      <c r="AX95" s="115" t="n">
        <f aca="false">($AN95-$AL95)/Delta+AW95</f>
        <v>0.671538956416724</v>
      </c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  <c r="CH95" s="104"/>
      <c r="CI95" s="104"/>
    </row>
    <row r="96" customFormat="false" ht="12.8" hidden="false" customHeight="false" outlineLevel="0" collapsed="false">
      <c r="A96" s="102" t="n">
        <f aca="false">(A$7-A$2)/5+A95</f>
        <v>129</v>
      </c>
      <c r="B96" s="103" t="n">
        <v>0</v>
      </c>
      <c r="C96" s="103" t="n">
        <f aca="false">(F96-B96)/4+B96</f>
        <v>0.8215</v>
      </c>
      <c r="D96" s="103" t="n">
        <f aca="false">(F96-B96)/4+C96</f>
        <v>1.643</v>
      </c>
      <c r="E96" s="103" t="n">
        <f aca="false">(F96-B96)/4+D96</f>
        <v>2.4645</v>
      </c>
      <c r="F96" s="103" t="n">
        <f aca="false">(F97-F92)/5+F95</f>
        <v>3.286</v>
      </c>
      <c r="G96" s="103" t="n">
        <f aca="false">(G97-G92)/5+G95</f>
        <v>3.987</v>
      </c>
      <c r="H96" s="103" t="n">
        <f aca="false">(H97-H92)/5+H95</f>
        <v>4.688</v>
      </c>
      <c r="I96" s="103" t="n">
        <f aca="false">(J96+H96)/2</f>
        <v>5.206</v>
      </c>
      <c r="J96" s="103" t="n">
        <f aca="false">(J97-J92)/5+J95</f>
        <v>5.724</v>
      </c>
      <c r="K96" s="103" t="n">
        <f aca="false">(L96+J96)/2</f>
        <v>6.0535</v>
      </c>
      <c r="L96" s="103" t="n">
        <f aca="false">(L97-L92)/5+L95</f>
        <v>6.38300000000001</v>
      </c>
      <c r="M96" s="103" t="n">
        <f aca="false">(N96+L96)/2</f>
        <v>6.687</v>
      </c>
      <c r="N96" s="103" t="n">
        <f aca="false">(N97-N92)/5+N95</f>
        <v>6.991</v>
      </c>
      <c r="O96" s="103" t="n">
        <f aca="false">(P96+N96)/2</f>
        <v>7.29494276836823</v>
      </c>
      <c r="P96" s="103" t="n">
        <f aca="false">(P97-P92)/5+P95</f>
        <v>7.59888553673646</v>
      </c>
      <c r="Q96" s="103" t="n">
        <f aca="false">(Q97-Q92)/5+Q95</f>
        <v>8.10789624983894</v>
      </c>
      <c r="R96" s="103" t="n">
        <f aca="false">(R97-R92)/5+R95</f>
        <v>8.61690696294142</v>
      </c>
      <c r="S96" s="103" t="n">
        <f aca="false">(V96-R96)/4+R96</f>
        <v>8.64873991554162</v>
      </c>
      <c r="T96" s="103" t="n">
        <f aca="false">(V96-R96)/4+S96</f>
        <v>8.68057286814181</v>
      </c>
      <c r="U96" s="103" t="n">
        <f aca="false">(V96-R96)/4+T96</f>
        <v>8.712405820742</v>
      </c>
      <c r="V96" s="103" t="n">
        <f aca="false">(V97-V92)/5+V95</f>
        <v>8.74423877334218</v>
      </c>
      <c r="W96" s="103" t="n">
        <f aca="false">(X96+V96)/2</f>
        <v>8.84465410034379</v>
      </c>
      <c r="X96" s="103" t="n">
        <f aca="false">(X97-X92)/5+X95</f>
        <v>8.94506942734539</v>
      </c>
      <c r="Y96" s="103" t="n">
        <f aca="false">(AA96-X96)/3+X96</f>
        <v>8.79349481499638</v>
      </c>
      <c r="Z96" s="103" t="n">
        <f aca="false">(AA96-X96)/3+Y96</f>
        <v>8.64192020264737</v>
      </c>
      <c r="AA96" s="103" t="n">
        <f aca="false">(AA97-AA92)/5+AA95</f>
        <v>8.49034559029836</v>
      </c>
      <c r="AB96" s="103" t="n">
        <f aca="false">(AC96+AA96)/2</f>
        <v>8.15073176668642</v>
      </c>
      <c r="AC96" s="103" t="n">
        <f aca="false">(AC97-AC92)/5+AC95</f>
        <v>7.81111794307449</v>
      </c>
      <c r="AD96" s="103" t="n">
        <f aca="false">(AF96-AC96)/3+AC96</f>
        <v>7.47150411946255</v>
      </c>
      <c r="AE96" s="103" t="n">
        <f aca="false">(AF96-AC96)/3+AD96</f>
        <v>7.13189029585062</v>
      </c>
      <c r="AF96" s="103" t="n">
        <f aca="false">(AF97-AF92)/5+AF95</f>
        <v>6.79227647223869</v>
      </c>
      <c r="AG96" s="103" t="n">
        <f aca="false">(AH96+AF96)/2</f>
        <v>6.45266264862675</v>
      </c>
      <c r="AH96" s="103" t="n">
        <f aca="false">(AH97-AH92)/5+AH95</f>
        <v>6.11304882501482</v>
      </c>
      <c r="AI96" s="103" t="n">
        <f aca="false">(AI97-AI92)/5+AI95</f>
        <v>5.77343500140288</v>
      </c>
      <c r="AJ96" s="103" t="n">
        <f aca="false">(AJ97-AJ92)/5+AJ95</f>
        <v>5.43382117779095</v>
      </c>
      <c r="AK96" s="103" t="n">
        <f aca="false">(AL96+AJ96)/2</f>
        <v>5.09420735417902</v>
      </c>
      <c r="AL96" s="103" t="n">
        <f aca="false">(AL97-AL92)/5+AL95</f>
        <v>4.75459353056708</v>
      </c>
      <c r="AM96" s="103" t="n">
        <f aca="false">(AN96+AL96)/2</f>
        <v>4.41497970695515</v>
      </c>
      <c r="AN96" s="103" t="n">
        <f aca="false">(AN97-AN92)/5+AN95</f>
        <v>4.07536588334321</v>
      </c>
      <c r="AO96" s="115" t="n">
        <f aca="false">($AN96-$AL96)/Delta+AN96</f>
        <v>3.73575205973128</v>
      </c>
      <c r="AP96" s="115" t="n">
        <f aca="false">($AN96-$AL96)/Delta+AO96</f>
        <v>3.39613823611935</v>
      </c>
      <c r="AQ96" s="115" t="n">
        <f aca="false">($AN96-$AL96)/Delta+AP96</f>
        <v>3.05652441250741</v>
      </c>
      <c r="AR96" s="115" t="n">
        <f aca="false">($AN96-$AL96)/Delta+AQ96</f>
        <v>2.71691058889548</v>
      </c>
      <c r="AS96" s="115" t="n">
        <f aca="false">($AN96-$AL96)/Delta+AR96</f>
        <v>2.37729676528355</v>
      </c>
      <c r="AT96" s="115" t="n">
        <f aca="false">($AN96-$AL96)/Delta+AS96</f>
        <v>2.03768294167161</v>
      </c>
      <c r="AU96" s="115" t="n">
        <f aca="false">($AN96-$AL96)/Delta+AT96</f>
        <v>1.69806911805968</v>
      </c>
      <c r="AV96" s="115" t="n">
        <f aca="false">($AN96-$AL96)/Delta+AU96</f>
        <v>1.35845529444775</v>
      </c>
      <c r="AW96" s="115" t="n">
        <f aca="false">($AN96-$AL96)/Delta+AV96</f>
        <v>1.01884147083581</v>
      </c>
      <c r="AX96" s="115" t="n">
        <f aca="false">($AN96-$AL96)/Delta+AW96</f>
        <v>0.679227647223882</v>
      </c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  <c r="CH96" s="104"/>
      <c r="CI96" s="104"/>
    </row>
    <row r="97" customFormat="false" ht="12.8" hidden="false" customHeight="false" outlineLevel="0" collapsed="false">
      <c r="A97" s="102" t="n">
        <f aca="false">A92+5</f>
        <v>130</v>
      </c>
      <c r="B97" s="103" t="n">
        <v>0</v>
      </c>
      <c r="C97" s="103" t="n">
        <f aca="false">(F97-B97)/4+B97</f>
        <v>0.8075</v>
      </c>
      <c r="D97" s="103" t="n">
        <f aca="false">(F97-B97)/4+C97</f>
        <v>1.615</v>
      </c>
      <c r="E97" s="103" t="n">
        <f aca="false">(F97-B97)/4+D97</f>
        <v>2.4225</v>
      </c>
      <c r="F97" s="114" t="n">
        <f aca="false">polar_type19!$AC$6</f>
        <v>3.23</v>
      </c>
      <c r="G97" s="114" t="n">
        <f aca="false">polar_type19!$AC$7</f>
        <v>3.93</v>
      </c>
      <c r="H97" s="114" t="n">
        <f aca="false">polar_type19!$AC$8</f>
        <v>4.63</v>
      </c>
      <c r="I97" s="103" t="n">
        <f aca="false">(J97+H97)/2</f>
        <v>5.155</v>
      </c>
      <c r="J97" s="114" t="n">
        <f aca="false">polar_type19!$AC$9</f>
        <v>5.68</v>
      </c>
      <c r="K97" s="103" t="n">
        <f aca="false">(L97+J97)/2</f>
        <v>6.01000000000001</v>
      </c>
      <c r="L97" s="114" t="n">
        <f aca="false">polar_type19!$AC$10</f>
        <v>6.34000000000001</v>
      </c>
      <c r="M97" s="103" t="n">
        <f aca="false">(N97+L97)/2</f>
        <v>6.64000000000001</v>
      </c>
      <c r="N97" s="114" t="n">
        <f aca="false">polar_type19!$AC$11</f>
        <v>6.94</v>
      </c>
      <c r="O97" s="103" t="n">
        <f aca="false">(P97+N97)/2</f>
        <v>7.28</v>
      </c>
      <c r="P97" s="114" t="n">
        <f aca="false">polar_type19!$AC$12</f>
        <v>7.62</v>
      </c>
      <c r="Q97" s="114" t="n">
        <f aca="false">polar_type19!$AC$13</f>
        <v>8.125</v>
      </c>
      <c r="R97" s="114" t="n">
        <f aca="false">polar_type19!$AC$14</f>
        <v>8.62999999999999</v>
      </c>
      <c r="S97" s="103" t="n">
        <f aca="false">(V97-R97)/4+R97</f>
        <v>8.67494104961957</v>
      </c>
      <c r="T97" s="103" t="n">
        <f aca="false">(V97-R97)/4+S97</f>
        <v>8.71988209923916</v>
      </c>
      <c r="U97" s="103" t="n">
        <f aca="false">(V97-R97)/4+T97</f>
        <v>8.76482314885874</v>
      </c>
      <c r="V97" s="114" t="n">
        <f aca="false">polar_type19!$AC$15</f>
        <v>8.80976419847832</v>
      </c>
      <c r="W97" s="103" t="n">
        <f aca="false">(X97+V97)/2</f>
        <v>8.91424653255141</v>
      </c>
      <c r="X97" s="114" t="n">
        <f aca="false">polar_type19!$AC$16</f>
        <v>9.01872886662449</v>
      </c>
      <c r="Y97" s="103" t="n">
        <f aca="false">(AA97-X97)/3+X97</f>
        <v>8.87463731954562</v>
      </c>
      <c r="Z97" s="103" t="n">
        <f aca="false">(AA97-X97)/3+Y97</f>
        <v>8.73054577246674</v>
      </c>
      <c r="AA97" s="114" t="n">
        <f aca="false">polar_type19!$AC$17</f>
        <v>8.58645422538787</v>
      </c>
      <c r="AB97" s="103" t="n">
        <f aca="false">(AC97+AA97)/2</f>
        <v>8.24299605637236</v>
      </c>
      <c r="AC97" s="114" t="n">
        <f aca="false">polar_type19!$AC$18</f>
        <v>7.89953788735684</v>
      </c>
      <c r="AD97" s="103" t="n">
        <f aca="false">(AF97-AC97)/3+AC97</f>
        <v>7.55607971834133</v>
      </c>
      <c r="AE97" s="103" t="n">
        <f aca="false">(AF97-AC97)/3+AD97</f>
        <v>7.21262154932581</v>
      </c>
      <c r="AF97" s="114" t="n">
        <f aca="false">polar_type19!$AC$19</f>
        <v>6.8691633803103</v>
      </c>
      <c r="AG97" s="103" t="n">
        <f aca="false">(AH97+AF97)/2</f>
        <v>6.52570521129478</v>
      </c>
      <c r="AH97" s="114" t="n">
        <f aca="false">polar_type19!$AC$20</f>
        <v>6.18224704227927</v>
      </c>
      <c r="AI97" s="114" t="n">
        <f aca="false">polar_type19!$AC$21</f>
        <v>5.83878887326375</v>
      </c>
      <c r="AJ97" s="114" t="n">
        <f aca="false">polar_type19!$AC$22</f>
        <v>5.49533070424824</v>
      </c>
      <c r="AK97" s="103" t="n">
        <f aca="false">(AL97+AJ97)/2</f>
        <v>5.15187253523273</v>
      </c>
      <c r="AL97" s="114" t="n">
        <f aca="false">polar_type19!$AC$23</f>
        <v>4.80841436621721</v>
      </c>
      <c r="AM97" s="103" t="n">
        <f aca="false">(AN97+AL97)/2</f>
        <v>4.4649561972017</v>
      </c>
      <c r="AN97" s="114" t="n">
        <f aca="false">polar_type19!$AC$24</f>
        <v>4.12149802818618</v>
      </c>
      <c r="AO97" s="115" t="n">
        <f aca="false">($AN97-$AL97)/Delta+AN97</f>
        <v>3.77803985917067</v>
      </c>
      <c r="AP97" s="115" t="n">
        <f aca="false">($AN97-$AL97)/Delta+AO97</f>
        <v>3.43458169015515</v>
      </c>
      <c r="AQ97" s="115" t="n">
        <f aca="false">($AN97-$AL97)/Delta+AP97</f>
        <v>3.09112352113964</v>
      </c>
      <c r="AR97" s="115" t="n">
        <f aca="false">($AN97-$AL97)/Delta+AQ97</f>
        <v>2.74766535212412</v>
      </c>
      <c r="AS97" s="115" t="n">
        <f aca="false">($AN97-$AL97)/Delta+AR97</f>
        <v>2.40420718310861</v>
      </c>
      <c r="AT97" s="115" t="n">
        <f aca="false">($AN97-$AL97)/Delta+AS97</f>
        <v>2.06074901409309</v>
      </c>
      <c r="AU97" s="115" t="n">
        <f aca="false">($AN97-$AL97)/Delta+AT97</f>
        <v>1.71729084507758</v>
      </c>
      <c r="AV97" s="115" t="n">
        <f aca="false">($AN97-$AL97)/Delta+AU97</f>
        <v>1.37383267606206</v>
      </c>
      <c r="AW97" s="115" t="n">
        <f aca="false">($AN97-$AL97)/Delta+AV97</f>
        <v>1.03037450704655</v>
      </c>
      <c r="AX97" s="115" t="n">
        <f aca="false">($AN97-$AL97)/Delta+AW97</f>
        <v>0.686916338031031</v>
      </c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</row>
    <row r="98" customFormat="false" ht="12.8" hidden="false" customHeight="false" outlineLevel="0" collapsed="false">
      <c r="A98" s="102" t="n">
        <f aca="false">(A$7-A$2)/5+A97</f>
        <v>131</v>
      </c>
      <c r="B98" s="103" t="n">
        <v>0</v>
      </c>
      <c r="C98" s="103" t="n">
        <f aca="false">(F98-B98)/4+B98</f>
        <v>0.793</v>
      </c>
      <c r="D98" s="103" t="n">
        <f aca="false">(F98-B98)/4+C98</f>
        <v>1.586</v>
      </c>
      <c r="E98" s="103" t="n">
        <f aca="false">(F98-B98)/4+D98</f>
        <v>2.379</v>
      </c>
      <c r="F98" s="103" t="n">
        <f aca="false">(F102-F97)/5+F97</f>
        <v>3.172</v>
      </c>
      <c r="G98" s="103" t="n">
        <f aca="false">(G102-G97)/5+G97</f>
        <v>3.867</v>
      </c>
      <c r="H98" s="103" t="n">
        <f aca="false">(H102-H97)/5+H97</f>
        <v>4.562</v>
      </c>
      <c r="I98" s="103" t="n">
        <f aca="false">(J98+H98)/2</f>
        <v>5.089</v>
      </c>
      <c r="J98" s="103" t="n">
        <f aca="false">(J102-J97)/5+J97</f>
        <v>5.616</v>
      </c>
      <c r="K98" s="103" t="n">
        <f aca="false">(L98+J98)/2</f>
        <v>5.956</v>
      </c>
      <c r="L98" s="103" t="n">
        <f aca="false">(L102-L97)/5+L97</f>
        <v>6.29600000000001</v>
      </c>
      <c r="M98" s="103" t="n">
        <f aca="false">(N98+L98)/2</f>
        <v>6.595</v>
      </c>
      <c r="N98" s="103" t="n">
        <f aca="false">(N102-N97)/5+N97</f>
        <v>6.894</v>
      </c>
      <c r="O98" s="103" t="n">
        <f aca="false">(P98+N98)/2</f>
        <v>7.226</v>
      </c>
      <c r="P98" s="103" t="n">
        <f aca="false">(P102-P97)/5+P97</f>
        <v>7.558</v>
      </c>
      <c r="Q98" s="103" t="n">
        <f aca="false">(Q102-Q97)/5+Q97</f>
        <v>8.042</v>
      </c>
      <c r="R98" s="103" t="n">
        <f aca="false">(R102-R97)/5+R97</f>
        <v>8.52599999999999</v>
      </c>
      <c r="S98" s="103" t="n">
        <f aca="false">(V98-R98)/4+R98</f>
        <v>8.6109053609059</v>
      </c>
      <c r="T98" s="103" t="n">
        <f aca="false">(V98-R98)/4+S98</f>
        <v>8.69581072181181</v>
      </c>
      <c r="U98" s="103" t="n">
        <f aca="false">(V98-R98)/4+T98</f>
        <v>8.78071608271772</v>
      </c>
      <c r="V98" s="103" t="n">
        <f aca="false">(V102-V97)/5+V97</f>
        <v>8.86562144362363</v>
      </c>
      <c r="W98" s="103" t="n">
        <f aca="false">(X98+V98)/2</f>
        <v>8.97565723102609</v>
      </c>
      <c r="X98" s="103" t="n">
        <f aca="false">(X102-X97)/5+X97</f>
        <v>9.08569301842854</v>
      </c>
      <c r="Y98" s="103" t="n">
        <f aca="false">(AA98-X98)/3+X98</f>
        <v>8.95672735674287</v>
      </c>
      <c r="Z98" s="103" t="n">
        <f aca="false">(AA98-X98)/3+Y98</f>
        <v>8.82776169505719</v>
      </c>
      <c r="AA98" s="103" t="n">
        <f aca="false">(AA102-AA97)/5+AA97</f>
        <v>8.69879603337152</v>
      </c>
      <c r="AB98" s="103" t="n">
        <f aca="false">(AC98+AA98)/2</f>
        <v>8.35084419203666</v>
      </c>
      <c r="AC98" s="103" t="n">
        <f aca="false">(AC102-AC97)/5+AC97</f>
        <v>8.0028923507018</v>
      </c>
      <c r="AD98" s="103" t="n">
        <f aca="false">(AF98-AC98)/3+AC98</f>
        <v>7.65494050936694</v>
      </c>
      <c r="AE98" s="103" t="n">
        <f aca="false">(AF98-AC98)/3+AD98</f>
        <v>7.30698866803208</v>
      </c>
      <c r="AF98" s="103" t="n">
        <f aca="false">(AF102-AF97)/5+AF97</f>
        <v>6.95903682669722</v>
      </c>
      <c r="AG98" s="103" t="n">
        <f aca="false">(AH98+AF98)/2</f>
        <v>6.61108498536236</v>
      </c>
      <c r="AH98" s="103" t="n">
        <f aca="false">(AH102-AH97)/5+AH97</f>
        <v>6.2631331440275</v>
      </c>
      <c r="AI98" s="103" t="n">
        <f aca="false">(AI102-AI97)/5+AI97</f>
        <v>5.91518130269263</v>
      </c>
      <c r="AJ98" s="103" t="n">
        <f aca="false">(AJ102-AJ97)/5+AJ97</f>
        <v>5.56722946135778</v>
      </c>
      <c r="AK98" s="103" t="n">
        <f aca="false">(AL98+AJ98)/2</f>
        <v>5.21927762002292</v>
      </c>
      <c r="AL98" s="103" t="n">
        <f aca="false">(AL102-AL97)/5+AL97</f>
        <v>4.87132577868805</v>
      </c>
      <c r="AM98" s="103" t="n">
        <f aca="false">(AN98+AL98)/2</f>
        <v>4.52337393735319</v>
      </c>
      <c r="AN98" s="103" t="n">
        <f aca="false">(AN102-AN97)/5+AN97</f>
        <v>4.17542209601833</v>
      </c>
      <c r="AO98" s="115" t="n">
        <f aca="false">($AN98-$AL98)/Delta+AN98</f>
        <v>3.82747025468347</v>
      </c>
      <c r="AP98" s="115" t="n">
        <f aca="false">($AN98-$AL98)/Delta+AO98</f>
        <v>3.47951841334861</v>
      </c>
      <c r="AQ98" s="115" t="n">
        <f aca="false">($AN98-$AL98)/Delta+AP98</f>
        <v>3.13156657201375</v>
      </c>
      <c r="AR98" s="115" t="n">
        <f aca="false">($AN98-$AL98)/Delta+AQ98</f>
        <v>2.78361473067889</v>
      </c>
      <c r="AS98" s="115" t="n">
        <f aca="false">($AN98-$AL98)/Delta+AR98</f>
        <v>2.43566288934403</v>
      </c>
      <c r="AT98" s="115" t="n">
        <f aca="false">($AN98-$AL98)/Delta+AS98</f>
        <v>2.08771104800917</v>
      </c>
      <c r="AU98" s="115" t="n">
        <f aca="false">($AN98-$AL98)/Delta+AT98</f>
        <v>1.73975920667431</v>
      </c>
      <c r="AV98" s="115" t="n">
        <f aca="false">($AN98-$AL98)/Delta+AU98</f>
        <v>1.39180736533944</v>
      </c>
      <c r="AW98" s="115" t="n">
        <f aca="false">($AN98-$AL98)/Delta+AV98</f>
        <v>1.04385552400458</v>
      </c>
      <c r="AX98" s="115" t="n">
        <f aca="false">($AN98-$AL98)/Delta+AW98</f>
        <v>0.695903682669722</v>
      </c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  <c r="CH98" s="104"/>
      <c r="CI98" s="104"/>
    </row>
    <row r="99" customFormat="false" ht="12.8" hidden="false" customHeight="false" outlineLevel="0" collapsed="false">
      <c r="A99" s="102" t="n">
        <f aca="false">(A$7-A$2)/5+A98</f>
        <v>132</v>
      </c>
      <c r="B99" s="103" t="n">
        <v>0</v>
      </c>
      <c r="C99" s="103" t="n">
        <f aca="false">(F99-B99)/4+B99</f>
        <v>0.7785</v>
      </c>
      <c r="D99" s="103" t="n">
        <f aca="false">(F99-B99)/4+C99</f>
        <v>1.557</v>
      </c>
      <c r="E99" s="103" t="n">
        <f aca="false">(F99-B99)/4+D99</f>
        <v>2.3355</v>
      </c>
      <c r="F99" s="103" t="n">
        <f aca="false">(F102-F97)/5+F98</f>
        <v>3.114</v>
      </c>
      <c r="G99" s="103" t="n">
        <f aca="false">(G102-G97)/5+G98</f>
        <v>3.804</v>
      </c>
      <c r="H99" s="103" t="n">
        <f aca="false">(H102-H97)/5+H98</f>
        <v>4.494</v>
      </c>
      <c r="I99" s="103" t="n">
        <f aca="false">(J99+H99)/2</f>
        <v>5.023</v>
      </c>
      <c r="J99" s="103" t="n">
        <f aca="false">(J102-J97)/5+J98</f>
        <v>5.552</v>
      </c>
      <c r="K99" s="103" t="n">
        <f aca="false">(L99+J99)/2</f>
        <v>5.902</v>
      </c>
      <c r="L99" s="103" t="n">
        <f aca="false">(L102-L97)/5+L98</f>
        <v>6.25200000000001</v>
      </c>
      <c r="M99" s="103" t="n">
        <f aca="false">(N99+L99)/2</f>
        <v>6.55</v>
      </c>
      <c r="N99" s="103" t="n">
        <f aca="false">(N102-N97)/5+N98</f>
        <v>6.848</v>
      </c>
      <c r="O99" s="103" t="n">
        <f aca="false">(P99+N99)/2</f>
        <v>7.172</v>
      </c>
      <c r="P99" s="103" t="n">
        <f aca="false">(P102-P97)/5+P98</f>
        <v>7.496</v>
      </c>
      <c r="Q99" s="103" t="n">
        <f aca="false">(Q102-Q97)/5+Q98</f>
        <v>7.959</v>
      </c>
      <c r="R99" s="103" t="n">
        <f aca="false">(R102-R97)/5+R98</f>
        <v>8.422</v>
      </c>
      <c r="S99" s="103" t="n">
        <f aca="false">(V99-R99)/4+R99</f>
        <v>8.54686967219223</v>
      </c>
      <c r="T99" s="103" t="n">
        <f aca="false">(V99-R99)/4+S99</f>
        <v>8.67173934438447</v>
      </c>
      <c r="U99" s="103" t="n">
        <f aca="false">(V99-R99)/4+T99</f>
        <v>8.79660901657671</v>
      </c>
      <c r="V99" s="103" t="n">
        <f aca="false">(V102-V97)/5+V98</f>
        <v>8.92147868876895</v>
      </c>
      <c r="W99" s="103" t="n">
        <f aca="false">(X99+V99)/2</f>
        <v>9.03706792950077</v>
      </c>
      <c r="X99" s="103" t="n">
        <f aca="false">(X102-X97)/5+X98</f>
        <v>9.1526571702326</v>
      </c>
      <c r="Y99" s="103" t="n">
        <f aca="false">(AA99-X99)/3+X99</f>
        <v>9.03881739394012</v>
      </c>
      <c r="Z99" s="103" t="n">
        <f aca="false">(AA99-X99)/3+Y99</f>
        <v>8.92497761764765</v>
      </c>
      <c r="AA99" s="103" t="n">
        <f aca="false">(AA102-AA97)/5+AA98</f>
        <v>8.81113784135517</v>
      </c>
      <c r="AB99" s="103" t="n">
        <f aca="false">(AC99+AA99)/2</f>
        <v>8.45869232770097</v>
      </c>
      <c r="AC99" s="103" t="n">
        <f aca="false">(AC102-AC97)/5+AC98</f>
        <v>8.10624681404676</v>
      </c>
      <c r="AD99" s="103" t="n">
        <f aca="false">(AF99-AC99)/3+AC99</f>
        <v>7.75380130039255</v>
      </c>
      <c r="AE99" s="103" t="n">
        <f aca="false">(AF99-AC99)/3+AD99</f>
        <v>7.40135578673835</v>
      </c>
      <c r="AF99" s="103" t="n">
        <f aca="false">(AF102-AF97)/5+AF98</f>
        <v>7.04891027308414</v>
      </c>
      <c r="AG99" s="103" t="n">
        <f aca="false">(AH99+AF99)/2</f>
        <v>6.69646475942993</v>
      </c>
      <c r="AH99" s="103" t="n">
        <f aca="false">(AH102-AH97)/5+AH98</f>
        <v>6.34401924577573</v>
      </c>
      <c r="AI99" s="103" t="n">
        <f aca="false">(AI102-AI97)/5+AI98</f>
        <v>5.99157373212152</v>
      </c>
      <c r="AJ99" s="103" t="n">
        <f aca="false">(AJ102-AJ97)/5+AJ98</f>
        <v>5.63912821846731</v>
      </c>
      <c r="AK99" s="103" t="n">
        <f aca="false">(AL99+AJ99)/2</f>
        <v>5.2866827048131</v>
      </c>
      <c r="AL99" s="103" t="n">
        <f aca="false">(AL102-AL97)/5+AL98</f>
        <v>4.9342371911589</v>
      </c>
      <c r="AM99" s="103" t="n">
        <f aca="false">(AN99+AL99)/2</f>
        <v>4.58179167750469</v>
      </c>
      <c r="AN99" s="103" t="n">
        <f aca="false">(AN102-AN97)/5+AN98</f>
        <v>4.22934616385048</v>
      </c>
      <c r="AO99" s="115" t="n">
        <f aca="false">($AN99-$AL99)/Delta+AN99</f>
        <v>3.87690065019628</v>
      </c>
      <c r="AP99" s="115" t="n">
        <f aca="false">($AN99-$AL99)/Delta+AO99</f>
        <v>3.52445513654207</v>
      </c>
      <c r="AQ99" s="115" t="n">
        <f aca="false">($AN99-$AL99)/Delta+AP99</f>
        <v>3.17200962288786</v>
      </c>
      <c r="AR99" s="115" t="n">
        <f aca="false">($AN99-$AL99)/Delta+AQ99</f>
        <v>2.81956410923366</v>
      </c>
      <c r="AS99" s="115" t="n">
        <f aca="false">($AN99-$AL99)/Delta+AR99</f>
        <v>2.46711859557945</v>
      </c>
      <c r="AT99" s="115" t="n">
        <f aca="false">($AN99-$AL99)/Delta+AS99</f>
        <v>2.11467308192524</v>
      </c>
      <c r="AU99" s="115" t="n">
        <f aca="false">($AN99-$AL99)/Delta+AT99</f>
        <v>1.76222756827103</v>
      </c>
      <c r="AV99" s="115" t="n">
        <f aca="false">($AN99-$AL99)/Delta+AU99</f>
        <v>1.40978205461683</v>
      </c>
      <c r="AW99" s="115" t="n">
        <f aca="false">($AN99-$AL99)/Delta+AV99</f>
        <v>1.05733654096262</v>
      </c>
      <c r="AX99" s="115" t="n">
        <f aca="false">($AN99-$AL99)/Delta+AW99</f>
        <v>0.704891027308413</v>
      </c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  <c r="CH99" s="104"/>
      <c r="CI99" s="104"/>
    </row>
    <row r="100" customFormat="false" ht="12.8" hidden="false" customHeight="false" outlineLevel="0" collapsed="false">
      <c r="A100" s="102" t="n">
        <f aca="false">(A$7-A$2)/5+A99</f>
        <v>133</v>
      </c>
      <c r="B100" s="103" t="n">
        <v>0</v>
      </c>
      <c r="C100" s="103" t="n">
        <f aca="false">(F100-B100)/4+B100</f>
        <v>0.764</v>
      </c>
      <c r="D100" s="103" t="n">
        <f aca="false">(F100-B100)/4+C100</f>
        <v>1.528</v>
      </c>
      <c r="E100" s="103" t="n">
        <f aca="false">(F100-B100)/4+D100</f>
        <v>2.292</v>
      </c>
      <c r="F100" s="103" t="n">
        <f aca="false">(F102-F97)/5+F99</f>
        <v>3.056</v>
      </c>
      <c r="G100" s="103" t="n">
        <f aca="false">(G102-G97)/5+G99</f>
        <v>3.741</v>
      </c>
      <c r="H100" s="103" t="n">
        <f aca="false">(H102-H97)/5+H99</f>
        <v>4.426</v>
      </c>
      <c r="I100" s="103" t="n">
        <f aca="false">(J100+H100)/2</f>
        <v>4.957</v>
      </c>
      <c r="J100" s="103" t="n">
        <f aca="false">(J102-J97)/5+J99</f>
        <v>5.488</v>
      </c>
      <c r="K100" s="103" t="n">
        <f aca="false">(L100+J100)/2</f>
        <v>5.848</v>
      </c>
      <c r="L100" s="103" t="n">
        <f aca="false">(L102-L97)/5+L99</f>
        <v>6.208</v>
      </c>
      <c r="M100" s="103" t="n">
        <f aca="false">(N100+L100)/2</f>
        <v>6.505</v>
      </c>
      <c r="N100" s="103" t="n">
        <f aca="false">(N102-N97)/5+N99</f>
        <v>6.802</v>
      </c>
      <c r="O100" s="103" t="n">
        <f aca="false">(P100+N100)/2</f>
        <v>7.118</v>
      </c>
      <c r="P100" s="103" t="n">
        <f aca="false">(P102-P97)/5+P99</f>
        <v>7.434</v>
      </c>
      <c r="Q100" s="103" t="n">
        <f aca="false">(Q102-Q97)/5+Q99</f>
        <v>7.876</v>
      </c>
      <c r="R100" s="103" t="n">
        <f aca="false">(R102-R97)/5+R99</f>
        <v>8.318</v>
      </c>
      <c r="S100" s="103" t="n">
        <f aca="false">(V100-R100)/4+R100</f>
        <v>8.48283398347856</v>
      </c>
      <c r="T100" s="103" t="n">
        <f aca="false">(V100-R100)/4+S100</f>
        <v>8.64766796695713</v>
      </c>
      <c r="U100" s="103" t="n">
        <f aca="false">(V100-R100)/4+T100</f>
        <v>8.8125019504357</v>
      </c>
      <c r="V100" s="103" t="n">
        <f aca="false">(V102-V97)/5+V99</f>
        <v>8.97733593391426</v>
      </c>
      <c r="W100" s="103" t="n">
        <f aca="false">(X100+V100)/2</f>
        <v>9.09847862797545</v>
      </c>
      <c r="X100" s="103" t="n">
        <f aca="false">(X102-X97)/5+X99</f>
        <v>9.21962132203665</v>
      </c>
      <c r="Y100" s="103" t="n">
        <f aca="false">(AA100-X100)/3+X100</f>
        <v>9.12090743113737</v>
      </c>
      <c r="Z100" s="103" t="n">
        <f aca="false">(AA100-X100)/3+Y100</f>
        <v>9.0221935402381</v>
      </c>
      <c r="AA100" s="103" t="n">
        <f aca="false">(AA102-AA97)/5+AA99</f>
        <v>8.92347964933883</v>
      </c>
      <c r="AB100" s="103" t="n">
        <f aca="false">(AC100+AA100)/2</f>
        <v>8.56654046336527</v>
      </c>
      <c r="AC100" s="103" t="n">
        <f aca="false">(AC102-AC97)/5+AC99</f>
        <v>8.20960127739172</v>
      </c>
      <c r="AD100" s="103" t="n">
        <f aca="false">(AF100-AC100)/3+AC100</f>
        <v>7.85266209141817</v>
      </c>
      <c r="AE100" s="103" t="n">
        <f aca="false">(AF100-AC100)/3+AD100</f>
        <v>7.49572290544461</v>
      </c>
      <c r="AF100" s="103" t="n">
        <f aca="false">(AF102-AF97)/5+AF99</f>
        <v>7.13878371947106</v>
      </c>
      <c r="AG100" s="103" t="n">
        <f aca="false">(AH100+AF100)/2</f>
        <v>6.78184453349751</v>
      </c>
      <c r="AH100" s="103" t="n">
        <f aca="false">(AH102-AH97)/5+AH99</f>
        <v>6.42490534752395</v>
      </c>
      <c r="AI100" s="103" t="n">
        <f aca="false">(AI102-AI97)/5+AI99</f>
        <v>6.0679661615504</v>
      </c>
      <c r="AJ100" s="103" t="n">
        <f aca="false">(AJ102-AJ97)/5+AJ99</f>
        <v>5.71102697557685</v>
      </c>
      <c r="AK100" s="103" t="n">
        <f aca="false">(AL100+AJ100)/2</f>
        <v>5.35408778960329</v>
      </c>
      <c r="AL100" s="103" t="n">
        <f aca="false">(AL102-AL97)/5+AL99</f>
        <v>4.99714860362974</v>
      </c>
      <c r="AM100" s="103" t="n">
        <f aca="false">(AN100+AL100)/2</f>
        <v>4.64020941765619</v>
      </c>
      <c r="AN100" s="103" t="n">
        <f aca="false">(AN102-AN97)/5+AN99</f>
        <v>4.28327023168264</v>
      </c>
      <c r="AO100" s="115" t="n">
        <f aca="false">($AN100-$AL100)/Delta+AN100</f>
        <v>3.92633104570908</v>
      </c>
      <c r="AP100" s="115" t="n">
        <f aca="false">($AN100-$AL100)/Delta+AO100</f>
        <v>3.56939185973553</v>
      </c>
      <c r="AQ100" s="115" t="n">
        <f aca="false">($AN100-$AL100)/Delta+AP100</f>
        <v>3.21245267376198</v>
      </c>
      <c r="AR100" s="115" t="n">
        <f aca="false">($AN100-$AL100)/Delta+AQ100</f>
        <v>2.85551348778842</v>
      </c>
      <c r="AS100" s="115" t="n">
        <f aca="false">($AN100-$AL100)/Delta+AR100</f>
        <v>2.49857430181487</v>
      </c>
      <c r="AT100" s="115" t="n">
        <f aca="false">($AN100-$AL100)/Delta+AS100</f>
        <v>2.14163511584132</v>
      </c>
      <c r="AU100" s="115" t="n">
        <f aca="false">($AN100-$AL100)/Delta+AT100</f>
        <v>1.78469592986776</v>
      </c>
      <c r="AV100" s="115" t="n">
        <f aca="false">($AN100-$AL100)/Delta+AU100</f>
        <v>1.42775674389421</v>
      </c>
      <c r="AW100" s="115" t="n">
        <f aca="false">($AN100-$AL100)/Delta+AV100</f>
        <v>1.07081755792066</v>
      </c>
      <c r="AX100" s="115" t="n">
        <f aca="false">($AN100-$AL100)/Delta+AW100</f>
        <v>0.713878371947104</v>
      </c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  <c r="CH100" s="104"/>
      <c r="CI100" s="104"/>
    </row>
    <row r="101" customFormat="false" ht="12.8" hidden="false" customHeight="false" outlineLevel="0" collapsed="false">
      <c r="A101" s="102" t="n">
        <f aca="false">(A$7-A$2)/5+A100</f>
        <v>134</v>
      </c>
      <c r="B101" s="103" t="n">
        <v>0</v>
      </c>
      <c r="C101" s="103" t="n">
        <f aca="false">(F101-B101)/4+B101</f>
        <v>0.7495</v>
      </c>
      <c r="D101" s="103" t="n">
        <f aca="false">(F101-B101)/4+C101</f>
        <v>1.499</v>
      </c>
      <c r="E101" s="103" t="n">
        <f aca="false">(F101-B101)/4+D101</f>
        <v>2.2485</v>
      </c>
      <c r="F101" s="103" t="n">
        <f aca="false">(F102-F97)/5+F100</f>
        <v>2.998</v>
      </c>
      <c r="G101" s="103" t="n">
        <f aca="false">(G102-G97)/5+G100</f>
        <v>3.678</v>
      </c>
      <c r="H101" s="103" t="n">
        <f aca="false">(H102-H97)/5+H100</f>
        <v>4.358</v>
      </c>
      <c r="I101" s="103" t="n">
        <f aca="false">(J101+H101)/2</f>
        <v>4.891</v>
      </c>
      <c r="J101" s="103" t="n">
        <f aca="false">(J102-J97)/5+J100</f>
        <v>5.424</v>
      </c>
      <c r="K101" s="103" t="n">
        <f aca="false">(L101+J101)/2</f>
        <v>5.794</v>
      </c>
      <c r="L101" s="103" t="n">
        <f aca="false">(L102-L97)/5+L100</f>
        <v>6.164</v>
      </c>
      <c r="M101" s="103" t="n">
        <f aca="false">(N101+L101)/2</f>
        <v>6.46</v>
      </c>
      <c r="N101" s="103" t="n">
        <f aca="false">(N102-N97)/5+N100</f>
        <v>6.756</v>
      </c>
      <c r="O101" s="103" t="n">
        <f aca="false">(P101+N101)/2</f>
        <v>7.064</v>
      </c>
      <c r="P101" s="103" t="n">
        <f aca="false">(P102-P97)/5+P100</f>
        <v>7.372</v>
      </c>
      <c r="Q101" s="103" t="n">
        <f aca="false">(Q102-Q97)/5+Q100</f>
        <v>7.793</v>
      </c>
      <c r="R101" s="103" t="n">
        <f aca="false">(R102-R97)/5+R100</f>
        <v>8.214</v>
      </c>
      <c r="S101" s="103" t="n">
        <f aca="false">(V101-R101)/4+R101</f>
        <v>8.41879829476489</v>
      </c>
      <c r="T101" s="103" t="n">
        <f aca="false">(V101-R101)/4+S101</f>
        <v>8.62359658952979</v>
      </c>
      <c r="U101" s="103" t="n">
        <f aca="false">(V101-R101)/4+T101</f>
        <v>8.82839488429468</v>
      </c>
      <c r="V101" s="103" t="n">
        <f aca="false">(V102-V97)/5+V100</f>
        <v>9.03319317905957</v>
      </c>
      <c r="W101" s="103" t="n">
        <f aca="false">(X101+V101)/2</f>
        <v>9.15988932645014</v>
      </c>
      <c r="X101" s="103" t="n">
        <f aca="false">(X102-X97)/5+X100</f>
        <v>9.2865854738407</v>
      </c>
      <c r="Y101" s="103" t="n">
        <f aca="false">(AA101-X101)/3+X101</f>
        <v>9.20299746833463</v>
      </c>
      <c r="Z101" s="103" t="n">
        <f aca="false">(AA101-X101)/3+Y101</f>
        <v>9.11940946282855</v>
      </c>
      <c r="AA101" s="103" t="n">
        <f aca="false">(AA102-AA97)/5+AA100</f>
        <v>9.03582145732248</v>
      </c>
      <c r="AB101" s="103" t="n">
        <f aca="false">(AC101+AA101)/2</f>
        <v>8.67438859902958</v>
      </c>
      <c r="AC101" s="103" t="n">
        <f aca="false">(AC102-AC97)/5+AC100</f>
        <v>8.31295574073668</v>
      </c>
      <c r="AD101" s="103" t="n">
        <f aca="false">(AF101-AC101)/3+AC101</f>
        <v>7.95152288244378</v>
      </c>
      <c r="AE101" s="103" t="n">
        <f aca="false">(AF101-AC101)/3+AD101</f>
        <v>7.59009002415088</v>
      </c>
      <c r="AF101" s="103" t="n">
        <f aca="false">(AF102-AF97)/5+AF100</f>
        <v>7.22865716585798</v>
      </c>
      <c r="AG101" s="103" t="n">
        <f aca="false">(AH101+AF101)/2</f>
        <v>6.86722430756508</v>
      </c>
      <c r="AH101" s="103" t="n">
        <f aca="false">(AH102-AH97)/5+AH100</f>
        <v>6.50579144927218</v>
      </c>
      <c r="AI101" s="103" t="n">
        <f aca="false">(AI102-AI97)/5+AI100</f>
        <v>6.14435859097929</v>
      </c>
      <c r="AJ101" s="103" t="n">
        <f aca="false">(AJ102-AJ97)/5+AJ100</f>
        <v>5.78292573268638</v>
      </c>
      <c r="AK101" s="103" t="n">
        <f aca="false">(AL101+AJ101)/2</f>
        <v>5.42149287439348</v>
      </c>
      <c r="AL101" s="103" t="n">
        <f aca="false">(AL102-AL97)/5+AL100</f>
        <v>5.06006001610059</v>
      </c>
      <c r="AM101" s="103" t="n">
        <f aca="false">(AN101+AL101)/2</f>
        <v>4.69862715780769</v>
      </c>
      <c r="AN101" s="103" t="n">
        <f aca="false">(AN102-AN97)/5+AN100</f>
        <v>4.33719429951479</v>
      </c>
      <c r="AO101" s="115" t="n">
        <f aca="false">($AN101-$AL101)/Delta+AN101</f>
        <v>3.97576144122189</v>
      </c>
      <c r="AP101" s="115" t="n">
        <f aca="false">($AN101-$AL101)/Delta+AO101</f>
        <v>3.61432858292899</v>
      </c>
      <c r="AQ101" s="115" t="n">
        <f aca="false">($AN101-$AL101)/Delta+AP101</f>
        <v>3.25289572463609</v>
      </c>
      <c r="AR101" s="115" t="n">
        <f aca="false">($AN101-$AL101)/Delta+AQ101</f>
        <v>2.89146286634319</v>
      </c>
      <c r="AS101" s="115" t="n">
        <f aca="false">($AN101-$AL101)/Delta+AR101</f>
        <v>2.53003000805029</v>
      </c>
      <c r="AT101" s="115" t="n">
        <f aca="false">($AN101-$AL101)/Delta+AS101</f>
        <v>2.16859714975739</v>
      </c>
      <c r="AU101" s="115" t="n">
        <f aca="false">($AN101-$AL101)/Delta+AT101</f>
        <v>1.80716429146449</v>
      </c>
      <c r="AV101" s="115" t="n">
        <f aca="false">($AN101-$AL101)/Delta+AU101</f>
        <v>1.44573143317159</v>
      </c>
      <c r="AW101" s="115" t="n">
        <f aca="false">($AN101-$AL101)/Delta+AV101</f>
        <v>1.08429857487869</v>
      </c>
      <c r="AX101" s="115" t="n">
        <f aca="false">($AN101-$AL101)/Delta+AW101</f>
        <v>0.722865716585796</v>
      </c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  <c r="CH101" s="104"/>
      <c r="CI101" s="104"/>
    </row>
    <row r="102" customFormat="false" ht="12.8" hidden="false" customHeight="false" outlineLevel="0" collapsed="false">
      <c r="A102" s="102" t="n">
        <f aca="false">A97+5</f>
        <v>135</v>
      </c>
      <c r="B102" s="103" t="n">
        <v>0</v>
      </c>
      <c r="C102" s="103" t="n">
        <f aca="false">(F102-B102)/4+B102</f>
        <v>0.735</v>
      </c>
      <c r="D102" s="103" t="n">
        <f aca="false">(F102-B102)/4+C102</f>
        <v>1.47</v>
      </c>
      <c r="E102" s="103" t="n">
        <f aca="false">(F102-B102)/4+D102</f>
        <v>2.205</v>
      </c>
      <c r="F102" s="114" t="n">
        <f aca="false">polar_type19!$AD$6</f>
        <v>2.94</v>
      </c>
      <c r="G102" s="114" t="n">
        <f aca="false">polar_type19!$AD$7</f>
        <v>3.615</v>
      </c>
      <c r="H102" s="114" t="n">
        <f aca="false">polar_type19!$AD$8</f>
        <v>4.29</v>
      </c>
      <c r="I102" s="103" t="n">
        <f aca="false">(J102+H102)/2</f>
        <v>4.825</v>
      </c>
      <c r="J102" s="114" t="n">
        <f aca="false">polar_type19!$AD$9</f>
        <v>5.36</v>
      </c>
      <c r="K102" s="103" t="n">
        <f aca="false">(L102+J102)/2</f>
        <v>5.74</v>
      </c>
      <c r="L102" s="114" t="n">
        <f aca="false">polar_type19!$AD$10</f>
        <v>6.12</v>
      </c>
      <c r="M102" s="103" t="n">
        <f aca="false">(N102+L102)/2</f>
        <v>6.415</v>
      </c>
      <c r="N102" s="114" t="n">
        <f aca="false">polar_type19!$AD$11</f>
        <v>6.71</v>
      </c>
      <c r="O102" s="103" t="n">
        <f aca="false">(P102+N102)/2</f>
        <v>7.01</v>
      </c>
      <c r="P102" s="114" t="n">
        <f aca="false">polar_type19!$AD$12</f>
        <v>7.31</v>
      </c>
      <c r="Q102" s="114" t="n">
        <f aca="false">polar_type19!$AD$13</f>
        <v>7.71</v>
      </c>
      <c r="R102" s="114" t="n">
        <f aca="false">polar_type19!$AD$14</f>
        <v>8.11</v>
      </c>
      <c r="S102" s="103" t="n">
        <f aca="false">(V102-R102)/4+R102</f>
        <v>8.35476260605122</v>
      </c>
      <c r="T102" s="103" t="n">
        <f aca="false">(V102-R102)/4+S102</f>
        <v>8.59952521210245</v>
      </c>
      <c r="U102" s="103" t="n">
        <f aca="false">(V102-R102)/4+T102</f>
        <v>8.84428781815367</v>
      </c>
      <c r="V102" s="114" t="n">
        <f aca="false">polar_type19!$AD$15</f>
        <v>9.08905042420489</v>
      </c>
      <c r="W102" s="103" t="n">
        <f aca="false">(X102+V102)/2</f>
        <v>9.22130002492482</v>
      </c>
      <c r="X102" s="114" t="n">
        <f aca="false">polar_type19!$AD$16</f>
        <v>9.35354962564475</v>
      </c>
      <c r="Y102" s="103" t="n">
        <f aca="false">(AA102-X102)/3+X102</f>
        <v>9.28508750553188</v>
      </c>
      <c r="Z102" s="103" t="n">
        <f aca="false">(AA102-X102)/3+Y102</f>
        <v>9.216625385419</v>
      </c>
      <c r="AA102" s="114" t="n">
        <f aca="false">polar_type19!$AD$17</f>
        <v>9.14816326530613</v>
      </c>
      <c r="AB102" s="103" t="n">
        <f aca="false">(AC102+AA102)/2</f>
        <v>8.78223673469389</v>
      </c>
      <c r="AC102" s="114" t="n">
        <f aca="false">polar_type19!$AD$18</f>
        <v>8.41631020408164</v>
      </c>
      <c r="AD102" s="103" t="n">
        <f aca="false">(AF102-AC102)/3+AC102</f>
        <v>8.05038367346939</v>
      </c>
      <c r="AE102" s="103" t="n">
        <f aca="false">(AF102-AC102)/3+AD102</f>
        <v>7.68445714285715</v>
      </c>
      <c r="AF102" s="114" t="n">
        <f aca="false">polar_type19!$AD$19</f>
        <v>7.3185306122449</v>
      </c>
      <c r="AG102" s="103" t="n">
        <f aca="false">(AH102+AF102)/2</f>
        <v>6.95260408163266</v>
      </c>
      <c r="AH102" s="114" t="n">
        <f aca="false">polar_type19!$AD$20</f>
        <v>6.58667755102041</v>
      </c>
      <c r="AI102" s="114" t="n">
        <f aca="false">polar_type19!$AD$21</f>
        <v>6.22075102040817</v>
      </c>
      <c r="AJ102" s="114" t="n">
        <f aca="false">polar_type19!$AD$22</f>
        <v>5.85482448979592</v>
      </c>
      <c r="AK102" s="103" t="n">
        <f aca="false">(AL102+AJ102)/2</f>
        <v>5.48889795918367</v>
      </c>
      <c r="AL102" s="114" t="n">
        <f aca="false">polar_type19!$AD$23</f>
        <v>5.12297142857143</v>
      </c>
      <c r="AM102" s="103" t="n">
        <f aca="false">(AN102+AL102)/2</f>
        <v>4.75704489795919</v>
      </c>
      <c r="AN102" s="114" t="n">
        <f aca="false">polar_type19!$AD$24</f>
        <v>4.39111836734694</v>
      </c>
      <c r="AO102" s="115" t="n">
        <f aca="false">($AN102-$AL102)/Delta+AN102</f>
        <v>4.0251918367347</v>
      </c>
      <c r="AP102" s="115" t="n">
        <f aca="false">($AN102-$AL102)/Delta+AO102</f>
        <v>3.65926530612245</v>
      </c>
      <c r="AQ102" s="115" t="n">
        <f aca="false">($AN102-$AL102)/Delta+AP102</f>
        <v>3.29333877551021</v>
      </c>
      <c r="AR102" s="115" t="n">
        <f aca="false">($AN102-$AL102)/Delta+AQ102</f>
        <v>2.92741224489796</v>
      </c>
      <c r="AS102" s="115" t="n">
        <f aca="false">($AN102-$AL102)/Delta+AR102</f>
        <v>2.56148571428572</v>
      </c>
      <c r="AT102" s="115" t="n">
        <f aca="false">($AN102-$AL102)/Delta+AS102</f>
        <v>2.19555918367347</v>
      </c>
      <c r="AU102" s="115" t="n">
        <f aca="false">($AN102-$AL102)/Delta+AT102</f>
        <v>1.82963265306123</v>
      </c>
      <c r="AV102" s="115" t="n">
        <f aca="false">($AN102-$AL102)/Delta+AU102</f>
        <v>1.46370612244898</v>
      </c>
      <c r="AW102" s="115" t="n">
        <f aca="false">($AN102-$AL102)/Delta+AV102</f>
        <v>1.09777959183674</v>
      </c>
      <c r="AX102" s="115" t="n">
        <f aca="false">($AN102-$AL102)/Delta+AW102</f>
        <v>0.731853061224492</v>
      </c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  <c r="CH102" s="104"/>
      <c r="CI102" s="104"/>
    </row>
    <row r="103" customFormat="false" ht="12.8" hidden="false" customHeight="false" outlineLevel="0" collapsed="false">
      <c r="A103" s="102" t="n">
        <f aca="false">(A$7-A$2)/5+A102</f>
        <v>136</v>
      </c>
      <c r="B103" s="103" t="n">
        <v>0</v>
      </c>
      <c r="C103" s="103" t="n">
        <f aca="false">(F103-B103)/4+B103</f>
        <v>0.7215</v>
      </c>
      <c r="D103" s="103" t="n">
        <f aca="false">(F103-B103)/4+C103</f>
        <v>1.443</v>
      </c>
      <c r="E103" s="103" t="n">
        <f aca="false">(F103-B103)/4+D103</f>
        <v>2.1645</v>
      </c>
      <c r="F103" s="103" t="n">
        <f aca="false">(F107-F102)/5+F102</f>
        <v>2.886</v>
      </c>
      <c r="G103" s="103" t="n">
        <f aca="false">(G107-G102)/5+G102</f>
        <v>3.556</v>
      </c>
      <c r="H103" s="103" t="n">
        <f aca="false">(H107-H102)/5+H102</f>
        <v>4.226</v>
      </c>
      <c r="I103" s="103" t="n">
        <f aca="false">(J103+H103)/2</f>
        <v>4.763</v>
      </c>
      <c r="J103" s="103" t="n">
        <f aca="false">(J107-J102)/5+J102</f>
        <v>5.3</v>
      </c>
      <c r="K103" s="103" t="n">
        <f aca="false">(L103+J103)/2</f>
        <v>5.688</v>
      </c>
      <c r="L103" s="103" t="n">
        <f aca="false">(L107-L102)/5+L102</f>
        <v>6.076</v>
      </c>
      <c r="M103" s="103" t="n">
        <f aca="false">(N103+L103)/2</f>
        <v>6.371</v>
      </c>
      <c r="N103" s="103" t="n">
        <f aca="false">(N107-N102)/5+N102</f>
        <v>6.666</v>
      </c>
      <c r="O103" s="103" t="n">
        <f aca="false">(P103+N103)/2</f>
        <v>6.963</v>
      </c>
      <c r="P103" s="103" t="n">
        <f aca="false">(P107-P102)/5+P102</f>
        <v>7.26</v>
      </c>
      <c r="Q103" s="103" t="n">
        <f aca="false">(Q107-Q102)/5+Q102</f>
        <v>7.648</v>
      </c>
      <c r="R103" s="103" t="n">
        <f aca="false">(R107-R102)/5+R102</f>
        <v>8.036</v>
      </c>
      <c r="S103" s="103" t="n">
        <f aca="false">(V103-R103)/4+R103</f>
        <v>8.30951901837909</v>
      </c>
      <c r="T103" s="103" t="n">
        <f aca="false">(V103-R103)/4+S103</f>
        <v>8.58303803675818</v>
      </c>
      <c r="U103" s="103" t="n">
        <f aca="false">(V103-R103)/4+T103</f>
        <v>8.85655705513727</v>
      </c>
      <c r="V103" s="103" t="n">
        <f aca="false">(V107-V102)/5+V102</f>
        <v>9.13007607351636</v>
      </c>
      <c r="W103" s="103" t="n">
        <f aca="false">(X103+V103)/2</f>
        <v>9.27074290870833</v>
      </c>
      <c r="X103" s="103" t="n">
        <f aca="false">(X107-X102)/5+X102</f>
        <v>9.41140974390029</v>
      </c>
      <c r="Y103" s="103" t="n">
        <f aca="false">(AA103-X103)/3+X103</f>
        <v>9.38598356903363</v>
      </c>
      <c r="Z103" s="103" t="n">
        <f aca="false">(AA103-X103)/3+Y103</f>
        <v>9.36055739416698</v>
      </c>
      <c r="AA103" s="103" t="n">
        <f aca="false">(AA107-AA102)/5+AA102</f>
        <v>9.33513121930032</v>
      </c>
      <c r="AB103" s="103" t="n">
        <f aca="false">(AC103+AA103)/2</f>
        <v>8.96172597052831</v>
      </c>
      <c r="AC103" s="103" t="n">
        <f aca="false">(AC107-AC102)/5+AC102</f>
        <v>8.5883207217563</v>
      </c>
      <c r="AD103" s="103" t="n">
        <f aca="false">(AF103-AC103)/3+AC103</f>
        <v>8.21491547298429</v>
      </c>
      <c r="AE103" s="103" t="n">
        <f aca="false">(AF103-AC103)/3+AD103</f>
        <v>7.84151022421228</v>
      </c>
      <c r="AF103" s="103" t="n">
        <f aca="false">(AF107-AF102)/5+AF102</f>
        <v>7.46810497544026</v>
      </c>
      <c r="AG103" s="103" t="n">
        <f aca="false">(AH103+AF103)/2</f>
        <v>7.09469972666825</v>
      </c>
      <c r="AH103" s="103" t="n">
        <f aca="false">(AH107-AH102)/5+AH102</f>
        <v>6.72129447789623</v>
      </c>
      <c r="AI103" s="103" t="n">
        <f aca="false">(AI107-AI102)/5+AI102</f>
        <v>6.34788922912423</v>
      </c>
      <c r="AJ103" s="103" t="n">
        <f aca="false">(AJ107-AJ102)/5+AJ102</f>
        <v>5.97448398035221</v>
      </c>
      <c r="AK103" s="103" t="n">
        <f aca="false">(AL103+AJ103)/2</f>
        <v>5.6010787315802</v>
      </c>
      <c r="AL103" s="103" t="n">
        <f aca="false">(AL107-AL102)/5+AL102</f>
        <v>5.22767348280818</v>
      </c>
      <c r="AM103" s="103" t="n">
        <f aca="false">(AN103+AL103)/2</f>
        <v>4.85426823403617</v>
      </c>
      <c r="AN103" s="103" t="n">
        <f aca="false">(AN107-AN102)/5+AN102</f>
        <v>4.48086298526416</v>
      </c>
      <c r="AO103" s="115" t="n">
        <f aca="false">($AN103-$AL103)/Delta+AN103</f>
        <v>4.10745773649214</v>
      </c>
      <c r="AP103" s="115" t="n">
        <f aca="false">($AN103-$AL103)/Delta+AO103</f>
        <v>3.73405248772013</v>
      </c>
      <c r="AQ103" s="115" t="n">
        <f aca="false">($AN103-$AL103)/Delta+AP103</f>
        <v>3.36064723894812</v>
      </c>
      <c r="AR103" s="115" t="n">
        <f aca="false">($AN103-$AL103)/Delta+AQ103</f>
        <v>2.9872419901761</v>
      </c>
      <c r="AS103" s="115" t="n">
        <f aca="false">($AN103-$AL103)/Delta+AR103</f>
        <v>2.61383674140409</v>
      </c>
      <c r="AT103" s="115" t="n">
        <f aca="false">($AN103-$AL103)/Delta+AS103</f>
        <v>2.24043149263208</v>
      </c>
      <c r="AU103" s="115" t="n">
        <f aca="false">($AN103-$AL103)/Delta+AT103</f>
        <v>1.86702624386006</v>
      </c>
      <c r="AV103" s="115" t="n">
        <f aca="false">($AN103-$AL103)/Delta+AU103</f>
        <v>1.49362099508805</v>
      </c>
      <c r="AW103" s="115" t="n">
        <f aca="false">($AN103-$AL103)/Delta+AV103</f>
        <v>1.12021574631604</v>
      </c>
      <c r="AX103" s="115" t="n">
        <f aca="false">($AN103-$AL103)/Delta+AW103</f>
        <v>0.746810497544023</v>
      </c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  <c r="CH103" s="104"/>
      <c r="CI103" s="104"/>
    </row>
    <row r="104" customFormat="false" ht="12.8" hidden="false" customHeight="false" outlineLevel="0" collapsed="false">
      <c r="A104" s="102" t="n">
        <f aca="false">(A$7-A$2)/5+A103</f>
        <v>137</v>
      </c>
      <c r="B104" s="103" t="n">
        <v>0</v>
      </c>
      <c r="C104" s="103" t="n">
        <f aca="false">(F104-B104)/4+B104</f>
        <v>0.708</v>
      </c>
      <c r="D104" s="103" t="n">
        <f aca="false">(F104-B104)/4+C104</f>
        <v>1.416</v>
      </c>
      <c r="E104" s="103" t="n">
        <f aca="false">(F104-B104)/4+D104</f>
        <v>2.124</v>
      </c>
      <c r="F104" s="103" t="n">
        <f aca="false">(F107-F102)/5+F103</f>
        <v>2.832</v>
      </c>
      <c r="G104" s="103" t="n">
        <f aca="false">(G107-G102)/5+G103</f>
        <v>3.497</v>
      </c>
      <c r="H104" s="103" t="n">
        <f aca="false">(H107-H102)/5+H103</f>
        <v>4.162</v>
      </c>
      <c r="I104" s="103" t="n">
        <f aca="false">(J104+H104)/2</f>
        <v>4.701</v>
      </c>
      <c r="J104" s="103" t="n">
        <f aca="false">(J107-J102)/5+J103</f>
        <v>5.24</v>
      </c>
      <c r="K104" s="103" t="n">
        <f aca="false">(L104+J104)/2</f>
        <v>5.636</v>
      </c>
      <c r="L104" s="103" t="n">
        <f aca="false">(L107-L102)/5+L103</f>
        <v>6.032</v>
      </c>
      <c r="M104" s="103" t="n">
        <f aca="false">(N104+L104)/2</f>
        <v>6.327</v>
      </c>
      <c r="N104" s="103" t="n">
        <f aca="false">(N107-N102)/5+N103</f>
        <v>6.622</v>
      </c>
      <c r="O104" s="103" t="n">
        <f aca="false">(P104+N104)/2</f>
        <v>6.916</v>
      </c>
      <c r="P104" s="103" t="n">
        <f aca="false">(P107-P102)/5+P103</f>
        <v>7.21</v>
      </c>
      <c r="Q104" s="103" t="n">
        <f aca="false">(Q107-Q102)/5+Q103</f>
        <v>7.586</v>
      </c>
      <c r="R104" s="103" t="n">
        <f aca="false">(R107-R102)/5+R103</f>
        <v>7.962</v>
      </c>
      <c r="S104" s="103" t="n">
        <f aca="false">(V104-R104)/4+R104</f>
        <v>8.26427543070696</v>
      </c>
      <c r="T104" s="103" t="n">
        <f aca="false">(V104-R104)/4+S104</f>
        <v>8.56655086141392</v>
      </c>
      <c r="U104" s="103" t="n">
        <f aca="false">(V104-R104)/4+T104</f>
        <v>8.86882629212087</v>
      </c>
      <c r="V104" s="103" t="n">
        <f aca="false">(V107-V102)/5+V103</f>
        <v>9.17110172282783</v>
      </c>
      <c r="W104" s="103" t="n">
        <f aca="false">(X104+V104)/2</f>
        <v>9.32018579249183</v>
      </c>
      <c r="X104" s="103" t="n">
        <f aca="false">(X107-X102)/5+X103</f>
        <v>9.46926986215583</v>
      </c>
      <c r="Y104" s="103" t="n">
        <f aca="false">(AA104-X104)/3+X104</f>
        <v>9.48687963253539</v>
      </c>
      <c r="Z104" s="103" t="n">
        <f aca="false">(AA104-X104)/3+Y104</f>
        <v>9.50448940291496</v>
      </c>
      <c r="AA104" s="103" t="n">
        <f aca="false">(AA107-AA102)/5+AA103</f>
        <v>9.52209917329452</v>
      </c>
      <c r="AB104" s="103" t="n">
        <f aca="false">(AC104+AA104)/2</f>
        <v>9.14121520636274</v>
      </c>
      <c r="AC104" s="103" t="n">
        <f aca="false">(AC107-AC102)/5+AC103</f>
        <v>8.76033123943097</v>
      </c>
      <c r="AD104" s="103" t="n">
        <f aca="false">(AF104-AC104)/3+AC104</f>
        <v>8.37944727249919</v>
      </c>
      <c r="AE104" s="103" t="n">
        <f aca="false">(AF104-AC104)/3+AD104</f>
        <v>7.9985633055674</v>
      </c>
      <c r="AF104" s="103" t="n">
        <f aca="false">(AF107-AF102)/5+AF103</f>
        <v>7.61767933863562</v>
      </c>
      <c r="AG104" s="103" t="n">
        <f aca="false">(AH104+AF104)/2</f>
        <v>7.23679537170384</v>
      </c>
      <c r="AH104" s="103" t="n">
        <f aca="false">(AH107-AH102)/5+AH103</f>
        <v>6.85591140477206</v>
      </c>
      <c r="AI104" s="103" t="n">
        <f aca="false">(AI107-AI102)/5+AI103</f>
        <v>6.47502743784028</v>
      </c>
      <c r="AJ104" s="103" t="n">
        <f aca="false">(AJ107-AJ102)/5+AJ103</f>
        <v>6.0941434709085</v>
      </c>
      <c r="AK104" s="103" t="n">
        <f aca="false">(AL104+AJ104)/2</f>
        <v>5.71325950397672</v>
      </c>
      <c r="AL104" s="103" t="n">
        <f aca="false">(AL107-AL102)/5+AL103</f>
        <v>5.33237553704493</v>
      </c>
      <c r="AM104" s="103" t="n">
        <f aca="false">(AN104+AL104)/2</f>
        <v>4.95149157011315</v>
      </c>
      <c r="AN104" s="103" t="n">
        <f aca="false">(AN107-AN102)/5+AN103</f>
        <v>4.57060760318137</v>
      </c>
      <c r="AO104" s="115" t="n">
        <f aca="false">($AN104-$AL104)/Delta+AN104</f>
        <v>4.18972363624959</v>
      </c>
      <c r="AP104" s="115" t="n">
        <f aca="false">($AN104-$AL104)/Delta+AO104</f>
        <v>3.80883966931781</v>
      </c>
      <c r="AQ104" s="115" t="n">
        <f aca="false">($AN104-$AL104)/Delta+AP104</f>
        <v>3.42795570238603</v>
      </c>
      <c r="AR104" s="115" t="n">
        <f aca="false">($AN104-$AL104)/Delta+AQ104</f>
        <v>3.04707173545424</v>
      </c>
      <c r="AS104" s="115" t="n">
        <f aca="false">($AN104-$AL104)/Delta+AR104</f>
        <v>2.66618776852246</v>
      </c>
      <c r="AT104" s="115" t="n">
        <f aca="false">($AN104-$AL104)/Delta+AS104</f>
        <v>2.28530380159068</v>
      </c>
      <c r="AU104" s="115" t="n">
        <f aca="false">($AN104-$AL104)/Delta+AT104</f>
        <v>1.9044198346589</v>
      </c>
      <c r="AV104" s="115" t="n">
        <f aca="false">($AN104-$AL104)/Delta+AU104</f>
        <v>1.52353586772712</v>
      </c>
      <c r="AW104" s="115" t="n">
        <f aca="false">($AN104-$AL104)/Delta+AV104</f>
        <v>1.14265190079534</v>
      </c>
      <c r="AX104" s="115" t="n">
        <f aca="false">($AN104-$AL104)/Delta+AW104</f>
        <v>0.761767933863555</v>
      </c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  <c r="CH104" s="104"/>
      <c r="CI104" s="104"/>
    </row>
    <row r="105" customFormat="false" ht="12.8" hidden="false" customHeight="false" outlineLevel="0" collapsed="false">
      <c r="A105" s="102" t="n">
        <f aca="false">(A$7-A$2)/5+A104</f>
        <v>138</v>
      </c>
      <c r="B105" s="103" t="n">
        <v>0</v>
      </c>
      <c r="C105" s="103" t="n">
        <f aca="false">(F105-B105)/4+B105</f>
        <v>0.6945</v>
      </c>
      <c r="D105" s="103" t="n">
        <f aca="false">(F105-B105)/4+C105</f>
        <v>1.389</v>
      </c>
      <c r="E105" s="103" t="n">
        <f aca="false">(F105-B105)/4+D105</f>
        <v>2.0835</v>
      </c>
      <c r="F105" s="103" t="n">
        <f aca="false">(F107-F102)/5+F104</f>
        <v>2.778</v>
      </c>
      <c r="G105" s="103" t="n">
        <f aca="false">(G107-G102)/5+G104</f>
        <v>3.438</v>
      </c>
      <c r="H105" s="103" t="n">
        <f aca="false">(H107-H102)/5+H104</f>
        <v>4.09799999999999</v>
      </c>
      <c r="I105" s="103" t="n">
        <f aca="false">(J105+H105)/2</f>
        <v>4.639</v>
      </c>
      <c r="J105" s="103" t="n">
        <f aca="false">(J107-J102)/5+J104</f>
        <v>5.18</v>
      </c>
      <c r="K105" s="103" t="n">
        <f aca="false">(L105+J105)/2</f>
        <v>5.584</v>
      </c>
      <c r="L105" s="103" t="n">
        <f aca="false">(L107-L102)/5+L104</f>
        <v>5.988</v>
      </c>
      <c r="M105" s="103" t="n">
        <f aca="false">(N105+L105)/2</f>
        <v>6.283</v>
      </c>
      <c r="N105" s="103" t="n">
        <f aca="false">(N107-N102)/5+N104</f>
        <v>6.578</v>
      </c>
      <c r="O105" s="103" t="n">
        <f aca="false">(P105+N105)/2</f>
        <v>6.869</v>
      </c>
      <c r="P105" s="103" t="n">
        <f aca="false">(P107-P102)/5+P104</f>
        <v>7.16</v>
      </c>
      <c r="Q105" s="103" t="n">
        <f aca="false">(Q107-Q102)/5+Q104</f>
        <v>7.524</v>
      </c>
      <c r="R105" s="103" t="n">
        <f aca="false">(R107-R102)/5+R104</f>
        <v>7.888</v>
      </c>
      <c r="S105" s="103" t="n">
        <f aca="false">(V105-R105)/4+R105</f>
        <v>8.21903184303483</v>
      </c>
      <c r="T105" s="103" t="n">
        <f aca="false">(V105-R105)/4+S105</f>
        <v>8.55006368606965</v>
      </c>
      <c r="U105" s="103" t="n">
        <f aca="false">(V105-R105)/4+T105</f>
        <v>8.88109552910448</v>
      </c>
      <c r="V105" s="103" t="n">
        <f aca="false">(V107-V102)/5+V104</f>
        <v>9.21212737213931</v>
      </c>
      <c r="W105" s="103" t="n">
        <f aca="false">(X105+V105)/2</f>
        <v>9.36962867627534</v>
      </c>
      <c r="X105" s="103" t="n">
        <f aca="false">(X107-X102)/5+X104</f>
        <v>9.52712998041137</v>
      </c>
      <c r="Y105" s="103" t="n">
        <f aca="false">(AA105-X105)/3+X105</f>
        <v>9.58777569603715</v>
      </c>
      <c r="Z105" s="103" t="n">
        <f aca="false">(AA105-X105)/3+Y105</f>
        <v>9.64842141166293</v>
      </c>
      <c r="AA105" s="103" t="n">
        <f aca="false">(AA107-AA102)/5+AA104</f>
        <v>9.70906712728871</v>
      </c>
      <c r="AB105" s="103" t="n">
        <f aca="false">(AC105+AA105)/2</f>
        <v>9.32070444219717</v>
      </c>
      <c r="AC105" s="103" t="n">
        <f aca="false">(AC107-AC102)/5+AC104</f>
        <v>8.93234175710563</v>
      </c>
      <c r="AD105" s="103" t="n">
        <f aca="false">(AF105-AC105)/3+AC105</f>
        <v>8.54397907201408</v>
      </c>
      <c r="AE105" s="103" t="n">
        <f aca="false">(AF105-AC105)/3+AD105</f>
        <v>8.15561638692253</v>
      </c>
      <c r="AF105" s="103" t="n">
        <f aca="false">(AF107-AF102)/5+AF104</f>
        <v>7.76725370183098</v>
      </c>
      <c r="AG105" s="103" t="n">
        <f aca="false">(AH105+AF105)/2</f>
        <v>7.37889101673943</v>
      </c>
      <c r="AH105" s="103" t="n">
        <f aca="false">(AH107-AH102)/5+AH104</f>
        <v>6.99052833164788</v>
      </c>
      <c r="AI105" s="103" t="n">
        <f aca="false">(AI107-AI102)/5+AI104</f>
        <v>6.60216564655634</v>
      </c>
      <c r="AJ105" s="103" t="n">
        <f aca="false">(AJ107-AJ102)/5+AJ104</f>
        <v>6.21380296146478</v>
      </c>
      <c r="AK105" s="103" t="n">
        <f aca="false">(AL105+AJ105)/2</f>
        <v>5.82544027637324</v>
      </c>
      <c r="AL105" s="103" t="n">
        <f aca="false">(AL107-AL102)/5+AL104</f>
        <v>5.43707759128169</v>
      </c>
      <c r="AM105" s="103" t="n">
        <f aca="false">(AN105+AL105)/2</f>
        <v>5.04871490619014</v>
      </c>
      <c r="AN105" s="103" t="n">
        <f aca="false">(AN107-AN102)/5+AN104</f>
        <v>4.66035222109859</v>
      </c>
      <c r="AO105" s="115" t="n">
        <f aca="false">($AN105-$AL105)/Delta+AN105</f>
        <v>4.27198953600704</v>
      </c>
      <c r="AP105" s="115" t="n">
        <f aca="false">($AN105-$AL105)/Delta+AO105</f>
        <v>3.88362685091549</v>
      </c>
      <c r="AQ105" s="115" t="n">
        <f aca="false">($AN105-$AL105)/Delta+AP105</f>
        <v>3.49526416582394</v>
      </c>
      <c r="AR105" s="115" t="n">
        <f aca="false">($AN105-$AL105)/Delta+AQ105</f>
        <v>3.10690148073239</v>
      </c>
      <c r="AS105" s="115" t="n">
        <f aca="false">($AN105-$AL105)/Delta+AR105</f>
        <v>2.71853879564084</v>
      </c>
      <c r="AT105" s="115" t="n">
        <f aca="false">($AN105-$AL105)/Delta+AS105</f>
        <v>2.33017611054929</v>
      </c>
      <c r="AU105" s="115" t="n">
        <f aca="false">($AN105-$AL105)/Delta+AT105</f>
        <v>1.94181342545774</v>
      </c>
      <c r="AV105" s="115" t="n">
        <f aca="false">($AN105-$AL105)/Delta+AU105</f>
        <v>1.55345074036619</v>
      </c>
      <c r="AW105" s="115" t="n">
        <f aca="false">($AN105-$AL105)/Delta+AV105</f>
        <v>1.16508805527464</v>
      </c>
      <c r="AX105" s="115" t="n">
        <f aca="false">($AN105-$AL105)/Delta+AW105</f>
        <v>0.776725370183087</v>
      </c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  <c r="CH105" s="104"/>
      <c r="CI105" s="104"/>
    </row>
    <row r="106" customFormat="false" ht="12.8" hidden="false" customHeight="false" outlineLevel="0" collapsed="false">
      <c r="A106" s="102" t="n">
        <f aca="false">(A$7-A$2)/5+A105</f>
        <v>139</v>
      </c>
      <c r="B106" s="103" t="n">
        <v>0</v>
      </c>
      <c r="C106" s="103" t="n">
        <f aca="false">(F106-B106)/4+B106</f>
        <v>0.681</v>
      </c>
      <c r="D106" s="103" t="n">
        <f aca="false">(F106-B106)/4+C106</f>
        <v>1.362</v>
      </c>
      <c r="E106" s="103" t="n">
        <f aca="false">(F106-B106)/4+D106</f>
        <v>2.043</v>
      </c>
      <c r="F106" s="103" t="n">
        <f aca="false">(F107-F102)/5+F105</f>
        <v>2.724</v>
      </c>
      <c r="G106" s="103" t="n">
        <f aca="false">(G107-G102)/5+G105</f>
        <v>3.379</v>
      </c>
      <c r="H106" s="103" t="n">
        <f aca="false">(H107-H102)/5+H105</f>
        <v>4.03399999999999</v>
      </c>
      <c r="I106" s="103" t="n">
        <f aca="false">(J106+H106)/2</f>
        <v>4.577</v>
      </c>
      <c r="J106" s="103" t="n">
        <f aca="false">(J107-J102)/5+J105</f>
        <v>5.12</v>
      </c>
      <c r="K106" s="103" t="n">
        <f aca="false">(L106+J106)/2</f>
        <v>5.532</v>
      </c>
      <c r="L106" s="103" t="n">
        <f aca="false">(L107-L102)/5+L105</f>
        <v>5.944</v>
      </c>
      <c r="M106" s="103" t="n">
        <f aca="false">(N106+L106)/2</f>
        <v>6.239</v>
      </c>
      <c r="N106" s="103" t="n">
        <f aca="false">(N107-N102)/5+N105</f>
        <v>6.534</v>
      </c>
      <c r="O106" s="103" t="n">
        <f aca="false">(P106+N106)/2</f>
        <v>6.822</v>
      </c>
      <c r="P106" s="103" t="n">
        <f aca="false">(P107-P102)/5+P105</f>
        <v>7.11</v>
      </c>
      <c r="Q106" s="103" t="n">
        <f aca="false">(Q107-Q102)/5+Q105</f>
        <v>7.462</v>
      </c>
      <c r="R106" s="103" t="n">
        <f aca="false">(R107-R102)/5+R105</f>
        <v>7.814</v>
      </c>
      <c r="S106" s="103" t="n">
        <f aca="false">(V106-R106)/4+R106</f>
        <v>8.17378825536269</v>
      </c>
      <c r="T106" s="103" t="n">
        <f aca="false">(V106-R106)/4+S106</f>
        <v>8.53357651072539</v>
      </c>
      <c r="U106" s="103" t="n">
        <f aca="false">(V106-R106)/4+T106</f>
        <v>8.89336476608808</v>
      </c>
      <c r="V106" s="103" t="n">
        <f aca="false">(V107-V102)/5+V105</f>
        <v>9.25315302145078</v>
      </c>
      <c r="W106" s="103" t="n">
        <f aca="false">(X106+V106)/2</f>
        <v>9.41907156005884</v>
      </c>
      <c r="X106" s="103" t="n">
        <f aca="false">(X107-X102)/5+X105</f>
        <v>9.58499009866691</v>
      </c>
      <c r="Y106" s="103" t="n">
        <f aca="false">(AA106-X106)/3+X106</f>
        <v>9.68867175953891</v>
      </c>
      <c r="Z106" s="103" t="n">
        <f aca="false">(AA106-X106)/3+Y106</f>
        <v>9.79235342041091</v>
      </c>
      <c r="AA106" s="103" t="n">
        <f aca="false">(AA107-AA102)/5+AA105</f>
        <v>9.89603508128291</v>
      </c>
      <c r="AB106" s="103" t="n">
        <f aca="false">(AC106+AA106)/2</f>
        <v>9.5001936780316</v>
      </c>
      <c r="AC106" s="103" t="n">
        <f aca="false">(AC107-AC102)/5+AC105</f>
        <v>9.1043522747803</v>
      </c>
      <c r="AD106" s="103" t="n">
        <f aca="false">(AF106-AC106)/3+AC106</f>
        <v>8.70851087152898</v>
      </c>
      <c r="AE106" s="103" t="n">
        <f aca="false">(AF106-AC106)/3+AD106</f>
        <v>8.31266946827766</v>
      </c>
      <c r="AF106" s="103" t="n">
        <f aca="false">(AF107-AF102)/5+AF105</f>
        <v>7.91682806502634</v>
      </c>
      <c r="AG106" s="103" t="n">
        <f aca="false">(AH106+AF106)/2</f>
        <v>7.52098666177503</v>
      </c>
      <c r="AH106" s="103" t="n">
        <f aca="false">(AH107-AH102)/5+AH105</f>
        <v>7.12514525852371</v>
      </c>
      <c r="AI106" s="103" t="n">
        <f aca="false">(AI107-AI102)/5+AI105</f>
        <v>6.72930385527239</v>
      </c>
      <c r="AJ106" s="103" t="n">
        <f aca="false">(AJ107-AJ102)/5+AJ105</f>
        <v>6.33346245202107</v>
      </c>
      <c r="AK106" s="103" t="n">
        <f aca="false">(AL106+AJ106)/2</f>
        <v>5.93762104876975</v>
      </c>
      <c r="AL106" s="103" t="n">
        <f aca="false">(AL107-AL102)/5+AL105</f>
        <v>5.54177964551844</v>
      </c>
      <c r="AM106" s="103" t="n">
        <f aca="false">(AN106+AL106)/2</f>
        <v>5.14593824226712</v>
      </c>
      <c r="AN106" s="103" t="n">
        <f aca="false">(AN107-AN102)/5+AN105</f>
        <v>4.7500968390158</v>
      </c>
      <c r="AO106" s="115" t="n">
        <f aca="false">($AN106-$AL106)/Delta+AN106</f>
        <v>4.35425543576448</v>
      </c>
      <c r="AP106" s="115" t="n">
        <f aca="false">($AN106-$AL106)/Delta+AO106</f>
        <v>3.95841403251317</v>
      </c>
      <c r="AQ106" s="115" t="n">
        <f aca="false">($AN106-$AL106)/Delta+AP106</f>
        <v>3.56257262926185</v>
      </c>
      <c r="AR106" s="115" t="n">
        <f aca="false">($AN106-$AL106)/Delta+AQ106</f>
        <v>3.16673122601053</v>
      </c>
      <c r="AS106" s="115" t="n">
        <f aca="false">($AN106-$AL106)/Delta+AR106</f>
        <v>2.77088982275921</v>
      </c>
      <c r="AT106" s="115" t="n">
        <f aca="false">($AN106-$AL106)/Delta+AS106</f>
        <v>2.37504841950789</v>
      </c>
      <c r="AU106" s="115" t="n">
        <f aca="false">($AN106-$AL106)/Delta+AT106</f>
        <v>1.97920701625657</v>
      </c>
      <c r="AV106" s="115" t="n">
        <f aca="false">($AN106-$AL106)/Delta+AU106</f>
        <v>1.58336561300526</v>
      </c>
      <c r="AW106" s="115" t="n">
        <f aca="false">($AN106-$AL106)/Delta+AV106</f>
        <v>1.18752420975394</v>
      </c>
      <c r="AX106" s="115" t="n">
        <f aca="false">($AN106-$AL106)/Delta+AW106</f>
        <v>0.791682806502618</v>
      </c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  <c r="CH106" s="104"/>
      <c r="CI106" s="104"/>
    </row>
    <row r="107" customFormat="false" ht="12.8" hidden="false" customHeight="false" outlineLevel="0" collapsed="false">
      <c r="A107" s="102" t="n">
        <f aca="false">A102+5</f>
        <v>140</v>
      </c>
      <c r="B107" s="103" t="n">
        <v>0</v>
      </c>
      <c r="C107" s="103" t="n">
        <f aca="false">(F107-B107)/4+B107</f>
        <v>0.6675</v>
      </c>
      <c r="D107" s="103" t="n">
        <f aca="false">(F107-B107)/4+C107</f>
        <v>1.335</v>
      </c>
      <c r="E107" s="103" t="n">
        <f aca="false">(F107-B107)/4+D107</f>
        <v>2.0025</v>
      </c>
      <c r="F107" s="114" t="n">
        <f aca="false">polar_type19!$AE$6</f>
        <v>2.67</v>
      </c>
      <c r="G107" s="114" t="n">
        <f aca="false">polar_type19!$AE$7</f>
        <v>3.32</v>
      </c>
      <c r="H107" s="114" t="n">
        <f aca="false">polar_type19!$AE$8</f>
        <v>3.96999999999999</v>
      </c>
      <c r="I107" s="103" t="n">
        <f aca="false">(J107+H107)/2</f>
        <v>4.515</v>
      </c>
      <c r="J107" s="114" t="n">
        <f aca="false">polar_type19!$AE$9</f>
        <v>5.06</v>
      </c>
      <c r="K107" s="103" t="n">
        <f aca="false">(L107+J107)/2</f>
        <v>5.48</v>
      </c>
      <c r="L107" s="114" t="n">
        <f aca="false">polar_type19!$AE$10</f>
        <v>5.9</v>
      </c>
      <c r="M107" s="103" t="n">
        <f aca="false">(N107+L107)/2</f>
        <v>6.195</v>
      </c>
      <c r="N107" s="114" t="n">
        <f aca="false">polar_type19!$AE$11</f>
        <v>6.49</v>
      </c>
      <c r="O107" s="103" t="n">
        <f aca="false">(P107+N107)/2</f>
        <v>6.775</v>
      </c>
      <c r="P107" s="114" t="n">
        <f aca="false">polar_type19!$AE$12</f>
        <v>7.06</v>
      </c>
      <c r="Q107" s="114" t="n">
        <f aca="false">polar_type19!$AE$13</f>
        <v>7.4</v>
      </c>
      <c r="R107" s="114" t="n">
        <f aca="false">polar_type19!$AE$14</f>
        <v>7.74</v>
      </c>
      <c r="S107" s="103" t="n">
        <f aca="false">(V107-R107)/4+R107</f>
        <v>8.12854466769056</v>
      </c>
      <c r="T107" s="103" t="n">
        <f aca="false">(V107-R107)/4+S107</f>
        <v>8.51708933538112</v>
      </c>
      <c r="U107" s="103" t="n">
        <f aca="false">(V107-R107)/4+T107</f>
        <v>8.90563400307169</v>
      </c>
      <c r="V107" s="114" t="n">
        <f aca="false">polar_type19!$AE$15</f>
        <v>9.29417867076225</v>
      </c>
      <c r="W107" s="103" t="n">
        <f aca="false">(X107+V107)/2</f>
        <v>9.46851444384235</v>
      </c>
      <c r="X107" s="114" t="n">
        <f aca="false">polar_type19!$AE$16</f>
        <v>9.64285021692245</v>
      </c>
      <c r="Y107" s="103" t="n">
        <f aca="false">(AA107-X107)/3+X107</f>
        <v>9.78956782304067</v>
      </c>
      <c r="Z107" s="103" t="n">
        <f aca="false">(AA107-X107)/3+Y107</f>
        <v>9.93628542915888</v>
      </c>
      <c r="AA107" s="114" t="n">
        <f aca="false">polar_type19!$AE$17</f>
        <v>10.0830030352771</v>
      </c>
      <c r="AB107" s="103" t="n">
        <f aca="false">(AC107+AA107)/2</f>
        <v>9.67968291386603</v>
      </c>
      <c r="AC107" s="114" t="n">
        <f aca="false">polar_type19!$AE$18</f>
        <v>9.27636279245496</v>
      </c>
      <c r="AD107" s="103" t="n">
        <f aca="false">(AF107-AC107)/3+AC107</f>
        <v>8.87304267104387</v>
      </c>
      <c r="AE107" s="103" t="n">
        <f aca="false">(AF107-AC107)/3+AD107</f>
        <v>8.46972254963279</v>
      </c>
      <c r="AF107" s="114" t="n">
        <f aca="false">polar_type19!$AE$19</f>
        <v>8.0664024282217</v>
      </c>
      <c r="AG107" s="103" t="n">
        <f aca="false">(AH107+AF107)/2</f>
        <v>7.66308230681062</v>
      </c>
      <c r="AH107" s="114" t="n">
        <f aca="false">polar_type19!$AE$20</f>
        <v>7.25976218539953</v>
      </c>
      <c r="AI107" s="114" t="n">
        <f aca="false">polar_type19!$AE$21</f>
        <v>6.85644206398845</v>
      </c>
      <c r="AJ107" s="114" t="n">
        <f aca="false">polar_type19!$AE$22</f>
        <v>6.45312194257736</v>
      </c>
      <c r="AK107" s="103" t="n">
        <f aca="false">(AL107+AJ107)/2</f>
        <v>6.04980182116628</v>
      </c>
      <c r="AL107" s="114" t="n">
        <f aca="false">polar_type19!$AE$23</f>
        <v>5.64648169975519</v>
      </c>
      <c r="AM107" s="103" t="n">
        <f aca="false">(AN107+AL107)/2</f>
        <v>5.24316157834411</v>
      </c>
      <c r="AN107" s="114" t="n">
        <f aca="false">polar_type19!$AE$24</f>
        <v>4.83984145693302</v>
      </c>
      <c r="AO107" s="115" t="n">
        <f aca="false">($AN107-$AL107)/Delta+AN107</f>
        <v>4.43652133552193</v>
      </c>
      <c r="AP107" s="115" t="n">
        <f aca="false">($AN107-$AL107)/Delta+AO107</f>
        <v>4.03320121411085</v>
      </c>
      <c r="AQ107" s="115" t="n">
        <f aca="false">($AN107-$AL107)/Delta+AP107</f>
        <v>3.62988109269976</v>
      </c>
      <c r="AR107" s="115" t="n">
        <f aca="false">($AN107-$AL107)/Delta+AQ107</f>
        <v>3.22656097128868</v>
      </c>
      <c r="AS107" s="115" t="n">
        <f aca="false">($AN107-$AL107)/Delta+AR107</f>
        <v>2.82324084987759</v>
      </c>
      <c r="AT107" s="115" t="n">
        <f aca="false">($AN107-$AL107)/Delta+AS107</f>
        <v>2.41992072846651</v>
      </c>
      <c r="AU107" s="115" t="n">
        <f aca="false">($AN107-$AL107)/Delta+AT107</f>
        <v>2.01660060705542</v>
      </c>
      <c r="AV107" s="115" t="n">
        <f aca="false">($AN107-$AL107)/Delta+AU107</f>
        <v>1.61328048564434</v>
      </c>
      <c r="AW107" s="115" t="n">
        <f aca="false">($AN107-$AL107)/Delta+AV107</f>
        <v>1.20996036423325</v>
      </c>
      <c r="AX107" s="115" t="n">
        <f aca="false">($AN107-$AL107)/Delta+AW107</f>
        <v>0.806640242822169</v>
      </c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  <c r="CH107" s="104"/>
      <c r="CI107" s="104"/>
    </row>
    <row r="108" customFormat="false" ht="12.8" hidden="false" customHeight="false" outlineLevel="0" collapsed="false">
      <c r="A108" s="102" t="n">
        <f aca="false">(A$7-A$2)/5+A107</f>
        <v>141</v>
      </c>
      <c r="B108" s="103" t="n">
        <v>0</v>
      </c>
      <c r="C108" s="103" t="n">
        <f aca="false">(F108-B108)/4+B108</f>
        <v>0.658</v>
      </c>
      <c r="D108" s="103" t="n">
        <f aca="false">(F108-B108)/4+C108</f>
        <v>1.316</v>
      </c>
      <c r="E108" s="103" t="n">
        <f aca="false">(F108-B108)/4+D108</f>
        <v>1.974</v>
      </c>
      <c r="F108" s="103" t="n">
        <f aca="false">(F112-F107)/5+F107</f>
        <v>2.632</v>
      </c>
      <c r="G108" s="103" t="n">
        <f aca="false">(G112-G107)/5+G107</f>
        <v>3.275</v>
      </c>
      <c r="H108" s="103" t="n">
        <f aca="false">(H112-H107)/5+H107</f>
        <v>3.91799999999999</v>
      </c>
      <c r="I108" s="103" t="n">
        <f aca="false">(J108+H108)/2</f>
        <v>4.461</v>
      </c>
      <c r="J108" s="103" t="n">
        <f aca="false">(J112-J107)/5+J107</f>
        <v>5.004</v>
      </c>
      <c r="K108" s="103" t="n">
        <f aca="false">(L108+J108)/2</f>
        <v>5.427</v>
      </c>
      <c r="L108" s="103" t="n">
        <f aca="false">(L112-L107)/5+L107</f>
        <v>5.85</v>
      </c>
      <c r="M108" s="103" t="n">
        <f aca="false">(N108+L108)/2</f>
        <v>6.1505</v>
      </c>
      <c r="N108" s="103" t="n">
        <f aca="false">(N112-N107)/5+N107</f>
        <v>6.451</v>
      </c>
      <c r="O108" s="103" t="n">
        <f aca="false">(P108+N108)/2</f>
        <v>6.7355</v>
      </c>
      <c r="P108" s="103" t="n">
        <f aca="false">(P112-P107)/5+P107</f>
        <v>7.02</v>
      </c>
      <c r="Q108" s="103" t="n">
        <f aca="false">(Q112-Q107)/5+Q107</f>
        <v>7.354</v>
      </c>
      <c r="R108" s="103" t="n">
        <f aca="false">(R112-R107)/5+R107</f>
        <v>7.688</v>
      </c>
      <c r="S108" s="103" t="n">
        <f aca="false">(V108-R108)/4+R108</f>
        <v>8.09158573415245</v>
      </c>
      <c r="T108" s="103" t="n">
        <f aca="false">(V108-R108)/4+S108</f>
        <v>8.4951714683049</v>
      </c>
      <c r="U108" s="103" t="n">
        <f aca="false">(V108-R108)/4+T108</f>
        <v>8.89875720245735</v>
      </c>
      <c r="V108" s="103" t="n">
        <f aca="false">(V112-V107)/5+V107</f>
        <v>9.3023429366098</v>
      </c>
      <c r="W108" s="103" t="n">
        <f aca="false">(X108+V108)/2</f>
        <v>9.49469407546272</v>
      </c>
      <c r="X108" s="103" t="n">
        <f aca="false">(X112-X107)/5+X107</f>
        <v>9.68704521431564</v>
      </c>
      <c r="Y108" s="103" t="n">
        <f aca="false">(AA108-X108)/3+X108</f>
        <v>9.88046644068818</v>
      </c>
      <c r="Z108" s="103" t="n">
        <f aca="false">(AA108-X108)/3+Y108</f>
        <v>10.0738876670607</v>
      </c>
      <c r="AA108" s="103" t="n">
        <f aca="false">(AA112-AA107)/5+AA107</f>
        <v>10.2673088934332</v>
      </c>
      <c r="AB108" s="103" t="n">
        <f aca="false">(AC108+AA108)/2</f>
        <v>9.85661653769591</v>
      </c>
      <c r="AC108" s="103" t="n">
        <f aca="false">(AC112-AC107)/5+AC107</f>
        <v>9.44592418195859</v>
      </c>
      <c r="AD108" s="103" t="n">
        <f aca="false">(AF108-AC108)/3+AC108</f>
        <v>9.03523182622126</v>
      </c>
      <c r="AE108" s="103" t="n">
        <f aca="false">(AF108-AC108)/3+AD108</f>
        <v>8.62453947048393</v>
      </c>
      <c r="AF108" s="103" t="n">
        <f aca="false">(AF112-AF107)/5+AF107</f>
        <v>8.2138471147466</v>
      </c>
      <c r="AG108" s="103" t="n">
        <f aca="false">(AH108+AF108)/2</f>
        <v>7.80315475900927</v>
      </c>
      <c r="AH108" s="103" t="n">
        <f aca="false">(AH112-AH107)/5+AH107</f>
        <v>7.39246240327194</v>
      </c>
      <c r="AI108" s="103" t="n">
        <f aca="false">(AI112-AI107)/5+AI107</f>
        <v>6.98177004753461</v>
      </c>
      <c r="AJ108" s="103" t="n">
        <f aca="false">(AJ112-AJ107)/5+AJ107</f>
        <v>6.57107769179728</v>
      </c>
      <c r="AK108" s="103" t="n">
        <f aca="false">(AL108+AJ108)/2</f>
        <v>6.16038533605995</v>
      </c>
      <c r="AL108" s="103" t="n">
        <f aca="false">(AL112-AL107)/5+AL107</f>
        <v>5.74969298032262</v>
      </c>
      <c r="AM108" s="103" t="n">
        <f aca="false">(AN108+AL108)/2</f>
        <v>5.33900062458529</v>
      </c>
      <c r="AN108" s="103" t="n">
        <f aca="false">(AN112-AN107)/5+AN107</f>
        <v>4.92830826884796</v>
      </c>
      <c r="AO108" s="115" t="n">
        <f aca="false">($AN108-$AL108)/Delta+AN108</f>
        <v>4.51761591311063</v>
      </c>
      <c r="AP108" s="115" t="n">
        <f aca="false">($AN108-$AL108)/Delta+AO108</f>
        <v>4.1069235573733</v>
      </c>
      <c r="AQ108" s="115" t="n">
        <f aca="false">($AN108-$AL108)/Delta+AP108</f>
        <v>3.69623120163597</v>
      </c>
      <c r="AR108" s="115" t="n">
        <f aca="false">($AN108-$AL108)/Delta+AQ108</f>
        <v>3.28553884589864</v>
      </c>
      <c r="AS108" s="115" t="n">
        <f aca="false">($AN108-$AL108)/Delta+AR108</f>
        <v>2.87484649016131</v>
      </c>
      <c r="AT108" s="115" t="n">
        <f aca="false">($AN108-$AL108)/Delta+AS108</f>
        <v>2.46415413442398</v>
      </c>
      <c r="AU108" s="115" t="n">
        <f aca="false">($AN108-$AL108)/Delta+AT108</f>
        <v>2.05346177868665</v>
      </c>
      <c r="AV108" s="115" t="n">
        <f aca="false">($AN108-$AL108)/Delta+AU108</f>
        <v>1.64276942294932</v>
      </c>
      <c r="AW108" s="115" t="n">
        <f aca="false">($AN108-$AL108)/Delta+AV108</f>
        <v>1.23207706721199</v>
      </c>
      <c r="AX108" s="115" t="n">
        <f aca="false">($AN108-$AL108)/Delta+AW108</f>
        <v>0.821384711474661</v>
      </c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  <c r="CH108" s="104"/>
      <c r="CI108" s="104"/>
    </row>
    <row r="109" customFormat="false" ht="12.8" hidden="false" customHeight="false" outlineLevel="0" collapsed="false">
      <c r="A109" s="102" t="n">
        <f aca="false">(A$7-A$2)/5+A108</f>
        <v>142</v>
      </c>
      <c r="B109" s="103" t="n">
        <v>0</v>
      </c>
      <c r="C109" s="103" t="n">
        <f aca="false">(F109-B109)/4+B109</f>
        <v>0.6485</v>
      </c>
      <c r="D109" s="103" t="n">
        <f aca="false">(F109-B109)/4+C109</f>
        <v>1.297</v>
      </c>
      <c r="E109" s="103" t="n">
        <f aca="false">(F109-B109)/4+D109</f>
        <v>1.9455</v>
      </c>
      <c r="F109" s="103" t="n">
        <f aca="false">(F112-F107)/5+F108</f>
        <v>2.594</v>
      </c>
      <c r="G109" s="103" t="n">
        <f aca="false">(G112-G107)/5+G108</f>
        <v>3.23</v>
      </c>
      <c r="H109" s="103" t="n">
        <f aca="false">(H112-H107)/5+H108</f>
        <v>3.86599999999999</v>
      </c>
      <c r="I109" s="103" t="n">
        <f aca="false">(J109+H109)/2</f>
        <v>4.407</v>
      </c>
      <c r="J109" s="103" t="n">
        <f aca="false">(J112-J107)/5+J108</f>
        <v>4.948</v>
      </c>
      <c r="K109" s="103" t="n">
        <f aca="false">(L109+J109)/2</f>
        <v>5.374</v>
      </c>
      <c r="L109" s="103" t="n">
        <f aca="false">(L112-L107)/5+L108</f>
        <v>5.8</v>
      </c>
      <c r="M109" s="103" t="n">
        <f aca="false">(N109+L109)/2</f>
        <v>6.106</v>
      </c>
      <c r="N109" s="103" t="n">
        <f aca="false">(N112-N107)/5+N108</f>
        <v>6.412</v>
      </c>
      <c r="O109" s="103" t="n">
        <f aca="false">(P109+N109)/2</f>
        <v>6.696</v>
      </c>
      <c r="P109" s="103" t="n">
        <f aca="false">(P112-P107)/5+P108</f>
        <v>6.98</v>
      </c>
      <c r="Q109" s="103" t="n">
        <f aca="false">(Q112-Q107)/5+Q108</f>
        <v>7.308</v>
      </c>
      <c r="R109" s="103" t="n">
        <f aca="false">(R112-R107)/5+R108</f>
        <v>7.636</v>
      </c>
      <c r="S109" s="103" t="n">
        <f aca="false">(V109-R109)/4+R109</f>
        <v>8.05462680061434</v>
      </c>
      <c r="T109" s="103" t="n">
        <f aca="false">(V109-R109)/4+S109</f>
        <v>8.47325360122868</v>
      </c>
      <c r="U109" s="103" t="n">
        <f aca="false">(V109-R109)/4+T109</f>
        <v>8.89188040184301</v>
      </c>
      <c r="V109" s="103" t="n">
        <f aca="false">(V112-V107)/5+V108</f>
        <v>9.31050720245735</v>
      </c>
      <c r="W109" s="103" t="n">
        <f aca="false">(X109+V109)/2</f>
        <v>9.52087370708309</v>
      </c>
      <c r="X109" s="103" t="n">
        <f aca="false">(X112-X107)/5+X108</f>
        <v>9.73124021170884</v>
      </c>
      <c r="Y109" s="103" t="n">
        <f aca="false">(AA109-X109)/3+X109</f>
        <v>9.97136505833569</v>
      </c>
      <c r="Z109" s="103" t="n">
        <f aca="false">(AA109-X109)/3+Y109</f>
        <v>10.2114899049625</v>
      </c>
      <c r="AA109" s="103" t="n">
        <f aca="false">(AA112-AA107)/5+AA108</f>
        <v>10.4516147515894</v>
      </c>
      <c r="AB109" s="103" t="n">
        <f aca="false">(AC109+AA109)/2</f>
        <v>10.0335501615258</v>
      </c>
      <c r="AC109" s="103" t="n">
        <f aca="false">(AC112-AC107)/5+AC108</f>
        <v>9.61548557146221</v>
      </c>
      <c r="AD109" s="103" t="n">
        <f aca="false">(AF109-AC109)/3+AC109</f>
        <v>9.19742098139864</v>
      </c>
      <c r="AE109" s="103" t="n">
        <f aca="false">(AF109-AC109)/3+AD109</f>
        <v>8.77935639133507</v>
      </c>
      <c r="AF109" s="103" t="n">
        <f aca="false">(AF112-AF107)/5+AF108</f>
        <v>8.3612918012715</v>
      </c>
      <c r="AG109" s="103" t="n">
        <f aca="false">(AH109+AF109)/2</f>
        <v>7.94322721120792</v>
      </c>
      <c r="AH109" s="103" t="n">
        <f aca="false">(AH112-AH107)/5+AH108</f>
        <v>7.52516262114435</v>
      </c>
      <c r="AI109" s="103" t="n">
        <f aca="false">(AI112-AI107)/5+AI108</f>
        <v>7.10709803108078</v>
      </c>
      <c r="AJ109" s="103" t="n">
        <f aca="false">(AJ112-AJ107)/5+AJ108</f>
        <v>6.6890334410172</v>
      </c>
      <c r="AK109" s="103" t="n">
        <f aca="false">(AL109+AJ109)/2</f>
        <v>6.27096885095363</v>
      </c>
      <c r="AL109" s="103" t="n">
        <f aca="false">(AL112-AL107)/5+AL108</f>
        <v>5.85290426089005</v>
      </c>
      <c r="AM109" s="103" t="n">
        <f aca="false">(AN109+AL109)/2</f>
        <v>5.43483967082648</v>
      </c>
      <c r="AN109" s="103" t="n">
        <f aca="false">(AN112-AN107)/5+AN108</f>
        <v>5.0167750807629</v>
      </c>
      <c r="AO109" s="115" t="n">
        <f aca="false">($AN109-$AL109)/Delta+AN109</f>
        <v>4.59871049069933</v>
      </c>
      <c r="AP109" s="115" t="n">
        <f aca="false">($AN109-$AL109)/Delta+AO109</f>
        <v>4.18064590063575</v>
      </c>
      <c r="AQ109" s="115" t="n">
        <f aca="false">($AN109-$AL109)/Delta+AP109</f>
        <v>3.76258131057218</v>
      </c>
      <c r="AR109" s="115" t="n">
        <f aca="false">($AN109-$AL109)/Delta+AQ109</f>
        <v>3.3445167205086</v>
      </c>
      <c r="AS109" s="115" t="n">
        <f aca="false">($AN109-$AL109)/Delta+AR109</f>
        <v>2.92645213044503</v>
      </c>
      <c r="AT109" s="115" t="n">
        <f aca="false">($AN109-$AL109)/Delta+AS109</f>
        <v>2.50838754038145</v>
      </c>
      <c r="AU109" s="115" t="n">
        <f aca="false">($AN109-$AL109)/Delta+AT109</f>
        <v>2.09032295031788</v>
      </c>
      <c r="AV109" s="115" t="n">
        <f aca="false">($AN109-$AL109)/Delta+AU109</f>
        <v>1.6722583602543</v>
      </c>
      <c r="AW109" s="115" t="n">
        <f aca="false">($AN109-$AL109)/Delta+AV109</f>
        <v>1.25419377019073</v>
      </c>
      <c r="AX109" s="115" t="n">
        <f aca="false">($AN109-$AL109)/Delta+AW109</f>
        <v>0.836129180127154</v>
      </c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  <c r="CH109" s="104"/>
      <c r="CI109" s="104"/>
    </row>
    <row r="110" customFormat="false" ht="12.8" hidden="false" customHeight="false" outlineLevel="0" collapsed="false">
      <c r="A110" s="102" t="n">
        <f aca="false">(A$7-A$2)/5+A109</f>
        <v>143</v>
      </c>
      <c r="B110" s="103" t="n">
        <v>0</v>
      </c>
      <c r="C110" s="103" t="n">
        <f aca="false">(F110-B110)/4+B110</f>
        <v>0.639</v>
      </c>
      <c r="D110" s="103" t="n">
        <f aca="false">(F110-B110)/4+C110</f>
        <v>1.278</v>
      </c>
      <c r="E110" s="103" t="n">
        <f aca="false">(F110-B110)/4+D110</f>
        <v>1.917</v>
      </c>
      <c r="F110" s="103" t="n">
        <f aca="false">(F112-F107)/5+F109</f>
        <v>2.556</v>
      </c>
      <c r="G110" s="103" t="n">
        <f aca="false">(G112-G107)/5+G109</f>
        <v>3.185</v>
      </c>
      <c r="H110" s="103" t="n">
        <f aca="false">(H112-H107)/5+H109</f>
        <v>3.814</v>
      </c>
      <c r="I110" s="103" t="n">
        <f aca="false">(J110+H110)/2</f>
        <v>4.353</v>
      </c>
      <c r="J110" s="103" t="n">
        <f aca="false">(J112-J107)/5+J109</f>
        <v>4.892</v>
      </c>
      <c r="K110" s="103" t="n">
        <f aca="false">(L110+J110)/2</f>
        <v>5.321</v>
      </c>
      <c r="L110" s="103" t="n">
        <f aca="false">(L112-L107)/5+L109</f>
        <v>5.75</v>
      </c>
      <c r="M110" s="103" t="n">
        <f aca="false">(N110+L110)/2</f>
        <v>6.0615</v>
      </c>
      <c r="N110" s="103" t="n">
        <f aca="false">(N112-N107)/5+N109</f>
        <v>6.373</v>
      </c>
      <c r="O110" s="103" t="n">
        <f aca="false">(P110+N110)/2</f>
        <v>6.6565</v>
      </c>
      <c r="P110" s="103" t="n">
        <f aca="false">(P112-P107)/5+P109</f>
        <v>6.94</v>
      </c>
      <c r="Q110" s="103" t="n">
        <f aca="false">(Q112-Q107)/5+Q109</f>
        <v>7.262</v>
      </c>
      <c r="R110" s="103" t="n">
        <f aca="false">(R112-R107)/5+R109</f>
        <v>7.584</v>
      </c>
      <c r="S110" s="103" t="n">
        <f aca="false">(V110-R110)/4+R110</f>
        <v>8.01766786707623</v>
      </c>
      <c r="T110" s="103" t="n">
        <f aca="false">(V110-R110)/4+S110</f>
        <v>8.45133573415245</v>
      </c>
      <c r="U110" s="103" t="n">
        <f aca="false">(V110-R110)/4+T110</f>
        <v>8.88500360122868</v>
      </c>
      <c r="V110" s="103" t="n">
        <f aca="false">(V112-V107)/5+V109</f>
        <v>9.3186714683049</v>
      </c>
      <c r="W110" s="103" t="n">
        <f aca="false">(X110+V110)/2</f>
        <v>9.54705333870347</v>
      </c>
      <c r="X110" s="103" t="n">
        <f aca="false">(X112-X107)/5+X109</f>
        <v>9.77543520910203</v>
      </c>
      <c r="Y110" s="103" t="n">
        <f aca="false">(AA110-X110)/3+X110</f>
        <v>10.0622636759832</v>
      </c>
      <c r="Z110" s="103" t="n">
        <f aca="false">(AA110-X110)/3+Y110</f>
        <v>10.3490921428644</v>
      </c>
      <c r="AA110" s="103" t="n">
        <f aca="false">(AA112-AA107)/5+AA109</f>
        <v>10.6359206097455</v>
      </c>
      <c r="AB110" s="103" t="n">
        <f aca="false">(AC110+AA110)/2</f>
        <v>10.2104837853557</v>
      </c>
      <c r="AC110" s="103" t="n">
        <f aca="false">(AC112-AC107)/5+AC109</f>
        <v>9.78504696096584</v>
      </c>
      <c r="AD110" s="103" t="n">
        <f aca="false">(AF110-AC110)/3+AC110</f>
        <v>9.35961013657603</v>
      </c>
      <c r="AE110" s="103" t="n">
        <f aca="false">(AF110-AC110)/3+AD110</f>
        <v>8.93417331218621</v>
      </c>
      <c r="AF110" s="103" t="n">
        <f aca="false">(AF112-AF107)/5+AF109</f>
        <v>8.5087364877964</v>
      </c>
      <c r="AG110" s="103" t="n">
        <f aca="false">(AH110+AF110)/2</f>
        <v>8.08329966340658</v>
      </c>
      <c r="AH110" s="103" t="n">
        <f aca="false">(AH112-AH107)/5+AH109</f>
        <v>7.65786283901676</v>
      </c>
      <c r="AI110" s="103" t="n">
        <f aca="false">(AI112-AI107)/5+AI109</f>
        <v>7.23242601462694</v>
      </c>
      <c r="AJ110" s="103" t="n">
        <f aca="false">(AJ112-AJ107)/5+AJ109</f>
        <v>6.80698919023712</v>
      </c>
      <c r="AK110" s="103" t="n">
        <f aca="false">(AL110+AJ110)/2</f>
        <v>6.3815523658473</v>
      </c>
      <c r="AL110" s="103" t="n">
        <f aca="false">(AL112-AL107)/5+AL109</f>
        <v>5.95611554145748</v>
      </c>
      <c r="AM110" s="103" t="n">
        <f aca="false">(AN110+AL110)/2</f>
        <v>5.53067871706766</v>
      </c>
      <c r="AN110" s="103" t="n">
        <f aca="false">(AN112-AN107)/5+AN109</f>
        <v>5.10524189267784</v>
      </c>
      <c r="AO110" s="115" t="n">
        <f aca="false">($AN110-$AL110)/Delta+AN110</f>
        <v>4.67980506828802</v>
      </c>
      <c r="AP110" s="115" t="n">
        <f aca="false">($AN110-$AL110)/Delta+AO110</f>
        <v>4.2543682438982</v>
      </c>
      <c r="AQ110" s="115" t="n">
        <f aca="false">($AN110-$AL110)/Delta+AP110</f>
        <v>3.82893141950838</v>
      </c>
      <c r="AR110" s="115" t="n">
        <f aca="false">($AN110-$AL110)/Delta+AQ110</f>
        <v>3.40349459511856</v>
      </c>
      <c r="AS110" s="115" t="n">
        <f aca="false">($AN110-$AL110)/Delta+AR110</f>
        <v>2.97805777072874</v>
      </c>
      <c r="AT110" s="115" t="n">
        <f aca="false">($AN110-$AL110)/Delta+AS110</f>
        <v>2.55262094633892</v>
      </c>
      <c r="AU110" s="115" t="n">
        <f aca="false">($AN110-$AL110)/Delta+AT110</f>
        <v>2.1271841219491</v>
      </c>
      <c r="AV110" s="115" t="n">
        <f aca="false">($AN110-$AL110)/Delta+AU110</f>
        <v>1.70174729755928</v>
      </c>
      <c r="AW110" s="115" t="n">
        <f aca="false">($AN110-$AL110)/Delta+AV110</f>
        <v>1.27631047316946</v>
      </c>
      <c r="AX110" s="115" t="n">
        <f aca="false">($AN110-$AL110)/Delta+AW110</f>
        <v>0.850873648779645</v>
      </c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  <c r="CH110" s="104"/>
      <c r="CI110" s="104"/>
    </row>
    <row r="111" customFormat="false" ht="12.8" hidden="false" customHeight="false" outlineLevel="0" collapsed="false">
      <c r="A111" s="102" t="n">
        <f aca="false">(A$7-A$2)/5+A110</f>
        <v>144</v>
      </c>
      <c r="B111" s="103" t="n">
        <v>0</v>
      </c>
      <c r="C111" s="103" t="n">
        <f aca="false">(F111-B111)/4+B111</f>
        <v>0.6295</v>
      </c>
      <c r="D111" s="103" t="n">
        <f aca="false">(F111-B111)/4+C111</f>
        <v>1.259</v>
      </c>
      <c r="E111" s="103" t="n">
        <f aca="false">(F111-B111)/4+D111</f>
        <v>1.8885</v>
      </c>
      <c r="F111" s="103" t="n">
        <f aca="false">(F112-F107)/5+F110</f>
        <v>2.518</v>
      </c>
      <c r="G111" s="103" t="n">
        <f aca="false">(G112-G107)/5+G110</f>
        <v>3.14</v>
      </c>
      <c r="H111" s="103" t="n">
        <f aca="false">(H112-H107)/5+H110</f>
        <v>3.762</v>
      </c>
      <c r="I111" s="103" t="n">
        <f aca="false">(J111+H111)/2</f>
        <v>4.299</v>
      </c>
      <c r="J111" s="103" t="n">
        <f aca="false">(J112-J107)/5+J110</f>
        <v>4.836</v>
      </c>
      <c r="K111" s="103" t="n">
        <f aca="false">(L111+J111)/2</f>
        <v>5.268</v>
      </c>
      <c r="L111" s="103" t="n">
        <f aca="false">(L112-L107)/5+L110</f>
        <v>5.7</v>
      </c>
      <c r="M111" s="103" t="n">
        <f aca="false">(N111+L111)/2</f>
        <v>6.017</v>
      </c>
      <c r="N111" s="103" t="n">
        <f aca="false">(N112-N107)/5+N110</f>
        <v>6.334</v>
      </c>
      <c r="O111" s="103" t="n">
        <f aca="false">(P111+N111)/2</f>
        <v>6.617</v>
      </c>
      <c r="P111" s="103" t="n">
        <f aca="false">(P112-P107)/5+P110</f>
        <v>6.9</v>
      </c>
      <c r="Q111" s="103" t="n">
        <f aca="false">(Q112-Q107)/5+Q110</f>
        <v>7.216</v>
      </c>
      <c r="R111" s="103" t="n">
        <f aca="false">(R112-R107)/5+R110</f>
        <v>7.532</v>
      </c>
      <c r="S111" s="103" t="n">
        <f aca="false">(V111-R111)/4+R111</f>
        <v>7.98070893353811</v>
      </c>
      <c r="T111" s="103" t="n">
        <f aca="false">(V111-R111)/4+S111</f>
        <v>8.42941786707623</v>
      </c>
      <c r="U111" s="103" t="n">
        <f aca="false">(V111-R111)/4+T111</f>
        <v>8.87812680061434</v>
      </c>
      <c r="V111" s="103" t="n">
        <f aca="false">(V112-V107)/5+V110</f>
        <v>9.32683573415245</v>
      </c>
      <c r="W111" s="103" t="n">
        <f aca="false">(X111+V111)/2</f>
        <v>9.57323297032384</v>
      </c>
      <c r="X111" s="103" t="n">
        <f aca="false">(X112-X107)/5+X110</f>
        <v>9.81963020649522</v>
      </c>
      <c r="Y111" s="103" t="n">
        <f aca="false">(AA111-X111)/3+X111</f>
        <v>10.1531622936307</v>
      </c>
      <c r="Z111" s="103" t="n">
        <f aca="false">(AA111-X111)/3+Y111</f>
        <v>10.4866943807662</v>
      </c>
      <c r="AA111" s="103" t="n">
        <f aca="false">(AA112-AA107)/5+AA110</f>
        <v>10.8202264679017</v>
      </c>
      <c r="AB111" s="103" t="n">
        <f aca="false">(AC111+AA111)/2</f>
        <v>10.3874174091856</v>
      </c>
      <c r="AC111" s="103" t="n">
        <f aca="false">(AC112-AC107)/5+AC110</f>
        <v>9.95460835046947</v>
      </c>
      <c r="AD111" s="103" t="n">
        <f aca="false">(AF111-AC111)/3+AC111</f>
        <v>9.52179929175341</v>
      </c>
      <c r="AE111" s="103" t="n">
        <f aca="false">(AF111-AC111)/3+AD111</f>
        <v>9.08899023303736</v>
      </c>
      <c r="AF111" s="103" t="n">
        <f aca="false">(AF112-AF107)/5+AF110</f>
        <v>8.6561811743213</v>
      </c>
      <c r="AG111" s="103" t="n">
        <f aca="false">(AH111+AF111)/2</f>
        <v>8.22337211560523</v>
      </c>
      <c r="AH111" s="103" t="n">
        <f aca="false">(AH112-AH107)/5+AH110</f>
        <v>7.79056305688917</v>
      </c>
      <c r="AI111" s="103" t="n">
        <f aca="false">(AI112-AI107)/5+AI110</f>
        <v>7.35775399817311</v>
      </c>
      <c r="AJ111" s="103" t="n">
        <f aca="false">(AJ112-AJ107)/5+AJ110</f>
        <v>6.92494493945704</v>
      </c>
      <c r="AK111" s="103" t="n">
        <f aca="false">(AL111+AJ111)/2</f>
        <v>6.49213588074097</v>
      </c>
      <c r="AL111" s="103" t="n">
        <f aca="false">(AL112-AL107)/5+AL110</f>
        <v>6.05932682202491</v>
      </c>
      <c r="AM111" s="103" t="n">
        <f aca="false">(AN111+AL111)/2</f>
        <v>5.62651776330885</v>
      </c>
      <c r="AN111" s="103" t="n">
        <f aca="false">(AN112-AN107)/5+AN110</f>
        <v>5.19370870459278</v>
      </c>
      <c r="AO111" s="115" t="n">
        <f aca="false">($AN111-$AL111)/Delta+AN111</f>
        <v>4.76089964587672</v>
      </c>
      <c r="AP111" s="115" t="n">
        <f aca="false">($AN111-$AL111)/Delta+AO111</f>
        <v>4.32809058716065</v>
      </c>
      <c r="AQ111" s="115" t="n">
        <f aca="false">($AN111-$AL111)/Delta+AP111</f>
        <v>3.89528152844459</v>
      </c>
      <c r="AR111" s="115" t="n">
        <f aca="false">($AN111-$AL111)/Delta+AQ111</f>
        <v>3.46247246972852</v>
      </c>
      <c r="AS111" s="115" t="n">
        <f aca="false">($AN111-$AL111)/Delta+AR111</f>
        <v>3.02966341101246</v>
      </c>
      <c r="AT111" s="115" t="n">
        <f aca="false">($AN111-$AL111)/Delta+AS111</f>
        <v>2.5968543522964</v>
      </c>
      <c r="AU111" s="115" t="n">
        <f aca="false">($AN111-$AL111)/Delta+AT111</f>
        <v>2.16404529358033</v>
      </c>
      <c r="AV111" s="115" t="n">
        <f aca="false">($AN111-$AL111)/Delta+AU111</f>
        <v>1.73123623486427</v>
      </c>
      <c r="AW111" s="115" t="n">
        <f aca="false">($AN111-$AL111)/Delta+AV111</f>
        <v>1.2984271761482</v>
      </c>
      <c r="AX111" s="115" t="n">
        <f aca="false">($AN111-$AL111)/Delta+AW111</f>
        <v>0.865618117432138</v>
      </c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  <c r="CH111" s="104"/>
      <c r="CI111" s="104"/>
    </row>
    <row r="112" customFormat="false" ht="12.8" hidden="false" customHeight="false" outlineLevel="0" collapsed="false">
      <c r="A112" s="102" t="n">
        <f aca="false">A107+5</f>
        <v>145</v>
      </c>
      <c r="B112" s="103" t="n">
        <v>0</v>
      </c>
      <c r="C112" s="103" t="n">
        <f aca="false">(F112-B112)/4+B112</f>
        <v>0.62</v>
      </c>
      <c r="D112" s="103" t="n">
        <f aca="false">(F112-B112)/4+C112</f>
        <v>1.24</v>
      </c>
      <c r="E112" s="103" t="n">
        <f aca="false">(F112-B112)/4+D112</f>
        <v>1.86</v>
      </c>
      <c r="F112" s="114" t="n">
        <f aca="false">polar_type19!$AF$6</f>
        <v>2.48</v>
      </c>
      <c r="G112" s="114" t="n">
        <f aca="false">polar_type19!$AF$7</f>
        <v>3.095</v>
      </c>
      <c r="H112" s="114" t="n">
        <f aca="false">polar_type19!$AF$8</f>
        <v>3.71</v>
      </c>
      <c r="I112" s="103" t="n">
        <f aca="false">(J112+H112)/2</f>
        <v>4.245</v>
      </c>
      <c r="J112" s="114" t="n">
        <f aca="false">polar_type19!$AF$9</f>
        <v>4.78</v>
      </c>
      <c r="K112" s="103" t="n">
        <f aca="false">(L112+J112)/2</f>
        <v>5.215</v>
      </c>
      <c r="L112" s="114" t="n">
        <f aca="false">polar_type19!$AF$10</f>
        <v>5.65</v>
      </c>
      <c r="M112" s="103" t="n">
        <f aca="false">(N112+L112)/2</f>
        <v>5.9725</v>
      </c>
      <c r="N112" s="114" t="n">
        <f aca="false">polar_type19!$AF$11</f>
        <v>6.295</v>
      </c>
      <c r="O112" s="103" t="n">
        <f aca="false">(P112+N112)/2</f>
        <v>6.5775</v>
      </c>
      <c r="P112" s="114" t="n">
        <f aca="false">polar_type19!$AF$12</f>
        <v>6.86</v>
      </c>
      <c r="Q112" s="114" t="n">
        <f aca="false">polar_type19!$AF$13</f>
        <v>7.17</v>
      </c>
      <c r="R112" s="114" t="n">
        <f aca="false">polar_type19!$AF$14</f>
        <v>7.48</v>
      </c>
      <c r="S112" s="103" t="n">
        <f aca="false">(V112-R112)/4+R112</f>
        <v>7.94375</v>
      </c>
      <c r="T112" s="103" t="n">
        <f aca="false">(V112-R112)/4+S112</f>
        <v>8.4075</v>
      </c>
      <c r="U112" s="103" t="n">
        <f aca="false">(V112-R112)/4+T112</f>
        <v>8.87125</v>
      </c>
      <c r="V112" s="114" t="n">
        <f aca="false">polar_type19!$AF$15</f>
        <v>9.335</v>
      </c>
      <c r="W112" s="103" t="n">
        <f aca="false">(X112+V112)/2</f>
        <v>9.59941260194421</v>
      </c>
      <c r="X112" s="114" t="n">
        <f aca="false">polar_type19!$AF$16</f>
        <v>9.86382520388842</v>
      </c>
      <c r="Y112" s="103" t="n">
        <f aca="false">(AA112-X112)/3+X112</f>
        <v>10.2440609112782</v>
      </c>
      <c r="Z112" s="103" t="n">
        <f aca="false">(AA112-X112)/3+Y112</f>
        <v>10.624296618668</v>
      </c>
      <c r="AA112" s="114" t="n">
        <f aca="false">polar_type19!$AF$17</f>
        <v>11.0045323260578</v>
      </c>
      <c r="AB112" s="103" t="n">
        <f aca="false">(AC112+AA112)/2</f>
        <v>10.5643510330155</v>
      </c>
      <c r="AC112" s="114" t="n">
        <f aca="false">polar_type19!$AF$18</f>
        <v>10.1241697399731</v>
      </c>
      <c r="AD112" s="103" t="n">
        <f aca="false">(AF112-AC112)/3+AC112</f>
        <v>9.6839884469308</v>
      </c>
      <c r="AE112" s="103" t="n">
        <f aca="false">(AF112-AC112)/3+AD112</f>
        <v>9.2438071538885</v>
      </c>
      <c r="AF112" s="114" t="n">
        <f aca="false">polar_type19!$AF$19</f>
        <v>8.8036258608462</v>
      </c>
      <c r="AG112" s="103" t="n">
        <f aca="false">(AH112+AF112)/2</f>
        <v>8.36344456780389</v>
      </c>
      <c r="AH112" s="114" t="n">
        <f aca="false">polar_type19!$AF$20</f>
        <v>7.92326327476158</v>
      </c>
      <c r="AI112" s="114" t="n">
        <f aca="false">polar_type19!$AF$21</f>
        <v>7.48308198171927</v>
      </c>
      <c r="AJ112" s="114" t="n">
        <f aca="false">polar_type19!$AF$22</f>
        <v>7.04290068867696</v>
      </c>
      <c r="AK112" s="103" t="n">
        <f aca="false">(AL112+AJ112)/2</f>
        <v>6.60271939563465</v>
      </c>
      <c r="AL112" s="114" t="n">
        <f aca="false">polar_type19!$AF$23</f>
        <v>6.16253810259234</v>
      </c>
      <c r="AM112" s="103" t="n">
        <f aca="false">(AN112+AL112)/2</f>
        <v>5.72235680955003</v>
      </c>
      <c r="AN112" s="114" t="n">
        <f aca="false">polar_type19!$AF$24</f>
        <v>5.28217551650772</v>
      </c>
      <c r="AO112" s="115" t="n">
        <f aca="false">($AN112-$AL112)/Delta+AN112</f>
        <v>4.84199422346541</v>
      </c>
      <c r="AP112" s="115" t="n">
        <f aca="false">($AN112-$AL112)/Delta+AO112</f>
        <v>4.4018129304231</v>
      </c>
      <c r="AQ112" s="115" t="n">
        <f aca="false">($AN112-$AL112)/Delta+AP112</f>
        <v>3.96163163738079</v>
      </c>
      <c r="AR112" s="115" t="n">
        <f aca="false">($AN112-$AL112)/Delta+AQ112</f>
        <v>3.52145034433848</v>
      </c>
      <c r="AS112" s="115" t="n">
        <f aca="false">($AN112-$AL112)/Delta+AR112</f>
        <v>3.08126905129617</v>
      </c>
      <c r="AT112" s="115" t="n">
        <f aca="false">($AN112-$AL112)/Delta+AS112</f>
        <v>2.64108775825386</v>
      </c>
      <c r="AU112" s="115" t="n">
        <f aca="false">($AN112-$AL112)/Delta+AT112</f>
        <v>2.20090646521155</v>
      </c>
      <c r="AV112" s="115" t="n">
        <f aca="false">($AN112-$AL112)/Delta+AU112</f>
        <v>1.76072517216924</v>
      </c>
      <c r="AW112" s="115" t="n">
        <f aca="false">($AN112-$AL112)/Delta+AV112</f>
        <v>1.32054387912693</v>
      </c>
      <c r="AX112" s="115" t="n">
        <f aca="false">($AN112-$AL112)/Delta+AW112</f>
        <v>0.880362586084621</v>
      </c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  <c r="CH112" s="104"/>
      <c r="CI112" s="104"/>
    </row>
    <row r="113" customFormat="false" ht="12.8" hidden="false" customHeight="false" outlineLevel="0" collapsed="false">
      <c r="A113" s="102" t="n">
        <f aca="false">(A$7-A$2)/5+A112</f>
        <v>146</v>
      </c>
      <c r="B113" s="103" t="n">
        <v>0</v>
      </c>
      <c r="C113" s="103" t="n">
        <f aca="false">(F113-B113)/4+B113</f>
        <v>0.6105</v>
      </c>
      <c r="D113" s="103" t="n">
        <f aca="false">(F113-B113)/4+C113</f>
        <v>1.221</v>
      </c>
      <c r="E113" s="103" t="n">
        <f aca="false">(F113-B113)/4+D113</f>
        <v>1.8315</v>
      </c>
      <c r="F113" s="103" t="n">
        <f aca="false">(F117-F112)/5+F112</f>
        <v>2.442</v>
      </c>
      <c r="G113" s="103" t="n">
        <f aca="false">(G117-G112)/5+G112</f>
        <v>3.05</v>
      </c>
      <c r="H113" s="103" t="n">
        <f aca="false">(H117-H112)/5+H112</f>
        <v>3.658</v>
      </c>
      <c r="I113" s="103" t="n">
        <f aca="false">(J113+H113)/2</f>
        <v>4.191</v>
      </c>
      <c r="J113" s="103" t="n">
        <f aca="false">(J117-J112)/5+J112</f>
        <v>4.724</v>
      </c>
      <c r="K113" s="103" t="n">
        <f aca="false">(L113+J113)/2</f>
        <v>5.162</v>
      </c>
      <c r="L113" s="103" t="n">
        <f aca="false">(L117-L112)/5+L112</f>
        <v>5.6</v>
      </c>
      <c r="M113" s="103" t="n">
        <f aca="false">(N113+L113)/2</f>
        <v>5.928</v>
      </c>
      <c r="N113" s="103" t="n">
        <f aca="false">(N117-N112)/5+N112</f>
        <v>6.256</v>
      </c>
      <c r="O113" s="103" t="n">
        <f aca="false">(P113+N113)/2</f>
        <v>6.538</v>
      </c>
      <c r="P113" s="103" t="n">
        <f aca="false">(P117-P112)/5+P112</f>
        <v>6.82</v>
      </c>
      <c r="Q113" s="103" t="n">
        <f aca="false">(Q117-Q112)/5+Q112</f>
        <v>7.124</v>
      </c>
      <c r="R113" s="103" t="n">
        <f aca="false">(R117-R112)/5+R112</f>
        <v>7.428</v>
      </c>
      <c r="S113" s="103" t="n">
        <f aca="false">(V113-R113)/4+R113</f>
        <v>7.8785</v>
      </c>
      <c r="T113" s="103" t="n">
        <f aca="false">(V113-R113)/4+S113</f>
        <v>8.329</v>
      </c>
      <c r="U113" s="103" t="n">
        <f aca="false">(V113-R113)/4+T113</f>
        <v>8.7795</v>
      </c>
      <c r="V113" s="103" t="n">
        <f aca="false">(V117-V112)/5+V112</f>
        <v>9.23</v>
      </c>
      <c r="W113" s="103" t="n">
        <f aca="false">(X113+V113)/2</f>
        <v>9.55473008155537</v>
      </c>
      <c r="X113" s="103" t="n">
        <f aca="false">(X117-X112)/5+X112</f>
        <v>9.87946016311074</v>
      </c>
      <c r="Y113" s="103" t="n">
        <f aca="false">(AA113-X113)/3+X113</f>
        <v>10.2968487290226</v>
      </c>
      <c r="Z113" s="103" t="n">
        <f aca="false">(AA113-X113)/3+Y113</f>
        <v>10.7142372949344</v>
      </c>
      <c r="AA113" s="103" t="n">
        <f aca="false">(AA117-AA112)/5+AA112</f>
        <v>11.1316258608462</v>
      </c>
      <c r="AB113" s="103" t="n">
        <f aca="false">(AC113+AA113)/2</f>
        <v>10.6863608264124</v>
      </c>
      <c r="AC113" s="103" t="n">
        <f aca="false">(AC117-AC112)/5+AC112</f>
        <v>10.2410957919785</v>
      </c>
      <c r="AD113" s="103" t="n">
        <f aca="false">(AF113-AC113)/3+AC113</f>
        <v>9.79583075754464</v>
      </c>
      <c r="AE113" s="103" t="n">
        <f aca="false">(AF113-AC113)/3+AD113</f>
        <v>9.3505657231108</v>
      </c>
      <c r="AF113" s="103" t="n">
        <f aca="false">(AF117-AF112)/5+AF112</f>
        <v>8.90530068867696</v>
      </c>
      <c r="AG113" s="103" t="n">
        <f aca="false">(AH113+AF113)/2</f>
        <v>8.46003565424311</v>
      </c>
      <c r="AH113" s="103" t="n">
        <f aca="false">(AH117-AH112)/5+AH112</f>
        <v>8.01477061980927</v>
      </c>
      <c r="AI113" s="103" t="n">
        <f aca="false">(AI117-AI112)/5+AI112</f>
        <v>7.56950558537542</v>
      </c>
      <c r="AJ113" s="103" t="n">
        <f aca="false">(AJ117-AJ112)/5+AJ112</f>
        <v>7.12424055094157</v>
      </c>
      <c r="AK113" s="103" t="n">
        <f aca="false">(AL113+AJ113)/2</f>
        <v>6.67897551650772</v>
      </c>
      <c r="AL113" s="103" t="n">
        <f aca="false">(AL117-AL112)/5+AL112</f>
        <v>6.23371048207387</v>
      </c>
      <c r="AM113" s="103" t="n">
        <f aca="false">(AN113+AL113)/2</f>
        <v>5.78844544764003</v>
      </c>
      <c r="AN113" s="103" t="n">
        <f aca="false">(AN117-AN112)/5+AN112</f>
        <v>5.34318041320618</v>
      </c>
      <c r="AO113" s="115" t="n">
        <f aca="false">($AN113-$AL113)/Delta+AN113</f>
        <v>4.89791537877233</v>
      </c>
      <c r="AP113" s="115" t="n">
        <f aca="false">($AN113-$AL113)/Delta+AO113</f>
        <v>4.45265034433848</v>
      </c>
      <c r="AQ113" s="115" t="n">
        <f aca="false">($AN113-$AL113)/Delta+AP113</f>
        <v>4.00738530990463</v>
      </c>
      <c r="AR113" s="115" t="n">
        <f aca="false">($AN113-$AL113)/Delta+AQ113</f>
        <v>3.56212027547078</v>
      </c>
      <c r="AS113" s="115" t="n">
        <f aca="false">($AN113-$AL113)/Delta+AR113</f>
        <v>3.11685524103693</v>
      </c>
      <c r="AT113" s="115" t="n">
        <f aca="false">($AN113-$AL113)/Delta+AS113</f>
        <v>2.67159020660308</v>
      </c>
      <c r="AU113" s="115" t="n">
        <f aca="false">($AN113-$AL113)/Delta+AT113</f>
        <v>2.22632517216924</v>
      </c>
      <c r="AV113" s="115" t="n">
        <f aca="false">($AN113-$AL113)/Delta+AU113</f>
        <v>1.78106013773539</v>
      </c>
      <c r="AW113" s="115" t="n">
        <f aca="false">($AN113-$AL113)/Delta+AV113</f>
        <v>1.33579510330154</v>
      </c>
      <c r="AX113" s="115" t="n">
        <f aca="false">($AN113-$AL113)/Delta+AW113</f>
        <v>0.890530068867689</v>
      </c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  <c r="CH113" s="104"/>
      <c r="CI113" s="104"/>
    </row>
    <row r="114" customFormat="false" ht="12.8" hidden="false" customHeight="false" outlineLevel="0" collapsed="false">
      <c r="A114" s="102" t="n">
        <f aca="false">(A$7-A$2)/5+A113</f>
        <v>147</v>
      </c>
      <c r="B114" s="103" t="n">
        <v>0</v>
      </c>
      <c r="C114" s="103" t="n">
        <f aca="false">(F114-B114)/4+B114</f>
        <v>0.601</v>
      </c>
      <c r="D114" s="103" t="n">
        <f aca="false">(F114-B114)/4+C114</f>
        <v>1.202</v>
      </c>
      <c r="E114" s="103" t="n">
        <f aca="false">(F114-B114)/4+D114</f>
        <v>1.803</v>
      </c>
      <c r="F114" s="103" t="n">
        <f aca="false">(F117-F112)/5+F113</f>
        <v>2.404</v>
      </c>
      <c r="G114" s="103" t="n">
        <f aca="false">(G117-G112)/5+G113</f>
        <v>3.005</v>
      </c>
      <c r="H114" s="103" t="n">
        <f aca="false">(H117-H112)/5+H113</f>
        <v>3.606</v>
      </c>
      <c r="I114" s="103" t="n">
        <f aca="false">(J114+H114)/2</f>
        <v>4.137</v>
      </c>
      <c r="J114" s="103" t="n">
        <f aca="false">(J117-J112)/5+J113</f>
        <v>4.668</v>
      </c>
      <c r="K114" s="103" t="n">
        <f aca="false">(L114+J114)/2</f>
        <v>5.109</v>
      </c>
      <c r="L114" s="103" t="n">
        <f aca="false">(L117-L112)/5+L113</f>
        <v>5.55</v>
      </c>
      <c r="M114" s="103" t="n">
        <f aca="false">(N114+L114)/2</f>
        <v>5.8835</v>
      </c>
      <c r="N114" s="103" t="n">
        <f aca="false">(N117-N112)/5+N113</f>
        <v>6.217</v>
      </c>
      <c r="O114" s="103" t="n">
        <f aca="false">(P114+N114)/2</f>
        <v>6.4985</v>
      </c>
      <c r="P114" s="103" t="n">
        <f aca="false">(P117-P112)/5+P113</f>
        <v>6.78</v>
      </c>
      <c r="Q114" s="103" t="n">
        <f aca="false">(Q117-Q112)/5+Q113</f>
        <v>7.078</v>
      </c>
      <c r="R114" s="103" t="n">
        <f aca="false">(R117-R112)/5+R113</f>
        <v>7.376</v>
      </c>
      <c r="S114" s="103" t="n">
        <f aca="false">(V114-R114)/4+R114</f>
        <v>7.81325</v>
      </c>
      <c r="T114" s="103" t="n">
        <f aca="false">(V114-R114)/4+S114</f>
        <v>8.2505</v>
      </c>
      <c r="U114" s="103" t="n">
        <f aca="false">(V114-R114)/4+T114</f>
        <v>8.68775</v>
      </c>
      <c r="V114" s="103" t="n">
        <f aca="false">(V117-V112)/5+V113</f>
        <v>9.125</v>
      </c>
      <c r="W114" s="103" t="n">
        <f aca="false">(X114+V114)/2</f>
        <v>9.51004756116653</v>
      </c>
      <c r="X114" s="103" t="n">
        <f aca="false">(X117-X112)/5+X113</f>
        <v>9.89509512233306</v>
      </c>
      <c r="Y114" s="103" t="n">
        <f aca="false">(AA114-X114)/3+X114</f>
        <v>10.3496365467669</v>
      </c>
      <c r="Z114" s="103" t="n">
        <f aca="false">(AA114-X114)/3+Y114</f>
        <v>10.8041779712008</v>
      </c>
      <c r="AA114" s="103" t="n">
        <f aca="false">(AA117-AA112)/5+AA113</f>
        <v>11.2587193956347</v>
      </c>
      <c r="AB114" s="103" t="n">
        <f aca="false">(AC114+AA114)/2</f>
        <v>10.8083706198093</v>
      </c>
      <c r="AC114" s="103" t="n">
        <f aca="false">(AC117-AC112)/5+AC113</f>
        <v>10.3580218439839</v>
      </c>
      <c r="AD114" s="103" t="n">
        <f aca="false">(AF114-AC114)/3+AC114</f>
        <v>9.90767306815848</v>
      </c>
      <c r="AE114" s="103" t="n">
        <f aca="false">(AF114-AC114)/3+AD114</f>
        <v>9.4573242923331</v>
      </c>
      <c r="AF114" s="103" t="n">
        <f aca="false">(AF117-AF112)/5+AF113</f>
        <v>9.00697551650772</v>
      </c>
      <c r="AG114" s="103" t="n">
        <f aca="false">(AH114+AF114)/2</f>
        <v>8.55662674068234</v>
      </c>
      <c r="AH114" s="103" t="n">
        <f aca="false">(AH117-AH112)/5+AH113</f>
        <v>8.10627796485695</v>
      </c>
      <c r="AI114" s="103" t="n">
        <f aca="false">(AI117-AI112)/5+AI113</f>
        <v>7.65592918903156</v>
      </c>
      <c r="AJ114" s="103" t="n">
        <f aca="false">(AJ117-AJ112)/5+AJ113</f>
        <v>7.20558041320618</v>
      </c>
      <c r="AK114" s="103" t="n">
        <f aca="false">(AL114+AJ114)/2</f>
        <v>6.75523163738079</v>
      </c>
      <c r="AL114" s="103" t="n">
        <f aca="false">(AL117-AL112)/5+AL113</f>
        <v>6.30488286155541</v>
      </c>
      <c r="AM114" s="103" t="n">
        <f aca="false">(AN114+AL114)/2</f>
        <v>5.85453408573002</v>
      </c>
      <c r="AN114" s="103" t="n">
        <f aca="false">(AN117-AN112)/5+AN113</f>
        <v>5.40418530990463</v>
      </c>
      <c r="AO114" s="115" t="n">
        <f aca="false">($AN114-$AL114)/Delta+AN114</f>
        <v>4.95383653407925</v>
      </c>
      <c r="AP114" s="115" t="n">
        <f aca="false">($AN114-$AL114)/Delta+AO114</f>
        <v>4.50348775825386</v>
      </c>
      <c r="AQ114" s="115" t="n">
        <f aca="false">($AN114-$AL114)/Delta+AP114</f>
        <v>4.05313898242847</v>
      </c>
      <c r="AR114" s="115" t="n">
        <f aca="false">($AN114-$AL114)/Delta+AQ114</f>
        <v>3.60279020660308</v>
      </c>
      <c r="AS114" s="115" t="n">
        <f aca="false">($AN114-$AL114)/Delta+AR114</f>
        <v>3.15244143077769</v>
      </c>
      <c r="AT114" s="115" t="n">
        <f aca="false">($AN114-$AL114)/Delta+AS114</f>
        <v>2.70209265495231</v>
      </c>
      <c r="AU114" s="115" t="n">
        <f aca="false">($AN114-$AL114)/Delta+AT114</f>
        <v>2.25174387912692</v>
      </c>
      <c r="AV114" s="115" t="n">
        <f aca="false">($AN114-$AL114)/Delta+AU114</f>
        <v>1.80139510330153</v>
      </c>
      <c r="AW114" s="115" t="n">
        <f aca="false">($AN114-$AL114)/Delta+AV114</f>
        <v>1.35104632747615</v>
      </c>
      <c r="AX114" s="115" t="n">
        <f aca="false">($AN114-$AL114)/Delta+AW114</f>
        <v>0.900697551650758</v>
      </c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  <c r="CH114" s="104"/>
      <c r="CI114" s="104"/>
    </row>
    <row r="115" customFormat="false" ht="12.8" hidden="false" customHeight="false" outlineLevel="0" collapsed="false">
      <c r="A115" s="102" t="n">
        <f aca="false">(A$7-A$2)/5+A114</f>
        <v>148</v>
      </c>
      <c r="B115" s="103" t="n">
        <v>0</v>
      </c>
      <c r="C115" s="103" t="n">
        <f aca="false">(F115-B115)/4+B115</f>
        <v>0.5915</v>
      </c>
      <c r="D115" s="103" t="n">
        <f aca="false">(F115-B115)/4+C115</f>
        <v>1.183</v>
      </c>
      <c r="E115" s="103" t="n">
        <f aca="false">(F115-B115)/4+D115</f>
        <v>1.7745</v>
      </c>
      <c r="F115" s="103" t="n">
        <f aca="false">(F117-F112)/5+F114</f>
        <v>2.366</v>
      </c>
      <c r="G115" s="103" t="n">
        <f aca="false">(G117-G112)/5+G114</f>
        <v>2.96</v>
      </c>
      <c r="H115" s="103" t="n">
        <f aca="false">(H117-H112)/5+H114</f>
        <v>3.554</v>
      </c>
      <c r="I115" s="103" t="n">
        <f aca="false">(J115+H115)/2</f>
        <v>4.083</v>
      </c>
      <c r="J115" s="103" t="n">
        <f aca="false">(J117-J112)/5+J114</f>
        <v>4.612</v>
      </c>
      <c r="K115" s="103" t="n">
        <f aca="false">(L115+J115)/2</f>
        <v>5.056</v>
      </c>
      <c r="L115" s="103" t="n">
        <f aca="false">(L117-L112)/5+L114</f>
        <v>5.5</v>
      </c>
      <c r="M115" s="103" t="n">
        <f aca="false">(N115+L115)/2</f>
        <v>5.839</v>
      </c>
      <c r="N115" s="103" t="n">
        <f aca="false">(N117-N112)/5+N114</f>
        <v>6.178</v>
      </c>
      <c r="O115" s="103" t="n">
        <f aca="false">(P115+N115)/2</f>
        <v>6.459</v>
      </c>
      <c r="P115" s="103" t="n">
        <f aca="false">(P117-P112)/5+P114</f>
        <v>6.74</v>
      </c>
      <c r="Q115" s="103" t="n">
        <f aca="false">(Q117-Q112)/5+Q114</f>
        <v>7.032</v>
      </c>
      <c r="R115" s="103" t="n">
        <f aca="false">(R117-R112)/5+R114</f>
        <v>7.324</v>
      </c>
      <c r="S115" s="103" t="n">
        <f aca="false">(V115-R115)/4+R115</f>
        <v>7.748</v>
      </c>
      <c r="T115" s="103" t="n">
        <f aca="false">(V115-R115)/4+S115</f>
        <v>8.172</v>
      </c>
      <c r="U115" s="103" t="n">
        <f aca="false">(V115-R115)/4+T115</f>
        <v>8.596</v>
      </c>
      <c r="V115" s="103" t="n">
        <f aca="false">(V117-V112)/5+V114</f>
        <v>9.02000000000001</v>
      </c>
      <c r="W115" s="103" t="n">
        <f aca="false">(X115+V115)/2</f>
        <v>9.46536504077769</v>
      </c>
      <c r="X115" s="103" t="n">
        <f aca="false">(X117-X112)/5+X114</f>
        <v>9.91073008155537</v>
      </c>
      <c r="Y115" s="103" t="n">
        <f aca="false">(AA115-X115)/3+X115</f>
        <v>10.4024243645113</v>
      </c>
      <c r="Z115" s="103" t="n">
        <f aca="false">(AA115-X115)/3+Y115</f>
        <v>10.8941186474672</v>
      </c>
      <c r="AA115" s="103" t="n">
        <f aca="false">(AA117-AA112)/5+AA114</f>
        <v>11.3858129304231</v>
      </c>
      <c r="AB115" s="103" t="n">
        <f aca="false">(AC115+AA115)/2</f>
        <v>10.9303804132062</v>
      </c>
      <c r="AC115" s="103" t="n">
        <f aca="false">(AC117-AC112)/5+AC114</f>
        <v>10.4749478959892</v>
      </c>
      <c r="AD115" s="103" t="n">
        <f aca="false">(AF115-AC115)/3+AC115</f>
        <v>10.0195153787723</v>
      </c>
      <c r="AE115" s="103" t="n">
        <f aca="false">(AF115-AC115)/3+AD115</f>
        <v>9.5640828615554</v>
      </c>
      <c r="AF115" s="103" t="n">
        <f aca="false">(AF117-AF112)/5+AF114</f>
        <v>9.10865034433848</v>
      </c>
      <c r="AG115" s="103" t="n">
        <f aca="false">(AH115+AF115)/2</f>
        <v>8.65321782712156</v>
      </c>
      <c r="AH115" s="103" t="n">
        <f aca="false">(AH117-AH112)/5+AH114</f>
        <v>8.19778530990464</v>
      </c>
      <c r="AI115" s="103" t="n">
        <f aca="false">(AI117-AI112)/5+AI114</f>
        <v>7.74235279268771</v>
      </c>
      <c r="AJ115" s="103" t="n">
        <f aca="false">(AJ117-AJ112)/5+AJ114</f>
        <v>7.28692027547078</v>
      </c>
      <c r="AK115" s="103" t="n">
        <f aca="false">(AL115+AJ115)/2</f>
        <v>6.83148775825386</v>
      </c>
      <c r="AL115" s="103" t="n">
        <f aca="false">(AL117-AL112)/5+AL114</f>
        <v>6.37605524103694</v>
      </c>
      <c r="AM115" s="103" t="n">
        <f aca="false">(AN115+AL115)/2</f>
        <v>5.92062272382002</v>
      </c>
      <c r="AN115" s="103" t="n">
        <f aca="false">(AN117-AN112)/5+AN114</f>
        <v>5.46519020660309</v>
      </c>
      <c r="AO115" s="115" t="n">
        <f aca="false">($AN115-$AL115)/Delta+AN115</f>
        <v>5.00975768938616</v>
      </c>
      <c r="AP115" s="115" t="n">
        <f aca="false">($AN115-$AL115)/Delta+AO115</f>
        <v>4.55432517216924</v>
      </c>
      <c r="AQ115" s="115" t="n">
        <f aca="false">($AN115-$AL115)/Delta+AP115</f>
        <v>4.09889265495231</v>
      </c>
      <c r="AR115" s="115" t="n">
        <f aca="false">($AN115-$AL115)/Delta+AQ115</f>
        <v>3.64346013773538</v>
      </c>
      <c r="AS115" s="115" t="n">
        <f aca="false">($AN115-$AL115)/Delta+AR115</f>
        <v>3.18802762051846</v>
      </c>
      <c r="AT115" s="115" t="n">
        <f aca="false">($AN115-$AL115)/Delta+AS115</f>
        <v>2.73259510330153</v>
      </c>
      <c r="AU115" s="115" t="n">
        <f aca="false">($AN115-$AL115)/Delta+AT115</f>
        <v>2.27716258608461</v>
      </c>
      <c r="AV115" s="115" t="n">
        <f aca="false">($AN115-$AL115)/Delta+AU115</f>
        <v>1.82173006886768</v>
      </c>
      <c r="AW115" s="115" t="n">
        <f aca="false">($AN115-$AL115)/Delta+AV115</f>
        <v>1.36629755165075</v>
      </c>
      <c r="AX115" s="115" t="n">
        <f aca="false">($AN115-$AL115)/Delta+AW115</f>
        <v>0.910865034433827</v>
      </c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  <c r="CH115" s="104"/>
      <c r="CI115" s="104"/>
    </row>
    <row r="116" customFormat="false" ht="12.8" hidden="false" customHeight="false" outlineLevel="0" collapsed="false">
      <c r="A116" s="102" t="n">
        <f aca="false">(A$7-A$2)/5+A115</f>
        <v>149</v>
      </c>
      <c r="B116" s="103" t="n">
        <v>0</v>
      </c>
      <c r="C116" s="103" t="n">
        <f aca="false">(F116-B116)/4+B116</f>
        <v>0.582</v>
      </c>
      <c r="D116" s="103" t="n">
        <f aca="false">(F116-B116)/4+C116</f>
        <v>1.164</v>
      </c>
      <c r="E116" s="103" t="n">
        <f aca="false">(F116-B116)/4+D116</f>
        <v>1.746</v>
      </c>
      <c r="F116" s="103" t="n">
        <f aca="false">(F117-F112)/5+F115</f>
        <v>2.328</v>
      </c>
      <c r="G116" s="103" t="n">
        <f aca="false">(G117-G112)/5+G115</f>
        <v>2.915</v>
      </c>
      <c r="H116" s="103" t="n">
        <f aca="false">(H117-H112)/5+H115</f>
        <v>3.502</v>
      </c>
      <c r="I116" s="103" t="n">
        <f aca="false">(J116+H116)/2</f>
        <v>4.029</v>
      </c>
      <c r="J116" s="103" t="n">
        <f aca="false">(J117-J112)/5+J115</f>
        <v>4.556</v>
      </c>
      <c r="K116" s="103" t="n">
        <f aca="false">(L116+J116)/2</f>
        <v>5.003</v>
      </c>
      <c r="L116" s="103" t="n">
        <f aca="false">(L117-L112)/5+L115</f>
        <v>5.45</v>
      </c>
      <c r="M116" s="103" t="n">
        <f aca="false">(N116+L116)/2</f>
        <v>5.7945</v>
      </c>
      <c r="N116" s="103" t="n">
        <f aca="false">(N117-N112)/5+N115</f>
        <v>6.139</v>
      </c>
      <c r="O116" s="103" t="n">
        <f aca="false">(P116+N116)/2</f>
        <v>6.4195</v>
      </c>
      <c r="P116" s="103" t="n">
        <f aca="false">(P117-P112)/5+P115</f>
        <v>6.7</v>
      </c>
      <c r="Q116" s="103" t="n">
        <f aca="false">(Q117-Q112)/5+Q115</f>
        <v>6.986</v>
      </c>
      <c r="R116" s="103" t="n">
        <f aca="false">(R117-R112)/5+R115</f>
        <v>7.272</v>
      </c>
      <c r="S116" s="103" t="n">
        <f aca="false">(V116-R116)/4+R116</f>
        <v>7.68275</v>
      </c>
      <c r="T116" s="103" t="n">
        <f aca="false">(V116-R116)/4+S116</f>
        <v>8.0935</v>
      </c>
      <c r="U116" s="103" t="n">
        <f aca="false">(V116-R116)/4+T116</f>
        <v>8.50425</v>
      </c>
      <c r="V116" s="103" t="n">
        <f aca="false">(V117-V112)/5+V115</f>
        <v>8.91500000000001</v>
      </c>
      <c r="W116" s="103" t="n">
        <f aca="false">(X116+V116)/2</f>
        <v>9.42068252038885</v>
      </c>
      <c r="X116" s="103" t="n">
        <f aca="false">(X117-X112)/5+X115</f>
        <v>9.92636504077769</v>
      </c>
      <c r="Y116" s="103" t="n">
        <f aca="false">(AA116-X116)/3+X116</f>
        <v>10.4552121822556</v>
      </c>
      <c r="Z116" s="103" t="n">
        <f aca="false">(AA116-X116)/3+Y116</f>
        <v>10.9840593237336</v>
      </c>
      <c r="AA116" s="103" t="n">
        <f aca="false">(AA117-AA112)/5+AA115</f>
        <v>11.5129064652116</v>
      </c>
      <c r="AB116" s="103" t="n">
        <f aca="false">(AC116+AA116)/2</f>
        <v>11.0523902066031</v>
      </c>
      <c r="AC116" s="103" t="n">
        <f aca="false">(AC117-AC112)/5+AC115</f>
        <v>10.5918739479946</v>
      </c>
      <c r="AD116" s="103" t="n">
        <f aca="false">(AF116-AC116)/3+AC116</f>
        <v>10.1313576893862</v>
      </c>
      <c r="AE116" s="103" t="n">
        <f aca="false">(AF116-AC116)/3+AD116</f>
        <v>9.6708414307777</v>
      </c>
      <c r="AF116" s="103" t="n">
        <f aca="false">(AF117-AF112)/5+AF115</f>
        <v>9.21032517216925</v>
      </c>
      <c r="AG116" s="103" t="n">
        <f aca="false">(AH116+AF116)/2</f>
        <v>8.74980891356078</v>
      </c>
      <c r="AH116" s="103" t="n">
        <f aca="false">(AH117-AH112)/5+AH115</f>
        <v>8.28929265495233</v>
      </c>
      <c r="AI116" s="103" t="n">
        <f aca="false">(AI117-AI112)/5+AI115</f>
        <v>7.82877639634386</v>
      </c>
      <c r="AJ116" s="103" t="n">
        <f aca="false">(AJ117-AJ112)/5+AJ115</f>
        <v>7.36826013773539</v>
      </c>
      <c r="AK116" s="103" t="n">
        <f aca="false">(AL116+AJ116)/2</f>
        <v>6.90774387912693</v>
      </c>
      <c r="AL116" s="103" t="n">
        <f aca="false">(AL117-AL112)/5+AL115</f>
        <v>6.44722762051848</v>
      </c>
      <c r="AM116" s="103" t="n">
        <f aca="false">(AN116+AL116)/2</f>
        <v>5.98671136191001</v>
      </c>
      <c r="AN116" s="103" t="n">
        <f aca="false">(AN117-AN112)/5+AN115</f>
        <v>5.52619510330155</v>
      </c>
      <c r="AO116" s="115" t="n">
        <f aca="false">($AN116-$AL116)/Delta+AN116</f>
        <v>5.06567884469308</v>
      </c>
      <c r="AP116" s="115" t="n">
        <f aca="false">($AN116-$AL116)/Delta+AO116</f>
        <v>4.60516258608462</v>
      </c>
      <c r="AQ116" s="115" t="n">
        <f aca="false">($AN116-$AL116)/Delta+AP116</f>
        <v>4.14464632747615</v>
      </c>
      <c r="AR116" s="115" t="n">
        <f aca="false">($AN116-$AL116)/Delta+AQ116</f>
        <v>3.68413006886769</v>
      </c>
      <c r="AS116" s="115" t="n">
        <f aca="false">($AN116-$AL116)/Delta+AR116</f>
        <v>3.22361381025922</v>
      </c>
      <c r="AT116" s="115" t="n">
        <f aca="false">($AN116-$AL116)/Delta+AS116</f>
        <v>2.76309755165076</v>
      </c>
      <c r="AU116" s="115" t="n">
        <f aca="false">($AN116-$AL116)/Delta+AT116</f>
        <v>2.30258129304229</v>
      </c>
      <c r="AV116" s="115" t="n">
        <f aca="false">($AN116-$AL116)/Delta+AU116</f>
        <v>1.84206503443383</v>
      </c>
      <c r="AW116" s="115" t="n">
        <f aca="false">($AN116-$AL116)/Delta+AV116</f>
        <v>1.38154877582536</v>
      </c>
      <c r="AX116" s="115" t="n">
        <f aca="false">($AN116-$AL116)/Delta+AW116</f>
        <v>0.921032517216896</v>
      </c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  <c r="CH116" s="104"/>
      <c r="CI116" s="104"/>
    </row>
    <row r="117" customFormat="false" ht="12.8" hidden="false" customHeight="false" outlineLevel="0" collapsed="false">
      <c r="A117" s="102" t="n">
        <f aca="false">A112+5</f>
        <v>150</v>
      </c>
      <c r="B117" s="103" t="n">
        <v>0</v>
      </c>
      <c r="C117" s="103" t="n">
        <f aca="false">(F117-B117)/4+B117</f>
        <v>0.5725</v>
      </c>
      <c r="D117" s="103" t="n">
        <f aca="false">(F117-B117)/4+C117</f>
        <v>1.145</v>
      </c>
      <c r="E117" s="103" t="n">
        <f aca="false">(F117-B117)/4+D117</f>
        <v>1.7175</v>
      </c>
      <c r="F117" s="114" t="n">
        <f aca="false">polar_type19!$AG$6</f>
        <v>2.29</v>
      </c>
      <c r="G117" s="114" t="n">
        <f aca="false">polar_type19!$AG$7</f>
        <v>2.87</v>
      </c>
      <c r="H117" s="114" t="n">
        <f aca="false">polar_type19!$AG$8</f>
        <v>3.45</v>
      </c>
      <c r="I117" s="103" t="n">
        <f aca="false">(J117+H117)/2</f>
        <v>3.975</v>
      </c>
      <c r="J117" s="114" t="n">
        <f aca="false">polar_type19!$AG$9</f>
        <v>4.5</v>
      </c>
      <c r="K117" s="103" t="n">
        <f aca="false">(L117+J117)/2</f>
        <v>4.95</v>
      </c>
      <c r="L117" s="114" t="n">
        <f aca="false">polar_type19!$AG$10</f>
        <v>5.4</v>
      </c>
      <c r="M117" s="103" t="n">
        <f aca="false">(N117+L117)/2</f>
        <v>5.75</v>
      </c>
      <c r="N117" s="114" t="n">
        <f aca="false">polar_type19!$AG$11</f>
        <v>6.1</v>
      </c>
      <c r="O117" s="103" t="n">
        <f aca="false">(P117+N117)/2</f>
        <v>6.38</v>
      </c>
      <c r="P117" s="114" t="n">
        <f aca="false">polar_type19!$AG$12</f>
        <v>6.66</v>
      </c>
      <c r="Q117" s="114" t="n">
        <f aca="false">polar_type19!$AG$13</f>
        <v>6.94</v>
      </c>
      <c r="R117" s="114" t="n">
        <f aca="false">polar_type19!$AG$14</f>
        <v>7.22</v>
      </c>
      <c r="S117" s="103" t="n">
        <f aca="false">(V117-R117)/4+R117</f>
        <v>7.6175</v>
      </c>
      <c r="T117" s="103" t="n">
        <f aca="false">(V117-R117)/4+S117</f>
        <v>8.015</v>
      </c>
      <c r="U117" s="103" t="n">
        <f aca="false">(V117-R117)/4+T117</f>
        <v>8.41250000000001</v>
      </c>
      <c r="V117" s="114" t="n">
        <f aca="false">polar_type19!$AG$15</f>
        <v>8.81000000000001</v>
      </c>
      <c r="W117" s="103" t="n">
        <f aca="false">(X117+V117)/2</f>
        <v>9.37600000000001</v>
      </c>
      <c r="X117" s="114" t="n">
        <f aca="false">polar_type19!$AG$16</f>
        <v>9.94200000000001</v>
      </c>
      <c r="Y117" s="103" t="n">
        <f aca="false">(AA117-X117)/3+X117</f>
        <v>10.508</v>
      </c>
      <c r="Z117" s="103" t="n">
        <f aca="false">(AA117-X117)/3+Y117</f>
        <v>11.074</v>
      </c>
      <c r="AA117" s="114" t="n">
        <f aca="false">polar_type19!$AG$17</f>
        <v>11.64</v>
      </c>
      <c r="AB117" s="103" t="n">
        <f aca="false">(AC117+AA117)/2</f>
        <v>11.1744</v>
      </c>
      <c r="AC117" s="114" t="n">
        <f aca="false">polar_type19!$AG$18</f>
        <v>10.7088</v>
      </c>
      <c r="AD117" s="103" t="n">
        <f aca="false">(AF117-AC117)/3+AC117</f>
        <v>10.2432</v>
      </c>
      <c r="AE117" s="103" t="n">
        <f aca="false">(AF117-AC117)/3+AD117</f>
        <v>9.77760000000001</v>
      </c>
      <c r="AF117" s="114" t="n">
        <f aca="false">polar_type19!$AG$19</f>
        <v>9.31200000000001</v>
      </c>
      <c r="AG117" s="103" t="n">
        <f aca="false">(AH117+AF117)/2</f>
        <v>8.84640000000001</v>
      </c>
      <c r="AH117" s="114" t="n">
        <f aca="false">polar_type19!$AG$20</f>
        <v>8.38080000000001</v>
      </c>
      <c r="AI117" s="114" t="n">
        <f aca="false">polar_type19!$AG$21</f>
        <v>7.9152</v>
      </c>
      <c r="AJ117" s="114" t="n">
        <f aca="false">polar_type19!$AG$22</f>
        <v>7.4496</v>
      </c>
      <c r="AK117" s="103" t="n">
        <f aca="false">(AL117+AJ117)/2</f>
        <v>6.98400000000001</v>
      </c>
      <c r="AL117" s="114" t="n">
        <f aca="false">polar_type19!$AG$23</f>
        <v>6.51840000000001</v>
      </c>
      <c r="AM117" s="103" t="n">
        <f aca="false">(AN117+AL117)/2</f>
        <v>6.05280000000001</v>
      </c>
      <c r="AN117" s="114" t="n">
        <f aca="false">polar_type19!$AG$24</f>
        <v>5.5872</v>
      </c>
      <c r="AO117" s="115" t="n">
        <f aca="false">($AN117-$AL117)/Delta+AN117</f>
        <v>5.1216</v>
      </c>
      <c r="AP117" s="115" t="n">
        <f aca="false">($AN117-$AL117)/Delta+AO117</f>
        <v>4.65599999999999</v>
      </c>
      <c r="AQ117" s="115" t="n">
        <f aca="false">($AN117-$AL117)/Delta+AP117</f>
        <v>4.19039999999998</v>
      </c>
      <c r="AR117" s="115" t="n">
        <f aca="false">($AN117-$AL117)/Delta+AQ117</f>
        <v>3.72479999999998</v>
      </c>
      <c r="AS117" s="115" t="n">
        <f aca="false">($AN117-$AL117)/Delta+AR117</f>
        <v>3.25919999999997</v>
      </c>
      <c r="AT117" s="115" t="n">
        <f aca="false">($AN117-$AL117)/Delta+AS117</f>
        <v>2.79359999999997</v>
      </c>
      <c r="AU117" s="115" t="n">
        <f aca="false">($AN117-$AL117)/Delta+AT117</f>
        <v>2.32799999999996</v>
      </c>
      <c r="AV117" s="115" t="n">
        <f aca="false">($AN117-$AL117)/Delta+AU117</f>
        <v>1.86239999999996</v>
      </c>
      <c r="AW117" s="115" t="n">
        <f aca="false">($AN117-$AL117)/Delta+AV117</f>
        <v>1.39679999999995</v>
      </c>
      <c r="AX117" s="115" t="n">
        <f aca="false">($AN117-$AL117)/Delta+AW117</f>
        <v>0.931199999999948</v>
      </c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  <c r="CH117" s="104"/>
      <c r="CI117" s="104"/>
    </row>
    <row r="118" customFormat="false" ht="12.8" hidden="false" customHeight="false" outlineLevel="0" collapsed="false">
      <c r="A118" s="102" t="n">
        <f aca="false">(A$7-A$2)/5+A117</f>
        <v>151</v>
      </c>
      <c r="B118" s="103" t="n">
        <v>0</v>
      </c>
      <c r="C118" s="103" t="n">
        <f aca="false">(F118-B118)/4+B118</f>
        <v>0.56675</v>
      </c>
      <c r="D118" s="103" t="n">
        <f aca="false">(F118-B118)/4+C118</f>
        <v>1.1335</v>
      </c>
      <c r="E118" s="103" t="n">
        <f aca="false">(F118-B118)/4+D118</f>
        <v>1.70025</v>
      </c>
      <c r="F118" s="103" t="n">
        <f aca="false">(F122-F117)/5+F117</f>
        <v>2.267</v>
      </c>
      <c r="G118" s="103" t="n">
        <f aca="false">(G122-G117)/5+G117</f>
        <v>2.842</v>
      </c>
      <c r="H118" s="103" t="n">
        <f aca="false">(H122-H117)/5+H117</f>
        <v>3.417</v>
      </c>
      <c r="I118" s="103" t="n">
        <f aca="false">(J118+H118)/2</f>
        <v>3.939</v>
      </c>
      <c r="J118" s="103" t="n">
        <f aca="false">(J122-J117)/5+J117</f>
        <v>4.461</v>
      </c>
      <c r="K118" s="103" t="n">
        <f aca="false">(L118+J118)/2</f>
        <v>4.9115</v>
      </c>
      <c r="L118" s="103" t="n">
        <f aca="false">(L122-L117)/5+L117</f>
        <v>5.362</v>
      </c>
      <c r="M118" s="103" t="n">
        <f aca="false">(N118+L118)/2</f>
        <v>5.7155</v>
      </c>
      <c r="N118" s="103" t="n">
        <f aca="false">(N122-N117)/5+N117</f>
        <v>6.069</v>
      </c>
      <c r="O118" s="103" t="n">
        <f aca="false">(P118+N118)/2</f>
        <v>6.3495</v>
      </c>
      <c r="P118" s="103" t="n">
        <f aca="false">(P122-P117)/5+P117</f>
        <v>6.63</v>
      </c>
      <c r="Q118" s="103" t="n">
        <f aca="false">(Q122-Q117)/5+Q117</f>
        <v>6.909</v>
      </c>
      <c r="R118" s="103" t="n">
        <f aca="false">(R122-R117)/5+R117</f>
        <v>7.188</v>
      </c>
      <c r="S118" s="103" t="n">
        <f aca="false">(V118-R118)/4+R118</f>
        <v>7.57775</v>
      </c>
      <c r="T118" s="103" t="n">
        <f aca="false">(V118-R118)/4+S118</f>
        <v>7.9675</v>
      </c>
      <c r="U118" s="103" t="n">
        <f aca="false">(V118-R118)/4+T118</f>
        <v>8.35725000000001</v>
      </c>
      <c r="V118" s="103" t="n">
        <f aca="false">(V122-V117)/5+V117</f>
        <v>8.74700000000001</v>
      </c>
      <c r="W118" s="103" t="n">
        <f aca="false">(X118+V118)/2</f>
        <v>9.30540000000001</v>
      </c>
      <c r="X118" s="103" t="n">
        <f aca="false">(X122-X117)/5+X117</f>
        <v>9.86380000000001</v>
      </c>
      <c r="Y118" s="103" t="n">
        <f aca="false">(AA118-X118)/3+X118</f>
        <v>10.4222</v>
      </c>
      <c r="Z118" s="103" t="n">
        <f aca="false">(AA118-X118)/3+Y118</f>
        <v>10.9806</v>
      </c>
      <c r="AA118" s="103" t="n">
        <f aca="false">(AA122-AA117)/5+AA117</f>
        <v>11.539</v>
      </c>
      <c r="AB118" s="103" t="n">
        <f aca="false">(AC118+AA118)/2</f>
        <v>11.07744</v>
      </c>
      <c r="AC118" s="103" t="n">
        <f aca="false">(AC122-AC117)/5+AC117</f>
        <v>10.61588</v>
      </c>
      <c r="AD118" s="103" t="n">
        <f aca="false">(AF118-AC118)/3+AC118</f>
        <v>10.15432</v>
      </c>
      <c r="AE118" s="103" t="n">
        <f aca="false">(AF118-AC118)/3+AD118</f>
        <v>9.69276000000001</v>
      </c>
      <c r="AF118" s="103" t="n">
        <f aca="false">(AF122-AF117)/5+AF117</f>
        <v>9.23120000000001</v>
      </c>
      <c r="AG118" s="103" t="n">
        <f aca="false">(AH118+AF118)/2</f>
        <v>8.76964000000001</v>
      </c>
      <c r="AH118" s="103" t="n">
        <f aca="false">(AH122-AH117)/5+AH117</f>
        <v>8.30808000000001</v>
      </c>
      <c r="AI118" s="103" t="n">
        <f aca="false">(AI122-AI117)/5+AI117</f>
        <v>7.84652</v>
      </c>
      <c r="AJ118" s="103" t="n">
        <f aca="false">(AJ122-AJ117)/5+AJ117</f>
        <v>7.38496</v>
      </c>
      <c r="AK118" s="103" t="n">
        <f aca="false">(AL118+AJ118)/2</f>
        <v>6.9234</v>
      </c>
      <c r="AL118" s="103" t="n">
        <f aca="false">(AL122-AL117)/5+AL117</f>
        <v>6.46184000000001</v>
      </c>
      <c r="AM118" s="103" t="n">
        <f aca="false">(AN118+AL118)/2</f>
        <v>6.00028</v>
      </c>
      <c r="AN118" s="103" t="n">
        <f aca="false">(AN122-AN117)/5+AN117</f>
        <v>5.53872</v>
      </c>
      <c r="AO118" s="115" t="n">
        <f aca="false">($AN118-$AL118)/Delta+AN118</f>
        <v>5.07716</v>
      </c>
      <c r="AP118" s="115" t="n">
        <f aca="false">($AN118-$AL118)/Delta+AO118</f>
        <v>4.61559999999999</v>
      </c>
      <c r="AQ118" s="115" t="n">
        <f aca="false">($AN118-$AL118)/Delta+AP118</f>
        <v>4.15403999999999</v>
      </c>
      <c r="AR118" s="115" t="n">
        <f aca="false">($AN118-$AL118)/Delta+AQ118</f>
        <v>3.69247999999998</v>
      </c>
      <c r="AS118" s="115" t="n">
        <f aca="false">($AN118-$AL118)/Delta+AR118</f>
        <v>3.23091999999998</v>
      </c>
      <c r="AT118" s="115" t="n">
        <f aca="false">($AN118-$AL118)/Delta+AS118</f>
        <v>2.76935999999998</v>
      </c>
      <c r="AU118" s="115" t="n">
        <f aca="false">($AN118-$AL118)/Delta+AT118</f>
        <v>2.30779999999997</v>
      </c>
      <c r="AV118" s="115" t="n">
        <f aca="false">($AN118-$AL118)/Delta+AU118</f>
        <v>1.84623999999997</v>
      </c>
      <c r="AW118" s="115" t="n">
        <f aca="false">($AN118-$AL118)/Delta+AV118</f>
        <v>1.38467999999996</v>
      </c>
      <c r="AX118" s="115" t="n">
        <f aca="false">($AN118-$AL118)/Delta+AW118</f>
        <v>0.923119999999961</v>
      </c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  <c r="CH118" s="104"/>
      <c r="CI118" s="104"/>
    </row>
    <row r="119" customFormat="false" ht="12.8" hidden="false" customHeight="false" outlineLevel="0" collapsed="false">
      <c r="A119" s="102" t="n">
        <f aca="false">(A$7-A$2)/5+A118</f>
        <v>152</v>
      </c>
      <c r="B119" s="103" t="n">
        <v>0</v>
      </c>
      <c r="C119" s="103" t="n">
        <f aca="false">(F119-B119)/4+B119</f>
        <v>0.561</v>
      </c>
      <c r="D119" s="103" t="n">
        <f aca="false">(F119-B119)/4+C119</f>
        <v>1.122</v>
      </c>
      <c r="E119" s="103" t="n">
        <f aca="false">(F119-B119)/4+D119</f>
        <v>1.683</v>
      </c>
      <c r="F119" s="103" t="n">
        <f aca="false">(F122-F117)/5+F118</f>
        <v>2.244</v>
      </c>
      <c r="G119" s="103" t="n">
        <f aca="false">(G122-G117)/5+G118</f>
        <v>2.814</v>
      </c>
      <c r="H119" s="103" t="n">
        <f aca="false">(H122-H117)/5+H118</f>
        <v>3.384</v>
      </c>
      <c r="I119" s="103" t="n">
        <f aca="false">(J119+H119)/2</f>
        <v>3.903</v>
      </c>
      <c r="J119" s="103" t="n">
        <f aca="false">(J122-J117)/5+J118</f>
        <v>4.422</v>
      </c>
      <c r="K119" s="103" t="n">
        <f aca="false">(L119+J119)/2</f>
        <v>4.873</v>
      </c>
      <c r="L119" s="103" t="n">
        <f aca="false">(L122-L117)/5+L118</f>
        <v>5.324</v>
      </c>
      <c r="M119" s="103" t="n">
        <f aca="false">(N119+L119)/2</f>
        <v>5.681</v>
      </c>
      <c r="N119" s="103" t="n">
        <f aca="false">(N122-N117)/5+N118</f>
        <v>6.038</v>
      </c>
      <c r="O119" s="103" t="n">
        <f aca="false">(P119+N119)/2</f>
        <v>6.319</v>
      </c>
      <c r="P119" s="103" t="n">
        <f aca="false">(P122-P117)/5+P118</f>
        <v>6.6</v>
      </c>
      <c r="Q119" s="103" t="n">
        <f aca="false">(Q122-Q117)/5+Q118</f>
        <v>6.878</v>
      </c>
      <c r="R119" s="103" t="n">
        <f aca="false">(R122-R117)/5+R118</f>
        <v>7.156</v>
      </c>
      <c r="S119" s="103" t="n">
        <f aca="false">(V119-R119)/4+R119</f>
        <v>7.538</v>
      </c>
      <c r="T119" s="103" t="n">
        <f aca="false">(V119-R119)/4+S119</f>
        <v>7.92</v>
      </c>
      <c r="U119" s="103" t="n">
        <f aca="false">(V119-R119)/4+T119</f>
        <v>8.30200000000001</v>
      </c>
      <c r="V119" s="103" t="n">
        <f aca="false">(V122-V117)/5+V118</f>
        <v>8.684</v>
      </c>
      <c r="W119" s="103" t="n">
        <f aca="false">(X119+V119)/2</f>
        <v>9.23480000000001</v>
      </c>
      <c r="X119" s="103" t="n">
        <f aca="false">(X122-X117)/5+X118</f>
        <v>9.78560000000001</v>
      </c>
      <c r="Y119" s="103" t="n">
        <f aca="false">(AA119-X119)/3+X119</f>
        <v>10.3364</v>
      </c>
      <c r="Z119" s="103" t="n">
        <f aca="false">(AA119-X119)/3+Y119</f>
        <v>10.8872</v>
      </c>
      <c r="AA119" s="103" t="n">
        <f aca="false">(AA122-AA117)/5+AA118</f>
        <v>11.438</v>
      </c>
      <c r="AB119" s="103" t="n">
        <f aca="false">(AC119+AA119)/2</f>
        <v>10.98048</v>
      </c>
      <c r="AC119" s="103" t="n">
        <f aca="false">(AC122-AC117)/5+AC118</f>
        <v>10.52296</v>
      </c>
      <c r="AD119" s="103" t="n">
        <f aca="false">(AF119-AC119)/3+AC119</f>
        <v>10.06544</v>
      </c>
      <c r="AE119" s="103" t="n">
        <f aca="false">(AF119-AC119)/3+AD119</f>
        <v>9.60792</v>
      </c>
      <c r="AF119" s="103" t="n">
        <f aca="false">(AF122-AF117)/5+AF118</f>
        <v>9.15040000000001</v>
      </c>
      <c r="AG119" s="103" t="n">
        <f aca="false">(AH119+AF119)/2</f>
        <v>8.69288000000001</v>
      </c>
      <c r="AH119" s="103" t="n">
        <f aca="false">(AH122-AH117)/5+AH118</f>
        <v>8.23536000000001</v>
      </c>
      <c r="AI119" s="103" t="n">
        <f aca="false">(AI122-AI117)/5+AI118</f>
        <v>7.77784</v>
      </c>
      <c r="AJ119" s="103" t="n">
        <f aca="false">(AJ122-AJ117)/5+AJ118</f>
        <v>7.32032</v>
      </c>
      <c r="AK119" s="103" t="n">
        <f aca="false">(AL119+AJ119)/2</f>
        <v>6.8628</v>
      </c>
      <c r="AL119" s="103" t="n">
        <f aca="false">(AL122-AL117)/5+AL118</f>
        <v>6.40528000000001</v>
      </c>
      <c r="AM119" s="103" t="n">
        <f aca="false">(AN119+AL119)/2</f>
        <v>5.94776</v>
      </c>
      <c r="AN119" s="103" t="n">
        <f aca="false">(AN122-AN117)/5+AN118</f>
        <v>5.49024</v>
      </c>
      <c r="AO119" s="115" t="n">
        <f aca="false">($AN119-$AL119)/Delta+AN119</f>
        <v>5.03272</v>
      </c>
      <c r="AP119" s="115" t="n">
        <f aca="false">($AN119-$AL119)/Delta+AO119</f>
        <v>4.5752</v>
      </c>
      <c r="AQ119" s="115" t="n">
        <f aca="false">($AN119-$AL119)/Delta+AP119</f>
        <v>4.11767999999999</v>
      </c>
      <c r="AR119" s="115" t="n">
        <f aca="false">($AN119-$AL119)/Delta+AQ119</f>
        <v>3.66015999999999</v>
      </c>
      <c r="AS119" s="115" t="n">
        <f aca="false">($AN119-$AL119)/Delta+AR119</f>
        <v>3.20263999999999</v>
      </c>
      <c r="AT119" s="115" t="n">
        <f aca="false">($AN119-$AL119)/Delta+AS119</f>
        <v>2.74511999999998</v>
      </c>
      <c r="AU119" s="115" t="n">
        <f aca="false">($AN119-$AL119)/Delta+AT119</f>
        <v>2.28759999999998</v>
      </c>
      <c r="AV119" s="115" t="n">
        <f aca="false">($AN119-$AL119)/Delta+AU119</f>
        <v>1.83007999999998</v>
      </c>
      <c r="AW119" s="115" t="n">
        <f aca="false">($AN119-$AL119)/Delta+AV119</f>
        <v>1.37255999999998</v>
      </c>
      <c r="AX119" s="115" t="n">
        <f aca="false">($AN119-$AL119)/Delta+AW119</f>
        <v>0.915039999999973</v>
      </c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  <c r="CH119" s="104"/>
      <c r="CI119" s="104"/>
    </row>
    <row r="120" customFormat="false" ht="12.8" hidden="false" customHeight="false" outlineLevel="0" collapsed="false">
      <c r="A120" s="102" t="n">
        <f aca="false">(A$7-A$2)/5+A119</f>
        <v>153</v>
      </c>
      <c r="B120" s="103" t="n">
        <v>0</v>
      </c>
      <c r="C120" s="103" t="n">
        <f aca="false">(F120-B120)/4+B120</f>
        <v>0.55525</v>
      </c>
      <c r="D120" s="103" t="n">
        <f aca="false">(F120-B120)/4+C120</f>
        <v>1.1105</v>
      </c>
      <c r="E120" s="103" t="n">
        <f aca="false">(F120-B120)/4+D120</f>
        <v>1.66575</v>
      </c>
      <c r="F120" s="103" t="n">
        <f aca="false">(F122-F117)/5+F119</f>
        <v>2.221</v>
      </c>
      <c r="G120" s="103" t="n">
        <f aca="false">(G122-G117)/5+G119</f>
        <v>2.786</v>
      </c>
      <c r="H120" s="103" t="n">
        <f aca="false">(H122-H117)/5+H119</f>
        <v>3.35099999999999</v>
      </c>
      <c r="I120" s="103" t="n">
        <f aca="false">(J120+H120)/2</f>
        <v>3.867</v>
      </c>
      <c r="J120" s="103" t="n">
        <f aca="false">(J122-J117)/5+J119</f>
        <v>4.383</v>
      </c>
      <c r="K120" s="103" t="n">
        <f aca="false">(L120+J120)/2</f>
        <v>4.8345</v>
      </c>
      <c r="L120" s="103" t="n">
        <f aca="false">(L122-L117)/5+L119</f>
        <v>5.286</v>
      </c>
      <c r="M120" s="103" t="n">
        <f aca="false">(N120+L120)/2</f>
        <v>5.6465</v>
      </c>
      <c r="N120" s="103" t="n">
        <f aca="false">(N122-N117)/5+N119</f>
        <v>6.007</v>
      </c>
      <c r="O120" s="103" t="n">
        <f aca="false">(P120+N120)/2</f>
        <v>6.2885</v>
      </c>
      <c r="P120" s="103" t="n">
        <f aca="false">(P122-P117)/5+P119</f>
        <v>6.57</v>
      </c>
      <c r="Q120" s="103" t="n">
        <f aca="false">(Q122-Q117)/5+Q119</f>
        <v>6.847</v>
      </c>
      <c r="R120" s="103" t="n">
        <f aca="false">(R122-R117)/5+R119</f>
        <v>7.12400000000001</v>
      </c>
      <c r="S120" s="103" t="n">
        <f aca="false">(V120-R120)/4+R120</f>
        <v>7.49825</v>
      </c>
      <c r="T120" s="103" t="n">
        <f aca="false">(V120-R120)/4+S120</f>
        <v>7.8725</v>
      </c>
      <c r="U120" s="103" t="n">
        <f aca="false">(V120-R120)/4+T120</f>
        <v>8.24675</v>
      </c>
      <c r="V120" s="103" t="n">
        <f aca="false">(V122-V117)/5+V119</f>
        <v>8.621</v>
      </c>
      <c r="W120" s="103" t="n">
        <f aca="false">(X120+V120)/2</f>
        <v>9.1642</v>
      </c>
      <c r="X120" s="103" t="n">
        <f aca="false">(X122-X117)/5+X119</f>
        <v>9.7074</v>
      </c>
      <c r="Y120" s="103" t="n">
        <f aca="false">(AA120-X120)/3+X120</f>
        <v>10.2506</v>
      </c>
      <c r="Z120" s="103" t="n">
        <f aca="false">(AA120-X120)/3+Y120</f>
        <v>10.7938</v>
      </c>
      <c r="AA120" s="103" t="n">
        <f aca="false">(AA122-AA117)/5+AA119</f>
        <v>11.337</v>
      </c>
      <c r="AB120" s="103" t="n">
        <f aca="false">(AC120+AA120)/2</f>
        <v>10.88352</v>
      </c>
      <c r="AC120" s="103" t="n">
        <f aca="false">(AC122-AC117)/5+AC119</f>
        <v>10.43004</v>
      </c>
      <c r="AD120" s="103" t="n">
        <f aca="false">(AF120-AC120)/3+AC120</f>
        <v>9.97656</v>
      </c>
      <c r="AE120" s="103" t="n">
        <f aca="false">(AF120-AC120)/3+AD120</f>
        <v>9.52308</v>
      </c>
      <c r="AF120" s="103" t="n">
        <f aca="false">(AF122-AF117)/5+AF119</f>
        <v>9.06960000000001</v>
      </c>
      <c r="AG120" s="103" t="n">
        <f aca="false">(AH120+AF120)/2</f>
        <v>8.61612</v>
      </c>
      <c r="AH120" s="103" t="n">
        <f aca="false">(AH122-AH117)/5+AH119</f>
        <v>8.16264</v>
      </c>
      <c r="AI120" s="103" t="n">
        <f aca="false">(AI122-AI117)/5+AI119</f>
        <v>7.70916</v>
      </c>
      <c r="AJ120" s="103" t="n">
        <f aca="false">(AJ122-AJ117)/5+AJ119</f>
        <v>7.25568</v>
      </c>
      <c r="AK120" s="103" t="n">
        <f aca="false">(AL120+AJ120)/2</f>
        <v>6.8022</v>
      </c>
      <c r="AL120" s="103" t="n">
        <f aca="false">(AL122-AL117)/5+AL119</f>
        <v>6.34872</v>
      </c>
      <c r="AM120" s="103" t="n">
        <f aca="false">(AN120+AL120)/2</f>
        <v>5.89524</v>
      </c>
      <c r="AN120" s="103" t="n">
        <f aca="false">(AN122-AN117)/5+AN119</f>
        <v>5.44176</v>
      </c>
      <c r="AO120" s="115" t="n">
        <f aca="false">($AN120-$AL120)/Delta+AN120</f>
        <v>4.98828</v>
      </c>
      <c r="AP120" s="115" t="n">
        <f aca="false">($AN120-$AL120)/Delta+AO120</f>
        <v>4.5348</v>
      </c>
      <c r="AQ120" s="115" t="n">
        <f aca="false">($AN120-$AL120)/Delta+AP120</f>
        <v>4.08132</v>
      </c>
      <c r="AR120" s="115" t="n">
        <f aca="false">($AN120-$AL120)/Delta+AQ120</f>
        <v>3.62783999999999</v>
      </c>
      <c r="AS120" s="115" t="n">
        <f aca="false">($AN120-$AL120)/Delta+AR120</f>
        <v>3.17435999999999</v>
      </c>
      <c r="AT120" s="115" t="n">
        <f aca="false">($AN120-$AL120)/Delta+AS120</f>
        <v>2.72087999999999</v>
      </c>
      <c r="AU120" s="115" t="n">
        <f aca="false">($AN120-$AL120)/Delta+AT120</f>
        <v>2.26739999999999</v>
      </c>
      <c r="AV120" s="115" t="n">
        <f aca="false">($AN120-$AL120)/Delta+AU120</f>
        <v>1.81391999999999</v>
      </c>
      <c r="AW120" s="115" t="n">
        <f aca="false">($AN120-$AL120)/Delta+AV120</f>
        <v>1.36043999999999</v>
      </c>
      <c r="AX120" s="115" t="n">
        <f aca="false">($AN120-$AL120)/Delta+AW120</f>
        <v>0.906959999999985</v>
      </c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  <c r="CH120" s="104"/>
      <c r="CI120" s="104"/>
    </row>
    <row r="121" customFormat="false" ht="12.8" hidden="false" customHeight="false" outlineLevel="0" collapsed="false">
      <c r="A121" s="102" t="n">
        <f aca="false">(A$7-A$2)/5+A120</f>
        <v>154</v>
      </c>
      <c r="B121" s="103" t="n">
        <v>0</v>
      </c>
      <c r="C121" s="103" t="n">
        <f aca="false">(F121-B121)/4+B121</f>
        <v>0.5495</v>
      </c>
      <c r="D121" s="103" t="n">
        <f aca="false">(F121-B121)/4+C121</f>
        <v>1.099</v>
      </c>
      <c r="E121" s="103" t="n">
        <f aca="false">(F121-B121)/4+D121</f>
        <v>1.6485</v>
      </c>
      <c r="F121" s="103" t="n">
        <f aca="false">(F122-F117)/5+F120</f>
        <v>2.198</v>
      </c>
      <c r="G121" s="103" t="n">
        <f aca="false">(G122-G117)/5+G120</f>
        <v>2.758</v>
      </c>
      <c r="H121" s="103" t="n">
        <f aca="false">(H122-H117)/5+H120</f>
        <v>3.31799999999999</v>
      </c>
      <c r="I121" s="103" t="n">
        <f aca="false">(J121+H121)/2</f>
        <v>3.831</v>
      </c>
      <c r="J121" s="103" t="n">
        <f aca="false">(J122-J117)/5+J120</f>
        <v>4.344</v>
      </c>
      <c r="K121" s="103" t="n">
        <f aca="false">(L121+J121)/2</f>
        <v>4.796</v>
      </c>
      <c r="L121" s="103" t="n">
        <f aca="false">(L122-L117)/5+L120</f>
        <v>5.248</v>
      </c>
      <c r="M121" s="103" t="n">
        <f aca="false">(N121+L121)/2</f>
        <v>5.612</v>
      </c>
      <c r="N121" s="103" t="n">
        <f aca="false">(N122-N117)/5+N120</f>
        <v>5.976</v>
      </c>
      <c r="O121" s="103" t="n">
        <f aca="false">(P121+N121)/2</f>
        <v>6.258</v>
      </c>
      <c r="P121" s="103" t="n">
        <f aca="false">(P122-P117)/5+P120</f>
        <v>6.54</v>
      </c>
      <c r="Q121" s="103" t="n">
        <f aca="false">(Q122-Q117)/5+Q120</f>
        <v>6.816</v>
      </c>
      <c r="R121" s="103" t="n">
        <f aca="false">(R122-R117)/5+R120</f>
        <v>7.09200000000001</v>
      </c>
      <c r="S121" s="103" t="n">
        <f aca="false">(V121-R121)/4+R121</f>
        <v>7.45850000000001</v>
      </c>
      <c r="T121" s="103" t="n">
        <f aca="false">(V121-R121)/4+S121</f>
        <v>7.825</v>
      </c>
      <c r="U121" s="103" t="n">
        <f aca="false">(V121-R121)/4+T121</f>
        <v>8.1915</v>
      </c>
      <c r="V121" s="103" t="n">
        <f aca="false">(V122-V117)/5+V120</f>
        <v>8.558</v>
      </c>
      <c r="W121" s="103" t="n">
        <f aca="false">(X121+V121)/2</f>
        <v>9.0936</v>
      </c>
      <c r="X121" s="103" t="n">
        <f aca="false">(X122-X117)/5+X120</f>
        <v>9.6292</v>
      </c>
      <c r="Y121" s="103" t="n">
        <f aca="false">(AA121-X121)/3+X121</f>
        <v>10.1648</v>
      </c>
      <c r="Z121" s="103" t="n">
        <f aca="false">(AA121-X121)/3+Y121</f>
        <v>10.7004</v>
      </c>
      <c r="AA121" s="103" t="n">
        <f aca="false">(AA122-AA117)/5+AA120</f>
        <v>11.236</v>
      </c>
      <c r="AB121" s="103" t="n">
        <f aca="false">(AC121+AA121)/2</f>
        <v>10.78656</v>
      </c>
      <c r="AC121" s="103" t="n">
        <f aca="false">(AC122-AC117)/5+AC120</f>
        <v>10.33712</v>
      </c>
      <c r="AD121" s="103" t="n">
        <f aca="false">(AF121-AC121)/3+AC121</f>
        <v>9.88768</v>
      </c>
      <c r="AE121" s="103" t="n">
        <f aca="false">(AF121-AC121)/3+AD121</f>
        <v>9.43824</v>
      </c>
      <c r="AF121" s="103" t="n">
        <f aca="false">(AF122-AF117)/5+AF120</f>
        <v>8.9888</v>
      </c>
      <c r="AG121" s="103" t="n">
        <f aca="false">(AH121+AF121)/2</f>
        <v>8.53936</v>
      </c>
      <c r="AH121" s="103" t="n">
        <f aca="false">(AH122-AH117)/5+AH120</f>
        <v>8.08992</v>
      </c>
      <c r="AI121" s="103" t="n">
        <f aca="false">(AI122-AI117)/5+AI120</f>
        <v>7.64048</v>
      </c>
      <c r="AJ121" s="103" t="n">
        <f aca="false">(AJ122-AJ117)/5+AJ120</f>
        <v>7.19104</v>
      </c>
      <c r="AK121" s="103" t="n">
        <f aca="false">(AL121+AJ121)/2</f>
        <v>6.7416</v>
      </c>
      <c r="AL121" s="103" t="n">
        <f aca="false">(AL122-AL117)/5+AL120</f>
        <v>6.29216</v>
      </c>
      <c r="AM121" s="103" t="n">
        <f aca="false">(AN121+AL121)/2</f>
        <v>5.84272</v>
      </c>
      <c r="AN121" s="103" t="n">
        <f aca="false">(AN122-AN117)/5+AN120</f>
        <v>5.39328</v>
      </c>
      <c r="AO121" s="115" t="n">
        <f aca="false">($AN121-$AL121)/Delta+AN121</f>
        <v>4.94384</v>
      </c>
      <c r="AP121" s="115" t="n">
        <f aca="false">($AN121-$AL121)/Delta+AO121</f>
        <v>4.4944</v>
      </c>
      <c r="AQ121" s="115" t="n">
        <f aca="false">($AN121-$AL121)/Delta+AP121</f>
        <v>4.04496</v>
      </c>
      <c r="AR121" s="115" t="n">
        <f aca="false">($AN121-$AL121)/Delta+AQ121</f>
        <v>3.59552</v>
      </c>
      <c r="AS121" s="115" t="n">
        <f aca="false">($AN121-$AL121)/Delta+AR121</f>
        <v>3.14608</v>
      </c>
      <c r="AT121" s="115" t="n">
        <f aca="false">($AN121-$AL121)/Delta+AS121</f>
        <v>2.69664</v>
      </c>
      <c r="AU121" s="115" t="n">
        <f aca="false">($AN121-$AL121)/Delta+AT121</f>
        <v>2.2472</v>
      </c>
      <c r="AV121" s="115" t="n">
        <f aca="false">($AN121-$AL121)/Delta+AU121</f>
        <v>1.79776</v>
      </c>
      <c r="AW121" s="115" t="n">
        <f aca="false">($AN121-$AL121)/Delta+AV121</f>
        <v>1.34832</v>
      </c>
      <c r="AX121" s="115" t="n">
        <f aca="false">($AN121-$AL121)/Delta+AW121</f>
        <v>0.898879999999996</v>
      </c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  <c r="CH121" s="104"/>
      <c r="CI121" s="104"/>
    </row>
    <row r="122" customFormat="false" ht="12.8" hidden="false" customHeight="false" outlineLevel="0" collapsed="false">
      <c r="A122" s="102" t="n">
        <f aca="false">A117+5</f>
        <v>155</v>
      </c>
      <c r="B122" s="103" t="n">
        <v>0</v>
      </c>
      <c r="C122" s="103" t="n">
        <f aca="false">(F122-B122)/4+B122</f>
        <v>0.54375</v>
      </c>
      <c r="D122" s="103" t="n">
        <f aca="false">(F122-B122)/4+C122</f>
        <v>1.0875</v>
      </c>
      <c r="E122" s="103" t="n">
        <f aca="false">(F122-B122)/4+D122</f>
        <v>1.63125</v>
      </c>
      <c r="F122" s="114" t="n">
        <f aca="false">polar_type19!$AH$6</f>
        <v>2.175</v>
      </c>
      <c r="G122" s="114" t="n">
        <f aca="false">polar_type19!$AH$7</f>
        <v>2.73</v>
      </c>
      <c r="H122" s="114" t="n">
        <f aca="false">polar_type19!$AH$8</f>
        <v>3.28499999999999</v>
      </c>
      <c r="I122" s="103" t="n">
        <f aca="false">(J122+H122)/2</f>
        <v>3.79499999999999</v>
      </c>
      <c r="J122" s="114" t="n">
        <f aca="false">polar_type19!$AH$9</f>
        <v>4.305</v>
      </c>
      <c r="K122" s="103" t="n">
        <f aca="false">(L122+J122)/2</f>
        <v>4.7575</v>
      </c>
      <c r="L122" s="114" t="n">
        <f aca="false">polar_type19!$AH$10</f>
        <v>5.21</v>
      </c>
      <c r="M122" s="103" t="n">
        <f aca="false">(N122+L122)/2</f>
        <v>5.5775</v>
      </c>
      <c r="N122" s="114" t="n">
        <f aca="false">polar_type19!$AH$11</f>
        <v>5.945</v>
      </c>
      <c r="O122" s="103" t="n">
        <f aca="false">(P122+N122)/2</f>
        <v>6.2275</v>
      </c>
      <c r="P122" s="114" t="n">
        <f aca="false">polar_type19!$AH$12</f>
        <v>6.51</v>
      </c>
      <c r="Q122" s="114" t="n">
        <f aca="false">polar_type19!$AH$13</f>
        <v>6.785</v>
      </c>
      <c r="R122" s="114" t="n">
        <f aca="false">polar_type19!$AH$14</f>
        <v>7.06000000000001</v>
      </c>
      <c r="S122" s="103" t="n">
        <f aca="false">(V122-R122)/4+R122</f>
        <v>7.41875000000001</v>
      </c>
      <c r="T122" s="103" t="n">
        <f aca="false">(V122-R122)/4+S122</f>
        <v>7.7775</v>
      </c>
      <c r="U122" s="103" t="n">
        <f aca="false">(V122-R122)/4+T122</f>
        <v>8.13625</v>
      </c>
      <c r="V122" s="114" t="n">
        <f aca="false">polar_type19!$AH$15</f>
        <v>8.495</v>
      </c>
      <c r="W122" s="103" t="n">
        <f aca="false">(X122+V122)/2</f>
        <v>9.023</v>
      </c>
      <c r="X122" s="114" t="n">
        <f aca="false">polar_type19!$AH$16</f>
        <v>9.551</v>
      </c>
      <c r="Y122" s="103" t="n">
        <f aca="false">(AA122-X122)/3+X122</f>
        <v>10.079</v>
      </c>
      <c r="Z122" s="103" t="n">
        <f aca="false">(AA122-X122)/3+Y122</f>
        <v>10.607</v>
      </c>
      <c r="AA122" s="114" t="n">
        <f aca="false">polar_type19!$AH$17</f>
        <v>11.135</v>
      </c>
      <c r="AB122" s="103" t="n">
        <f aca="false">(AC122+AA122)/2</f>
        <v>10.6896</v>
      </c>
      <c r="AC122" s="114" t="n">
        <f aca="false">polar_type19!$AH$18</f>
        <v>10.2442</v>
      </c>
      <c r="AD122" s="103" t="n">
        <f aca="false">(AF122-AC122)/3+AC122</f>
        <v>9.7988</v>
      </c>
      <c r="AE122" s="103" t="n">
        <f aca="false">(AF122-AC122)/3+AD122</f>
        <v>9.3534</v>
      </c>
      <c r="AF122" s="114" t="n">
        <f aca="false">polar_type19!$AH$19</f>
        <v>8.908</v>
      </c>
      <c r="AG122" s="103" t="n">
        <f aca="false">(AH122+AF122)/2</f>
        <v>8.4626</v>
      </c>
      <c r="AH122" s="114" t="n">
        <f aca="false">polar_type19!$AH$20</f>
        <v>8.0172</v>
      </c>
      <c r="AI122" s="114" t="n">
        <f aca="false">polar_type19!$AH$21</f>
        <v>7.5718</v>
      </c>
      <c r="AJ122" s="114" t="n">
        <f aca="false">polar_type19!$AH$22</f>
        <v>7.1264</v>
      </c>
      <c r="AK122" s="103" t="n">
        <f aca="false">(AL122+AJ122)/2</f>
        <v>6.681</v>
      </c>
      <c r="AL122" s="114" t="n">
        <f aca="false">polar_type19!$AH$23</f>
        <v>6.2356</v>
      </c>
      <c r="AM122" s="103" t="n">
        <f aca="false">(AN122+AL122)/2</f>
        <v>5.7902</v>
      </c>
      <c r="AN122" s="114" t="n">
        <f aca="false">polar_type19!$AH$24</f>
        <v>5.3448</v>
      </c>
      <c r="AO122" s="115" t="n">
        <f aca="false">($AN122-$AL122)/Delta+AN122</f>
        <v>4.8994</v>
      </c>
      <c r="AP122" s="115" t="n">
        <f aca="false">($AN122-$AL122)/Delta+AO122</f>
        <v>4.454</v>
      </c>
      <c r="AQ122" s="115" t="n">
        <f aca="false">($AN122-$AL122)/Delta+AP122</f>
        <v>4.0086</v>
      </c>
      <c r="AR122" s="115" t="n">
        <f aca="false">($AN122-$AL122)/Delta+AQ122</f>
        <v>3.5632</v>
      </c>
      <c r="AS122" s="115" t="n">
        <f aca="false">($AN122-$AL122)/Delta+AR122</f>
        <v>3.1178</v>
      </c>
      <c r="AT122" s="115" t="n">
        <f aca="false">($AN122-$AL122)/Delta+AS122</f>
        <v>2.6724</v>
      </c>
      <c r="AU122" s="115" t="n">
        <f aca="false">($AN122-$AL122)/Delta+AT122</f>
        <v>2.227</v>
      </c>
      <c r="AV122" s="115" t="n">
        <f aca="false">($AN122-$AL122)/Delta+AU122</f>
        <v>1.7816</v>
      </c>
      <c r="AW122" s="115" t="n">
        <f aca="false">($AN122-$AL122)/Delta+AV122</f>
        <v>1.3362</v>
      </c>
      <c r="AX122" s="115" t="n">
        <f aca="false">($AN122-$AL122)/Delta+AW122</f>
        <v>0.890800000000003</v>
      </c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  <c r="CH122" s="104"/>
      <c r="CI122" s="104"/>
    </row>
    <row r="123" customFormat="false" ht="12.8" hidden="false" customHeight="false" outlineLevel="0" collapsed="false">
      <c r="A123" s="102" t="n">
        <f aca="false">(A$7-A$2)/5+A122</f>
        <v>156</v>
      </c>
      <c r="B123" s="103" t="n">
        <v>0</v>
      </c>
      <c r="C123" s="103" t="n">
        <f aca="false">(F123-B123)/4+B123</f>
        <v>0.538</v>
      </c>
      <c r="D123" s="103" t="n">
        <f aca="false">(F123-B123)/4+C123</f>
        <v>1.076</v>
      </c>
      <c r="E123" s="103" t="n">
        <f aca="false">(F123-B123)/4+D123</f>
        <v>1.614</v>
      </c>
      <c r="F123" s="103" t="n">
        <f aca="false">(F127-F122)/5+F122</f>
        <v>2.152</v>
      </c>
      <c r="G123" s="103" t="n">
        <f aca="false">(G127-G122)/5+G122</f>
        <v>2.702</v>
      </c>
      <c r="H123" s="103" t="n">
        <f aca="false">(H127-H122)/5+H122</f>
        <v>3.25199999999999</v>
      </c>
      <c r="I123" s="103" t="n">
        <f aca="false">(J123+H123)/2</f>
        <v>3.759</v>
      </c>
      <c r="J123" s="103" t="n">
        <f aca="false">(J127-J122)/5+J122</f>
        <v>4.266</v>
      </c>
      <c r="K123" s="103" t="n">
        <f aca="false">(L123+J123)/2</f>
        <v>4.719</v>
      </c>
      <c r="L123" s="103" t="n">
        <f aca="false">(L127-L122)/5+L122</f>
        <v>5.172</v>
      </c>
      <c r="M123" s="103" t="n">
        <f aca="false">(N123+L123)/2</f>
        <v>5.543</v>
      </c>
      <c r="N123" s="103" t="n">
        <f aca="false">(N127-N122)/5+N122</f>
        <v>5.914</v>
      </c>
      <c r="O123" s="103" t="n">
        <f aca="false">(P123+N123)/2</f>
        <v>6.197</v>
      </c>
      <c r="P123" s="103" t="n">
        <f aca="false">(P127-P122)/5+P122</f>
        <v>6.48</v>
      </c>
      <c r="Q123" s="103" t="n">
        <f aca="false">(Q127-Q122)/5+Q122</f>
        <v>6.754</v>
      </c>
      <c r="R123" s="103" t="n">
        <f aca="false">(R127-R122)/5+R122</f>
        <v>7.02800000000001</v>
      </c>
      <c r="S123" s="103" t="n">
        <f aca="false">(V123-R123)/4+R123</f>
        <v>7.37900000000001</v>
      </c>
      <c r="T123" s="103" t="n">
        <f aca="false">(V123-R123)/4+S123</f>
        <v>7.73</v>
      </c>
      <c r="U123" s="103" t="n">
        <f aca="false">(V123-R123)/4+T123</f>
        <v>8.081</v>
      </c>
      <c r="V123" s="103" t="n">
        <f aca="false">(V127-V122)/5+V122</f>
        <v>8.432</v>
      </c>
      <c r="W123" s="103" t="n">
        <f aca="false">(X123+V123)/2</f>
        <v>8.9524</v>
      </c>
      <c r="X123" s="103" t="n">
        <f aca="false">(X127-X122)/5+X122</f>
        <v>9.4728</v>
      </c>
      <c r="Y123" s="103" t="n">
        <f aca="false">(AA123-X123)/3+X123</f>
        <v>9.9932</v>
      </c>
      <c r="Z123" s="103" t="n">
        <f aca="false">(AA123-X123)/3+Y123</f>
        <v>10.5136</v>
      </c>
      <c r="AA123" s="103" t="n">
        <f aca="false">(AA127-AA122)/5+AA122</f>
        <v>11.034</v>
      </c>
      <c r="AB123" s="103" t="n">
        <f aca="false">(AC123+AA123)/2</f>
        <v>10.59264</v>
      </c>
      <c r="AC123" s="103" t="n">
        <f aca="false">(AC127-AC122)/5+AC122</f>
        <v>10.15128</v>
      </c>
      <c r="AD123" s="103" t="n">
        <f aca="false">(AF123-AC123)/3+AC123</f>
        <v>9.70992</v>
      </c>
      <c r="AE123" s="103" t="n">
        <f aca="false">(AF123-AC123)/3+AD123</f>
        <v>9.26856</v>
      </c>
      <c r="AF123" s="103" t="n">
        <f aca="false">(AF127-AF122)/5+AF122</f>
        <v>8.8272</v>
      </c>
      <c r="AG123" s="103" t="n">
        <f aca="false">(AH123+AF123)/2</f>
        <v>8.38584</v>
      </c>
      <c r="AH123" s="103" t="n">
        <f aca="false">(AH127-AH122)/5+AH122</f>
        <v>7.94448</v>
      </c>
      <c r="AI123" s="103" t="n">
        <f aca="false">(AI127-AI122)/5+AI122</f>
        <v>7.50312</v>
      </c>
      <c r="AJ123" s="103" t="n">
        <f aca="false">(AJ127-AJ122)/5+AJ122</f>
        <v>7.06176</v>
      </c>
      <c r="AK123" s="103" t="n">
        <f aca="false">(AL123+AJ123)/2</f>
        <v>6.6204</v>
      </c>
      <c r="AL123" s="103" t="n">
        <f aca="false">(AL127-AL122)/5+AL122</f>
        <v>6.17904</v>
      </c>
      <c r="AM123" s="103" t="n">
        <f aca="false">(AN123+AL123)/2</f>
        <v>5.73768</v>
      </c>
      <c r="AN123" s="103" t="n">
        <f aca="false">(AN127-AN122)/5+AN122</f>
        <v>5.29632</v>
      </c>
      <c r="AO123" s="115" t="n">
        <f aca="false">($AN123-$AL123)/Delta+AN123</f>
        <v>4.85496</v>
      </c>
      <c r="AP123" s="115" t="n">
        <f aca="false">($AN123-$AL123)/Delta+AO123</f>
        <v>4.4136</v>
      </c>
      <c r="AQ123" s="115" t="n">
        <f aca="false">($AN123-$AL123)/Delta+AP123</f>
        <v>3.97224</v>
      </c>
      <c r="AR123" s="115" t="n">
        <f aca="false">($AN123-$AL123)/Delta+AQ123</f>
        <v>3.53088</v>
      </c>
      <c r="AS123" s="115" t="n">
        <f aca="false">($AN123-$AL123)/Delta+AR123</f>
        <v>3.08952</v>
      </c>
      <c r="AT123" s="115" t="n">
        <f aca="false">($AN123-$AL123)/Delta+AS123</f>
        <v>2.64816</v>
      </c>
      <c r="AU123" s="115" t="n">
        <f aca="false">($AN123-$AL123)/Delta+AT123</f>
        <v>2.2068</v>
      </c>
      <c r="AV123" s="115" t="n">
        <f aca="false">($AN123-$AL123)/Delta+AU123</f>
        <v>1.76544</v>
      </c>
      <c r="AW123" s="115" t="n">
        <f aca="false">($AN123-$AL123)/Delta+AV123</f>
        <v>1.32408</v>
      </c>
      <c r="AX123" s="115" t="n">
        <f aca="false">($AN123-$AL123)/Delta+AW123</f>
        <v>0.882720000000005</v>
      </c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  <c r="CH123" s="104"/>
      <c r="CI123" s="104"/>
    </row>
    <row r="124" customFormat="false" ht="12.8" hidden="false" customHeight="false" outlineLevel="0" collapsed="false">
      <c r="A124" s="102" t="n">
        <f aca="false">(A$7-A$2)/5+A123</f>
        <v>157</v>
      </c>
      <c r="B124" s="103" t="n">
        <v>0</v>
      </c>
      <c r="C124" s="103" t="n">
        <f aca="false">(F124-B124)/4+B124</f>
        <v>0.53225</v>
      </c>
      <c r="D124" s="103" t="n">
        <f aca="false">(F124-B124)/4+C124</f>
        <v>1.0645</v>
      </c>
      <c r="E124" s="103" t="n">
        <f aca="false">(F124-B124)/4+D124</f>
        <v>1.59675</v>
      </c>
      <c r="F124" s="103" t="n">
        <f aca="false">(F127-F122)/5+F123</f>
        <v>2.129</v>
      </c>
      <c r="G124" s="103" t="n">
        <f aca="false">(G127-G122)/5+G123</f>
        <v>2.674</v>
      </c>
      <c r="H124" s="103" t="n">
        <f aca="false">(H127-H122)/5+H123</f>
        <v>3.21899999999999</v>
      </c>
      <c r="I124" s="103" t="n">
        <f aca="false">(J124+H124)/2</f>
        <v>3.723</v>
      </c>
      <c r="J124" s="103" t="n">
        <f aca="false">(J127-J122)/5+J123</f>
        <v>4.227</v>
      </c>
      <c r="K124" s="103" t="n">
        <f aca="false">(L124+J124)/2</f>
        <v>4.6805</v>
      </c>
      <c r="L124" s="103" t="n">
        <f aca="false">(L127-L122)/5+L123</f>
        <v>5.134</v>
      </c>
      <c r="M124" s="103" t="n">
        <f aca="false">(N124+L124)/2</f>
        <v>5.5085</v>
      </c>
      <c r="N124" s="103" t="n">
        <f aca="false">(N127-N122)/5+N123</f>
        <v>5.883</v>
      </c>
      <c r="O124" s="103" t="n">
        <f aca="false">(P124+N124)/2</f>
        <v>6.1665</v>
      </c>
      <c r="P124" s="103" t="n">
        <f aca="false">(P127-P122)/5+P123</f>
        <v>6.45</v>
      </c>
      <c r="Q124" s="103" t="n">
        <f aca="false">(Q127-Q122)/5+Q123</f>
        <v>6.723</v>
      </c>
      <c r="R124" s="103" t="n">
        <f aca="false">(R127-R122)/5+R123</f>
        <v>6.99600000000001</v>
      </c>
      <c r="S124" s="103" t="n">
        <f aca="false">(V124-R124)/4+R124</f>
        <v>7.33925</v>
      </c>
      <c r="T124" s="103" t="n">
        <f aca="false">(V124-R124)/4+S124</f>
        <v>7.6825</v>
      </c>
      <c r="U124" s="103" t="n">
        <f aca="false">(V124-R124)/4+T124</f>
        <v>8.02575</v>
      </c>
      <c r="V124" s="103" t="n">
        <f aca="false">(V127-V122)/5+V123</f>
        <v>8.369</v>
      </c>
      <c r="W124" s="103" t="n">
        <f aca="false">(X124+V124)/2</f>
        <v>8.8818</v>
      </c>
      <c r="X124" s="103" t="n">
        <f aca="false">(X127-X122)/5+X123</f>
        <v>9.3946</v>
      </c>
      <c r="Y124" s="103" t="n">
        <f aca="false">(AA124-X124)/3+X124</f>
        <v>9.9074</v>
      </c>
      <c r="Z124" s="103" t="n">
        <f aca="false">(AA124-X124)/3+Y124</f>
        <v>10.4202</v>
      </c>
      <c r="AA124" s="103" t="n">
        <f aca="false">(AA127-AA122)/5+AA123</f>
        <v>10.933</v>
      </c>
      <c r="AB124" s="103" t="n">
        <f aca="false">(AC124+AA124)/2</f>
        <v>10.49568</v>
      </c>
      <c r="AC124" s="103" t="n">
        <f aca="false">(AC127-AC122)/5+AC123</f>
        <v>10.05836</v>
      </c>
      <c r="AD124" s="103" t="n">
        <f aca="false">(AF124-AC124)/3+AC124</f>
        <v>9.62104</v>
      </c>
      <c r="AE124" s="103" t="n">
        <f aca="false">(AF124-AC124)/3+AD124</f>
        <v>9.18372</v>
      </c>
      <c r="AF124" s="103" t="n">
        <f aca="false">(AF127-AF122)/5+AF123</f>
        <v>8.7464</v>
      </c>
      <c r="AG124" s="103" t="n">
        <f aca="false">(AH124+AF124)/2</f>
        <v>8.30908</v>
      </c>
      <c r="AH124" s="103" t="n">
        <f aca="false">(AH127-AH122)/5+AH123</f>
        <v>7.87176</v>
      </c>
      <c r="AI124" s="103" t="n">
        <f aca="false">(AI127-AI122)/5+AI123</f>
        <v>7.43444</v>
      </c>
      <c r="AJ124" s="103" t="n">
        <f aca="false">(AJ127-AJ122)/5+AJ123</f>
        <v>6.99712</v>
      </c>
      <c r="AK124" s="103" t="n">
        <f aca="false">(AL124+AJ124)/2</f>
        <v>6.5598</v>
      </c>
      <c r="AL124" s="103" t="n">
        <f aca="false">(AL127-AL122)/5+AL123</f>
        <v>6.12248</v>
      </c>
      <c r="AM124" s="103" t="n">
        <f aca="false">(AN124+AL124)/2</f>
        <v>5.68516</v>
      </c>
      <c r="AN124" s="103" t="n">
        <f aca="false">(AN127-AN122)/5+AN123</f>
        <v>5.24784</v>
      </c>
      <c r="AO124" s="115" t="n">
        <f aca="false">($AN124-$AL124)/Delta+AN124</f>
        <v>4.81052</v>
      </c>
      <c r="AP124" s="115" t="n">
        <f aca="false">($AN124-$AL124)/Delta+AO124</f>
        <v>4.3732</v>
      </c>
      <c r="AQ124" s="115" t="n">
        <f aca="false">($AN124-$AL124)/Delta+AP124</f>
        <v>3.93588</v>
      </c>
      <c r="AR124" s="115" t="n">
        <f aca="false">($AN124-$AL124)/Delta+AQ124</f>
        <v>3.49856</v>
      </c>
      <c r="AS124" s="115" t="n">
        <f aca="false">($AN124-$AL124)/Delta+AR124</f>
        <v>3.06124</v>
      </c>
      <c r="AT124" s="115" t="n">
        <f aca="false">($AN124-$AL124)/Delta+AS124</f>
        <v>2.62392000000001</v>
      </c>
      <c r="AU124" s="115" t="n">
        <f aca="false">($AN124-$AL124)/Delta+AT124</f>
        <v>2.18660000000001</v>
      </c>
      <c r="AV124" s="115" t="n">
        <f aca="false">($AN124-$AL124)/Delta+AU124</f>
        <v>1.74928000000001</v>
      </c>
      <c r="AW124" s="115" t="n">
        <f aca="false">($AN124-$AL124)/Delta+AV124</f>
        <v>1.31196000000001</v>
      </c>
      <c r="AX124" s="115" t="n">
        <f aca="false">($AN124-$AL124)/Delta+AW124</f>
        <v>0.874640000000008</v>
      </c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  <c r="CH124" s="104"/>
      <c r="CI124" s="104"/>
    </row>
    <row r="125" customFormat="false" ht="12.8" hidden="false" customHeight="false" outlineLevel="0" collapsed="false">
      <c r="A125" s="102" t="n">
        <f aca="false">(A$7-A$2)/5+A124</f>
        <v>158</v>
      </c>
      <c r="B125" s="103" t="n">
        <v>0</v>
      </c>
      <c r="C125" s="103" t="n">
        <f aca="false">(F125-B125)/4+B125</f>
        <v>0.5265</v>
      </c>
      <c r="D125" s="103" t="n">
        <f aca="false">(F125-B125)/4+C125</f>
        <v>1.053</v>
      </c>
      <c r="E125" s="103" t="n">
        <f aca="false">(F125-B125)/4+D125</f>
        <v>1.5795</v>
      </c>
      <c r="F125" s="103" t="n">
        <f aca="false">(F127-F122)/5+F124</f>
        <v>2.106</v>
      </c>
      <c r="G125" s="103" t="n">
        <f aca="false">(G127-G122)/5+G124</f>
        <v>2.646</v>
      </c>
      <c r="H125" s="103" t="n">
        <f aca="false">(H127-H122)/5+H124</f>
        <v>3.186</v>
      </c>
      <c r="I125" s="103" t="n">
        <f aca="false">(J125+H125)/2</f>
        <v>3.687</v>
      </c>
      <c r="J125" s="103" t="n">
        <f aca="false">(J127-J122)/5+J124</f>
        <v>4.188</v>
      </c>
      <c r="K125" s="103" t="n">
        <f aca="false">(L125+J125)/2</f>
        <v>4.642</v>
      </c>
      <c r="L125" s="103" t="n">
        <f aca="false">(L127-L122)/5+L124</f>
        <v>5.096</v>
      </c>
      <c r="M125" s="103" t="n">
        <f aca="false">(N125+L125)/2</f>
        <v>5.474</v>
      </c>
      <c r="N125" s="103" t="n">
        <f aca="false">(N127-N122)/5+N124</f>
        <v>5.852</v>
      </c>
      <c r="O125" s="103" t="n">
        <f aca="false">(P125+N125)/2</f>
        <v>6.136</v>
      </c>
      <c r="P125" s="103" t="n">
        <f aca="false">(P127-P122)/5+P124</f>
        <v>6.42</v>
      </c>
      <c r="Q125" s="103" t="n">
        <f aca="false">(Q127-Q122)/5+Q124</f>
        <v>6.692</v>
      </c>
      <c r="R125" s="103" t="n">
        <f aca="false">(R127-R122)/5+R124</f>
        <v>6.96400000000001</v>
      </c>
      <c r="S125" s="103" t="n">
        <f aca="false">(V125-R125)/4+R125</f>
        <v>7.2995</v>
      </c>
      <c r="T125" s="103" t="n">
        <f aca="false">(V125-R125)/4+S125</f>
        <v>7.635</v>
      </c>
      <c r="U125" s="103" t="n">
        <f aca="false">(V125-R125)/4+T125</f>
        <v>7.9705</v>
      </c>
      <c r="V125" s="103" t="n">
        <f aca="false">(V127-V122)/5+V124</f>
        <v>8.306</v>
      </c>
      <c r="W125" s="103" t="n">
        <f aca="false">(X125+V125)/2</f>
        <v>8.8112</v>
      </c>
      <c r="X125" s="103" t="n">
        <f aca="false">(X127-X122)/5+X124</f>
        <v>9.3164</v>
      </c>
      <c r="Y125" s="103" t="n">
        <f aca="false">(AA125-X125)/3+X125</f>
        <v>9.8216</v>
      </c>
      <c r="Z125" s="103" t="n">
        <f aca="false">(AA125-X125)/3+Y125</f>
        <v>10.3268</v>
      </c>
      <c r="AA125" s="103" t="n">
        <f aca="false">(AA127-AA122)/5+AA124</f>
        <v>10.832</v>
      </c>
      <c r="AB125" s="103" t="n">
        <f aca="false">(AC125+AA125)/2</f>
        <v>10.39872</v>
      </c>
      <c r="AC125" s="103" t="n">
        <f aca="false">(AC127-AC122)/5+AC124</f>
        <v>9.96544</v>
      </c>
      <c r="AD125" s="103" t="n">
        <f aca="false">(AF125-AC125)/3+AC125</f>
        <v>9.53216</v>
      </c>
      <c r="AE125" s="103" t="n">
        <f aca="false">(AF125-AC125)/3+AD125</f>
        <v>9.09888</v>
      </c>
      <c r="AF125" s="103" t="n">
        <f aca="false">(AF127-AF122)/5+AF124</f>
        <v>8.6656</v>
      </c>
      <c r="AG125" s="103" t="n">
        <f aca="false">(AH125+AF125)/2</f>
        <v>8.23232</v>
      </c>
      <c r="AH125" s="103" t="n">
        <f aca="false">(AH127-AH122)/5+AH124</f>
        <v>7.79904</v>
      </c>
      <c r="AI125" s="103" t="n">
        <f aca="false">(AI127-AI122)/5+AI124</f>
        <v>7.36576</v>
      </c>
      <c r="AJ125" s="103" t="n">
        <f aca="false">(AJ127-AJ122)/5+AJ124</f>
        <v>6.93248</v>
      </c>
      <c r="AK125" s="103" t="n">
        <f aca="false">(AL125+AJ125)/2</f>
        <v>6.4992</v>
      </c>
      <c r="AL125" s="103" t="n">
        <f aca="false">(AL127-AL122)/5+AL124</f>
        <v>6.06592</v>
      </c>
      <c r="AM125" s="103" t="n">
        <f aca="false">(AN125+AL125)/2</f>
        <v>5.63264</v>
      </c>
      <c r="AN125" s="103" t="n">
        <f aca="false">(AN127-AN122)/5+AN124</f>
        <v>5.19936</v>
      </c>
      <c r="AO125" s="115" t="n">
        <f aca="false">($AN125-$AL125)/Delta+AN125</f>
        <v>4.76608</v>
      </c>
      <c r="AP125" s="115" t="n">
        <f aca="false">($AN125-$AL125)/Delta+AO125</f>
        <v>4.3328</v>
      </c>
      <c r="AQ125" s="115" t="n">
        <f aca="false">($AN125-$AL125)/Delta+AP125</f>
        <v>3.89952</v>
      </c>
      <c r="AR125" s="115" t="n">
        <f aca="false">($AN125-$AL125)/Delta+AQ125</f>
        <v>3.46624000000001</v>
      </c>
      <c r="AS125" s="115" t="n">
        <f aca="false">($AN125-$AL125)/Delta+AR125</f>
        <v>3.03296000000001</v>
      </c>
      <c r="AT125" s="115" t="n">
        <f aca="false">($AN125-$AL125)/Delta+AS125</f>
        <v>2.59968000000001</v>
      </c>
      <c r="AU125" s="115" t="n">
        <f aca="false">($AN125-$AL125)/Delta+AT125</f>
        <v>2.16640000000001</v>
      </c>
      <c r="AV125" s="115" t="n">
        <f aca="false">($AN125-$AL125)/Delta+AU125</f>
        <v>1.73312000000001</v>
      </c>
      <c r="AW125" s="115" t="n">
        <f aca="false">($AN125-$AL125)/Delta+AV125</f>
        <v>1.29984000000001</v>
      </c>
      <c r="AX125" s="115" t="n">
        <f aca="false">($AN125-$AL125)/Delta+AW125</f>
        <v>0.866560000000011</v>
      </c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  <c r="CH125" s="104"/>
      <c r="CI125" s="104"/>
    </row>
    <row r="126" customFormat="false" ht="12.8" hidden="false" customHeight="false" outlineLevel="0" collapsed="false">
      <c r="A126" s="102" t="n">
        <f aca="false">(A$7-A$2)/5+A125</f>
        <v>159</v>
      </c>
      <c r="B126" s="103" t="n">
        <v>0</v>
      </c>
      <c r="C126" s="103" t="n">
        <f aca="false">(F126-B126)/4+B126</f>
        <v>0.52075</v>
      </c>
      <c r="D126" s="103" t="n">
        <f aca="false">(F126-B126)/4+C126</f>
        <v>1.0415</v>
      </c>
      <c r="E126" s="103" t="n">
        <f aca="false">(F126-B126)/4+D126</f>
        <v>1.56225</v>
      </c>
      <c r="F126" s="103" t="n">
        <f aca="false">(F127-F122)/5+F125</f>
        <v>2.083</v>
      </c>
      <c r="G126" s="103" t="n">
        <f aca="false">(G127-G122)/5+G125</f>
        <v>2.618</v>
      </c>
      <c r="H126" s="103" t="n">
        <f aca="false">(H127-H122)/5+H125</f>
        <v>3.153</v>
      </c>
      <c r="I126" s="103" t="n">
        <f aca="false">(J126+H126)/2</f>
        <v>3.651</v>
      </c>
      <c r="J126" s="103" t="n">
        <f aca="false">(J127-J122)/5+J125</f>
        <v>4.149</v>
      </c>
      <c r="K126" s="103" t="n">
        <f aca="false">(L126+J126)/2</f>
        <v>4.6035</v>
      </c>
      <c r="L126" s="103" t="n">
        <f aca="false">(L127-L122)/5+L125</f>
        <v>5.058</v>
      </c>
      <c r="M126" s="103" t="n">
        <f aca="false">(N126+L126)/2</f>
        <v>5.4395</v>
      </c>
      <c r="N126" s="103" t="n">
        <f aca="false">(N127-N122)/5+N125</f>
        <v>5.821</v>
      </c>
      <c r="O126" s="103" t="n">
        <f aca="false">(P126+N126)/2</f>
        <v>6.1055</v>
      </c>
      <c r="P126" s="103" t="n">
        <f aca="false">(P127-P122)/5+P125</f>
        <v>6.39</v>
      </c>
      <c r="Q126" s="103" t="n">
        <f aca="false">(Q127-Q122)/5+Q125</f>
        <v>6.661</v>
      </c>
      <c r="R126" s="103" t="n">
        <f aca="false">(R127-R122)/5+R125</f>
        <v>6.932</v>
      </c>
      <c r="S126" s="103" t="n">
        <f aca="false">(V126-R126)/4+R126</f>
        <v>7.25975</v>
      </c>
      <c r="T126" s="103" t="n">
        <f aca="false">(V126-R126)/4+S126</f>
        <v>7.5875</v>
      </c>
      <c r="U126" s="103" t="n">
        <f aca="false">(V126-R126)/4+T126</f>
        <v>7.91525</v>
      </c>
      <c r="V126" s="103" t="n">
        <f aca="false">(V127-V122)/5+V125</f>
        <v>8.243</v>
      </c>
      <c r="W126" s="103" t="n">
        <f aca="false">(X126+V126)/2</f>
        <v>8.7406</v>
      </c>
      <c r="X126" s="103" t="n">
        <f aca="false">(X127-X122)/5+X125</f>
        <v>9.2382</v>
      </c>
      <c r="Y126" s="103" t="n">
        <f aca="false">(AA126-X126)/3+X126</f>
        <v>9.7358</v>
      </c>
      <c r="Z126" s="103" t="n">
        <f aca="false">(AA126-X126)/3+Y126</f>
        <v>10.2334</v>
      </c>
      <c r="AA126" s="103" t="n">
        <f aca="false">(AA127-AA122)/5+AA125</f>
        <v>10.731</v>
      </c>
      <c r="AB126" s="103" t="n">
        <f aca="false">(AC126+AA126)/2</f>
        <v>10.30176</v>
      </c>
      <c r="AC126" s="103" t="n">
        <f aca="false">(AC127-AC122)/5+AC125</f>
        <v>9.87252</v>
      </c>
      <c r="AD126" s="103" t="n">
        <f aca="false">(AF126-AC126)/3+AC126</f>
        <v>9.44328</v>
      </c>
      <c r="AE126" s="103" t="n">
        <f aca="false">(AF126-AC126)/3+AD126</f>
        <v>9.01404</v>
      </c>
      <c r="AF126" s="103" t="n">
        <f aca="false">(AF127-AF122)/5+AF125</f>
        <v>8.5848</v>
      </c>
      <c r="AG126" s="103" t="n">
        <f aca="false">(AH126+AF126)/2</f>
        <v>8.15556</v>
      </c>
      <c r="AH126" s="103" t="n">
        <f aca="false">(AH127-AH122)/5+AH125</f>
        <v>7.72632</v>
      </c>
      <c r="AI126" s="103" t="n">
        <f aca="false">(AI127-AI122)/5+AI125</f>
        <v>7.29708</v>
      </c>
      <c r="AJ126" s="103" t="n">
        <f aca="false">(AJ127-AJ122)/5+AJ125</f>
        <v>6.86784</v>
      </c>
      <c r="AK126" s="103" t="n">
        <f aca="false">(AL126+AJ126)/2</f>
        <v>6.4386</v>
      </c>
      <c r="AL126" s="103" t="n">
        <f aca="false">(AL127-AL122)/5+AL125</f>
        <v>6.00936</v>
      </c>
      <c r="AM126" s="103" t="n">
        <f aca="false">(AN126+AL126)/2</f>
        <v>5.58012</v>
      </c>
      <c r="AN126" s="103" t="n">
        <f aca="false">(AN127-AN122)/5+AN125</f>
        <v>5.15088</v>
      </c>
      <c r="AO126" s="115" t="n">
        <f aca="false">($AN126-$AL126)/Delta+AN126</f>
        <v>4.72164</v>
      </c>
      <c r="AP126" s="115" t="n">
        <f aca="false">($AN126-$AL126)/Delta+AO126</f>
        <v>4.2924</v>
      </c>
      <c r="AQ126" s="115" t="n">
        <f aca="false">($AN126-$AL126)/Delta+AP126</f>
        <v>3.86316000000001</v>
      </c>
      <c r="AR126" s="115" t="n">
        <f aca="false">($AN126-$AL126)/Delta+AQ126</f>
        <v>3.43392000000001</v>
      </c>
      <c r="AS126" s="115" t="n">
        <f aca="false">($AN126-$AL126)/Delta+AR126</f>
        <v>3.00468000000001</v>
      </c>
      <c r="AT126" s="115" t="n">
        <f aca="false">($AN126-$AL126)/Delta+AS126</f>
        <v>2.57544000000001</v>
      </c>
      <c r="AU126" s="115" t="n">
        <f aca="false">($AN126-$AL126)/Delta+AT126</f>
        <v>2.14620000000001</v>
      </c>
      <c r="AV126" s="115" t="n">
        <f aca="false">($AN126-$AL126)/Delta+AU126</f>
        <v>1.71696000000001</v>
      </c>
      <c r="AW126" s="115" t="n">
        <f aca="false">($AN126-$AL126)/Delta+AV126</f>
        <v>1.28772000000001</v>
      </c>
      <c r="AX126" s="115" t="n">
        <f aca="false">($AN126-$AL126)/Delta+AW126</f>
        <v>0.858480000000014</v>
      </c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  <c r="CH126" s="104"/>
      <c r="CI126" s="104"/>
    </row>
    <row r="127" customFormat="false" ht="12.8" hidden="false" customHeight="false" outlineLevel="0" collapsed="false">
      <c r="A127" s="102" t="n">
        <f aca="false">A122+5</f>
        <v>160</v>
      </c>
      <c r="B127" s="103" t="n">
        <v>0</v>
      </c>
      <c r="C127" s="103" t="n">
        <f aca="false">(F127-B127)/4+B127</f>
        <v>0.515</v>
      </c>
      <c r="D127" s="103" t="n">
        <f aca="false">(F127-B127)/4+C127</f>
        <v>1.03</v>
      </c>
      <c r="E127" s="103" t="n">
        <f aca="false">(F127-B127)/4+D127</f>
        <v>1.545</v>
      </c>
      <c r="F127" s="114" t="n">
        <f aca="false">polar_type19!$AI$6</f>
        <v>2.06</v>
      </c>
      <c r="G127" s="114" t="n">
        <f aca="false">polar_type19!$AI$7</f>
        <v>2.59</v>
      </c>
      <c r="H127" s="114" t="n">
        <f aca="false">polar_type19!$AI$8</f>
        <v>3.12</v>
      </c>
      <c r="I127" s="103" t="n">
        <f aca="false">(J127+H127)/2</f>
        <v>3.615</v>
      </c>
      <c r="J127" s="114" t="n">
        <f aca="false">polar_type19!$AI$9</f>
        <v>4.11</v>
      </c>
      <c r="K127" s="103" t="n">
        <f aca="false">(L127+J127)/2</f>
        <v>4.565</v>
      </c>
      <c r="L127" s="114" t="n">
        <f aca="false">polar_type19!$AI$10</f>
        <v>5.02</v>
      </c>
      <c r="M127" s="103" t="n">
        <f aca="false">(N127+L127)/2</f>
        <v>5.405</v>
      </c>
      <c r="N127" s="114" t="n">
        <f aca="false">polar_type19!$AI$11</f>
        <v>5.79</v>
      </c>
      <c r="O127" s="103" t="n">
        <f aca="false">(P127+N127)/2</f>
        <v>6.075</v>
      </c>
      <c r="P127" s="114" t="n">
        <f aca="false">polar_type19!$AI$12</f>
        <v>6.36</v>
      </c>
      <c r="Q127" s="114" t="n">
        <f aca="false">polar_type19!$AI$13</f>
        <v>6.63</v>
      </c>
      <c r="R127" s="114" t="n">
        <f aca="false">polar_type19!$AI$14</f>
        <v>6.9</v>
      </c>
      <c r="S127" s="103" t="n">
        <f aca="false">(V127-R127)/4+R127</f>
        <v>7.22</v>
      </c>
      <c r="T127" s="103" t="n">
        <f aca="false">(V127-R127)/4+S127</f>
        <v>7.54</v>
      </c>
      <c r="U127" s="103" t="n">
        <f aca="false">(V127-R127)/4+T127</f>
        <v>7.86</v>
      </c>
      <c r="V127" s="114" t="n">
        <f aca="false">polar_type19!$AI$15</f>
        <v>8.18</v>
      </c>
      <c r="W127" s="103" t="n">
        <f aca="false">(X127+V127)/2</f>
        <v>8.67</v>
      </c>
      <c r="X127" s="114" t="n">
        <f aca="false">polar_type19!$AI$16</f>
        <v>9.16</v>
      </c>
      <c r="Y127" s="103" t="n">
        <f aca="false">(AA127-X127)/3+X127</f>
        <v>9.65</v>
      </c>
      <c r="Z127" s="103" t="n">
        <f aca="false">(AA127-X127)/3+Y127</f>
        <v>10.14</v>
      </c>
      <c r="AA127" s="114" t="n">
        <f aca="false">polar_type19!$AI$17</f>
        <v>10.63</v>
      </c>
      <c r="AB127" s="103" t="n">
        <f aca="false">(AC127+AA127)/2</f>
        <v>10.2048</v>
      </c>
      <c r="AC127" s="114" t="n">
        <f aca="false">polar_type19!$AI$18</f>
        <v>9.7796</v>
      </c>
      <c r="AD127" s="103" t="n">
        <f aca="false">(AF127-AC127)/3+AC127</f>
        <v>9.3544</v>
      </c>
      <c r="AE127" s="103" t="n">
        <f aca="false">(AF127-AC127)/3+AD127</f>
        <v>8.9292</v>
      </c>
      <c r="AF127" s="114" t="n">
        <f aca="false">polar_type19!$AI$19</f>
        <v>8.504</v>
      </c>
      <c r="AG127" s="103" t="n">
        <f aca="false">(AH127+AF127)/2</f>
        <v>8.0788</v>
      </c>
      <c r="AH127" s="114" t="n">
        <f aca="false">polar_type19!$AI$20</f>
        <v>7.6536</v>
      </c>
      <c r="AI127" s="114" t="n">
        <f aca="false">polar_type19!$AI$21</f>
        <v>7.2284</v>
      </c>
      <c r="AJ127" s="114" t="n">
        <f aca="false">polar_type19!$AI$22</f>
        <v>6.8032</v>
      </c>
      <c r="AK127" s="103" t="n">
        <f aca="false">(AL127+AJ127)/2</f>
        <v>6.378</v>
      </c>
      <c r="AL127" s="114" t="n">
        <f aca="false">polar_type19!$AI$23</f>
        <v>5.9528</v>
      </c>
      <c r="AM127" s="103" t="n">
        <f aca="false">(AN127+AL127)/2</f>
        <v>5.5276</v>
      </c>
      <c r="AN127" s="114" t="n">
        <f aca="false">polar_type19!$AI$24</f>
        <v>5.1024</v>
      </c>
      <c r="AO127" s="115" t="n">
        <f aca="false">($AN127-$AL127)/Delta+AN127</f>
        <v>4.6772</v>
      </c>
      <c r="AP127" s="115" t="n">
        <f aca="false">($AN127-$AL127)/Delta+AO127</f>
        <v>4.252</v>
      </c>
      <c r="AQ127" s="115" t="n">
        <f aca="false">($AN127-$AL127)/Delta+AP127</f>
        <v>3.8268</v>
      </c>
      <c r="AR127" s="115" t="n">
        <f aca="false">($AN127-$AL127)/Delta+AQ127</f>
        <v>3.4016</v>
      </c>
      <c r="AS127" s="115" t="n">
        <f aca="false">($AN127-$AL127)/Delta+AR127</f>
        <v>2.9764</v>
      </c>
      <c r="AT127" s="115" t="n">
        <f aca="false">($AN127-$AL127)/Delta+AS127</f>
        <v>2.5512</v>
      </c>
      <c r="AU127" s="115" t="n">
        <f aca="false">($AN127-$AL127)/Delta+AT127</f>
        <v>2.126</v>
      </c>
      <c r="AV127" s="115" t="n">
        <f aca="false">($AN127-$AL127)/Delta+AU127</f>
        <v>1.7008</v>
      </c>
      <c r="AW127" s="115" t="n">
        <f aca="false">($AN127-$AL127)/Delta+AV127</f>
        <v>1.2756</v>
      </c>
      <c r="AX127" s="115" t="n">
        <f aca="false">($AN127-$AL127)/Delta+AW127</f>
        <v>0.850400000000002</v>
      </c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  <c r="CH127" s="104"/>
      <c r="CI127" s="104"/>
    </row>
    <row r="128" customFormat="false" ht="12.8" hidden="false" customHeight="false" outlineLevel="0" collapsed="false">
      <c r="A128" s="102" t="n">
        <f aca="false">(A$7-A$2)/5+A127</f>
        <v>161</v>
      </c>
      <c r="B128" s="103" t="n">
        <v>0</v>
      </c>
      <c r="C128" s="103" t="n">
        <f aca="false">(F128-B128)/4+B128</f>
        <v>0.5115</v>
      </c>
      <c r="D128" s="103" t="n">
        <f aca="false">(F128-B128)/4+C128</f>
        <v>1.023</v>
      </c>
      <c r="E128" s="103" t="n">
        <f aca="false">(F128-B128)/4+D128</f>
        <v>1.5345</v>
      </c>
      <c r="F128" s="103" t="n">
        <f aca="false">(F132-F127)/5+F127</f>
        <v>2.046</v>
      </c>
      <c r="G128" s="103" t="n">
        <f aca="false">(G132-G127)/5+G127</f>
        <v>2.571</v>
      </c>
      <c r="H128" s="103" t="n">
        <f aca="false">(H132-H127)/5+H127</f>
        <v>3.096</v>
      </c>
      <c r="I128" s="103" t="n">
        <f aca="false">(J128+H128)/2</f>
        <v>3.59</v>
      </c>
      <c r="J128" s="103" t="n">
        <f aca="false">(J132-J127)/5+J127</f>
        <v>4.084</v>
      </c>
      <c r="K128" s="103" t="n">
        <f aca="false">(L128+J128)/2</f>
        <v>4.538</v>
      </c>
      <c r="L128" s="103" t="n">
        <f aca="false">(L132-L127)/5+L127</f>
        <v>4.992</v>
      </c>
      <c r="M128" s="103" t="n">
        <f aca="false">(N128+L128)/2</f>
        <v>5.377</v>
      </c>
      <c r="N128" s="103" t="n">
        <f aca="false">(N132-N127)/5+N127</f>
        <v>5.762</v>
      </c>
      <c r="O128" s="103" t="n">
        <f aca="false">(P128+N128)/2</f>
        <v>6.049</v>
      </c>
      <c r="P128" s="103" t="n">
        <f aca="false">(P132-P127)/5+P127</f>
        <v>6.336</v>
      </c>
      <c r="Q128" s="103" t="n">
        <f aca="false">(Q132-Q127)/5+Q127</f>
        <v>6.606</v>
      </c>
      <c r="R128" s="103" t="n">
        <f aca="false">(R132-R127)/5+R127</f>
        <v>6.876</v>
      </c>
      <c r="S128" s="103" t="n">
        <f aca="false">(V128-R128)/4+R128</f>
        <v>7.192</v>
      </c>
      <c r="T128" s="103" t="n">
        <f aca="false">(V128-R128)/4+S128</f>
        <v>7.508</v>
      </c>
      <c r="U128" s="103" t="n">
        <f aca="false">(V128-R128)/4+T128</f>
        <v>7.824</v>
      </c>
      <c r="V128" s="103" t="n">
        <f aca="false">(V132-V127)/5+V127</f>
        <v>8.14</v>
      </c>
      <c r="W128" s="103" t="n">
        <f aca="false">(X128+V128)/2</f>
        <v>8.6232</v>
      </c>
      <c r="X128" s="103" t="n">
        <f aca="false">(X132-X127)/5+X127</f>
        <v>9.1064</v>
      </c>
      <c r="Y128" s="103" t="n">
        <f aca="false">(AA128-X128)/3+X128</f>
        <v>9.58771665592008</v>
      </c>
      <c r="Z128" s="103" t="n">
        <f aca="false">(AA128-X128)/3+Y128</f>
        <v>10.0690333118402</v>
      </c>
      <c r="AA128" s="103" t="n">
        <f aca="false">(AA132-AA127)/5+AA127</f>
        <v>10.5503499677602</v>
      </c>
      <c r="AB128" s="103" t="n">
        <f aca="false">(AC128+AA128)/2</f>
        <v>10.1283359690498</v>
      </c>
      <c r="AC128" s="103" t="n">
        <f aca="false">(AC132-AC127)/5+AC127</f>
        <v>9.70632197033943</v>
      </c>
      <c r="AD128" s="103" t="n">
        <f aca="false">(AF128-AC128)/3+AC128</f>
        <v>9.28430797162902</v>
      </c>
      <c r="AE128" s="103" t="n">
        <f aca="false">(AF128-AC128)/3+AD128</f>
        <v>8.86229397291861</v>
      </c>
      <c r="AF128" s="103" t="n">
        <f aca="false">(AF132-AF127)/5+AF127</f>
        <v>8.4402799742082</v>
      </c>
      <c r="AG128" s="103" t="n">
        <f aca="false">(AH128+AF128)/2</f>
        <v>8.01826597549779</v>
      </c>
      <c r="AH128" s="103" t="n">
        <f aca="false">(AH132-AH127)/5+AH127</f>
        <v>7.59625197678738</v>
      </c>
      <c r="AI128" s="103" t="n">
        <f aca="false">(AI132-AI127)/5+AI127</f>
        <v>7.17423797807697</v>
      </c>
      <c r="AJ128" s="103" t="n">
        <f aca="false">(AJ132-AJ127)/5+AJ127</f>
        <v>6.75222397936656</v>
      </c>
      <c r="AK128" s="103" t="n">
        <f aca="false">(AL128+AJ128)/2</f>
        <v>6.33020998065615</v>
      </c>
      <c r="AL128" s="103" t="n">
        <f aca="false">(AL132-AL127)/5+AL127</f>
        <v>5.90819598194574</v>
      </c>
      <c r="AM128" s="103" t="n">
        <f aca="false">(AN128+AL128)/2</f>
        <v>5.48618198323533</v>
      </c>
      <c r="AN128" s="103" t="n">
        <f aca="false">(AN132-AN127)/5+AN127</f>
        <v>5.06416798452492</v>
      </c>
      <c r="AO128" s="115" t="n">
        <f aca="false">($AN128-$AL128)/Delta+AN128</f>
        <v>4.64215398581451</v>
      </c>
      <c r="AP128" s="115" t="n">
        <f aca="false">($AN128-$AL128)/Delta+AO128</f>
        <v>4.2201399871041</v>
      </c>
      <c r="AQ128" s="115" t="n">
        <f aca="false">($AN128-$AL128)/Delta+AP128</f>
        <v>3.79812598839369</v>
      </c>
      <c r="AR128" s="115" t="n">
        <f aca="false">($AN128-$AL128)/Delta+AQ128</f>
        <v>3.37611198968328</v>
      </c>
      <c r="AS128" s="115" t="n">
        <f aca="false">($AN128-$AL128)/Delta+AR128</f>
        <v>2.95409799097287</v>
      </c>
      <c r="AT128" s="115" t="n">
        <f aca="false">($AN128-$AL128)/Delta+AS128</f>
        <v>2.53208399226246</v>
      </c>
      <c r="AU128" s="115" t="n">
        <f aca="false">($AN128-$AL128)/Delta+AT128</f>
        <v>2.11006999355205</v>
      </c>
      <c r="AV128" s="115" t="n">
        <f aca="false">($AN128-$AL128)/Delta+AU128</f>
        <v>1.68805599484164</v>
      </c>
      <c r="AW128" s="115" t="n">
        <f aca="false">($AN128-$AL128)/Delta+AV128</f>
        <v>1.26604199613123</v>
      </c>
      <c r="AX128" s="115" t="n">
        <f aca="false">($AN128-$AL128)/Delta+AW128</f>
        <v>0.844027997420824</v>
      </c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  <c r="CH128" s="104"/>
      <c r="CI128" s="104"/>
    </row>
    <row r="129" customFormat="false" ht="12.8" hidden="false" customHeight="false" outlineLevel="0" collapsed="false">
      <c r="A129" s="102" t="n">
        <f aca="false">(A$7-A$2)/5+A128</f>
        <v>162</v>
      </c>
      <c r="B129" s="103" t="n">
        <v>0</v>
      </c>
      <c r="C129" s="103" t="n">
        <f aca="false">(F129-B129)/4+B129</f>
        <v>0.508</v>
      </c>
      <c r="D129" s="103" t="n">
        <f aca="false">(F129-B129)/4+C129</f>
        <v>1.016</v>
      </c>
      <c r="E129" s="103" t="n">
        <f aca="false">(F129-B129)/4+D129</f>
        <v>1.524</v>
      </c>
      <c r="F129" s="103" t="n">
        <f aca="false">(F132-F127)/5+F128</f>
        <v>2.032</v>
      </c>
      <c r="G129" s="103" t="n">
        <f aca="false">(G132-G127)/5+G128</f>
        <v>2.552</v>
      </c>
      <c r="H129" s="103" t="n">
        <f aca="false">(H132-H127)/5+H128</f>
        <v>3.072</v>
      </c>
      <c r="I129" s="103" t="n">
        <f aca="false">(J129+H129)/2</f>
        <v>3.565</v>
      </c>
      <c r="J129" s="103" t="n">
        <f aca="false">(J132-J127)/5+J128</f>
        <v>4.058</v>
      </c>
      <c r="K129" s="103" t="n">
        <f aca="false">(L129+J129)/2</f>
        <v>4.511</v>
      </c>
      <c r="L129" s="103" t="n">
        <f aca="false">(L132-L127)/5+L128</f>
        <v>4.964</v>
      </c>
      <c r="M129" s="103" t="n">
        <f aca="false">(N129+L129)/2</f>
        <v>5.349</v>
      </c>
      <c r="N129" s="103" t="n">
        <f aca="false">(N132-N127)/5+N128</f>
        <v>5.734</v>
      </c>
      <c r="O129" s="103" t="n">
        <f aca="false">(P129+N129)/2</f>
        <v>6.023</v>
      </c>
      <c r="P129" s="103" t="n">
        <f aca="false">(P132-P127)/5+P128</f>
        <v>6.312</v>
      </c>
      <c r="Q129" s="103" t="n">
        <f aca="false">(Q132-Q127)/5+Q128</f>
        <v>6.582</v>
      </c>
      <c r="R129" s="103" t="n">
        <f aca="false">(R132-R127)/5+R128</f>
        <v>6.852</v>
      </c>
      <c r="S129" s="103" t="n">
        <f aca="false">(V129-R129)/4+R129</f>
        <v>7.164</v>
      </c>
      <c r="T129" s="103" t="n">
        <f aca="false">(V129-R129)/4+S129</f>
        <v>7.476</v>
      </c>
      <c r="U129" s="103" t="n">
        <f aca="false">(V129-R129)/4+T129</f>
        <v>7.788</v>
      </c>
      <c r="V129" s="103" t="n">
        <f aca="false">(V132-V127)/5+V128</f>
        <v>8.1</v>
      </c>
      <c r="W129" s="103" t="n">
        <f aca="false">(X129+V129)/2</f>
        <v>8.5764</v>
      </c>
      <c r="X129" s="103" t="n">
        <f aca="false">(X132-X127)/5+X128</f>
        <v>9.0528</v>
      </c>
      <c r="Y129" s="103" t="n">
        <f aca="false">(AA129-X129)/3+X129</f>
        <v>9.52543331184016</v>
      </c>
      <c r="Z129" s="103" t="n">
        <f aca="false">(AA129-X129)/3+Y129</f>
        <v>9.99806662368032</v>
      </c>
      <c r="AA129" s="103" t="n">
        <f aca="false">(AA132-AA127)/5+AA128</f>
        <v>10.4706999355205</v>
      </c>
      <c r="AB129" s="103" t="n">
        <f aca="false">(AC129+AA129)/2</f>
        <v>10.0518719380997</v>
      </c>
      <c r="AC129" s="103" t="n">
        <f aca="false">(AC132-AC127)/5+AC128</f>
        <v>9.63304394067886</v>
      </c>
      <c r="AD129" s="103" t="n">
        <f aca="false">(AF129-AC129)/3+AC129</f>
        <v>9.21421594325804</v>
      </c>
      <c r="AE129" s="103" t="n">
        <f aca="false">(AF129-AC129)/3+AD129</f>
        <v>8.79538794583722</v>
      </c>
      <c r="AF129" s="103" t="n">
        <f aca="false">(AF132-AF127)/5+AF128</f>
        <v>8.3765599484164</v>
      </c>
      <c r="AG129" s="103" t="n">
        <f aca="false">(AH129+AF129)/2</f>
        <v>7.95773195099558</v>
      </c>
      <c r="AH129" s="103" t="n">
        <f aca="false">(AH132-AH127)/5+AH128</f>
        <v>7.53890395357476</v>
      </c>
      <c r="AI129" s="103" t="n">
        <f aca="false">(AI132-AI127)/5+AI128</f>
        <v>7.12007595615394</v>
      </c>
      <c r="AJ129" s="103" t="n">
        <f aca="false">(AJ132-AJ127)/5+AJ128</f>
        <v>6.70124795873312</v>
      </c>
      <c r="AK129" s="103" t="n">
        <f aca="false">(AL129+AJ129)/2</f>
        <v>6.2824199613123</v>
      </c>
      <c r="AL129" s="103" t="n">
        <f aca="false">(AL132-AL127)/5+AL128</f>
        <v>5.86359196389148</v>
      </c>
      <c r="AM129" s="103" t="n">
        <f aca="false">(AN129+AL129)/2</f>
        <v>5.44476396647066</v>
      </c>
      <c r="AN129" s="103" t="n">
        <f aca="false">(AN132-AN127)/5+AN128</f>
        <v>5.02593596904984</v>
      </c>
      <c r="AO129" s="115" t="n">
        <f aca="false">($AN129-$AL129)/Delta+AN129</f>
        <v>4.60710797162902</v>
      </c>
      <c r="AP129" s="115" t="n">
        <f aca="false">($AN129-$AL129)/Delta+AO129</f>
        <v>4.1882799742082</v>
      </c>
      <c r="AQ129" s="115" t="n">
        <f aca="false">($AN129-$AL129)/Delta+AP129</f>
        <v>3.76945197678738</v>
      </c>
      <c r="AR129" s="115" t="n">
        <f aca="false">($AN129-$AL129)/Delta+AQ129</f>
        <v>3.35062397936656</v>
      </c>
      <c r="AS129" s="115" t="n">
        <f aca="false">($AN129-$AL129)/Delta+AR129</f>
        <v>2.93179598194574</v>
      </c>
      <c r="AT129" s="115" t="n">
        <f aca="false">($AN129-$AL129)/Delta+AS129</f>
        <v>2.51296798452492</v>
      </c>
      <c r="AU129" s="115" t="n">
        <f aca="false">($AN129-$AL129)/Delta+AT129</f>
        <v>2.0941399871041</v>
      </c>
      <c r="AV129" s="115" t="n">
        <f aca="false">($AN129-$AL129)/Delta+AU129</f>
        <v>1.67531198968328</v>
      </c>
      <c r="AW129" s="115" t="n">
        <f aca="false">($AN129-$AL129)/Delta+AV129</f>
        <v>1.25648399226246</v>
      </c>
      <c r="AX129" s="115" t="n">
        <f aca="false">($AN129-$AL129)/Delta+AW129</f>
        <v>0.837655994841645</v>
      </c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  <c r="CH129" s="104"/>
      <c r="CI129" s="104"/>
    </row>
    <row r="130" customFormat="false" ht="12.8" hidden="false" customHeight="false" outlineLevel="0" collapsed="false">
      <c r="A130" s="102" t="n">
        <f aca="false">(A$7-A$2)/5+A129</f>
        <v>163</v>
      </c>
      <c r="B130" s="103" t="n">
        <v>0</v>
      </c>
      <c r="C130" s="103" t="n">
        <f aca="false">(F130-B130)/4+B130</f>
        <v>0.5045</v>
      </c>
      <c r="D130" s="103" t="n">
        <f aca="false">(F130-B130)/4+C130</f>
        <v>1.009</v>
      </c>
      <c r="E130" s="103" t="n">
        <f aca="false">(F130-B130)/4+D130</f>
        <v>1.5135</v>
      </c>
      <c r="F130" s="103" t="n">
        <f aca="false">(F132-F127)/5+F129</f>
        <v>2.018</v>
      </c>
      <c r="G130" s="103" t="n">
        <f aca="false">(G132-G127)/5+G129</f>
        <v>2.533</v>
      </c>
      <c r="H130" s="103" t="n">
        <f aca="false">(H132-H127)/5+H129</f>
        <v>3.048</v>
      </c>
      <c r="I130" s="103" t="n">
        <f aca="false">(J130+H130)/2</f>
        <v>3.54</v>
      </c>
      <c r="J130" s="103" t="n">
        <f aca="false">(J132-J127)/5+J129</f>
        <v>4.032</v>
      </c>
      <c r="K130" s="103" t="n">
        <f aca="false">(L130+J130)/2</f>
        <v>4.484</v>
      </c>
      <c r="L130" s="103" t="n">
        <f aca="false">(L132-L127)/5+L129</f>
        <v>4.936</v>
      </c>
      <c r="M130" s="103" t="n">
        <f aca="false">(N130+L130)/2</f>
        <v>5.321</v>
      </c>
      <c r="N130" s="103" t="n">
        <f aca="false">(N132-N127)/5+N129</f>
        <v>5.706</v>
      </c>
      <c r="O130" s="103" t="n">
        <f aca="false">(P130+N130)/2</f>
        <v>5.997</v>
      </c>
      <c r="P130" s="103" t="n">
        <f aca="false">(P132-P127)/5+P129</f>
        <v>6.288</v>
      </c>
      <c r="Q130" s="103" t="n">
        <f aca="false">(Q132-Q127)/5+Q129</f>
        <v>6.558</v>
      </c>
      <c r="R130" s="103" t="n">
        <f aca="false">(R132-R127)/5+R129</f>
        <v>6.828</v>
      </c>
      <c r="S130" s="103" t="n">
        <f aca="false">(V130-R130)/4+R130</f>
        <v>7.136</v>
      </c>
      <c r="T130" s="103" t="n">
        <f aca="false">(V130-R130)/4+S130</f>
        <v>7.444</v>
      </c>
      <c r="U130" s="103" t="n">
        <f aca="false">(V130-R130)/4+T130</f>
        <v>7.752</v>
      </c>
      <c r="V130" s="103" t="n">
        <f aca="false">(V132-V127)/5+V129</f>
        <v>8.06</v>
      </c>
      <c r="W130" s="103" t="n">
        <f aca="false">(X130+V130)/2</f>
        <v>8.5296</v>
      </c>
      <c r="X130" s="103" t="n">
        <f aca="false">(X132-X127)/5+X129</f>
        <v>8.9992</v>
      </c>
      <c r="Y130" s="103" t="n">
        <f aca="false">(AA130-X130)/3+X130</f>
        <v>9.46314996776024</v>
      </c>
      <c r="Z130" s="103" t="n">
        <f aca="false">(AA130-X130)/3+Y130</f>
        <v>9.92709993552048</v>
      </c>
      <c r="AA130" s="103" t="n">
        <f aca="false">(AA132-AA127)/5+AA129</f>
        <v>10.3910499032807</v>
      </c>
      <c r="AB130" s="103" t="n">
        <f aca="false">(AC130+AA130)/2</f>
        <v>9.97540790714951</v>
      </c>
      <c r="AC130" s="103" t="n">
        <f aca="false">(AC132-AC127)/5+AC129</f>
        <v>9.55976591101829</v>
      </c>
      <c r="AD130" s="103" t="n">
        <f aca="false">(AF130-AC130)/3+AC130</f>
        <v>9.14412391488706</v>
      </c>
      <c r="AE130" s="103" t="n">
        <f aca="false">(AF130-AC130)/3+AD130</f>
        <v>8.72848191875583</v>
      </c>
      <c r="AF130" s="103" t="n">
        <f aca="false">(AF132-AF127)/5+AF129</f>
        <v>8.3128399226246</v>
      </c>
      <c r="AG130" s="103" t="n">
        <f aca="false">(AH130+AF130)/2</f>
        <v>7.89719792649337</v>
      </c>
      <c r="AH130" s="103" t="n">
        <f aca="false">(AH132-AH127)/5+AH129</f>
        <v>7.48155593036214</v>
      </c>
      <c r="AI130" s="103" t="n">
        <f aca="false">(AI132-AI127)/5+AI129</f>
        <v>7.06591393423091</v>
      </c>
      <c r="AJ130" s="103" t="n">
        <f aca="false">(AJ132-AJ127)/5+AJ129</f>
        <v>6.65027193809968</v>
      </c>
      <c r="AK130" s="103" t="n">
        <f aca="false">(AL130+AJ130)/2</f>
        <v>6.23462994196845</v>
      </c>
      <c r="AL130" s="103" t="n">
        <f aca="false">(AL132-AL127)/5+AL129</f>
        <v>5.81898794583722</v>
      </c>
      <c r="AM130" s="103" t="n">
        <f aca="false">(AN130+AL130)/2</f>
        <v>5.40334594970599</v>
      </c>
      <c r="AN130" s="103" t="n">
        <f aca="false">(AN132-AN127)/5+AN129</f>
        <v>4.98770395357476</v>
      </c>
      <c r="AO130" s="115" t="n">
        <f aca="false">($AN130-$AL130)/Delta+AN130</f>
        <v>4.57206195744353</v>
      </c>
      <c r="AP130" s="115" t="n">
        <f aca="false">($AN130-$AL130)/Delta+AO130</f>
        <v>4.1564199613123</v>
      </c>
      <c r="AQ130" s="115" t="n">
        <f aca="false">($AN130-$AL130)/Delta+AP130</f>
        <v>3.74077796518107</v>
      </c>
      <c r="AR130" s="115" t="n">
        <f aca="false">($AN130-$AL130)/Delta+AQ130</f>
        <v>3.32513596904984</v>
      </c>
      <c r="AS130" s="115" t="n">
        <f aca="false">($AN130-$AL130)/Delta+AR130</f>
        <v>2.90949397291861</v>
      </c>
      <c r="AT130" s="115" t="n">
        <f aca="false">($AN130-$AL130)/Delta+AS130</f>
        <v>2.49385197678738</v>
      </c>
      <c r="AU130" s="115" t="n">
        <f aca="false">($AN130-$AL130)/Delta+AT130</f>
        <v>2.07820998065616</v>
      </c>
      <c r="AV130" s="115" t="n">
        <f aca="false">($AN130-$AL130)/Delta+AU130</f>
        <v>1.66256798452493</v>
      </c>
      <c r="AW130" s="115" t="n">
        <f aca="false">($AN130-$AL130)/Delta+AV130</f>
        <v>1.2469259883937</v>
      </c>
      <c r="AX130" s="115" t="n">
        <f aca="false">($AN130-$AL130)/Delta+AW130</f>
        <v>0.831283992262467</v>
      </c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  <c r="CH130" s="104"/>
      <c r="CI130" s="104"/>
    </row>
    <row r="131" customFormat="false" ht="12.8" hidden="false" customHeight="false" outlineLevel="0" collapsed="false">
      <c r="A131" s="102" t="n">
        <f aca="false">(A$7-A$2)/5+A130</f>
        <v>164</v>
      </c>
      <c r="B131" s="103" t="n">
        <v>0</v>
      </c>
      <c r="C131" s="103" t="n">
        <f aca="false">(F131-B131)/4+B131</f>
        <v>0.501</v>
      </c>
      <c r="D131" s="103" t="n">
        <f aca="false">(F131-B131)/4+C131</f>
        <v>1.002</v>
      </c>
      <c r="E131" s="103" t="n">
        <f aca="false">(F131-B131)/4+D131</f>
        <v>1.503</v>
      </c>
      <c r="F131" s="103" t="n">
        <f aca="false">(F132-F127)/5+F130</f>
        <v>2.004</v>
      </c>
      <c r="G131" s="103" t="n">
        <f aca="false">(G132-G127)/5+G130</f>
        <v>2.514</v>
      </c>
      <c r="H131" s="103" t="n">
        <f aca="false">(H132-H127)/5+H130</f>
        <v>3.024</v>
      </c>
      <c r="I131" s="103" t="n">
        <f aca="false">(J131+H131)/2</f>
        <v>3.515</v>
      </c>
      <c r="J131" s="103" t="n">
        <f aca="false">(J132-J127)/5+J130</f>
        <v>4.006</v>
      </c>
      <c r="K131" s="103" t="n">
        <f aca="false">(L131+J131)/2</f>
        <v>4.457</v>
      </c>
      <c r="L131" s="103" t="n">
        <f aca="false">(L132-L127)/5+L130</f>
        <v>4.908</v>
      </c>
      <c r="M131" s="103" t="n">
        <f aca="false">(N131+L131)/2</f>
        <v>5.293</v>
      </c>
      <c r="N131" s="103" t="n">
        <f aca="false">(N132-N127)/5+N130</f>
        <v>5.678</v>
      </c>
      <c r="O131" s="103" t="n">
        <f aca="false">(P131+N131)/2</f>
        <v>5.971</v>
      </c>
      <c r="P131" s="103" t="n">
        <f aca="false">(P132-P127)/5+P130</f>
        <v>6.26399999999999</v>
      </c>
      <c r="Q131" s="103" t="n">
        <f aca="false">(Q132-Q127)/5+Q130</f>
        <v>6.534</v>
      </c>
      <c r="R131" s="103" t="n">
        <f aca="false">(R132-R127)/5+R130</f>
        <v>6.804</v>
      </c>
      <c r="S131" s="103" t="n">
        <f aca="false">(V131-R131)/4+R131</f>
        <v>7.108</v>
      </c>
      <c r="T131" s="103" t="n">
        <f aca="false">(V131-R131)/4+S131</f>
        <v>7.412</v>
      </c>
      <c r="U131" s="103" t="n">
        <f aca="false">(V131-R131)/4+T131</f>
        <v>7.716</v>
      </c>
      <c r="V131" s="103" t="n">
        <f aca="false">(V132-V127)/5+V130</f>
        <v>8.02</v>
      </c>
      <c r="W131" s="103" t="n">
        <f aca="false">(X131+V131)/2</f>
        <v>8.4828</v>
      </c>
      <c r="X131" s="103" t="n">
        <f aca="false">(X132-X127)/5+X130</f>
        <v>8.9456</v>
      </c>
      <c r="Y131" s="103" t="n">
        <f aca="false">(AA131-X131)/3+X131</f>
        <v>9.40086662368032</v>
      </c>
      <c r="Z131" s="103" t="n">
        <f aca="false">(AA131-X131)/3+Y131</f>
        <v>9.85613324736064</v>
      </c>
      <c r="AA131" s="103" t="n">
        <f aca="false">(AA132-AA127)/5+AA130</f>
        <v>10.311399871041</v>
      </c>
      <c r="AB131" s="103" t="n">
        <f aca="false">(AC131+AA131)/2</f>
        <v>9.89894387619934</v>
      </c>
      <c r="AC131" s="103" t="n">
        <f aca="false">(AC132-AC127)/5+AC130</f>
        <v>9.48648788135772</v>
      </c>
      <c r="AD131" s="103" t="n">
        <f aca="false">(AF131-AC131)/3+AC131</f>
        <v>9.07403188651608</v>
      </c>
      <c r="AE131" s="103" t="n">
        <f aca="false">(AF131-AC131)/3+AD131</f>
        <v>8.66157589167444</v>
      </c>
      <c r="AF131" s="103" t="n">
        <f aca="false">(AF132-AF127)/5+AF130</f>
        <v>8.2491198968328</v>
      </c>
      <c r="AG131" s="103" t="n">
        <f aca="false">(AH131+AF131)/2</f>
        <v>7.83666390199116</v>
      </c>
      <c r="AH131" s="103" t="n">
        <f aca="false">(AH132-AH127)/5+AH130</f>
        <v>7.42420790714952</v>
      </c>
      <c r="AI131" s="103" t="n">
        <f aca="false">(AI132-AI127)/5+AI130</f>
        <v>7.01175191230788</v>
      </c>
      <c r="AJ131" s="103" t="n">
        <f aca="false">(AJ132-AJ127)/5+AJ130</f>
        <v>6.59929591746624</v>
      </c>
      <c r="AK131" s="103" t="n">
        <f aca="false">(AL131+AJ131)/2</f>
        <v>6.1868399226246</v>
      </c>
      <c r="AL131" s="103" t="n">
        <f aca="false">(AL132-AL127)/5+AL130</f>
        <v>5.77438392778296</v>
      </c>
      <c r="AM131" s="103" t="n">
        <f aca="false">(AN131+AL131)/2</f>
        <v>5.36192793294132</v>
      </c>
      <c r="AN131" s="103" t="n">
        <f aca="false">(AN132-AN127)/5+AN130</f>
        <v>4.94947193809968</v>
      </c>
      <c r="AO131" s="115" t="n">
        <f aca="false">($AN131-$AL131)/Delta+AN131</f>
        <v>4.53701594325804</v>
      </c>
      <c r="AP131" s="115" t="n">
        <f aca="false">($AN131-$AL131)/Delta+AO131</f>
        <v>4.1245599484164</v>
      </c>
      <c r="AQ131" s="115" t="n">
        <f aca="false">($AN131-$AL131)/Delta+AP131</f>
        <v>3.71210395357476</v>
      </c>
      <c r="AR131" s="115" t="n">
        <f aca="false">($AN131-$AL131)/Delta+AQ131</f>
        <v>3.29964795873312</v>
      </c>
      <c r="AS131" s="115" t="n">
        <f aca="false">($AN131-$AL131)/Delta+AR131</f>
        <v>2.88719196389148</v>
      </c>
      <c r="AT131" s="115" t="n">
        <f aca="false">($AN131-$AL131)/Delta+AS131</f>
        <v>2.47473596904985</v>
      </c>
      <c r="AU131" s="115" t="n">
        <f aca="false">($AN131-$AL131)/Delta+AT131</f>
        <v>2.06227997420821</v>
      </c>
      <c r="AV131" s="115" t="n">
        <f aca="false">($AN131-$AL131)/Delta+AU131</f>
        <v>1.64982397936657</v>
      </c>
      <c r="AW131" s="115" t="n">
        <f aca="false">($AN131-$AL131)/Delta+AV131</f>
        <v>1.23736798452493</v>
      </c>
      <c r="AX131" s="115" t="n">
        <f aca="false">($AN131-$AL131)/Delta+AW131</f>
        <v>0.824911989683288</v>
      </c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  <c r="CH131" s="104"/>
      <c r="CI131" s="104"/>
    </row>
    <row r="132" customFormat="false" ht="12.8" hidden="false" customHeight="false" outlineLevel="0" collapsed="false">
      <c r="A132" s="102" t="n">
        <f aca="false">A127+5</f>
        <v>165</v>
      </c>
      <c r="B132" s="103" t="n">
        <v>0</v>
      </c>
      <c r="C132" s="103" t="n">
        <f aca="false">(F132-B132)/4+B132</f>
        <v>0.4975</v>
      </c>
      <c r="D132" s="103" t="n">
        <f aca="false">(F132-B132)/4+C132</f>
        <v>0.995</v>
      </c>
      <c r="E132" s="103" t="n">
        <f aca="false">(F132-B132)/4+D132</f>
        <v>1.4925</v>
      </c>
      <c r="F132" s="114" t="n">
        <f aca="false">polar_type19!$AJ$6</f>
        <v>1.99</v>
      </c>
      <c r="G132" s="114" t="n">
        <f aca="false">polar_type19!$AJ$7</f>
        <v>2.495</v>
      </c>
      <c r="H132" s="114" t="n">
        <f aca="false">polar_type19!$AJ$8</f>
        <v>3</v>
      </c>
      <c r="I132" s="103" t="n">
        <f aca="false">(J132+H132)/2</f>
        <v>3.49</v>
      </c>
      <c r="J132" s="114" t="n">
        <f aca="false">polar_type19!$AJ$9</f>
        <v>3.98</v>
      </c>
      <c r="K132" s="103" t="n">
        <f aca="false">(L132+J132)/2</f>
        <v>4.43</v>
      </c>
      <c r="L132" s="114" t="n">
        <f aca="false">polar_type19!$AJ$10</f>
        <v>4.88</v>
      </c>
      <c r="M132" s="103" t="n">
        <f aca="false">(N132+L132)/2</f>
        <v>5.265</v>
      </c>
      <c r="N132" s="114" t="n">
        <f aca="false">polar_type19!$AJ$11</f>
        <v>5.65</v>
      </c>
      <c r="O132" s="103" t="n">
        <f aca="false">(P132+N132)/2</f>
        <v>5.945</v>
      </c>
      <c r="P132" s="114" t="n">
        <f aca="false">polar_type19!$AJ$12</f>
        <v>6.23999999999999</v>
      </c>
      <c r="Q132" s="114" t="n">
        <f aca="false">polar_type19!$AJ$13</f>
        <v>6.51</v>
      </c>
      <c r="R132" s="114" t="n">
        <f aca="false">polar_type19!$AJ$14</f>
        <v>6.78</v>
      </c>
      <c r="S132" s="103" t="n">
        <f aca="false">(V132-R132)/4+R132</f>
        <v>7.08</v>
      </c>
      <c r="T132" s="103" t="n">
        <f aca="false">(V132-R132)/4+S132</f>
        <v>7.38</v>
      </c>
      <c r="U132" s="103" t="n">
        <f aca="false">(V132-R132)/4+T132</f>
        <v>7.68</v>
      </c>
      <c r="V132" s="114" t="n">
        <f aca="false">polar_type19!$AJ$15</f>
        <v>7.98</v>
      </c>
      <c r="W132" s="103" t="n">
        <f aca="false">(X132+V132)/2</f>
        <v>8.436</v>
      </c>
      <c r="X132" s="114" t="n">
        <f aca="false">polar_type19!$AJ$16</f>
        <v>8.892</v>
      </c>
      <c r="Y132" s="103" t="n">
        <f aca="false">(AA132-X132)/3+X132</f>
        <v>9.3385832796004</v>
      </c>
      <c r="Z132" s="103" t="n">
        <f aca="false">(AA132-X132)/3+Y132</f>
        <v>9.7851665592008</v>
      </c>
      <c r="AA132" s="114" t="n">
        <f aca="false">polar_type19!$AJ$17</f>
        <v>10.2317498388012</v>
      </c>
      <c r="AB132" s="103" t="n">
        <f aca="false">(AC132+AA132)/2</f>
        <v>9.82247984524918</v>
      </c>
      <c r="AC132" s="114" t="n">
        <f aca="false">polar_type19!$AJ$18</f>
        <v>9.41320985169715</v>
      </c>
      <c r="AD132" s="103" t="n">
        <f aca="false">(AF132-AC132)/3+AC132</f>
        <v>9.0039398581451</v>
      </c>
      <c r="AE132" s="103" t="n">
        <f aca="false">(AF132-AC132)/3+AD132</f>
        <v>8.59466986459305</v>
      </c>
      <c r="AF132" s="114" t="n">
        <f aca="false">polar_type19!$AJ$19</f>
        <v>8.185399871041</v>
      </c>
      <c r="AG132" s="103" t="n">
        <f aca="false">(AH132+AF132)/2</f>
        <v>7.77612987748895</v>
      </c>
      <c r="AH132" s="114" t="n">
        <f aca="false">polar_type19!$AJ$20</f>
        <v>7.3668598839369</v>
      </c>
      <c r="AI132" s="114" t="n">
        <f aca="false">polar_type19!$AJ$21</f>
        <v>6.95758989038485</v>
      </c>
      <c r="AJ132" s="114" t="n">
        <f aca="false">polar_type19!$AJ$22</f>
        <v>6.5483198968328</v>
      </c>
      <c r="AK132" s="103" t="n">
        <f aca="false">(AL132+AJ132)/2</f>
        <v>6.13904990328075</v>
      </c>
      <c r="AL132" s="114" t="n">
        <f aca="false">polar_type19!$AJ$23</f>
        <v>5.7297799097287</v>
      </c>
      <c r="AM132" s="103" t="n">
        <f aca="false">(AN132+AL132)/2</f>
        <v>5.32050991617665</v>
      </c>
      <c r="AN132" s="114" t="n">
        <f aca="false">polar_type19!$AJ$24</f>
        <v>4.9112399226246</v>
      </c>
      <c r="AO132" s="115" t="n">
        <f aca="false">($AN132-$AL132)/Delta+AN132</f>
        <v>4.50196992907255</v>
      </c>
      <c r="AP132" s="115" t="n">
        <f aca="false">($AN132-$AL132)/Delta+AO132</f>
        <v>4.0926999355205</v>
      </c>
      <c r="AQ132" s="115" t="n">
        <f aca="false">($AN132-$AL132)/Delta+AP132</f>
        <v>3.68342994196845</v>
      </c>
      <c r="AR132" s="115" t="n">
        <f aca="false">($AN132-$AL132)/Delta+AQ132</f>
        <v>3.2741599484164</v>
      </c>
      <c r="AS132" s="115" t="n">
        <f aca="false">($AN132-$AL132)/Delta+AR132</f>
        <v>2.86488995486435</v>
      </c>
      <c r="AT132" s="115" t="n">
        <f aca="false">($AN132-$AL132)/Delta+AS132</f>
        <v>2.4556199613123</v>
      </c>
      <c r="AU132" s="115" t="n">
        <f aca="false">($AN132-$AL132)/Delta+AT132</f>
        <v>2.04634996776025</v>
      </c>
      <c r="AV132" s="115" t="n">
        <f aca="false">($AN132-$AL132)/Delta+AU132</f>
        <v>1.6370799742082</v>
      </c>
      <c r="AW132" s="115" t="n">
        <f aca="false">($AN132-$AL132)/Delta+AV132</f>
        <v>1.22780998065615</v>
      </c>
      <c r="AX132" s="115" t="n">
        <f aca="false">($AN132-$AL132)/Delta+AW132</f>
        <v>0.818539987104099</v>
      </c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  <c r="CH132" s="104"/>
      <c r="CI132" s="104"/>
    </row>
    <row r="133" customFormat="false" ht="12.8" hidden="false" customHeight="false" outlineLevel="0" collapsed="false">
      <c r="A133" s="102" t="n">
        <f aca="false">(A$7-A$2)/5+A132</f>
        <v>166</v>
      </c>
      <c r="B133" s="103" t="n">
        <v>0</v>
      </c>
      <c r="C133" s="103" t="n">
        <f aca="false">(F133-B133)/4+B133</f>
        <v>0.494</v>
      </c>
      <c r="D133" s="103" t="n">
        <f aca="false">(F133-B133)/4+C133</f>
        <v>0.988</v>
      </c>
      <c r="E133" s="103" t="n">
        <f aca="false">(F133-B133)/4+D133</f>
        <v>1.482</v>
      </c>
      <c r="F133" s="103" t="n">
        <f aca="false">(F137-F132)/5+F132</f>
        <v>1.976</v>
      </c>
      <c r="G133" s="103" t="n">
        <f aca="false">(G137-G132)/5+G132</f>
        <v>2.476</v>
      </c>
      <c r="H133" s="103" t="n">
        <f aca="false">(H137-H132)/5+H132</f>
        <v>2.976</v>
      </c>
      <c r="I133" s="103" t="n">
        <f aca="false">(J133+H133)/2</f>
        <v>3.465</v>
      </c>
      <c r="J133" s="103" t="n">
        <f aca="false">(J137-J132)/5+J132</f>
        <v>3.954</v>
      </c>
      <c r="K133" s="103" t="n">
        <f aca="false">(L133+J133)/2</f>
        <v>4.403</v>
      </c>
      <c r="L133" s="103" t="n">
        <f aca="false">(L137-L132)/5+L132</f>
        <v>4.852</v>
      </c>
      <c r="M133" s="103" t="n">
        <f aca="false">(N133+L133)/2</f>
        <v>5.237</v>
      </c>
      <c r="N133" s="103" t="n">
        <f aca="false">(N137-N132)/5+N132</f>
        <v>5.622</v>
      </c>
      <c r="O133" s="103" t="n">
        <f aca="false">(P133+N133)/2</f>
        <v>5.919</v>
      </c>
      <c r="P133" s="103" t="n">
        <f aca="false">(P137-P132)/5+P132</f>
        <v>6.21599999999999</v>
      </c>
      <c r="Q133" s="103" t="n">
        <f aca="false">(Q137-Q132)/5+Q132</f>
        <v>6.486</v>
      </c>
      <c r="R133" s="103" t="n">
        <f aca="false">(R137-R132)/5+R132</f>
        <v>6.756</v>
      </c>
      <c r="S133" s="103" t="n">
        <f aca="false">(V133-R133)/4+R133</f>
        <v>7.052</v>
      </c>
      <c r="T133" s="103" t="n">
        <f aca="false">(V133-R133)/4+S133</f>
        <v>7.348</v>
      </c>
      <c r="U133" s="103" t="n">
        <f aca="false">(V133-R133)/4+T133</f>
        <v>7.644</v>
      </c>
      <c r="V133" s="103" t="n">
        <f aca="false">(V137-V132)/5+V132</f>
        <v>7.94</v>
      </c>
      <c r="W133" s="103" t="n">
        <f aca="false">(X133+V133)/2</f>
        <v>8.3892</v>
      </c>
      <c r="X133" s="103" t="n">
        <f aca="false">(X137-X132)/5+X132</f>
        <v>8.8384</v>
      </c>
      <c r="Y133" s="103" t="n">
        <f aca="false">(AA133-X133)/3+X133</f>
        <v>9.27694593229093</v>
      </c>
      <c r="Z133" s="103" t="n">
        <f aca="false">(AA133-X133)/3+Y133</f>
        <v>9.71549186458186</v>
      </c>
      <c r="AA133" s="103" t="n">
        <f aca="false">(AA137-AA132)/5+AA132</f>
        <v>10.1540377968728</v>
      </c>
      <c r="AB133" s="103" t="n">
        <f aca="false">(AC133+AA133)/2</f>
        <v>9.7478762849979</v>
      </c>
      <c r="AC133" s="103" t="n">
        <f aca="false">(AC137-AC132)/5+AC132</f>
        <v>9.34171477312301</v>
      </c>
      <c r="AD133" s="103" t="n">
        <f aca="false">(AF133-AC133)/3+AC133</f>
        <v>8.93555326124809</v>
      </c>
      <c r="AE133" s="103" t="n">
        <f aca="false">(AF133-AC133)/3+AD133</f>
        <v>8.52939174937318</v>
      </c>
      <c r="AF133" s="103" t="n">
        <f aca="false">(AF137-AF132)/5+AF132</f>
        <v>8.12323023749827</v>
      </c>
      <c r="AG133" s="103" t="n">
        <f aca="false">(AH133+AF133)/2</f>
        <v>7.71706872562335</v>
      </c>
      <c r="AH133" s="103" t="n">
        <f aca="false">(AH137-AH132)/5+AH132</f>
        <v>7.31090721374844</v>
      </c>
      <c r="AI133" s="103" t="n">
        <f aca="false">(AI137-AI132)/5+AI132</f>
        <v>6.90474570187353</v>
      </c>
      <c r="AJ133" s="103" t="n">
        <f aca="false">(AJ137-AJ132)/5+AJ132</f>
        <v>6.49858418999861</v>
      </c>
      <c r="AK133" s="103" t="n">
        <f aca="false">(AL133+AJ133)/2</f>
        <v>6.0924226781237</v>
      </c>
      <c r="AL133" s="103" t="n">
        <f aca="false">(AL137-AL132)/5+AL132</f>
        <v>5.68626116624879</v>
      </c>
      <c r="AM133" s="103" t="n">
        <f aca="false">(AN133+AL133)/2</f>
        <v>5.28009965437387</v>
      </c>
      <c r="AN133" s="103" t="n">
        <f aca="false">(AN137-AN132)/5+AN132</f>
        <v>4.87393814249896</v>
      </c>
      <c r="AO133" s="115" t="n">
        <f aca="false">($AN133-$AL133)/Delta+AN133</f>
        <v>4.46777663062405</v>
      </c>
      <c r="AP133" s="115" t="n">
        <f aca="false">($AN133-$AL133)/Delta+AO133</f>
        <v>4.06161511874913</v>
      </c>
      <c r="AQ133" s="115" t="n">
        <f aca="false">($AN133-$AL133)/Delta+AP133</f>
        <v>3.65545360687422</v>
      </c>
      <c r="AR133" s="115" t="n">
        <f aca="false">($AN133-$AL133)/Delta+AQ133</f>
        <v>3.24929209499931</v>
      </c>
      <c r="AS133" s="115" t="n">
        <f aca="false">($AN133-$AL133)/Delta+AR133</f>
        <v>2.84313058312439</v>
      </c>
      <c r="AT133" s="115" t="n">
        <f aca="false">($AN133-$AL133)/Delta+AS133</f>
        <v>2.43696907124948</v>
      </c>
      <c r="AU133" s="115" t="n">
        <f aca="false">($AN133-$AL133)/Delta+AT133</f>
        <v>2.03080755937457</v>
      </c>
      <c r="AV133" s="115" t="n">
        <f aca="false">($AN133-$AL133)/Delta+AU133</f>
        <v>1.62464604749966</v>
      </c>
      <c r="AW133" s="115" t="n">
        <f aca="false">($AN133-$AL133)/Delta+AV133</f>
        <v>1.21848453562474</v>
      </c>
      <c r="AX133" s="115" t="n">
        <f aca="false">($AN133-$AL133)/Delta+AW133</f>
        <v>0.812323023749829</v>
      </c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  <c r="CH133" s="104"/>
      <c r="CI133" s="104"/>
    </row>
    <row r="134" customFormat="false" ht="12.8" hidden="false" customHeight="false" outlineLevel="0" collapsed="false">
      <c r="A134" s="102" t="n">
        <f aca="false">(A$7-A$2)/5+A133</f>
        <v>167</v>
      </c>
      <c r="B134" s="103" t="n">
        <v>0</v>
      </c>
      <c r="C134" s="103" t="n">
        <f aca="false">(F134-B134)/4+B134</f>
        <v>0.4905</v>
      </c>
      <c r="D134" s="103" t="n">
        <f aca="false">(F134-B134)/4+C134</f>
        <v>0.981</v>
      </c>
      <c r="E134" s="103" t="n">
        <f aca="false">(F134-B134)/4+D134</f>
        <v>1.4715</v>
      </c>
      <c r="F134" s="103" t="n">
        <f aca="false">(F137-F132)/5+F133</f>
        <v>1.962</v>
      </c>
      <c r="G134" s="103" t="n">
        <f aca="false">(G137-G132)/5+G133</f>
        <v>2.457</v>
      </c>
      <c r="H134" s="103" t="n">
        <f aca="false">(H137-H132)/5+H133</f>
        <v>2.952</v>
      </c>
      <c r="I134" s="103" t="n">
        <f aca="false">(J134+H134)/2</f>
        <v>3.44</v>
      </c>
      <c r="J134" s="103" t="n">
        <f aca="false">(J137-J132)/5+J133</f>
        <v>3.928</v>
      </c>
      <c r="K134" s="103" t="n">
        <f aca="false">(L134+J134)/2</f>
        <v>4.376</v>
      </c>
      <c r="L134" s="103" t="n">
        <f aca="false">(L137-L132)/5+L133</f>
        <v>4.824</v>
      </c>
      <c r="M134" s="103" t="n">
        <f aca="false">(N134+L134)/2</f>
        <v>5.209</v>
      </c>
      <c r="N134" s="103" t="n">
        <f aca="false">(N137-N132)/5+N133</f>
        <v>5.594</v>
      </c>
      <c r="O134" s="103" t="n">
        <f aca="false">(P134+N134)/2</f>
        <v>5.893</v>
      </c>
      <c r="P134" s="103" t="n">
        <f aca="false">(P137-P132)/5+P133</f>
        <v>6.19199999999999</v>
      </c>
      <c r="Q134" s="103" t="n">
        <f aca="false">(Q137-Q132)/5+Q133</f>
        <v>6.462</v>
      </c>
      <c r="R134" s="103" t="n">
        <f aca="false">(R137-R132)/5+R133</f>
        <v>6.732</v>
      </c>
      <c r="S134" s="103" t="n">
        <f aca="false">(V134-R134)/4+R134</f>
        <v>7.024</v>
      </c>
      <c r="T134" s="103" t="n">
        <f aca="false">(V134-R134)/4+S134</f>
        <v>7.316</v>
      </c>
      <c r="U134" s="103" t="n">
        <f aca="false">(V134-R134)/4+T134</f>
        <v>7.608</v>
      </c>
      <c r="V134" s="103" t="n">
        <f aca="false">(V137-V132)/5+V133</f>
        <v>7.9</v>
      </c>
      <c r="W134" s="103" t="n">
        <f aca="false">(X134+V134)/2</f>
        <v>8.3424</v>
      </c>
      <c r="X134" s="103" t="n">
        <f aca="false">(X137-X132)/5+X133</f>
        <v>8.7848</v>
      </c>
      <c r="Y134" s="103" t="n">
        <f aca="false">(AA134-X134)/3+X134</f>
        <v>9.21530858498146</v>
      </c>
      <c r="Z134" s="103" t="n">
        <f aca="false">(AA134-X134)/3+Y134</f>
        <v>9.64581716996293</v>
      </c>
      <c r="AA134" s="103" t="n">
        <f aca="false">(AA137-AA132)/5+AA133</f>
        <v>10.0763257549444</v>
      </c>
      <c r="AB134" s="103" t="n">
        <f aca="false">(AC134+AA134)/2</f>
        <v>9.67327272474662</v>
      </c>
      <c r="AC134" s="103" t="n">
        <f aca="false">(AC137-AC132)/5+AC133</f>
        <v>9.27021969454886</v>
      </c>
      <c r="AD134" s="103" t="n">
        <f aca="false">(AF134-AC134)/3+AC134</f>
        <v>8.86716666435109</v>
      </c>
      <c r="AE134" s="103" t="n">
        <f aca="false">(AF134-AC134)/3+AD134</f>
        <v>8.46411363415331</v>
      </c>
      <c r="AF134" s="103" t="n">
        <f aca="false">(AF137-AF132)/5+AF133</f>
        <v>8.06106060395553</v>
      </c>
      <c r="AG134" s="103" t="n">
        <f aca="false">(AH134+AF134)/2</f>
        <v>7.65800757375776</v>
      </c>
      <c r="AH134" s="103" t="n">
        <f aca="false">(AH137-AH132)/5+AH133</f>
        <v>7.25495454355998</v>
      </c>
      <c r="AI134" s="103" t="n">
        <f aca="false">(AI137-AI132)/5+AI133</f>
        <v>6.8519015133622</v>
      </c>
      <c r="AJ134" s="103" t="n">
        <f aca="false">(AJ137-AJ132)/5+AJ133</f>
        <v>6.44884848316443</v>
      </c>
      <c r="AK134" s="103" t="n">
        <f aca="false">(AL134+AJ134)/2</f>
        <v>6.04579545296665</v>
      </c>
      <c r="AL134" s="103" t="n">
        <f aca="false">(AL137-AL132)/5+AL133</f>
        <v>5.64274242276887</v>
      </c>
      <c r="AM134" s="103" t="n">
        <f aca="false">(AN134+AL134)/2</f>
        <v>5.2396893925711</v>
      </c>
      <c r="AN134" s="103" t="n">
        <f aca="false">(AN137-AN132)/5+AN133</f>
        <v>4.83663636237332</v>
      </c>
      <c r="AO134" s="115" t="n">
        <f aca="false">($AN134-$AL134)/Delta+AN134</f>
        <v>4.43358333217554</v>
      </c>
      <c r="AP134" s="115" t="n">
        <f aca="false">($AN134-$AL134)/Delta+AO134</f>
        <v>4.03053030197777</v>
      </c>
      <c r="AQ134" s="115" t="n">
        <f aca="false">($AN134-$AL134)/Delta+AP134</f>
        <v>3.62747727177999</v>
      </c>
      <c r="AR134" s="115" t="n">
        <f aca="false">($AN134-$AL134)/Delta+AQ134</f>
        <v>3.22442424158222</v>
      </c>
      <c r="AS134" s="115" t="n">
        <f aca="false">($AN134-$AL134)/Delta+AR134</f>
        <v>2.82137121138444</v>
      </c>
      <c r="AT134" s="115" t="n">
        <f aca="false">($AN134-$AL134)/Delta+AS134</f>
        <v>2.41831818118666</v>
      </c>
      <c r="AU134" s="115" t="n">
        <f aca="false">($AN134-$AL134)/Delta+AT134</f>
        <v>2.01526515098889</v>
      </c>
      <c r="AV134" s="115" t="n">
        <f aca="false">($AN134-$AL134)/Delta+AU134</f>
        <v>1.61221212079111</v>
      </c>
      <c r="AW134" s="115" t="n">
        <f aca="false">($AN134-$AL134)/Delta+AV134</f>
        <v>1.20915909059333</v>
      </c>
      <c r="AX134" s="115" t="n">
        <f aca="false">($AN134-$AL134)/Delta+AW134</f>
        <v>0.806106060395559</v>
      </c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  <c r="CH134" s="104"/>
      <c r="CI134" s="104"/>
    </row>
    <row r="135" customFormat="false" ht="12.8" hidden="false" customHeight="false" outlineLevel="0" collapsed="false">
      <c r="A135" s="102" t="n">
        <f aca="false">(A$7-A$2)/5+A134</f>
        <v>168</v>
      </c>
      <c r="B135" s="103" t="n">
        <v>0</v>
      </c>
      <c r="C135" s="103" t="n">
        <f aca="false">(F135-B135)/4+B135</f>
        <v>0.487</v>
      </c>
      <c r="D135" s="103" t="n">
        <f aca="false">(F135-B135)/4+C135</f>
        <v>0.974</v>
      </c>
      <c r="E135" s="103" t="n">
        <f aca="false">(F135-B135)/4+D135</f>
        <v>1.461</v>
      </c>
      <c r="F135" s="103" t="n">
        <f aca="false">(F137-F132)/5+F134</f>
        <v>1.948</v>
      </c>
      <c r="G135" s="103" t="n">
        <f aca="false">(G137-G132)/5+G134</f>
        <v>2.438</v>
      </c>
      <c r="H135" s="103" t="n">
        <f aca="false">(H137-H132)/5+H134</f>
        <v>2.928</v>
      </c>
      <c r="I135" s="103" t="n">
        <f aca="false">(J135+H135)/2</f>
        <v>3.415</v>
      </c>
      <c r="J135" s="103" t="n">
        <f aca="false">(J137-J132)/5+J134</f>
        <v>3.902</v>
      </c>
      <c r="K135" s="103" t="n">
        <f aca="false">(L135+J135)/2</f>
        <v>4.349</v>
      </c>
      <c r="L135" s="103" t="n">
        <f aca="false">(L137-L132)/5+L134</f>
        <v>4.79600000000001</v>
      </c>
      <c r="M135" s="103" t="n">
        <f aca="false">(N135+L135)/2</f>
        <v>5.181</v>
      </c>
      <c r="N135" s="103" t="n">
        <f aca="false">(N137-N132)/5+N134</f>
        <v>5.566</v>
      </c>
      <c r="O135" s="103" t="n">
        <f aca="false">(P135+N135)/2</f>
        <v>5.867</v>
      </c>
      <c r="P135" s="103" t="n">
        <f aca="false">(P137-P132)/5+P134</f>
        <v>6.168</v>
      </c>
      <c r="Q135" s="103" t="n">
        <f aca="false">(Q137-Q132)/5+Q134</f>
        <v>6.438</v>
      </c>
      <c r="R135" s="103" t="n">
        <f aca="false">(R137-R132)/5+R134</f>
        <v>6.708</v>
      </c>
      <c r="S135" s="103" t="n">
        <f aca="false">(V135-R135)/4+R135</f>
        <v>6.996</v>
      </c>
      <c r="T135" s="103" t="n">
        <f aca="false">(V135-R135)/4+S135</f>
        <v>7.284</v>
      </c>
      <c r="U135" s="103" t="n">
        <f aca="false">(V135-R135)/4+T135</f>
        <v>7.572</v>
      </c>
      <c r="V135" s="103" t="n">
        <f aca="false">(V137-V132)/5+V134</f>
        <v>7.86</v>
      </c>
      <c r="W135" s="103" t="n">
        <f aca="false">(X135+V135)/2</f>
        <v>8.2956</v>
      </c>
      <c r="X135" s="103" t="n">
        <f aca="false">(X137-X132)/5+X134</f>
        <v>8.73120000000001</v>
      </c>
      <c r="Y135" s="103" t="n">
        <f aca="false">(AA135-X135)/3+X135</f>
        <v>9.153671237672</v>
      </c>
      <c r="Z135" s="103" t="n">
        <f aca="false">(AA135-X135)/3+Y135</f>
        <v>9.57614247534399</v>
      </c>
      <c r="AA135" s="103" t="n">
        <f aca="false">(AA137-AA132)/5+AA134</f>
        <v>9.99861371301598</v>
      </c>
      <c r="AB135" s="103" t="n">
        <f aca="false">(AC135+AA135)/2</f>
        <v>9.59866916449535</v>
      </c>
      <c r="AC135" s="103" t="n">
        <f aca="false">(AC137-AC132)/5+AC134</f>
        <v>9.19872461597472</v>
      </c>
      <c r="AD135" s="103" t="n">
        <f aca="false">(AF135-AC135)/3+AC135</f>
        <v>8.79878006745408</v>
      </c>
      <c r="AE135" s="103" t="n">
        <f aca="false">(AF135-AC135)/3+AD135</f>
        <v>8.39883551893344</v>
      </c>
      <c r="AF135" s="103" t="n">
        <f aca="false">(AF137-AF132)/5+AF134</f>
        <v>7.9988909704128</v>
      </c>
      <c r="AG135" s="103" t="n">
        <f aca="false">(AH135+AF135)/2</f>
        <v>7.59894642189216</v>
      </c>
      <c r="AH135" s="103" t="n">
        <f aca="false">(AH137-AH132)/5+AH134</f>
        <v>7.19900187337152</v>
      </c>
      <c r="AI135" s="103" t="n">
        <f aca="false">(AI137-AI132)/5+AI134</f>
        <v>6.79905732485088</v>
      </c>
      <c r="AJ135" s="103" t="n">
        <f aca="false">(AJ137-AJ132)/5+AJ134</f>
        <v>6.39911277633024</v>
      </c>
      <c r="AK135" s="103" t="n">
        <f aca="false">(AL135+AJ135)/2</f>
        <v>5.9991682278096</v>
      </c>
      <c r="AL135" s="103" t="n">
        <f aca="false">(AL137-AL132)/5+AL134</f>
        <v>5.59922367928896</v>
      </c>
      <c r="AM135" s="103" t="n">
        <f aca="false">(AN135+AL135)/2</f>
        <v>5.19927913076832</v>
      </c>
      <c r="AN135" s="103" t="n">
        <f aca="false">(AN137-AN132)/5+AN134</f>
        <v>4.79933458224768</v>
      </c>
      <c r="AO135" s="115" t="n">
        <f aca="false">($AN135-$AL135)/Delta+AN135</f>
        <v>4.39939003372704</v>
      </c>
      <c r="AP135" s="115" t="n">
        <f aca="false">($AN135-$AL135)/Delta+AO135</f>
        <v>3.9994454852064</v>
      </c>
      <c r="AQ135" s="115" t="n">
        <f aca="false">($AN135-$AL135)/Delta+AP135</f>
        <v>3.59950093668576</v>
      </c>
      <c r="AR135" s="115" t="n">
        <f aca="false">($AN135-$AL135)/Delta+AQ135</f>
        <v>3.19955638816512</v>
      </c>
      <c r="AS135" s="115" t="n">
        <f aca="false">($AN135-$AL135)/Delta+AR135</f>
        <v>2.79961183964448</v>
      </c>
      <c r="AT135" s="115" t="n">
        <f aca="false">($AN135-$AL135)/Delta+AS135</f>
        <v>2.39966729112384</v>
      </c>
      <c r="AU135" s="115" t="n">
        <f aca="false">($AN135-$AL135)/Delta+AT135</f>
        <v>1.99972274260321</v>
      </c>
      <c r="AV135" s="115" t="n">
        <f aca="false">($AN135-$AL135)/Delta+AU135</f>
        <v>1.59977819408257</v>
      </c>
      <c r="AW135" s="115" t="n">
        <f aca="false">($AN135-$AL135)/Delta+AV135</f>
        <v>1.19983364556193</v>
      </c>
      <c r="AX135" s="115" t="n">
        <f aca="false">($AN135-$AL135)/Delta+AW135</f>
        <v>0.799889097041288</v>
      </c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  <c r="CH135" s="104"/>
      <c r="CI135" s="104"/>
    </row>
    <row r="136" customFormat="false" ht="12.8" hidden="false" customHeight="false" outlineLevel="0" collapsed="false">
      <c r="A136" s="102" t="n">
        <f aca="false">(A$7-A$2)/5+A135</f>
        <v>169</v>
      </c>
      <c r="B136" s="103" t="n">
        <v>0</v>
      </c>
      <c r="C136" s="103" t="n">
        <f aca="false">(F136-B136)/4+B136</f>
        <v>0.4835</v>
      </c>
      <c r="D136" s="103" t="n">
        <f aca="false">(F136-B136)/4+C136</f>
        <v>0.967</v>
      </c>
      <c r="E136" s="103" t="n">
        <f aca="false">(F136-B136)/4+D136</f>
        <v>1.4505</v>
      </c>
      <c r="F136" s="103" t="n">
        <f aca="false">(F137-F132)/5+F135</f>
        <v>1.934</v>
      </c>
      <c r="G136" s="103" t="n">
        <f aca="false">(G137-G132)/5+G135</f>
        <v>2.419</v>
      </c>
      <c r="H136" s="103" t="n">
        <f aca="false">(H137-H132)/5+H135</f>
        <v>2.904</v>
      </c>
      <c r="I136" s="103" t="n">
        <f aca="false">(J136+H136)/2</f>
        <v>3.39</v>
      </c>
      <c r="J136" s="103" t="n">
        <f aca="false">(J137-J132)/5+J135</f>
        <v>3.876</v>
      </c>
      <c r="K136" s="103" t="n">
        <f aca="false">(L136+J136)/2</f>
        <v>4.322</v>
      </c>
      <c r="L136" s="103" t="n">
        <f aca="false">(L137-L132)/5+L135</f>
        <v>4.76800000000001</v>
      </c>
      <c r="M136" s="103" t="n">
        <f aca="false">(N136+L136)/2</f>
        <v>5.153</v>
      </c>
      <c r="N136" s="103" t="n">
        <f aca="false">(N137-N132)/5+N135</f>
        <v>5.538</v>
      </c>
      <c r="O136" s="103" t="n">
        <f aca="false">(P136+N136)/2</f>
        <v>5.841</v>
      </c>
      <c r="P136" s="103" t="n">
        <f aca="false">(P137-P132)/5+P135</f>
        <v>6.144</v>
      </c>
      <c r="Q136" s="103" t="n">
        <f aca="false">(Q137-Q132)/5+Q135</f>
        <v>6.414</v>
      </c>
      <c r="R136" s="103" t="n">
        <f aca="false">(R137-R132)/5+R135</f>
        <v>6.684</v>
      </c>
      <c r="S136" s="103" t="n">
        <f aca="false">(V136-R136)/4+R136</f>
        <v>6.968</v>
      </c>
      <c r="T136" s="103" t="n">
        <f aca="false">(V136-R136)/4+S136</f>
        <v>7.252</v>
      </c>
      <c r="U136" s="103" t="n">
        <f aca="false">(V136-R136)/4+T136</f>
        <v>7.536</v>
      </c>
      <c r="V136" s="103" t="n">
        <f aca="false">(V137-V132)/5+V135</f>
        <v>7.82</v>
      </c>
      <c r="W136" s="103" t="n">
        <f aca="false">(X136+V136)/2</f>
        <v>8.2488</v>
      </c>
      <c r="X136" s="103" t="n">
        <f aca="false">(X137-X132)/5+X135</f>
        <v>8.67760000000001</v>
      </c>
      <c r="Y136" s="103" t="n">
        <f aca="false">(AA136-X136)/3+X136</f>
        <v>9.09203389036253</v>
      </c>
      <c r="Z136" s="103" t="n">
        <f aca="false">(AA136-X136)/3+Y136</f>
        <v>9.50646778072505</v>
      </c>
      <c r="AA136" s="103" t="n">
        <f aca="false">(AA137-AA132)/5+AA135</f>
        <v>9.92090167108757</v>
      </c>
      <c r="AB136" s="103" t="n">
        <f aca="false">(AC136+AA136)/2</f>
        <v>9.52406560424407</v>
      </c>
      <c r="AC136" s="103" t="n">
        <f aca="false">(AC137-AC132)/5+AC135</f>
        <v>9.12722953740058</v>
      </c>
      <c r="AD136" s="103" t="n">
        <f aca="false">(AF136-AC136)/3+AC136</f>
        <v>8.73039347055707</v>
      </c>
      <c r="AE136" s="103" t="n">
        <f aca="false">(AF136-AC136)/3+AD136</f>
        <v>8.33355740371357</v>
      </c>
      <c r="AF136" s="103" t="n">
        <f aca="false">(AF137-AF132)/5+AF135</f>
        <v>7.93672133687006</v>
      </c>
      <c r="AG136" s="103" t="n">
        <f aca="false">(AH136+AF136)/2</f>
        <v>7.53988527002656</v>
      </c>
      <c r="AH136" s="103" t="n">
        <f aca="false">(AH137-AH132)/5+AH135</f>
        <v>7.14304920318306</v>
      </c>
      <c r="AI136" s="103" t="n">
        <f aca="false">(AI137-AI132)/5+AI135</f>
        <v>6.74621313633955</v>
      </c>
      <c r="AJ136" s="103" t="n">
        <f aca="false">(AJ137-AJ132)/5+AJ135</f>
        <v>6.34937706949605</v>
      </c>
      <c r="AK136" s="103" t="n">
        <f aca="false">(AL136+AJ136)/2</f>
        <v>5.95254100265255</v>
      </c>
      <c r="AL136" s="103" t="n">
        <f aca="false">(AL137-AL132)/5+AL135</f>
        <v>5.55570493580905</v>
      </c>
      <c r="AM136" s="103" t="n">
        <f aca="false">(AN136+AL136)/2</f>
        <v>5.15886886896554</v>
      </c>
      <c r="AN136" s="103" t="n">
        <f aca="false">(AN137-AN132)/5+AN135</f>
        <v>4.76203280212204</v>
      </c>
      <c r="AO136" s="115" t="n">
        <f aca="false">($AN136-$AL136)/Delta+AN136</f>
        <v>4.36519673527854</v>
      </c>
      <c r="AP136" s="115" t="n">
        <f aca="false">($AN136-$AL136)/Delta+AO136</f>
        <v>3.96836066843504</v>
      </c>
      <c r="AQ136" s="115" t="n">
        <f aca="false">($AN136-$AL136)/Delta+AP136</f>
        <v>3.57152460159153</v>
      </c>
      <c r="AR136" s="115" t="n">
        <f aca="false">($AN136-$AL136)/Delta+AQ136</f>
        <v>3.17468853474803</v>
      </c>
      <c r="AS136" s="115" t="n">
        <f aca="false">($AN136-$AL136)/Delta+AR136</f>
        <v>2.77785246790453</v>
      </c>
      <c r="AT136" s="115" t="n">
        <f aca="false">($AN136-$AL136)/Delta+AS136</f>
        <v>2.38101640106103</v>
      </c>
      <c r="AU136" s="115" t="n">
        <f aca="false">($AN136-$AL136)/Delta+AT136</f>
        <v>1.98418033421752</v>
      </c>
      <c r="AV136" s="115" t="n">
        <f aca="false">($AN136-$AL136)/Delta+AU136</f>
        <v>1.58734426737402</v>
      </c>
      <c r="AW136" s="115" t="n">
        <f aca="false">($AN136-$AL136)/Delta+AV136</f>
        <v>1.19050820053052</v>
      </c>
      <c r="AX136" s="115" t="n">
        <f aca="false">($AN136-$AL136)/Delta+AW136</f>
        <v>0.793672133687017</v>
      </c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  <c r="CH136" s="104"/>
      <c r="CI136" s="104"/>
    </row>
    <row r="137" customFormat="false" ht="12.8" hidden="false" customHeight="false" outlineLevel="0" collapsed="false">
      <c r="A137" s="102" t="n">
        <f aca="false">A132+5</f>
        <v>170</v>
      </c>
      <c r="B137" s="103" t="n">
        <v>0</v>
      </c>
      <c r="C137" s="103" t="n">
        <f aca="false">(F137-B137)/4+B137</f>
        <v>0.48</v>
      </c>
      <c r="D137" s="103" t="n">
        <f aca="false">(F137-B137)/4+C137</f>
        <v>0.96</v>
      </c>
      <c r="E137" s="103" t="n">
        <f aca="false">(F137-B137)/4+D137</f>
        <v>1.44</v>
      </c>
      <c r="F137" s="114" t="n">
        <f aca="false">polar_type19!$AK$6</f>
        <v>1.92</v>
      </c>
      <c r="G137" s="114" t="n">
        <f aca="false">polar_type19!$AK$7</f>
        <v>2.4</v>
      </c>
      <c r="H137" s="114" t="n">
        <f aca="false">polar_type19!$AK$8</f>
        <v>2.88</v>
      </c>
      <c r="I137" s="103" t="n">
        <f aca="false">(J137+H137)/2</f>
        <v>3.365</v>
      </c>
      <c r="J137" s="114" t="n">
        <f aca="false">polar_type19!$AK$9</f>
        <v>3.85</v>
      </c>
      <c r="K137" s="103" t="n">
        <f aca="false">(L137+J137)/2</f>
        <v>4.29500000000001</v>
      </c>
      <c r="L137" s="114" t="n">
        <f aca="false">polar_type19!$AK$10</f>
        <v>4.74000000000001</v>
      </c>
      <c r="M137" s="103" t="n">
        <f aca="false">(N137+L137)/2</f>
        <v>5.12500000000001</v>
      </c>
      <c r="N137" s="114" t="n">
        <f aca="false">polar_type19!$AK$11</f>
        <v>5.51</v>
      </c>
      <c r="O137" s="103" t="n">
        <f aca="false">(P137+N137)/2</f>
        <v>5.815</v>
      </c>
      <c r="P137" s="114" t="n">
        <f aca="false">polar_type19!$AK$12</f>
        <v>6.12</v>
      </c>
      <c r="Q137" s="114" t="n">
        <f aca="false">polar_type19!$AK$13</f>
        <v>6.39</v>
      </c>
      <c r="R137" s="114" t="n">
        <f aca="false">polar_type19!$AK$14</f>
        <v>6.66</v>
      </c>
      <c r="S137" s="103" t="n">
        <f aca="false">(V137-R137)/4+R137</f>
        <v>6.94</v>
      </c>
      <c r="T137" s="103" t="n">
        <f aca="false">(V137-R137)/4+S137</f>
        <v>7.22</v>
      </c>
      <c r="U137" s="103" t="n">
        <f aca="false">(V137-R137)/4+T137</f>
        <v>7.5</v>
      </c>
      <c r="V137" s="114" t="n">
        <f aca="false">polar_type19!$AK$15</f>
        <v>7.78</v>
      </c>
      <c r="W137" s="103" t="n">
        <f aca="false">(X137+V137)/2</f>
        <v>8.20200000000001</v>
      </c>
      <c r="X137" s="114" t="n">
        <f aca="false">polar_type19!$AK$16</f>
        <v>8.62400000000001</v>
      </c>
      <c r="Y137" s="103" t="n">
        <f aca="false">(AA137-X137)/3+X137</f>
        <v>9.03039654305306</v>
      </c>
      <c r="Z137" s="103" t="n">
        <f aca="false">(AA137-X137)/3+Y137</f>
        <v>9.43679308610611</v>
      </c>
      <c r="AA137" s="114" t="n">
        <f aca="false">polar_type19!$AK$17</f>
        <v>9.84318962915916</v>
      </c>
      <c r="AB137" s="103" t="n">
        <f aca="false">(AC137+AA137)/2</f>
        <v>9.4494620439928</v>
      </c>
      <c r="AC137" s="114" t="n">
        <f aca="false">polar_type19!$AK$18</f>
        <v>9.05573445882643</v>
      </c>
      <c r="AD137" s="103" t="n">
        <f aca="false">(AF137-AC137)/3+AC137</f>
        <v>8.66200687366006</v>
      </c>
      <c r="AE137" s="103" t="n">
        <f aca="false">(AF137-AC137)/3+AD137</f>
        <v>8.2682792884937</v>
      </c>
      <c r="AF137" s="114" t="n">
        <f aca="false">polar_type19!$AK$19</f>
        <v>7.87455170332733</v>
      </c>
      <c r="AG137" s="103" t="n">
        <f aca="false">(AH137+AF137)/2</f>
        <v>7.48082411816097</v>
      </c>
      <c r="AH137" s="114" t="n">
        <f aca="false">polar_type19!$AK$20</f>
        <v>7.0870965329946</v>
      </c>
      <c r="AI137" s="114" t="n">
        <f aca="false">polar_type19!$AK$21</f>
        <v>6.69336894782823</v>
      </c>
      <c r="AJ137" s="114" t="n">
        <f aca="false">polar_type19!$AK$22</f>
        <v>6.29964136266186</v>
      </c>
      <c r="AK137" s="103" t="n">
        <f aca="false">(AL137+AJ137)/2</f>
        <v>5.9059137774955</v>
      </c>
      <c r="AL137" s="114" t="n">
        <f aca="false">polar_type19!$AK$23</f>
        <v>5.51218619232913</v>
      </c>
      <c r="AM137" s="103" t="n">
        <f aca="false">(AN137+AL137)/2</f>
        <v>5.11845860716277</v>
      </c>
      <c r="AN137" s="114" t="n">
        <f aca="false">polar_type19!$AK$24</f>
        <v>4.7247310219964</v>
      </c>
      <c r="AO137" s="115" t="n">
        <f aca="false">($AN137-$AL137)/Delta+AN137</f>
        <v>4.33100343683003</v>
      </c>
      <c r="AP137" s="115" t="n">
        <f aca="false">($AN137-$AL137)/Delta+AO137</f>
        <v>3.93727585166367</v>
      </c>
      <c r="AQ137" s="115" t="n">
        <f aca="false">($AN137-$AL137)/Delta+AP137</f>
        <v>3.5435482664973</v>
      </c>
      <c r="AR137" s="115" t="n">
        <f aca="false">($AN137-$AL137)/Delta+AQ137</f>
        <v>3.14982068133094</v>
      </c>
      <c r="AS137" s="115" t="n">
        <f aca="false">($AN137-$AL137)/Delta+AR137</f>
        <v>2.75609309616457</v>
      </c>
      <c r="AT137" s="115" t="n">
        <f aca="false">($AN137-$AL137)/Delta+AS137</f>
        <v>2.36236551099821</v>
      </c>
      <c r="AU137" s="115" t="n">
        <f aca="false">($AN137-$AL137)/Delta+AT137</f>
        <v>1.96863792583184</v>
      </c>
      <c r="AV137" s="115" t="n">
        <f aca="false">($AN137-$AL137)/Delta+AU137</f>
        <v>1.57491034066548</v>
      </c>
      <c r="AW137" s="115" t="n">
        <f aca="false">($AN137-$AL137)/Delta+AV137</f>
        <v>1.18118275549911</v>
      </c>
      <c r="AX137" s="115" t="n">
        <f aca="false">($AN137-$AL137)/Delta+AW137</f>
        <v>0.787455170332747</v>
      </c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  <c r="CH137" s="104"/>
      <c r="CI137" s="104"/>
    </row>
    <row r="138" customFormat="false" ht="12.8" hidden="false" customHeight="false" outlineLevel="0" collapsed="false">
      <c r="A138" s="102" t="n">
        <f aca="false">(A$7-A$2)/5+A137</f>
        <v>171</v>
      </c>
      <c r="B138" s="103" t="n">
        <v>0</v>
      </c>
      <c r="C138" s="103" t="n">
        <f aca="false">(F138-B138)/4+B138</f>
        <v>0.4765</v>
      </c>
      <c r="D138" s="103" t="n">
        <f aca="false">(F138-B138)/4+C138</f>
        <v>0.953</v>
      </c>
      <c r="E138" s="103" t="n">
        <f aca="false">(F138-B138)/4+D138</f>
        <v>1.4295</v>
      </c>
      <c r="F138" s="103" t="n">
        <f aca="false">(F142-F137)/5+F137</f>
        <v>1.906</v>
      </c>
      <c r="G138" s="103" t="n">
        <f aca="false">(G142-G137)/5+G137</f>
        <v>2.381</v>
      </c>
      <c r="H138" s="103" t="n">
        <f aca="false">(H142-H137)/5+H137</f>
        <v>2.856</v>
      </c>
      <c r="I138" s="103" t="n">
        <f aca="false">(J138+H138)/2</f>
        <v>3.34</v>
      </c>
      <c r="J138" s="103" t="n">
        <f aca="false">(J142-J137)/5+J137</f>
        <v>3.824</v>
      </c>
      <c r="K138" s="103" t="n">
        <f aca="false">(L138+J138)/2</f>
        <v>4.268</v>
      </c>
      <c r="L138" s="103" t="n">
        <f aca="false">(L142-L137)/5+L137</f>
        <v>4.71200000000001</v>
      </c>
      <c r="M138" s="103" t="n">
        <f aca="false">(N138+L138)/2</f>
        <v>5.09700000000001</v>
      </c>
      <c r="N138" s="103" t="n">
        <f aca="false">(N142-N137)/5+N137</f>
        <v>5.482</v>
      </c>
      <c r="O138" s="103" t="n">
        <f aca="false">(P138+N138)/2</f>
        <v>5.789</v>
      </c>
      <c r="P138" s="103" t="n">
        <f aca="false">(P142-P137)/5+P137</f>
        <v>6.096</v>
      </c>
      <c r="Q138" s="103" t="n">
        <f aca="false">(Q142-Q137)/5+Q137</f>
        <v>6.366</v>
      </c>
      <c r="R138" s="103" t="n">
        <f aca="false">(R142-R137)/5+R137</f>
        <v>6.636</v>
      </c>
      <c r="S138" s="103" t="n">
        <f aca="false">(V138-R138)/4+R138</f>
        <v>6.912</v>
      </c>
      <c r="T138" s="103" t="n">
        <f aca="false">(V138-R138)/4+S138</f>
        <v>7.188</v>
      </c>
      <c r="U138" s="103" t="n">
        <f aca="false">(V138-R138)/4+T138</f>
        <v>7.464</v>
      </c>
      <c r="V138" s="103" t="n">
        <f aca="false">(V142-V137)/5+V137</f>
        <v>7.74</v>
      </c>
      <c r="W138" s="103" t="n">
        <f aca="false">(X138+V138)/2</f>
        <v>8.1552</v>
      </c>
      <c r="X138" s="103" t="n">
        <f aca="false">(X142-X137)/5+X137</f>
        <v>8.57040000000001</v>
      </c>
      <c r="Y138" s="103" t="n">
        <f aca="false">(AA138-X138)/3+X138</f>
        <v>8.96965833933679</v>
      </c>
      <c r="Z138" s="103" t="n">
        <f aca="false">(AA138-X138)/3+Y138</f>
        <v>9.36891667867358</v>
      </c>
      <c r="AA138" s="103" t="n">
        <f aca="false">(AA142-AA137)/5+AA137</f>
        <v>9.76817501801036</v>
      </c>
      <c r="AB138" s="103" t="n">
        <f aca="false">(AC138+AA138)/2</f>
        <v>9.37744801728995</v>
      </c>
      <c r="AC138" s="103" t="n">
        <f aca="false">(AC142-AC137)/5+AC137</f>
        <v>8.98672101656954</v>
      </c>
      <c r="AD138" s="103" t="n">
        <f aca="false">(AF138-AC138)/3+AC138</f>
        <v>8.59599401584912</v>
      </c>
      <c r="AE138" s="103" t="n">
        <f aca="false">(AF138-AC138)/3+AD138</f>
        <v>8.20526701512871</v>
      </c>
      <c r="AF138" s="103" t="n">
        <f aca="false">(AF142-AF137)/5+AF137</f>
        <v>7.81454001440829</v>
      </c>
      <c r="AG138" s="103" t="n">
        <f aca="false">(AH138+AF138)/2</f>
        <v>7.42381301368788</v>
      </c>
      <c r="AH138" s="103" t="n">
        <f aca="false">(AH142-AH137)/5+AH137</f>
        <v>7.03308601296746</v>
      </c>
      <c r="AI138" s="103" t="n">
        <f aca="false">(AI142-AI137)/5+AI137</f>
        <v>6.64235901224705</v>
      </c>
      <c r="AJ138" s="103" t="n">
        <f aca="false">(AJ142-AJ137)/5+AJ137</f>
        <v>6.25163201152663</v>
      </c>
      <c r="AK138" s="103" t="n">
        <f aca="false">(AL138+AJ138)/2</f>
        <v>5.86090501080622</v>
      </c>
      <c r="AL138" s="103" t="n">
        <f aca="false">(AL142-AL137)/5+AL137</f>
        <v>5.4701780100858</v>
      </c>
      <c r="AM138" s="103" t="n">
        <f aca="false">(AN138+AL138)/2</f>
        <v>5.07945100936539</v>
      </c>
      <c r="AN138" s="103" t="n">
        <f aca="false">(AN142-AN137)/5+AN137</f>
        <v>4.68872400864498</v>
      </c>
      <c r="AO138" s="115" t="n">
        <f aca="false">($AN138-$AL138)/Delta+AN138</f>
        <v>4.29799700792456</v>
      </c>
      <c r="AP138" s="115" t="n">
        <f aca="false">($AN138-$AL138)/Delta+AO138</f>
        <v>3.90727000720415</v>
      </c>
      <c r="AQ138" s="115" t="n">
        <f aca="false">($AN138-$AL138)/Delta+AP138</f>
        <v>3.51654300648373</v>
      </c>
      <c r="AR138" s="115" t="n">
        <f aca="false">($AN138-$AL138)/Delta+AQ138</f>
        <v>3.12581600576332</v>
      </c>
      <c r="AS138" s="115" t="n">
        <f aca="false">($AN138-$AL138)/Delta+AR138</f>
        <v>2.73508900504291</v>
      </c>
      <c r="AT138" s="115" t="n">
        <f aca="false">($AN138-$AL138)/Delta+AS138</f>
        <v>2.34436200432249</v>
      </c>
      <c r="AU138" s="115" t="n">
        <f aca="false">($AN138-$AL138)/Delta+AT138</f>
        <v>1.95363500360208</v>
      </c>
      <c r="AV138" s="115" t="n">
        <f aca="false">($AN138-$AL138)/Delta+AU138</f>
        <v>1.56290800288166</v>
      </c>
      <c r="AW138" s="115" t="n">
        <f aca="false">($AN138-$AL138)/Delta+AV138</f>
        <v>1.17218100216125</v>
      </c>
      <c r="AX138" s="115" t="n">
        <f aca="false">($AN138-$AL138)/Delta+AW138</f>
        <v>0.781454001440836</v>
      </c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  <c r="CH138" s="104"/>
      <c r="CI138" s="104"/>
    </row>
    <row r="139" customFormat="false" ht="12.8" hidden="false" customHeight="false" outlineLevel="0" collapsed="false">
      <c r="A139" s="102" t="n">
        <f aca="false">(A$7-A$2)/5+A138</f>
        <v>172</v>
      </c>
      <c r="B139" s="103" t="n">
        <v>0</v>
      </c>
      <c r="C139" s="103" t="n">
        <f aca="false">(F139-B139)/4+B139</f>
        <v>0.473</v>
      </c>
      <c r="D139" s="103" t="n">
        <f aca="false">(F139-B139)/4+C139</f>
        <v>0.946</v>
      </c>
      <c r="E139" s="103" t="n">
        <f aca="false">(F139-B139)/4+D139</f>
        <v>1.419</v>
      </c>
      <c r="F139" s="103" t="n">
        <f aca="false">(F142-F137)/5+F138</f>
        <v>1.892</v>
      </c>
      <c r="G139" s="103" t="n">
        <f aca="false">(G142-G137)/5+G138</f>
        <v>2.362</v>
      </c>
      <c r="H139" s="103" t="n">
        <f aca="false">(H142-H137)/5+H138</f>
        <v>2.832</v>
      </c>
      <c r="I139" s="103" t="n">
        <f aca="false">(J139+H139)/2</f>
        <v>3.315</v>
      </c>
      <c r="J139" s="103" t="n">
        <f aca="false">(J142-J137)/5+J138</f>
        <v>3.798</v>
      </c>
      <c r="K139" s="103" t="n">
        <f aca="false">(L139+J139)/2</f>
        <v>4.241</v>
      </c>
      <c r="L139" s="103" t="n">
        <f aca="false">(L142-L137)/5+L138</f>
        <v>4.68400000000001</v>
      </c>
      <c r="M139" s="103" t="n">
        <f aca="false">(N139+L139)/2</f>
        <v>5.069</v>
      </c>
      <c r="N139" s="103" t="n">
        <f aca="false">(N142-N137)/5+N138</f>
        <v>5.454</v>
      </c>
      <c r="O139" s="103" t="n">
        <f aca="false">(P139+N139)/2</f>
        <v>5.763</v>
      </c>
      <c r="P139" s="103" t="n">
        <f aca="false">(P142-P137)/5+P138</f>
        <v>6.072</v>
      </c>
      <c r="Q139" s="103" t="n">
        <f aca="false">(Q142-Q137)/5+Q138</f>
        <v>6.342</v>
      </c>
      <c r="R139" s="103" t="n">
        <f aca="false">(R142-R137)/5+R138</f>
        <v>6.612</v>
      </c>
      <c r="S139" s="103" t="n">
        <f aca="false">(V139-R139)/4+R139</f>
        <v>6.884</v>
      </c>
      <c r="T139" s="103" t="n">
        <f aca="false">(V139-R139)/4+S139</f>
        <v>7.156</v>
      </c>
      <c r="U139" s="103" t="n">
        <f aca="false">(V139-R139)/4+T139</f>
        <v>7.428</v>
      </c>
      <c r="V139" s="103" t="n">
        <f aca="false">(V142-V137)/5+V138</f>
        <v>7.7</v>
      </c>
      <c r="W139" s="103" t="n">
        <f aca="false">(X139+V139)/2</f>
        <v>8.1084</v>
      </c>
      <c r="X139" s="103" t="n">
        <f aca="false">(X142-X137)/5+X138</f>
        <v>8.51680000000001</v>
      </c>
      <c r="Y139" s="103" t="n">
        <f aca="false">(AA139-X139)/3+X139</f>
        <v>8.90892013562053</v>
      </c>
      <c r="Z139" s="103" t="n">
        <f aca="false">(AA139-X139)/3+Y139</f>
        <v>9.30104027124104</v>
      </c>
      <c r="AA139" s="103" t="n">
        <f aca="false">(AA142-AA137)/5+AA138</f>
        <v>9.69316040686156</v>
      </c>
      <c r="AB139" s="103" t="n">
        <f aca="false">(AC139+AA139)/2</f>
        <v>9.3054339905871</v>
      </c>
      <c r="AC139" s="103" t="n">
        <f aca="false">(AC142-AC137)/5+AC138</f>
        <v>8.91770757431264</v>
      </c>
      <c r="AD139" s="103" t="n">
        <f aca="false">(AF139-AC139)/3+AC139</f>
        <v>8.52998115803818</v>
      </c>
      <c r="AE139" s="103" t="n">
        <f aca="false">(AF139-AC139)/3+AD139</f>
        <v>8.14225474176372</v>
      </c>
      <c r="AF139" s="103" t="n">
        <f aca="false">(AF142-AF137)/5+AF138</f>
        <v>7.75452832548926</v>
      </c>
      <c r="AG139" s="103" t="n">
        <f aca="false">(AH139+AF139)/2</f>
        <v>7.36680190921479</v>
      </c>
      <c r="AH139" s="103" t="n">
        <f aca="false">(AH142-AH137)/5+AH138</f>
        <v>6.97907549294033</v>
      </c>
      <c r="AI139" s="103" t="n">
        <f aca="false">(AI142-AI137)/5+AI138</f>
        <v>6.59134907666587</v>
      </c>
      <c r="AJ139" s="103" t="n">
        <f aca="false">(AJ142-AJ137)/5+AJ138</f>
        <v>6.2036226603914</v>
      </c>
      <c r="AK139" s="103" t="n">
        <f aca="false">(AL139+AJ139)/2</f>
        <v>5.81589624411694</v>
      </c>
      <c r="AL139" s="103" t="n">
        <f aca="false">(AL142-AL137)/5+AL138</f>
        <v>5.42816982784248</v>
      </c>
      <c r="AM139" s="103" t="n">
        <f aca="false">(AN139+AL139)/2</f>
        <v>5.04044341156802</v>
      </c>
      <c r="AN139" s="103" t="n">
        <f aca="false">(AN142-AN137)/5+AN138</f>
        <v>4.65271699529355</v>
      </c>
      <c r="AO139" s="115" t="n">
        <f aca="false">($AN139-$AL139)/Delta+AN139</f>
        <v>4.26499057901909</v>
      </c>
      <c r="AP139" s="115" t="n">
        <f aca="false">($AN139-$AL139)/Delta+AO139</f>
        <v>3.87726416274463</v>
      </c>
      <c r="AQ139" s="115" t="n">
        <f aca="false">($AN139-$AL139)/Delta+AP139</f>
        <v>3.48953774647016</v>
      </c>
      <c r="AR139" s="115" t="n">
        <f aca="false">($AN139-$AL139)/Delta+AQ139</f>
        <v>3.1018113301957</v>
      </c>
      <c r="AS139" s="115" t="n">
        <f aca="false">($AN139-$AL139)/Delta+AR139</f>
        <v>2.71408491392124</v>
      </c>
      <c r="AT139" s="115" t="n">
        <f aca="false">($AN139-$AL139)/Delta+AS139</f>
        <v>2.32635849764678</v>
      </c>
      <c r="AU139" s="115" t="n">
        <f aca="false">($AN139-$AL139)/Delta+AT139</f>
        <v>1.93863208137231</v>
      </c>
      <c r="AV139" s="115" t="n">
        <f aca="false">($AN139-$AL139)/Delta+AU139</f>
        <v>1.55090566509785</v>
      </c>
      <c r="AW139" s="115" t="n">
        <f aca="false">($AN139-$AL139)/Delta+AV139</f>
        <v>1.16317924882339</v>
      </c>
      <c r="AX139" s="115" t="n">
        <f aca="false">($AN139-$AL139)/Delta+AW139</f>
        <v>0.775452832548925</v>
      </c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  <c r="CH139" s="104"/>
      <c r="CI139" s="104"/>
    </row>
    <row r="140" customFormat="false" ht="12.8" hidden="false" customHeight="false" outlineLevel="0" collapsed="false">
      <c r="A140" s="102" t="n">
        <f aca="false">(A$7-A$2)/5+A139</f>
        <v>173</v>
      </c>
      <c r="B140" s="103" t="n">
        <v>0</v>
      </c>
      <c r="C140" s="103" t="n">
        <f aca="false">(F140-B140)/4+B140</f>
        <v>0.4695</v>
      </c>
      <c r="D140" s="103" t="n">
        <f aca="false">(F140-B140)/4+C140</f>
        <v>0.939</v>
      </c>
      <c r="E140" s="103" t="n">
        <f aca="false">(F140-B140)/4+D140</f>
        <v>1.4085</v>
      </c>
      <c r="F140" s="103" t="n">
        <f aca="false">(F142-F137)/5+F139</f>
        <v>1.878</v>
      </c>
      <c r="G140" s="103" t="n">
        <f aca="false">(G142-G137)/5+G139</f>
        <v>2.343</v>
      </c>
      <c r="H140" s="103" t="n">
        <f aca="false">(H142-H137)/5+H139</f>
        <v>2.80799999999999</v>
      </c>
      <c r="I140" s="103" t="n">
        <f aca="false">(J140+H140)/2</f>
        <v>3.29</v>
      </c>
      <c r="J140" s="103" t="n">
        <f aca="false">(J142-J137)/5+J139</f>
        <v>3.772</v>
      </c>
      <c r="K140" s="103" t="n">
        <f aca="false">(L140+J140)/2</f>
        <v>4.214</v>
      </c>
      <c r="L140" s="103" t="n">
        <f aca="false">(L142-L137)/5+L139</f>
        <v>4.656</v>
      </c>
      <c r="M140" s="103" t="n">
        <f aca="false">(N140+L140)/2</f>
        <v>5.04100000000001</v>
      </c>
      <c r="N140" s="103" t="n">
        <f aca="false">(N142-N137)/5+N139</f>
        <v>5.42600000000001</v>
      </c>
      <c r="O140" s="103" t="n">
        <f aca="false">(P140+N140)/2</f>
        <v>5.737</v>
      </c>
      <c r="P140" s="103" t="n">
        <f aca="false">(P142-P137)/5+P139</f>
        <v>6.048</v>
      </c>
      <c r="Q140" s="103" t="n">
        <f aca="false">(Q142-Q137)/5+Q139</f>
        <v>6.318</v>
      </c>
      <c r="R140" s="103" t="n">
        <f aca="false">(R142-R137)/5+R139</f>
        <v>6.588</v>
      </c>
      <c r="S140" s="103" t="n">
        <f aca="false">(V140-R140)/4+R140</f>
        <v>6.856</v>
      </c>
      <c r="T140" s="103" t="n">
        <f aca="false">(V140-R140)/4+S140</f>
        <v>7.124</v>
      </c>
      <c r="U140" s="103" t="n">
        <f aca="false">(V140-R140)/4+T140</f>
        <v>7.392</v>
      </c>
      <c r="V140" s="103" t="n">
        <f aca="false">(V142-V137)/5+V139</f>
        <v>7.66</v>
      </c>
      <c r="W140" s="103" t="n">
        <f aca="false">(X140+V140)/2</f>
        <v>8.0616</v>
      </c>
      <c r="X140" s="103" t="n">
        <f aca="false">(X142-X137)/5+X139</f>
        <v>8.46320000000001</v>
      </c>
      <c r="Y140" s="103" t="n">
        <f aca="false">(AA140-X140)/3+X140</f>
        <v>8.84818193190426</v>
      </c>
      <c r="Z140" s="103" t="n">
        <f aca="false">(AA140-X140)/3+Y140</f>
        <v>9.23316386380851</v>
      </c>
      <c r="AA140" s="103" t="n">
        <f aca="false">(AA142-AA137)/5+AA139</f>
        <v>9.61814579571276</v>
      </c>
      <c r="AB140" s="103" t="n">
        <f aca="false">(AC140+AA140)/2</f>
        <v>9.23341996388426</v>
      </c>
      <c r="AC140" s="103" t="n">
        <f aca="false">(AC142-AC137)/5+AC139</f>
        <v>8.84869413205575</v>
      </c>
      <c r="AD140" s="103" t="n">
        <f aca="false">(AF140-AC140)/3+AC140</f>
        <v>8.46396830022724</v>
      </c>
      <c r="AE140" s="103" t="n">
        <f aca="false">(AF140-AC140)/3+AD140</f>
        <v>8.07924246839873</v>
      </c>
      <c r="AF140" s="103" t="n">
        <f aca="false">(AF142-AF137)/5+AF139</f>
        <v>7.69451663657022</v>
      </c>
      <c r="AG140" s="103" t="n">
        <f aca="false">(AH140+AF140)/2</f>
        <v>7.30979080474171</v>
      </c>
      <c r="AH140" s="103" t="n">
        <f aca="false">(AH142-AH137)/5+AH139</f>
        <v>6.92506497291319</v>
      </c>
      <c r="AI140" s="103" t="n">
        <f aca="false">(AI142-AI137)/5+AI139</f>
        <v>6.54033914108468</v>
      </c>
      <c r="AJ140" s="103" t="n">
        <f aca="false">(AJ142-AJ137)/5+AJ139</f>
        <v>6.15561330925617</v>
      </c>
      <c r="AK140" s="103" t="n">
        <f aca="false">(AL140+AJ140)/2</f>
        <v>5.77088747742766</v>
      </c>
      <c r="AL140" s="103" t="n">
        <f aca="false">(AL142-AL137)/5+AL139</f>
        <v>5.38616164559915</v>
      </c>
      <c r="AM140" s="103" t="n">
        <f aca="false">(AN140+AL140)/2</f>
        <v>5.00143581377064</v>
      </c>
      <c r="AN140" s="103" t="n">
        <f aca="false">(AN142-AN137)/5+AN139</f>
        <v>4.61670998194213</v>
      </c>
      <c r="AO140" s="115" t="n">
        <f aca="false">($AN140-$AL140)/Delta+AN140</f>
        <v>4.23198415011362</v>
      </c>
      <c r="AP140" s="115" t="n">
        <f aca="false">($AN140-$AL140)/Delta+AO140</f>
        <v>3.84725831828511</v>
      </c>
      <c r="AQ140" s="115" t="n">
        <f aca="false">($AN140-$AL140)/Delta+AP140</f>
        <v>3.46253248645659</v>
      </c>
      <c r="AR140" s="115" t="n">
        <f aca="false">($AN140-$AL140)/Delta+AQ140</f>
        <v>3.07780665462808</v>
      </c>
      <c r="AS140" s="115" t="n">
        <f aca="false">($AN140-$AL140)/Delta+AR140</f>
        <v>2.69308082279957</v>
      </c>
      <c r="AT140" s="115" t="n">
        <f aca="false">($AN140-$AL140)/Delta+AS140</f>
        <v>2.30835499097106</v>
      </c>
      <c r="AU140" s="115" t="n">
        <f aca="false">($AN140-$AL140)/Delta+AT140</f>
        <v>1.92362915914255</v>
      </c>
      <c r="AV140" s="115" t="n">
        <f aca="false">($AN140-$AL140)/Delta+AU140</f>
        <v>1.53890332731404</v>
      </c>
      <c r="AW140" s="115" t="n">
        <f aca="false">($AN140-$AL140)/Delta+AV140</f>
        <v>1.15417749548553</v>
      </c>
      <c r="AX140" s="115" t="n">
        <f aca="false">($AN140-$AL140)/Delta+AW140</f>
        <v>0.769451663657015</v>
      </c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  <c r="CH140" s="104"/>
      <c r="CI140" s="104"/>
    </row>
    <row r="141" customFormat="false" ht="12.8" hidden="false" customHeight="false" outlineLevel="0" collapsed="false">
      <c r="A141" s="102" t="n">
        <f aca="false">(A$7-A$2)/5+A140</f>
        <v>174</v>
      </c>
      <c r="B141" s="103" t="n">
        <v>0</v>
      </c>
      <c r="C141" s="103" t="n">
        <f aca="false">(F141-B141)/4+B141</f>
        <v>0.466</v>
      </c>
      <c r="D141" s="103" t="n">
        <f aca="false">(F141-B141)/4+C141</f>
        <v>0.932</v>
      </c>
      <c r="E141" s="103" t="n">
        <f aca="false">(F141-B141)/4+D141</f>
        <v>1.398</v>
      </c>
      <c r="F141" s="103" t="n">
        <f aca="false">(F142-F137)/5+F140</f>
        <v>1.864</v>
      </c>
      <c r="G141" s="103" t="n">
        <f aca="false">(G142-G137)/5+G140</f>
        <v>2.324</v>
      </c>
      <c r="H141" s="103" t="n">
        <f aca="false">(H142-H137)/5+H140</f>
        <v>2.78399999999999</v>
      </c>
      <c r="I141" s="103" t="n">
        <f aca="false">(J141+H141)/2</f>
        <v>3.265</v>
      </c>
      <c r="J141" s="103" t="n">
        <f aca="false">(J142-J137)/5+J140</f>
        <v>3.746</v>
      </c>
      <c r="K141" s="103" t="n">
        <f aca="false">(L141+J141)/2</f>
        <v>4.187</v>
      </c>
      <c r="L141" s="103" t="n">
        <f aca="false">(L142-L137)/5+L140</f>
        <v>4.628</v>
      </c>
      <c r="M141" s="103" t="n">
        <f aca="false">(N141+L141)/2</f>
        <v>5.01300000000001</v>
      </c>
      <c r="N141" s="103" t="n">
        <f aca="false">(N142-N137)/5+N140</f>
        <v>5.39800000000001</v>
      </c>
      <c r="O141" s="103" t="n">
        <f aca="false">(P141+N141)/2</f>
        <v>5.711</v>
      </c>
      <c r="P141" s="103" t="n">
        <f aca="false">(P142-P137)/5+P140</f>
        <v>6.024</v>
      </c>
      <c r="Q141" s="103" t="n">
        <f aca="false">(Q142-Q137)/5+Q140</f>
        <v>6.294</v>
      </c>
      <c r="R141" s="103" t="n">
        <f aca="false">(R142-R137)/5+R140</f>
        <v>6.564</v>
      </c>
      <c r="S141" s="103" t="n">
        <f aca="false">(V141-R141)/4+R141</f>
        <v>6.828</v>
      </c>
      <c r="T141" s="103" t="n">
        <f aca="false">(V141-R141)/4+S141</f>
        <v>7.092</v>
      </c>
      <c r="U141" s="103" t="n">
        <f aca="false">(V141-R141)/4+T141</f>
        <v>7.356</v>
      </c>
      <c r="V141" s="103" t="n">
        <f aca="false">(V142-V137)/5+V140</f>
        <v>7.62</v>
      </c>
      <c r="W141" s="103" t="n">
        <f aca="false">(X141+V141)/2</f>
        <v>8.0148</v>
      </c>
      <c r="X141" s="103" t="n">
        <f aca="false">(X142-X137)/5+X140</f>
        <v>8.4096</v>
      </c>
      <c r="Y141" s="103" t="n">
        <f aca="false">(AA141-X141)/3+X141</f>
        <v>8.78744372818799</v>
      </c>
      <c r="Z141" s="103" t="n">
        <f aca="false">(AA141-X141)/3+Y141</f>
        <v>9.16528745637598</v>
      </c>
      <c r="AA141" s="103" t="n">
        <f aca="false">(AA142-AA137)/5+AA140</f>
        <v>9.54313118456397</v>
      </c>
      <c r="AB141" s="103" t="n">
        <f aca="false">(AC141+AA141)/2</f>
        <v>9.16140593718141</v>
      </c>
      <c r="AC141" s="103" t="n">
        <f aca="false">(AC142-AC137)/5+AC140</f>
        <v>8.77968068979885</v>
      </c>
      <c r="AD141" s="103" t="n">
        <f aca="false">(AF141-AC141)/3+AC141</f>
        <v>8.3979554424163</v>
      </c>
      <c r="AE141" s="103" t="n">
        <f aca="false">(AF141-AC141)/3+AD141</f>
        <v>8.01623019503374</v>
      </c>
      <c r="AF141" s="103" t="n">
        <f aca="false">(AF142-AF137)/5+AF140</f>
        <v>7.63450494765118</v>
      </c>
      <c r="AG141" s="103" t="n">
        <f aca="false">(AH141+AF141)/2</f>
        <v>7.25277970026862</v>
      </c>
      <c r="AH141" s="103" t="n">
        <f aca="false">(AH142-AH137)/5+AH140</f>
        <v>6.87105445288606</v>
      </c>
      <c r="AI141" s="103" t="n">
        <f aca="false">(AI142-AI137)/5+AI140</f>
        <v>6.4893292055035</v>
      </c>
      <c r="AJ141" s="103" t="n">
        <f aca="false">(AJ142-AJ137)/5+AJ140</f>
        <v>6.10760395812094</v>
      </c>
      <c r="AK141" s="103" t="n">
        <f aca="false">(AL141+AJ141)/2</f>
        <v>5.72587871073838</v>
      </c>
      <c r="AL141" s="103" t="n">
        <f aca="false">(AL142-AL137)/5+AL140</f>
        <v>5.34415346335583</v>
      </c>
      <c r="AM141" s="103" t="n">
        <f aca="false">(AN141+AL141)/2</f>
        <v>4.96242821597327</v>
      </c>
      <c r="AN141" s="103" t="n">
        <f aca="false">(AN142-AN137)/5+AN140</f>
        <v>4.58070296859071</v>
      </c>
      <c r="AO141" s="115" t="n">
        <f aca="false">($AN141-$AL141)/Delta+AN141</f>
        <v>4.19897772120815</v>
      </c>
      <c r="AP141" s="115" t="n">
        <f aca="false">($AN141-$AL141)/Delta+AO141</f>
        <v>3.81725247382558</v>
      </c>
      <c r="AQ141" s="115" t="n">
        <f aca="false">($AN141-$AL141)/Delta+AP141</f>
        <v>3.43552722644302</v>
      </c>
      <c r="AR141" s="115" t="n">
        <f aca="false">($AN141-$AL141)/Delta+AQ141</f>
        <v>3.05380197906046</v>
      </c>
      <c r="AS141" s="115" t="n">
        <f aca="false">($AN141-$AL141)/Delta+AR141</f>
        <v>2.6720767316779</v>
      </c>
      <c r="AT141" s="115" t="n">
        <f aca="false">($AN141-$AL141)/Delta+AS141</f>
        <v>2.29035148429534</v>
      </c>
      <c r="AU141" s="115" t="n">
        <f aca="false">($AN141-$AL141)/Delta+AT141</f>
        <v>1.90862623691278</v>
      </c>
      <c r="AV141" s="115" t="n">
        <f aca="false">($AN141-$AL141)/Delta+AU141</f>
        <v>1.52690098953022</v>
      </c>
      <c r="AW141" s="115" t="n">
        <f aca="false">($AN141-$AL141)/Delta+AV141</f>
        <v>1.14517574214766</v>
      </c>
      <c r="AX141" s="115" t="n">
        <f aca="false">($AN141-$AL141)/Delta+AW141</f>
        <v>0.763450494765104</v>
      </c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  <c r="CH141" s="104"/>
      <c r="CI141" s="104"/>
    </row>
    <row r="142" customFormat="false" ht="12.8" hidden="false" customHeight="false" outlineLevel="0" collapsed="false">
      <c r="A142" s="102" t="n">
        <f aca="false">A137+5</f>
        <v>175</v>
      </c>
      <c r="B142" s="103" t="n">
        <v>0</v>
      </c>
      <c r="C142" s="103" t="n">
        <f aca="false">(F142-B142)/4+B142</f>
        <v>0.4625</v>
      </c>
      <c r="D142" s="103" t="n">
        <f aca="false">(F142-B142)/4+C142</f>
        <v>0.925</v>
      </c>
      <c r="E142" s="103" t="n">
        <f aca="false">(F142-B142)/4+D142</f>
        <v>1.3875</v>
      </c>
      <c r="F142" s="114" t="n">
        <f aca="false">polar_type19!$AL$6</f>
        <v>1.85</v>
      </c>
      <c r="G142" s="114" t="n">
        <f aca="false">polar_type19!$AL$7</f>
        <v>2.305</v>
      </c>
      <c r="H142" s="114" t="n">
        <f aca="false">polar_type19!$AL$8</f>
        <v>2.75999999999999</v>
      </c>
      <c r="I142" s="103" t="n">
        <f aca="false">(J142+H142)/2</f>
        <v>3.23999999999999</v>
      </c>
      <c r="J142" s="114" t="n">
        <f aca="false">polar_type19!$AL$9</f>
        <v>3.72</v>
      </c>
      <c r="K142" s="103" t="n">
        <f aca="false">(L142+J142)/2</f>
        <v>4.16</v>
      </c>
      <c r="L142" s="114" t="n">
        <f aca="false">polar_type19!$AL$10</f>
        <v>4.6</v>
      </c>
      <c r="M142" s="103" t="n">
        <f aca="false">(N142+L142)/2</f>
        <v>4.98500000000001</v>
      </c>
      <c r="N142" s="114" t="n">
        <f aca="false">polar_type19!$AL$11</f>
        <v>5.37000000000001</v>
      </c>
      <c r="O142" s="103" t="n">
        <f aca="false">(P142+N142)/2</f>
        <v>5.68500000000001</v>
      </c>
      <c r="P142" s="114" t="n">
        <f aca="false">polar_type19!$AL$12</f>
        <v>6</v>
      </c>
      <c r="Q142" s="114" t="n">
        <f aca="false">polar_type19!$AL$13</f>
        <v>6.27</v>
      </c>
      <c r="R142" s="114" t="n">
        <f aca="false">polar_type19!$AL$14</f>
        <v>6.54</v>
      </c>
      <c r="S142" s="103" t="n">
        <f aca="false">(V142-R142)/4+R142</f>
        <v>6.8</v>
      </c>
      <c r="T142" s="103" t="n">
        <f aca="false">(V142-R142)/4+S142</f>
        <v>7.06</v>
      </c>
      <c r="U142" s="103" t="n">
        <f aca="false">(V142-R142)/4+T142</f>
        <v>7.32</v>
      </c>
      <c r="V142" s="114" t="n">
        <f aca="false">polar_type19!$AL$15</f>
        <v>7.58</v>
      </c>
      <c r="W142" s="103" t="n">
        <f aca="false">(X142+V142)/2</f>
        <v>7.968</v>
      </c>
      <c r="X142" s="114" t="n">
        <f aca="false">polar_type19!$AL$16</f>
        <v>8.356</v>
      </c>
      <c r="Y142" s="103" t="n">
        <f aca="false">(AA142-X142)/3+X142</f>
        <v>8.72670552447172</v>
      </c>
      <c r="Z142" s="103" t="n">
        <f aca="false">(AA142-X142)/3+Y142</f>
        <v>9.09741104894345</v>
      </c>
      <c r="AA142" s="114" t="n">
        <f aca="false">polar_type19!$AL$17</f>
        <v>9.46811657341517</v>
      </c>
      <c r="AB142" s="103" t="n">
        <f aca="false">(AC142+AA142)/2</f>
        <v>9.08939191047856</v>
      </c>
      <c r="AC142" s="114" t="n">
        <f aca="false">polar_type19!$AL$18</f>
        <v>8.71066724754196</v>
      </c>
      <c r="AD142" s="103" t="n">
        <f aca="false">(AF142-AC142)/3+AC142</f>
        <v>8.33194258460535</v>
      </c>
      <c r="AE142" s="103" t="n">
        <f aca="false">(AF142-AC142)/3+AD142</f>
        <v>7.95321792166875</v>
      </c>
      <c r="AF142" s="114" t="n">
        <f aca="false">polar_type19!$AL$19</f>
        <v>7.57449325873214</v>
      </c>
      <c r="AG142" s="103" t="n">
        <f aca="false">(AH142+AF142)/2</f>
        <v>7.19576859579553</v>
      </c>
      <c r="AH142" s="114" t="n">
        <f aca="false">polar_type19!$AL$20</f>
        <v>6.81704393285892</v>
      </c>
      <c r="AI142" s="114" t="n">
        <f aca="false">polar_type19!$AL$21</f>
        <v>6.43831926992232</v>
      </c>
      <c r="AJ142" s="114" t="n">
        <f aca="false">polar_type19!$AL$22</f>
        <v>6.05959460698571</v>
      </c>
      <c r="AK142" s="103" t="n">
        <f aca="false">(AL142+AJ142)/2</f>
        <v>5.68086994404911</v>
      </c>
      <c r="AL142" s="114" t="n">
        <f aca="false">polar_type19!$AL$23</f>
        <v>5.3021452811125</v>
      </c>
      <c r="AM142" s="103" t="n">
        <f aca="false">(AN142+AL142)/2</f>
        <v>4.92342061817589</v>
      </c>
      <c r="AN142" s="114" t="n">
        <f aca="false">polar_type19!$AL$24</f>
        <v>4.54469595523928</v>
      </c>
      <c r="AO142" s="115" t="n">
        <f aca="false">($AN142-$AL142)/Delta+AN142</f>
        <v>4.16597129230267</v>
      </c>
      <c r="AP142" s="115" t="n">
        <f aca="false">($AN142-$AL142)/Delta+AO142</f>
        <v>3.78724662936606</v>
      </c>
      <c r="AQ142" s="115" t="n">
        <f aca="false">($AN142-$AL142)/Delta+AP142</f>
        <v>3.40852196642945</v>
      </c>
      <c r="AR142" s="115" t="n">
        <f aca="false">($AN142-$AL142)/Delta+AQ142</f>
        <v>3.02979730349284</v>
      </c>
      <c r="AS142" s="115" t="n">
        <f aca="false">($AN142-$AL142)/Delta+AR142</f>
        <v>2.65107264055623</v>
      </c>
      <c r="AT142" s="115" t="n">
        <f aca="false">($AN142-$AL142)/Delta+AS142</f>
        <v>2.27234797761962</v>
      </c>
      <c r="AU142" s="115" t="n">
        <f aca="false">($AN142-$AL142)/Delta+AT142</f>
        <v>1.89362331468301</v>
      </c>
      <c r="AV142" s="115" t="n">
        <f aca="false">($AN142-$AL142)/Delta+AU142</f>
        <v>1.5148986517464</v>
      </c>
      <c r="AW142" s="115" t="n">
        <f aca="false">($AN142-$AL142)/Delta+AV142</f>
        <v>1.13617398880979</v>
      </c>
      <c r="AX142" s="115" t="n">
        <f aca="false">($AN142-$AL142)/Delta+AW142</f>
        <v>0.757449325873184</v>
      </c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  <c r="CH142" s="104"/>
      <c r="CI142" s="104"/>
    </row>
    <row r="143" customFormat="false" ht="12.8" hidden="false" customHeight="false" outlineLevel="0" collapsed="false">
      <c r="A143" s="102" t="n">
        <f aca="false">(A$7-A$2)/5+A142</f>
        <v>176</v>
      </c>
      <c r="B143" s="103" t="n">
        <v>0</v>
      </c>
      <c r="C143" s="103" t="n">
        <f aca="false">(F143-B143)/4+B143</f>
        <v>0.459</v>
      </c>
      <c r="D143" s="103" t="n">
        <f aca="false">(F143-B143)/4+C143</f>
        <v>0.918</v>
      </c>
      <c r="E143" s="103" t="n">
        <f aca="false">(F143-B143)/4+D143</f>
        <v>1.377</v>
      </c>
      <c r="F143" s="103" t="n">
        <f aca="false">(F147-F142)/5+F142</f>
        <v>1.836</v>
      </c>
      <c r="G143" s="103" t="n">
        <f aca="false">(G147-G142)/5+G142</f>
        <v>2.286</v>
      </c>
      <c r="H143" s="103" t="n">
        <f aca="false">(H147-H142)/5+H142</f>
        <v>2.73599999999999</v>
      </c>
      <c r="I143" s="103" t="n">
        <f aca="false">(J143+H143)/2</f>
        <v>3.215</v>
      </c>
      <c r="J143" s="103" t="n">
        <f aca="false">(J147-J142)/5+J142</f>
        <v>3.694</v>
      </c>
      <c r="K143" s="103" t="n">
        <f aca="false">(L143+J143)/2</f>
        <v>4.133</v>
      </c>
      <c r="L143" s="103" t="n">
        <f aca="false">(L147-L142)/5+L142</f>
        <v>4.572</v>
      </c>
      <c r="M143" s="103" t="n">
        <f aca="false">(N143+L143)/2</f>
        <v>4.957</v>
      </c>
      <c r="N143" s="103" t="n">
        <f aca="false">(N147-N142)/5+N142</f>
        <v>5.34200000000001</v>
      </c>
      <c r="O143" s="103" t="n">
        <f aca="false">(P143+N143)/2</f>
        <v>5.659</v>
      </c>
      <c r="P143" s="103" t="n">
        <f aca="false">(P147-P142)/5+P142</f>
        <v>5.976</v>
      </c>
      <c r="Q143" s="103" t="n">
        <f aca="false">(Q147-Q142)/5+Q142</f>
        <v>6.246</v>
      </c>
      <c r="R143" s="103" t="n">
        <f aca="false">(R147-R142)/5+R142</f>
        <v>6.516</v>
      </c>
      <c r="S143" s="103" t="n">
        <f aca="false">(V143-R143)/4+R143</f>
        <v>6.772</v>
      </c>
      <c r="T143" s="103" t="n">
        <f aca="false">(V143-R143)/4+S143</f>
        <v>7.028</v>
      </c>
      <c r="U143" s="103" t="n">
        <f aca="false">(V143-R143)/4+T143</f>
        <v>7.284</v>
      </c>
      <c r="V143" s="103" t="n">
        <f aca="false">(V147-V142)/5+V142</f>
        <v>7.54</v>
      </c>
      <c r="W143" s="103" t="n">
        <f aca="false">(X143+V143)/2</f>
        <v>7.9212</v>
      </c>
      <c r="X143" s="103" t="n">
        <f aca="false">(X147-X142)/5+X142</f>
        <v>8.3024</v>
      </c>
      <c r="Y143" s="103" t="n">
        <f aca="false">(AA143-X143)/3+X143</f>
        <v>8.66976441957738</v>
      </c>
      <c r="Z143" s="103" t="n">
        <f aca="false">(AA143-X143)/3+Y143</f>
        <v>9.03712883915476</v>
      </c>
      <c r="AA143" s="103" t="n">
        <f aca="false">(AA147-AA142)/5+AA142</f>
        <v>9.40449325873214</v>
      </c>
      <c r="AB143" s="103" t="n">
        <f aca="false">(AC143+AA143)/2</f>
        <v>9.02831352838285</v>
      </c>
      <c r="AC143" s="103" t="n">
        <f aca="false">(AC147-AC142)/5+AC142</f>
        <v>8.65213379803357</v>
      </c>
      <c r="AD143" s="103" t="n">
        <f aca="false">(AF143-AC143)/3+AC143</f>
        <v>8.27595406768428</v>
      </c>
      <c r="AE143" s="103" t="n">
        <f aca="false">(AF143-AC143)/3+AD143</f>
        <v>7.899774337335</v>
      </c>
      <c r="AF143" s="103" t="n">
        <f aca="false">(AF147-AF142)/5+AF142</f>
        <v>7.52359460698571</v>
      </c>
      <c r="AG143" s="103" t="n">
        <f aca="false">(AH143+AF143)/2</f>
        <v>7.14741487663643</v>
      </c>
      <c r="AH143" s="103" t="n">
        <f aca="false">(AH147-AH142)/5+AH142</f>
        <v>6.77123514628714</v>
      </c>
      <c r="AI143" s="103" t="n">
        <f aca="false">(AI147-AI142)/5+AI142</f>
        <v>6.39505541593786</v>
      </c>
      <c r="AJ143" s="103" t="n">
        <f aca="false">(AJ147-AJ142)/5+AJ142</f>
        <v>6.01887568558857</v>
      </c>
      <c r="AK143" s="103" t="n">
        <f aca="false">(AL143+AJ143)/2</f>
        <v>5.64269595523929</v>
      </c>
      <c r="AL143" s="103" t="n">
        <f aca="false">(AL147-AL142)/5+AL142</f>
        <v>5.26651622489</v>
      </c>
      <c r="AM143" s="103" t="n">
        <f aca="false">(AN143+AL143)/2</f>
        <v>4.89033649454071</v>
      </c>
      <c r="AN143" s="103" t="n">
        <f aca="false">(AN147-AN142)/5+AN142</f>
        <v>4.51415676419142</v>
      </c>
      <c r="AO143" s="115" t="n">
        <f aca="false">($AN143-$AL143)/Delta+AN143</f>
        <v>4.13797703384214</v>
      </c>
      <c r="AP143" s="115" t="n">
        <f aca="false">($AN143-$AL143)/Delta+AO143</f>
        <v>3.76179730349285</v>
      </c>
      <c r="AQ143" s="115" t="n">
        <f aca="false">($AN143-$AL143)/Delta+AP143</f>
        <v>3.38561757314356</v>
      </c>
      <c r="AR143" s="115" t="n">
        <f aca="false">($AN143-$AL143)/Delta+AQ143</f>
        <v>3.00943784279427</v>
      </c>
      <c r="AS143" s="115" t="n">
        <f aca="false">($AN143-$AL143)/Delta+AR143</f>
        <v>2.63325811244498</v>
      </c>
      <c r="AT143" s="115" t="n">
        <f aca="false">($AN143-$AL143)/Delta+AS143</f>
        <v>2.25707838209569</v>
      </c>
      <c r="AU143" s="115" t="n">
        <f aca="false">($AN143-$AL143)/Delta+AT143</f>
        <v>1.8808986517464</v>
      </c>
      <c r="AV143" s="115" t="n">
        <f aca="false">($AN143-$AL143)/Delta+AU143</f>
        <v>1.50471892139712</v>
      </c>
      <c r="AW143" s="115" t="n">
        <f aca="false">($AN143-$AL143)/Delta+AV143</f>
        <v>1.12853919104783</v>
      </c>
      <c r="AX143" s="115" t="n">
        <f aca="false">($AN143-$AL143)/Delta+AW143</f>
        <v>0.752359460698538</v>
      </c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  <c r="CH143" s="104"/>
      <c r="CI143" s="104"/>
    </row>
    <row r="144" customFormat="false" ht="12.8" hidden="false" customHeight="false" outlineLevel="0" collapsed="false">
      <c r="A144" s="102" t="n">
        <f aca="false">(A$7-A$2)/5+A143</f>
        <v>177</v>
      </c>
      <c r="B144" s="103" t="n">
        <v>0</v>
      </c>
      <c r="C144" s="103" t="n">
        <f aca="false">(F144-B144)/4+B144</f>
        <v>0.4555</v>
      </c>
      <c r="D144" s="103" t="n">
        <f aca="false">(F144-B144)/4+C144</f>
        <v>0.911</v>
      </c>
      <c r="E144" s="103" t="n">
        <f aca="false">(F144-B144)/4+D144</f>
        <v>1.3665</v>
      </c>
      <c r="F144" s="103" t="n">
        <f aca="false">(F147-F142)/5+F143</f>
        <v>1.822</v>
      </c>
      <c r="G144" s="103" t="n">
        <f aca="false">(G147-G142)/5+G143</f>
        <v>2.267</v>
      </c>
      <c r="H144" s="103" t="n">
        <f aca="false">(H147-H142)/5+H143</f>
        <v>2.71199999999999</v>
      </c>
      <c r="I144" s="103" t="n">
        <f aca="false">(J144+H144)/2</f>
        <v>3.19</v>
      </c>
      <c r="J144" s="103" t="n">
        <f aca="false">(J147-J142)/5+J143</f>
        <v>3.668</v>
      </c>
      <c r="K144" s="103" t="n">
        <f aca="false">(L144+J144)/2</f>
        <v>4.106</v>
      </c>
      <c r="L144" s="103" t="n">
        <f aca="false">(L147-L142)/5+L143</f>
        <v>4.544</v>
      </c>
      <c r="M144" s="103" t="n">
        <f aca="false">(N144+L144)/2</f>
        <v>4.92900000000001</v>
      </c>
      <c r="N144" s="103" t="n">
        <f aca="false">(N147-N142)/5+N143</f>
        <v>5.31400000000001</v>
      </c>
      <c r="O144" s="103" t="n">
        <f aca="false">(P144+N144)/2</f>
        <v>5.633</v>
      </c>
      <c r="P144" s="103" t="n">
        <f aca="false">(P147-P142)/5+P143</f>
        <v>5.952</v>
      </c>
      <c r="Q144" s="103" t="n">
        <f aca="false">(Q147-Q142)/5+Q143</f>
        <v>6.222</v>
      </c>
      <c r="R144" s="103" t="n">
        <f aca="false">(R147-R142)/5+R143</f>
        <v>6.492</v>
      </c>
      <c r="S144" s="103" t="n">
        <f aca="false">(V144-R144)/4+R144</f>
        <v>6.744</v>
      </c>
      <c r="T144" s="103" t="n">
        <f aca="false">(V144-R144)/4+S144</f>
        <v>6.996</v>
      </c>
      <c r="U144" s="103" t="n">
        <f aca="false">(V144-R144)/4+T144</f>
        <v>7.248</v>
      </c>
      <c r="V144" s="103" t="n">
        <f aca="false">(V147-V142)/5+V143</f>
        <v>7.5</v>
      </c>
      <c r="W144" s="103" t="n">
        <f aca="false">(X144+V144)/2</f>
        <v>7.8744</v>
      </c>
      <c r="X144" s="103" t="n">
        <f aca="false">(X147-X142)/5+X143</f>
        <v>8.2488</v>
      </c>
      <c r="Y144" s="103" t="n">
        <f aca="false">(AA144-X144)/3+X144</f>
        <v>8.61282331468304</v>
      </c>
      <c r="Z144" s="103" t="n">
        <f aca="false">(AA144-X144)/3+Y144</f>
        <v>8.97684662936607</v>
      </c>
      <c r="AA144" s="103" t="n">
        <f aca="false">(AA147-AA142)/5+AA143</f>
        <v>9.34086994404911</v>
      </c>
      <c r="AB144" s="103" t="n">
        <f aca="false">(AC144+AA144)/2</f>
        <v>8.96723514628714</v>
      </c>
      <c r="AC144" s="103" t="n">
        <f aca="false">(AC147-AC142)/5+AC143</f>
        <v>8.59360034852518</v>
      </c>
      <c r="AD144" s="103" t="n">
        <f aca="false">(AF144-AC144)/3+AC144</f>
        <v>8.21996555076322</v>
      </c>
      <c r="AE144" s="103" t="n">
        <f aca="false">(AF144-AC144)/3+AD144</f>
        <v>7.84633075300125</v>
      </c>
      <c r="AF144" s="103" t="n">
        <f aca="false">(AF147-AF142)/5+AF143</f>
        <v>7.47269595523929</v>
      </c>
      <c r="AG144" s="103" t="n">
        <f aca="false">(AH144+AF144)/2</f>
        <v>7.09906115747732</v>
      </c>
      <c r="AH144" s="103" t="n">
        <f aca="false">(AH147-AH142)/5+AH143</f>
        <v>6.72542635971536</v>
      </c>
      <c r="AI144" s="103" t="n">
        <f aca="false">(AI147-AI142)/5+AI143</f>
        <v>6.35179156195339</v>
      </c>
      <c r="AJ144" s="103" t="n">
        <f aca="false">(AJ147-AJ142)/5+AJ143</f>
        <v>5.97815676419143</v>
      </c>
      <c r="AK144" s="103" t="n">
        <f aca="false">(AL144+AJ144)/2</f>
        <v>5.60452196642947</v>
      </c>
      <c r="AL144" s="103" t="n">
        <f aca="false">(AL147-AL142)/5+AL143</f>
        <v>5.2308871686675</v>
      </c>
      <c r="AM144" s="103" t="n">
        <f aca="false">(AN144+AL144)/2</f>
        <v>4.85725237090554</v>
      </c>
      <c r="AN144" s="103" t="n">
        <f aca="false">(AN147-AN142)/5+AN143</f>
        <v>4.48361757314357</v>
      </c>
      <c r="AO144" s="115" t="n">
        <f aca="false">($AN144-$AL144)/Delta+AN144</f>
        <v>4.1099827753816</v>
      </c>
      <c r="AP144" s="115" t="n">
        <f aca="false">($AN144-$AL144)/Delta+AO144</f>
        <v>3.73634797761963</v>
      </c>
      <c r="AQ144" s="115" t="n">
        <f aca="false">($AN144-$AL144)/Delta+AP144</f>
        <v>3.36271317985767</v>
      </c>
      <c r="AR144" s="115" t="n">
        <f aca="false">($AN144-$AL144)/Delta+AQ144</f>
        <v>2.9890783820957</v>
      </c>
      <c r="AS144" s="115" t="n">
        <f aca="false">($AN144-$AL144)/Delta+AR144</f>
        <v>2.61544358433373</v>
      </c>
      <c r="AT144" s="115" t="n">
        <f aca="false">($AN144-$AL144)/Delta+AS144</f>
        <v>2.24180878657176</v>
      </c>
      <c r="AU144" s="115" t="n">
        <f aca="false">($AN144-$AL144)/Delta+AT144</f>
        <v>1.8681739888098</v>
      </c>
      <c r="AV144" s="115" t="n">
        <f aca="false">($AN144-$AL144)/Delta+AU144</f>
        <v>1.49453919104783</v>
      </c>
      <c r="AW144" s="115" t="n">
        <f aca="false">($AN144-$AL144)/Delta+AV144</f>
        <v>1.12090439328586</v>
      </c>
      <c r="AX144" s="115" t="n">
        <f aca="false">($AN144-$AL144)/Delta+AW144</f>
        <v>0.747269595523893</v>
      </c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  <c r="CH144" s="104"/>
      <c r="CI144" s="104"/>
    </row>
    <row r="145" customFormat="false" ht="12.8" hidden="false" customHeight="false" outlineLevel="0" collapsed="false">
      <c r="A145" s="102" t="n">
        <f aca="false">(A$7-A$2)/5+A144</f>
        <v>178</v>
      </c>
      <c r="B145" s="103" t="n">
        <v>0</v>
      </c>
      <c r="C145" s="103" t="n">
        <f aca="false">(F145-B145)/4+B145</f>
        <v>0.452</v>
      </c>
      <c r="D145" s="103" t="n">
        <f aca="false">(F145-B145)/4+C145</f>
        <v>0.904</v>
      </c>
      <c r="E145" s="103" t="n">
        <f aca="false">(F145-B145)/4+D145</f>
        <v>1.356</v>
      </c>
      <c r="F145" s="103" t="n">
        <f aca="false">(F147-F142)/5+F144</f>
        <v>1.808</v>
      </c>
      <c r="G145" s="103" t="n">
        <f aca="false">(G147-G142)/5+G144</f>
        <v>2.248</v>
      </c>
      <c r="H145" s="103" t="n">
        <f aca="false">(H147-H142)/5+H144</f>
        <v>2.688</v>
      </c>
      <c r="I145" s="103" t="n">
        <f aca="false">(J145+H145)/2</f>
        <v>3.165</v>
      </c>
      <c r="J145" s="103" t="n">
        <f aca="false">(J147-J142)/5+J144</f>
        <v>3.642</v>
      </c>
      <c r="K145" s="103" t="n">
        <f aca="false">(L145+J145)/2</f>
        <v>4.079</v>
      </c>
      <c r="L145" s="103" t="n">
        <f aca="false">(L147-L142)/5+L144</f>
        <v>4.51600000000001</v>
      </c>
      <c r="M145" s="103" t="n">
        <f aca="false">(N145+L145)/2</f>
        <v>4.90100000000001</v>
      </c>
      <c r="N145" s="103" t="n">
        <f aca="false">(N147-N142)/5+N144</f>
        <v>5.286</v>
      </c>
      <c r="O145" s="103" t="n">
        <f aca="false">(P145+N145)/2</f>
        <v>5.607</v>
      </c>
      <c r="P145" s="103" t="n">
        <f aca="false">(P147-P142)/5+P144</f>
        <v>5.928</v>
      </c>
      <c r="Q145" s="103" t="n">
        <f aca="false">(Q147-Q142)/5+Q144</f>
        <v>6.19799999999999</v>
      </c>
      <c r="R145" s="103" t="n">
        <f aca="false">(R147-R142)/5+R144</f>
        <v>6.46799999999999</v>
      </c>
      <c r="S145" s="103" t="n">
        <f aca="false">(V145-R145)/4+R145</f>
        <v>6.716</v>
      </c>
      <c r="T145" s="103" t="n">
        <f aca="false">(V145-R145)/4+S145</f>
        <v>6.964</v>
      </c>
      <c r="U145" s="103" t="n">
        <f aca="false">(V145-R145)/4+T145</f>
        <v>7.212</v>
      </c>
      <c r="V145" s="103" t="n">
        <f aca="false">(V147-V142)/5+V144</f>
        <v>7.46</v>
      </c>
      <c r="W145" s="103" t="n">
        <f aca="false">(X145+V145)/2</f>
        <v>7.8276</v>
      </c>
      <c r="X145" s="103" t="n">
        <f aca="false">(X147-X142)/5+X144</f>
        <v>8.1952</v>
      </c>
      <c r="Y145" s="103" t="n">
        <f aca="false">(AA145-X145)/3+X145</f>
        <v>8.55588220978869</v>
      </c>
      <c r="Z145" s="103" t="n">
        <f aca="false">(AA145-X145)/3+Y145</f>
        <v>8.91656441957739</v>
      </c>
      <c r="AA145" s="103" t="n">
        <f aca="false">(AA147-AA142)/5+AA144</f>
        <v>9.27724662936608</v>
      </c>
      <c r="AB145" s="103" t="n">
        <f aca="false">(AC145+AA145)/2</f>
        <v>8.90615676419143</v>
      </c>
      <c r="AC145" s="103" t="n">
        <f aca="false">(AC147-AC142)/5+AC144</f>
        <v>8.53506689901679</v>
      </c>
      <c r="AD145" s="103" t="n">
        <f aca="false">(AF145-AC145)/3+AC145</f>
        <v>8.16397703384215</v>
      </c>
      <c r="AE145" s="103" t="n">
        <f aca="false">(AF145-AC145)/3+AD145</f>
        <v>7.7928871686675</v>
      </c>
      <c r="AF145" s="103" t="n">
        <f aca="false">(AF147-AF142)/5+AF144</f>
        <v>7.42179730349286</v>
      </c>
      <c r="AG145" s="103" t="n">
        <f aca="false">(AH145+AF145)/2</f>
        <v>7.05070743831822</v>
      </c>
      <c r="AH145" s="103" t="n">
        <f aca="false">(AH147-AH142)/5+AH144</f>
        <v>6.67961757314357</v>
      </c>
      <c r="AI145" s="103" t="n">
        <f aca="false">(AI147-AI142)/5+AI144</f>
        <v>6.30852770796893</v>
      </c>
      <c r="AJ145" s="103" t="n">
        <f aca="false">(AJ147-AJ142)/5+AJ144</f>
        <v>5.93743784279429</v>
      </c>
      <c r="AK145" s="103" t="n">
        <f aca="false">(AL145+AJ145)/2</f>
        <v>5.56634797761965</v>
      </c>
      <c r="AL145" s="103" t="n">
        <f aca="false">(AL147-AL142)/5+AL144</f>
        <v>5.19525811244501</v>
      </c>
      <c r="AM145" s="103" t="n">
        <f aca="false">(AN145+AL145)/2</f>
        <v>4.82416824727036</v>
      </c>
      <c r="AN145" s="103" t="n">
        <f aca="false">(AN147-AN142)/5+AN144</f>
        <v>4.45307838209571</v>
      </c>
      <c r="AO145" s="115" t="n">
        <f aca="false">($AN145-$AL145)/Delta+AN145</f>
        <v>4.08198851692107</v>
      </c>
      <c r="AP145" s="115" t="n">
        <f aca="false">($AN145-$AL145)/Delta+AO145</f>
        <v>3.71089865174642</v>
      </c>
      <c r="AQ145" s="115" t="n">
        <f aca="false">($AN145-$AL145)/Delta+AP145</f>
        <v>3.33980878657177</v>
      </c>
      <c r="AR145" s="115" t="n">
        <f aca="false">($AN145-$AL145)/Delta+AQ145</f>
        <v>2.96871892139713</v>
      </c>
      <c r="AS145" s="115" t="n">
        <f aca="false">($AN145-$AL145)/Delta+AR145</f>
        <v>2.59762905622248</v>
      </c>
      <c r="AT145" s="115" t="n">
        <f aca="false">($AN145-$AL145)/Delta+AS145</f>
        <v>2.22653919104783</v>
      </c>
      <c r="AU145" s="115" t="n">
        <f aca="false">($AN145-$AL145)/Delta+AT145</f>
        <v>1.85544932587319</v>
      </c>
      <c r="AV145" s="115" t="n">
        <f aca="false">($AN145-$AL145)/Delta+AU145</f>
        <v>1.48435946069854</v>
      </c>
      <c r="AW145" s="115" t="n">
        <f aca="false">($AN145-$AL145)/Delta+AV145</f>
        <v>1.11326959552389</v>
      </c>
      <c r="AX145" s="115" t="n">
        <f aca="false">($AN145-$AL145)/Delta+AW145</f>
        <v>0.742179730349247</v>
      </c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  <c r="CH145" s="104"/>
      <c r="CI145" s="104"/>
    </row>
    <row r="146" customFormat="false" ht="12.8" hidden="false" customHeight="false" outlineLevel="0" collapsed="false">
      <c r="A146" s="102" t="n">
        <f aca="false">(A$7-A$2)/5+A145</f>
        <v>179</v>
      </c>
      <c r="B146" s="103" t="n">
        <v>0</v>
      </c>
      <c r="C146" s="103" t="n">
        <f aca="false">(F146-B146)/4+B146</f>
        <v>0.4485</v>
      </c>
      <c r="D146" s="103" t="n">
        <f aca="false">(F146-B146)/4+C146</f>
        <v>0.897</v>
      </c>
      <c r="E146" s="103" t="n">
        <f aca="false">(F146-B146)/4+D146</f>
        <v>1.3455</v>
      </c>
      <c r="F146" s="103" t="n">
        <f aca="false">(F147-F142)/5+F145</f>
        <v>1.794</v>
      </c>
      <c r="G146" s="103" t="n">
        <f aca="false">(G147-G142)/5+G145</f>
        <v>2.229</v>
      </c>
      <c r="H146" s="103" t="n">
        <f aca="false">(H147-H142)/5+H145</f>
        <v>2.664</v>
      </c>
      <c r="I146" s="103" t="n">
        <f aca="false">(J146+H146)/2</f>
        <v>3.14</v>
      </c>
      <c r="J146" s="103" t="n">
        <f aca="false">(J147-J142)/5+J145</f>
        <v>3.616</v>
      </c>
      <c r="K146" s="103" t="n">
        <f aca="false">(L146+J146)/2</f>
        <v>4.05200000000001</v>
      </c>
      <c r="L146" s="103" t="n">
        <f aca="false">(L147-L142)/5+L145</f>
        <v>4.48800000000001</v>
      </c>
      <c r="M146" s="103" t="n">
        <f aca="false">(N146+L146)/2</f>
        <v>4.873</v>
      </c>
      <c r="N146" s="103" t="n">
        <f aca="false">(N147-N142)/5+N145</f>
        <v>5.258</v>
      </c>
      <c r="O146" s="103" t="n">
        <f aca="false">(P146+N146)/2</f>
        <v>5.581</v>
      </c>
      <c r="P146" s="103" t="n">
        <f aca="false">(P147-P142)/5+P145</f>
        <v>5.904</v>
      </c>
      <c r="Q146" s="103" t="n">
        <f aca="false">(Q147-Q142)/5+Q145</f>
        <v>6.17399999999999</v>
      </c>
      <c r="R146" s="103" t="n">
        <f aca="false">(R147-R142)/5+R145</f>
        <v>6.44399999999999</v>
      </c>
      <c r="S146" s="103" t="n">
        <f aca="false">(V146-R146)/4+R146</f>
        <v>6.68799999999999</v>
      </c>
      <c r="T146" s="103" t="n">
        <f aca="false">(V146-R146)/4+S146</f>
        <v>6.932</v>
      </c>
      <c r="U146" s="103" t="n">
        <f aca="false">(V146-R146)/4+T146</f>
        <v>7.176</v>
      </c>
      <c r="V146" s="103" t="n">
        <f aca="false">(V147-V142)/5+V145</f>
        <v>7.42</v>
      </c>
      <c r="W146" s="103" t="n">
        <f aca="false">(X146+V146)/2</f>
        <v>7.7808</v>
      </c>
      <c r="X146" s="103" t="n">
        <f aca="false">(X147-X142)/5+X145</f>
        <v>8.1416</v>
      </c>
      <c r="Y146" s="103" t="n">
        <f aca="false">(AA146-X146)/3+X146</f>
        <v>8.49894110489435</v>
      </c>
      <c r="Z146" s="103" t="n">
        <f aca="false">(AA146-X146)/3+Y146</f>
        <v>8.8562822097887</v>
      </c>
      <c r="AA146" s="103" t="n">
        <f aca="false">(AA147-AA142)/5+AA145</f>
        <v>9.21362331468304</v>
      </c>
      <c r="AB146" s="103" t="n">
        <f aca="false">(AC146+AA146)/2</f>
        <v>8.84507838209572</v>
      </c>
      <c r="AC146" s="103" t="n">
        <f aca="false">(AC147-AC142)/5+AC145</f>
        <v>8.4765334495084</v>
      </c>
      <c r="AD146" s="103" t="n">
        <f aca="false">(AF146-AC146)/3+AC146</f>
        <v>8.10798851692108</v>
      </c>
      <c r="AE146" s="103" t="n">
        <f aca="false">(AF146-AC146)/3+AD146</f>
        <v>7.73944358433376</v>
      </c>
      <c r="AF146" s="103" t="n">
        <f aca="false">(AF147-AF142)/5+AF145</f>
        <v>7.37089865174644</v>
      </c>
      <c r="AG146" s="103" t="n">
        <f aca="false">(AH146+AF146)/2</f>
        <v>7.00235371915911</v>
      </c>
      <c r="AH146" s="103" t="n">
        <f aca="false">(AH147-AH142)/5+AH145</f>
        <v>6.63380878657179</v>
      </c>
      <c r="AI146" s="103" t="n">
        <f aca="false">(AI147-AI142)/5+AI145</f>
        <v>6.26526385398446</v>
      </c>
      <c r="AJ146" s="103" t="n">
        <f aca="false">(AJ147-AJ142)/5+AJ145</f>
        <v>5.89671892139715</v>
      </c>
      <c r="AK146" s="103" t="n">
        <f aca="false">(AL146+AJ146)/2</f>
        <v>5.52817398880983</v>
      </c>
      <c r="AL146" s="103" t="n">
        <f aca="false">(AL147-AL142)/5+AL145</f>
        <v>5.15962905622251</v>
      </c>
      <c r="AM146" s="103" t="n">
        <f aca="false">(AN146+AL146)/2</f>
        <v>4.79108412363518</v>
      </c>
      <c r="AN146" s="103" t="n">
        <f aca="false">(AN147-AN142)/5+AN145</f>
        <v>4.42253919104786</v>
      </c>
      <c r="AO146" s="115" t="n">
        <f aca="false">($AN146-$AL146)/Delta+AN146</f>
        <v>4.05399425846053</v>
      </c>
      <c r="AP146" s="115" t="n">
        <f aca="false">($AN146-$AL146)/Delta+AO146</f>
        <v>3.68544932587321</v>
      </c>
      <c r="AQ146" s="115" t="n">
        <f aca="false">($AN146-$AL146)/Delta+AP146</f>
        <v>3.31690439328588</v>
      </c>
      <c r="AR146" s="115" t="n">
        <f aca="false">($AN146-$AL146)/Delta+AQ146</f>
        <v>2.94835946069855</v>
      </c>
      <c r="AS146" s="115" t="n">
        <f aca="false">($AN146-$AL146)/Delta+AR146</f>
        <v>2.57981452811123</v>
      </c>
      <c r="AT146" s="115" t="n">
        <f aca="false">($AN146-$AL146)/Delta+AS146</f>
        <v>2.2112695955239</v>
      </c>
      <c r="AU146" s="115" t="n">
        <f aca="false">($AN146-$AL146)/Delta+AT146</f>
        <v>1.84272466293658</v>
      </c>
      <c r="AV146" s="115" t="n">
        <f aca="false">($AN146-$AL146)/Delta+AU146</f>
        <v>1.47417973034925</v>
      </c>
      <c r="AW146" s="115" t="n">
        <f aca="false">($AN146-$AL146)/Delta+AV146</f>
        <v>1.10563479776193</v>
      </c>
      <c r="AX146" s="115" t="n">
        <f aca="false">($AN146-$AL146)/Delta+AW146</f>
        <v>0.737089865174601</v>
      </c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  <c r="CH146" s="104"/>
      <c r="CI146" s="104"/>
    </row>
    <row r="147" customFormat="false" ht="12.8" hidden="false" customHeight="false" outlineLevel="0" collapsed="false">
      <c r="A147" s="102" t="n">
        <f aca="false">A142+5</f>
        <v>180</v>
      </c>
      <c r="B147" s="103" t="n">
        <v>0</v>
      </c>
      <c r="C147" s="103" t="n">
        <f aca="false">(F147-B147)/4+B147</f>
        <v>0.445</v>
      </c>
      <c r="D147" s="103" t="n">
        <f aca="false">(F147-B147)/4+C147</f>
        <v>0.89</v>
      </c>
      <c r="E147" s="103" t="n">
        <f aca="false">(F147-B147)/4+D147</f>
        <v>1.335</v>
      </c>
      <c r="F147" s="114" t="n">
        <f aca="false">polar_type19!$AM$6</f>
        <v>1.78</v>
      </c>
      <c r="G147" s="114" t="n">
        <f aca="false">polar_type19!$AM$7</f>
        <v>2.21</v>
      </c>
      <c r="H147" s="114" t="n">
        <f aca="false">polar_type19!$AM$8</f>
        <v>2.64</v>
      </c>
      <c r="I147" s="103" t="n">
        <f aca="false">(J147+H147)/2</f>
        <v>3.115</v>
      </c>
      <c r="J147" s="114" t="n">
        <f aca="false">polar_type19!$AM$9</f>
        <v>3.59</v>
      </c>
      <c r="K147" s="103" t="n">
        <f aca="false">(L147+J147)/2</f>
        <v>4.02500000000001</v>
      </c>
      <c r="L147" s="114" t="n">
        <f aca="false">polar_type19!$AM$10</f>
        <v>4.46000000000001</v>
      </c>
      <c r="M147" s="103" t="n">
        <f aca="false">(N147+L147)/2</f>
        <v>4.84500000000001</v>
      </c>
      <c r="N147" s="114" t="n">
        <f aca="false">polar_type19!$AM$11</f>
        <v>5.23</v>
      </c>
      <c r="O147" s="103" t="n">
        <f aca="false">(P147+N147)/2</f>
        <v>5.555</v>
      </c>
      <c r="P147" s="114" t="n">
        <f aca="false">polar_type19!$AM$12</f>
        <v>5.88</v>
      </c>
      <c r="Q147" s="114" t="n">
        <f aca="false">polar_type19!$AM$13</f>
        <v>6.14999999999999</v>
      </c>
      <c r="R147" s="114" t="n">
        <f aca="false">polar_type19!$AM$14</f>
        <v>6.41999999999999</v>
      </c>
      <c r="S147" s="103" t="n">
        <f aca="false">(V147-R147)/4+R147</f>
        <v>6.65999999999999</v>
      </c>
      <c r="T147" s="103" t="n">
        <f aca="false">(V147-R147)/4+S147</f>
        <v>6.9</v>
      </c>
      <c r="U147" s="103" t="n">
        <f aca="false">(V147-R147)/4+T147</f>
        <v>7.14</v>
      </c>
      <c r="V147" s="114" t="n">
        <f aca="false">polar_type19!$AM$15</f>
        <v>7.38</v>
      </c>
      <c r="W147" s="103" t="n">
        <f aca="false">(X147+V147)/2</f>
        <v>7.734</v>
      </c>
      <c r="X147" s="114" t="n">
        <f aca="false">polar_type19!$AM$16</f>
        <v>8.088</v>
      </c>
      <c r="Y147" s="103" t="n">
        <f aca="false">(AA147-X147)/3+X147</f>
        <v>8.442</v>
      </c>
      <c r="Z147" s="103" t="n">
        <f aca="false">(AA147-X147)/3+Y147</f>
        <v>8.79600000000001</v>
      </c>
      <c r="AA147" s="114" t="n">
        <f aca="false">polar_type19!$AM$17</f>
        <v>9.15000000000001</v>
      </c>
      <c r="AB147" s="103" t="n">
        <f aca="false">(AC147+AA147)/2</f>
        <v>8.78400000000001</v>
      </c>
      <c r="AC147" s="114" t="n">
        <f aca="false">polar_type19!$AM$18</f>
        <v>8.41800000000001</v>
      </c>
      <c r="AD147" s="103" t="n">
        <f aca="false">(AF147-AC147)/3+AC147</f>
        <v>8.05200000000001</v>
      </c>
      <c r="AE147" s="103" t="n">
        <f aca="false">(AF147-AC147)/3+AD147</f>
        <v>7.68600000000001</v>
      </c>
      <c r="AF147" s="114" t="n">
        <f aca="false">polar_type19!$AM$19</f>
        <v>7.32000000000001</v>
      </c>
      <c r="AG147" s="103" t="n">
        <f aca="false">(AH147+AF147)/2</f>
        <v>6.95400000000001</v>
      </c>
      <c r="AH147" s="114" t="n">
        <f aca="false">polar_type19!$AM$20</f>
        <v>6.58800000000001</v>
      </c>
      <c r="AI147" s="114" t="n">
        <f aca="false">polar_type19!$AM$21</f>
        <v>6.222</v>
      </c>
      <c r="AJ147" s="114" t="n">
        <f aca="false">polar_type19!$AM$22</f>
        <v>5.85600000000001</v>
      </c>
      <c r="AK147" s="103" t="n">
        <f aca="false">(AL147+AJ147)/2</f>
        <v>5.49000000000001</v>
      </c>
      <c r="AL147" s="114" t="n">
        <f aca="false">polar_type19!$AM$23</f>
        <v>5.12400000000001</v>
      </c>
      <c r="AM147" s="103" t="n">
        <f aca="false">(AN147+AL147)/2</f>
        <v>4.75800000000001</v>
      </c>
      <c r="AN147" s="114" t="n">
        <f aca="false">polar_type19!$AM$24</f>
        <v>4.392</v>
      </c>
      <c r="AO147" s="115" t="n">
        <f aca="false">($AN147-$AL147)/Delta+AN147</f>
        <v>4.026</v>
      </c>
      <c r="AP147" s="115" t="n">
        <f aca="false">($AN147-$AL147)/Delta+AO147</f>
        <v>3.65999999999999</v>
      </c>
      <c r="AQ147" s="115" t="n">
        <f aca="false">($AN147-$AL147)/Delta+AP147</f>
        <v>3.29399999999999</v>
      </c>
      <c r="AR147" s="115" t="n">
        <f aca="false">($AN147-$AL147)/Delta+AQ147</f>
        <v>2.92799999999998</v>
      </c>
      <c r="AS147" s="115" t="n">
        <f aca="false">($AN147-$AL147)/Delta+AR147</f>
        <v>2.56199999999998</v>
      </c>
      <c r="AT147" s="115" t="n">
        <f aca="false">($AN147-$AL147)/Delta+AS147</f>
        <v>2.19599999999997</v>
      </c>
      <c r="AU147" s="115" t="n">
        <f aca="false">($AN147-$AL147)/Delta+AT147</f>
        <v>1.82999999999997</v>
      </c>
      <c r="AV147" s="115" t="n">
        <f aca="false">($AN147-$AL147)/Delta+AU147</f>
        <v>1.46399999999996</v>
      </c>
      <c r="AW147" s="115" t="n">
        <f aca="false">($AN147-$AL147)/Delta+AV147</f>
        <v>1.09799999999996</v>
      </c>
      <c r="AX147" s="115" t="n">
        <f aca="false">($AN147-$AL147)/Delta+AW147</f>
        <v>0.731999999999951</v>
      </c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  <c r="CH147" s="104"/>
      <c r="CI147" s="104"/>
    </row>
  </sheetData>
  <sheetProtection sheet="true" objects="true" scenarios="true"/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U38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2" activePane="bottomRight" state="frozen"/>
      <selection pane="topLeft" activeCell="A1" activeCellId="0" sqref="A1"/>
      <selection pane="topRight" activeCell="B1" activeCellId="0" sqref="B1"/>
      <selection pane="bottomLeft" activeCell="A2" activeCellId="0" sqref="A2"/>
      <selection pane="bottomRight" activeCell="C8" activeCellId="0" sqref="C8"/>
    </sheetView>
  </sheetViews>
  <sheetFormatPr defaultRowHeight="12.8" zeroHeight="false" outlineLevelRow="0" outlineLevelCol="0"/>
  <cols>
    <col collapsed="false" customWidth="false" hidden="false" outlineLevel="0" max="1025" min="1" style="0" width="11.52"/>
  </cols>
  <sheetData>
    <row r="1" customFormat="false" ht="12.8" hidden="false" customHeight="false" outlineLevel="0" collapsed="false">
      <c r="A1" s="0" t="s">
        <v>77</v>
      </c>
      <c r="B1" s="0" t="n">
        <v>0</v>
      </c>
      <c r="C1" s="0" t="n">
        <f aca="false">polar_type19!A6</f>
        <v>4</v>
      </c>
      <c r="D1" s="0" t="n">
        <f aca="false">polar_type19!A7</f>
        <v>5</v>
      </c>
      <c r="E1" s="0" t="n">
        <f aca="false">polar_type19!A8</f>
        <v>6</v>
      </c>
      <c r="F1" s="0" t="n">
        <f aca="false">polar_type19!A9</f>
        <v>8</v>
      </c>
      <c r="G1" s="0" t="n">
        <f aca="false">polar_type19!A10</f>
        <v>10</v>
      </c>
      <c r="H1" s="0" t="n">
        <f aca="false">polar_type19!A11</f>
        <v>12</v>
      </c>
      <c r="I1" s="0" t="n">
        <f aca="false">polar_type19!A12</f>
        <v>14</v>
      </c>
      <c r="J1" s="0" t="n">
        <f aca="false">polar_type19!A13</f>
        <v>15</v>
      </c>
      <c r="K1" s="0" t="n">
        <f aca="false">polar_type19!A14</f>
        <v>16</v>
      </c>
      <c r="L1" s="0" t="n">
        <f aca="false">polar_type19!A15</f>
        <v>20</v>
      </c>
      <c r="M1" s="0" t="n">
        <f aca="false">polar_type19!A16</f>
        <v>22</v>
      </c>
      <c r="N1" s="0" t="n">
        <f aca="false">polar_type19!A17</f>
        <v>25</v>
      </c>
      <c r="O1" s="0" t="n">
        <f aca="false">polar_type19!A18</f>
        <v>27</v>
      </c>
      <c r="P1" s="0" t="n">
        <f aca="false">polar_type19!A19</f>
        <v>30</v>
      </c>
      <c r="Q1" s="0" t="n">
        <f aca="false">polar_type19!A20</f>
        <v>32</v>
      </c>
      <c r="R1" s="0" t="n">
        <f aca="false">polar_type19!A21</f>
        <v>33</v>
      </c>
      <c r="S1" s="0" t="n">
        <f aca="false">polar_type19!A22</f>
        <v>34</v>
      </c>
      <c r="T1" s="0" t="n">
        <f aca="false">polar_type19!A23</f>
        <v>36</v>
      </c>
      <c r="U1" s="0" t="n">
        <f aca="false">polar_type19!A24</f>
        <v>38</v>
      </c>
    </row>
    <row r="2" customFormat="false" ht="12.8" hidden="false" customHeight="false" outlineLevel="0" collapsed="false">
      <c r="A2" s="0" t="n">
        <v>0</v>
      </c>
      <c r="B2" s="0" t="n">
        <v>0</v>
      </c>
      <c r="C2" s="0" t="n">
        <v>0</v>
      </c>
      <c r="D2" s="0" t="n">
        <v>0</v>
      </c>
      <c r="E2" s="0" t="n">
        <v>0</v>
      </c>
      <c r="F2" s="0" t="n">
        <v>0</v>
      </c>
      <c r="G2" s="0" t="n">
        <v>0</v>
      </c>
      <c r="H2" s="0" t="n">
        <v>0</v>
      </c>
      <c r="I2" s="0" t="n">
        <v>0</v>
      </c>
      <c r="J2" s="0" t="n">
        <v>0</v>
      </c>
      <c r="K2" s="0" t="n">
        <v>0</v>
      </c>
      <c r="L2" s="0" t="n">
        <v>0</v>
      </c>
      <c r="M2" s="0" t="n">
        <v>0</v>
      </c>
      <c r="N2" s="0" t="n">
        <v>0</v>
      </c>
      <c r="O2" s="0" t="n">
        <v>0</v>
      </c>
      <c r="P2" s="0" t="n">
        <v>0</v>
      </c>
      <c r="Q2" s="0" t="n">
        <v>0</v>
      </c>
      <c r="R2" s="0" t="n">
        <v>0</v>
      </c>
      <c r="S2" s="0" t="n">
        <v>0</v>
      </c>
      <c r="T2" s="0" t="n">
        <v>0</v>
      </c>
      <c r="U2" s="0" t="n">
        <v>0</v>
      </c>
    </row>
    <row r="3" customFormat="false" ht="12.8" hidden="false" customHeight="false" outlineLevel="0" collapsed="false">
      <c r="A3" s="0" t="n">
        <f aca="false">A2+5</f>
        <v>5</v>
      </c>
      <c r="B3" s="0" t="n">
        <v>0</v>
      </c>
      <c r="C3" s="0" t="n">
        <f aca="false">Factor*MAX(polar_type19!$D$25, polar_type19!$D$44,polar_type19!$D$63,polar_type19!$D$82,polar_type19!$D$101)</f>
        <v>0</v>
      </c>
      <c r="D3" s="0" t="n">
        <f aca="false">Factor*MAX(polar_type19!$D$26, polar_type19!$D$45,polar_type19!$D$64,polar_type19!$D$83,polar_type19!$D$102)</f>
        <v>0</v>
      </c>
      <c r="E3" s="0" t="n">
        <f aca="false">Factor*MAX(polar_type19!$D$27, polar_type19!$D$46,polar_type19!$D$65,polar_type19!$D$84,polar_type19!$D$103)</f>
        <v>0</v>
      </c>
      <c r="F3" s="0" t="n">
        <f aca="false">Factor*MAX(polar_type19!$D$28, polar_type19!$D$47,polar_type19!$D$66,polar_type19!$D$85,polar_type19!$D$104)</f>
        <v>0</v>
      </c>
      <c r="G3" s="0" t="n">
        <f aca="false">Factor*MAX(polar_type19!$D$29, polar_type19!$D$48,polar_type19!$D$67,polar_type19!$D$86,polar_type19!$D$105)</f>
        <v>0</v>
      </c>
      <c r="H3" s="0" t="n">
        <f aca="false">Factor*MAX(polar_type19!$D$30, polar_type19!$D$49,polar_type19!$D$68,polar_type19!$D$87,polar_type19!$D$106)</f>
        <v>0</v>
      </c>
      <c r="I3" s="0" t="n">
        <f aca="false">Factor*MAX(polar_type19!$D$31, polar_type19!$D$50,polar_type19!$D$69,polar_type19!$D$88,polar_type19!$D$107)</f>
        <v>0</v>
      </c>
      <c r="J3" s="0" t="n">
        <f aca="false">Factor*MAX(polar_type19!$D$32, polar_type19!$D$51,polar_type19!$D$70,polar_type19!$D$89,polar_type19!$D$108)</f>
        <v>0</v>
      </c>
      <c r="K3" s="0" t="n">
        <f aca="false">Factor*MAX(polar_type19!$D$33, polar_type19!$D$52,polar_type19!$D$71,polar_type19!$D$90,polar_type19!$D$109)</f>
        <v>0</v>
      </c>
      <c r="L3" s="0" t="n">
        <f aca="false">Factor*MAX(polar_type19!$D$34, polar_type19!$D$53,polar_type19!$D$72,polar_type19!$D$91,polar_type19!$D$110)</f>
        <v>0</v>
      </c>
      <c r="M3" s="0" t="n">
        <f aca="false">Factor*MAX(polar_type19!$D$35, polar_type19!$D$54,polar_type19!$D$73,polar_type19!$D$92,polar_type19!$D$111)</f>
        <v>0</v>
      </c>
      <c r="N3" s="0" t="n">
        <f aca="false">Factor*MAX(polar_type19!$D$36, polar_type19!$D$55,polar_type19!$D$74,polar_type19!$D$93,polar_type19!$D$112)</f>
        <v>0</v>
      </c>
      <c r="O3" s="0" t="n">
        <f aca="false">Factor*MAX(polar_type19!$D$37, polar_type19!$D$56,polar_type19!$D$75,polar_type19!$D$94,polar_type19!$D$113)</f>
        <v>0</v>
      </c>
      <c r="P3" s="0" t="n">
        <f aca="false">Factor*MAX(polar_type19!$D$38, polar_type19!$D$57,polar_type19!$D$76,polar_type19!$D$95,polar_type19!$D$114)</f>
        <v>0</v>
      </c>
      <c r="Q3" s="0" t="n">
        <f aca="false">Factor*MAX(polar_type19!$D$39, polar_type19!$D$58,polar_type19!$D$77,polar_type19!$D$96,polar_type19!$D$115)</f>
        <v>0</v>
      </c>
      <c r="R3" s="0" t="n">
        <f aca="false">Factor*MAX(polar_type19!$D$40, polar_type19!$D$59,polar_type19!$D$78,polar_type19!$D$97,polar_type19!$D$116)</f>
        <v>0</v>
      </c>
      <c r="S3" s="0" t="n">
        <f aca="false">Factor*MAX(polar_type19!$D$41, polar_type19!$D$60,polar_type19!$D$79,polar_type19!$D$98,polar_type19!$D$117)</f>
        <v>0</v>
      </c>
      <c r="T3" s="0" t="n">
        <f aca="false">Factor*MAX(polar_type19!$D$42, polar_type19!$D$61,polar_type19!$D$80,polar_type19!$D$99,polar_type19!$D$118)</f>
        <v>0</v>
      </c>
      <c r="U3" s="0" t="n">
        <f aca="false">Factor*MAX(polar_type19!$D$43, polar_type19!$D$62,polar_type19!$D$81,polar_type19!$D$100,polar_type19!$D$119)</f>
        <v>0</v>
      </c>
    </row>
    <row r="4" customFormat="false" ht="12.8" hidden="false" customHeight="false" outlineLevel="0" collapsed="false">
      <c r="A4" s="0" t="n">
        <f aca="false">A3+5</f>
        <v>10</v>
      </c>
      <c r="B4" s="0" t="n">
        <v>0</v>
      </c>
      <c r="C4" s="0" t="n">
        <f aca="false">Factor*MAX(polar_type19!$E$25, polar_type19!$E$44,polar_type19!$E$63,polar_type19!$E$82,polar_type19!$E$101)</f>
        <v>0</v>
      </c>
      <c r="D4" s="0" t="n">
        <f aca="false">Factor*MAX(polar_type19!$E$26, polar_type19!$E$45,polar_type19!$E$64,polar_type19!$E$83,polar_type19!$E$102)</f>
        <v>0</v>
      </c>
      <c r="E4" s="0" t="n">
        <f aca="false">Factor*MAX(polar_type19!$E$27, polar_type19!$E$46,polar_type19!$E$65,polar_type19!$E$84,polar_type19!$E$103)</f>
        <v>0</v>
      </c>
      <c r="F4" s="0" t="n">
        <f aca="false">Factor*MAX(polar_type19!$E$28, polar_type19!$E$47,polar_type19!$E$66,polar_type19!$E$85,polar_type19!$E$104)</f>
        <v>0</v>
      </c>
      <c r="G4" s="0" t="n">
        <f aca="false">Factor*MAX(polar_type19!$E$29, polar_type19!$E$48,polar_type19!$E$67,polar_type19!$E$86,polar_type19!$E$105)</f>
        <v>0</v>
      </c>
      <c r="H4" s="0" t="n">
        <f aca="false">Factor*MAX(polar_type19!$E$30, polar_type19!$E$49,polar_type19!$E$68,polar_type19!$E$87,polar_type19!$E$106)</f>
        <v>0</v>
      </c>
      <c r="I4" s="0" t="n">
        <f aca="false">Factor*MAX(polar_type19!$E$31, polar_type19!$E$50,polar_type19!$E$69,polar_type19!$E$88,polar_type19!$E$107)</f>
        <v>0</v>
      </c>
      <c r="J4" s="0" t="n">
        <f aca="false">Factor*MAX(polar_type19!$E$32, polar_type19!$E$51,polar_type19!$E$70,polar_type19!$E$89,polar_type19!$E$108)</f>
        <v>0</v>
      </c>
      <c r="K4" s="0" t="n">
        <f aca="false">Factor*MAX(polar_type19!$E$33, polar_type19!$E$52,polar_type19!$E$71,polar_type19!$E$90,polar_type19!$E$109)</f>
        <v>0</v>
      </c>
      <c r="L4" s="0" t="n">
        <f aca="false">Factor*MAX(polar_type19!$E$34, polar_type19!$E$53,polar_type19!$E$72,polar_type19!$E$91,polar_type19!$E$110)</f>
        <v>0</v>
      </c>
      <c r="M4" s="0" t="n">
        <f aca="false">Factor*MAX(polar_type19!$E$35, polar_type19!$E$54,polar_type19!$E$73,polar_type19!$E$92,polar_type19!$E$111)</f>
        <v>0</v>
      </c>
      <c r="N4" s="0" t="n">
        <f aca="false">Factor*MAX(polar_type19!$E$36, polar_type19!$E$55,polar_type19!$E$74,polar_type19!$E$93,polar_type19!$E$112)</f>
        <v>0</v>
      </c>
      <c r="O4" s="0" t="n">
        <f aca="false">Factor*MAX(polar_type19!$E$37, polar_type19!$E$56,polar_type19!$E$75,polar_type19!$E$94,polar_type19!$E$113)</f>
        <v>0</v>
      </c>
      <c r="P4" s="0" t="n">
        <f aca="false">Factor*MAX(polar_type19!$E$38, polar_type19!$E$57,polar_type19!$E$76,polar_type19!$E$95,polar_type19!$E$114)</f>
        <v>0</v>
      </c>
      <c r="Q4" s="0" t="n">
        <f aca="false">Factor*MAX(polar_type19!$E$39, polar_type19!$E$58,polar_type19!$E$77,polar_type19!$E$96,polar_type19!$E$115)</f>
        <v>0</v>
      </c>
      <c r="R4" s="0" t="n">
        <f aca="false">Factor*MAX(polar_type19!$E$40, polar_type19!$E$59,polar_type19!$E$78,polar_type19!$E$97,polar_type19!$E$116)</f>
        <v>0</v>
      </c>
      <c r="S4" s="0" t="n">
        <f aca="false">Factor*MAX(polar_type19!$E$41, polar_type19!$E$60,polar_type19!$E$79,polar_type19!$E$98,polar_type19!$E$117)</f>
        <v>0</v>
      </c>
      <c r="T4" s="0" t="n">
        <f aca="false">Factor*MAX(polar_type19!$E$42, polar_type19!$E$61,polar_type19!$E$80,polar_type19!$E$99,polar_type19!$E$118)</f>
        <v>0</v>
      </c>
      <c r="U4" s="0" t="n">
        <f aca="false">Factor*MAX(polar_type19!$E$43, polar_type19!$E$62,polar_type19!$E$81,polar_type19!$E$100,polar_type19!$E$119)</f>
        <v>0</v>
      </c>
    </row>
    <row r="5" customFormat="false" ht="12.8" hidden="false" customHeight="false" outlineLevel="0" collapsed="false">
      <c r="A5" s="0" t="n">
        <f aca="false">A4+5</f>
        <v>15</v>
      </c>
      <c r="B5" s="0" t="n">
        <v>0</v>
      </c>
      <c r="C5" s="0" t="n">
        <f aca="false">Factor*MAX(polar_type19!$F$25, polar_type19!$F$44,polar_type19!$F$63,polar_type19!$F$82,polar_type19!$F$101)</f>
        <v>0</v>
      </c>
      <c r="D5" s="0" t="n">
        <f aca="false">Factor*MAX(polar_type19!$F$26, polar_type19!$F$45,polar_type19!$F$64,polar_type19!$F$83,polar_type19!$F$102)</f>
        <v>0</v>
      </c>
      <c r="E5" s="0" t="n">
        <f aca="false">Factor*MAX(polar_type19!$F$27, polar_type19!$F$46,polar_type19!$F$65,polar_type19!$F$84,polar_type19!$F$103)</f>
        <v>0</v>
      </c>
      <c r="F5" s="0" t="n">
        <f aca="false">Factor*MAX(polar_type19!$F$28, polar_type19!$F$47,polar_type19!$F$66,polar_type19!$F$85,polar_type19!$F$104)</f>
        <v>0</v>
      </c>
      <c r="G5" s="0" t="n">
        <f aca="false">Factor*MAX(polar_type19!$F$29, polar_type19!$F$48,polar_type19!$F$67,polar_type19!$F$86,polar_type19!$F$105)</f>
        <v>0</v>
      </c>
      <c r="H5" s="0" t="n">
        <f aca="false">Factor*MAX(polar_type19!$F$30, polar_type19!$F$49,polar_type19!$F$68,polar_type19!$F$87,polar_type19!$F$106)</f>
        <v>0</v>
      </c>
      <c r="I5" s="0" t="n">
        <f aca="false">Factor*MAX(polar_type19!$F$31, polar_type19!$F$50,polar_type19!$F$69,polar_type19!$F$88,polar_type19!$F$107)</f>
        <v>0</v>
      </c>
      <c r="J5" s="0" t="n">
        <f aca="false">Factor*MAX(polar_type19!$F$32, polar_type19!$F$51,polar_type19!$F$70,polar_type19!$F$89,polar_type19!$F$108)</f>
        <v>0</v>
      </c>
      <c r="K5" s="0" t="n">
        <f aca="false">Factor*MAX(polar_type19!$F$33, polar_type19!$F$52,polar_type19!$F$71,polar_type19!$F$90,polar_type19!$F$109)</f>
        <v>0</v>
      </c>
      <c r="L5" s="0" t="n">
        <f aca="false">Factor*MAX(polar_type19!$F$34, polar_type19!$F$53,polar_type19!$F$72,polar_type19!$F$91,polar_type19!$F$110)</f>
        <v>0</v>
      </c>
      <c r="M5" s="0" t="n">
        <f aca="false">Factor*MAX(polar_type19!$F$35, polar_type19!$F$54,polar_type19!$F$73,polar_type19!$F$92,polar_type19!$F$111)</f>
        <v>0</v>
      </c>
      <c r="N5" s="0" t="n">
        <f aca="false">Factor*MAX(polar_type19!$F$36, polar_type19!$F$55,polar_type19!$F$74,polar_type19!$F$93,polar_type19!$F$112)</f>
        <v>0</v>
      </c>
      <c r="O5" s="0" t="n">
        <f aca="false">Factor*MAX(polar_type19!$F$37, polar_type19!$F$56,polar_type19!$F$75,polar_type19!$F$94,polar_type19!$F$113)</f>
        <v>0</v>
      </c>
      <c r="P5" s="0" t="n">
        <f aca="false">Factor*MAX(polar_type19!$F$38, polar_type19!$F$57,polar_type19!$F$76,polar_type19!$F$95,polar_type19!$F$114)</f>
        <v>0</v>
      </c>
      <c r="Q5" s="0" t="n">
        <f aca="false">Factor*MAX(polar_type19!$F$39, polar_type19!$F$58,polar_type19!$F$77,polar_type19!$F$96,polar_type19!$F$115)</f>
        <v>0</v>
      </c>
      <c r="R5" s="0" t="n">
        <f aca="false">Factor*MAX(polar_type19!$F$40, polar_type19!$F$59,polar_type19!$F$78,polar_type19!$F$97,polar_type19!$F$116)</f>
        <v>0</v>
      </c>
      <c r="S5" s="0" t="n">
        <f aca="false">Factor*MAX(polar_type19!$F$41, polar_type19!$F$60,polar_type19!$F$79,polar_type19!$F$98,polar_type19!$F$117)</f>
        <v>0</v>
      </c>
      <c r="T5" s="0" t="n">
        <f aca="false">Factor*MAX(polar_type19!$F$42, polar_type19!$F$61,polar_type19!$F$80,polar_type19!$F$99,polar_type19!$F$118)</f>
        <v>0</v>
      </c>
      <c r="U5" s="0" t="n">
        <f aca="false">Factor*MAX(polar_type19!$F$43, polar_type19!$F$62,polar_type19!$F$81,polar_type19!$F$100,polar_type19!$F$119)</f>
        <v>0</v>
      </c>
    </row>
    <row r="6" customFormat="false" ht="12.8" hidden="false" customHeight="false" outlineLevel="0" collapsed="false">
      <c r="A6" s="0" t="n">
        <f aca="false">A5+5</f>
        <v>20</v>
      </c>
      <c r="B6" s="0" t="n">
        <v>0</v>
      </c>
      <c r="C6" s="0" t="n">
        <f aca="false">Factor*MAX(polar_type19!$G$25, polar_type19!$G$44,polar_type19!$G$63,polar_type19!$G$82,polar_type19!$G$101)</f>
        <v>0</v>
      </c>
      <c r="D6" s="0" t="n">
        <f aca="false">Factor*MAX(polar_type19!$G$26, polar_type19!$G$45,polar_type19!$G$64,polar_type19!$G$83,polar_type19!$G$102)</f>
        <v>0</v>
      </c>
      <c r="E6" s="0" t="n">
        <f aca="false">Factor*MAX(polar_type19!$G$27, polar_type19!$G$46,polar_type19!$G$65,polar_type19!$G$84,polar_type19!$G$103)</f>
        <v>0</v>
      </c>
      <c r="F6" s="0" t="n">
        <f aca="false">Factor*MAX(polar_type19!$G$28, polar_type19!$G$47,polar_type19!$G$66,polar_type19!$G$85,polar_type19!$G$104)</f>
        <v>0</v>
      </c>
      <c r="G6" s="0" t="n">
        <f aca="false">Factor*MAX(polar_type19!$G$29, polar_type19!$G$48,polar_type19!$G$67,polar_type19!$G$86,polar_type19!$G$105)</f>
        <v>0</v>
      </c>
      <c r="H6" s="0" t="n">
        <f aca="false">Factor*MAX(polar_type19!$G$30, polar_type19!$G$49,polar_type19!$G$68,polar_type19!$G$87,polar_type19!$G$106)</f>
        <v>0</v>
      </c>
      <c r="I6" s="0" t="n">
        <f aca="false">Factor*MAX(polar_type19!$G$31, polar_type19!$G$50,polar_type19!$G$69,polar_type19!$G$88,polar_type19!$G$107)</f>
        <v>0</v>
      </c>
      <c r="J6" s="0" t="n">
        <f aca="false">Factor*MAX(polar_type19!$G$32, polar_type19!$G$51,polar_type19!$G$70,polar_type19!$G$89,polar_type19!$G$108)</f>
        <v>0</v>
      </c>
      <c r="K6" s="0" t="n">
        <f aca="false">Factor*MAX(polar_type19!$G$33, polar_type19!$G$52,polar_type19!$G$71,polar_type19!$G$90,polar_type19!$G$109)</f>
        <v>0</v>
      </c>
      <c r="L6" s="0" t="n">
        <f aca="false">Factor*MAX(polar_type19!$G$34, polar_type19!$G$53,polar_type19!$G$72,polar_type19!$G$91,polar_type19!$G$110)</f>
        <v>0</v>
      </c>
      <c r="M6" s="0" t="n">
        <f aca="false">Factor*MAX(polar_type19!$G$35, polar_type19!$G$54,polar_type19!$G$73,polar_type19!$G$92,polar_type19!$G$111)</f>
        <v>0</v>
      </c>
      <c r="N6" s="0" t="n">
        <f aca="false">Factor*MAX(polar_type19!$G$36, polar_type19!$G$55,polar_type19!$G$74,polar_type19!$G$93,polar_type19!$G$112)</f>
        <v>0</v>
      </c>
      <c r="O6" s="0" t="n">
        <f aca="false">Factor*MAX(polar_type19!$G$37, polar_type19!$G$56,polar_type19!$G$75,polar_type19!$G$94,polar_type19!$G$113)</f>
        <v>0</v>
      </c>
      <c r="P6" s="0" t="n">
        <f aca="false">Factor*MAX(polar_type19!$G$38, polar_type19!$G$57,polar_type19!$G$76,polar_type19!$G$95,polar_type19!$G$114)</f>
        <v>0</v>
      </c>
      <c r="Q6" s="0" t="n">
        <f aca="false">Factor*MAX(polar_type19!$G$39, polar_type19!$G$58,polar_type19!$G$77,polar_type19!$G$96,polar_type19!$G$115)</f>
        <v>0</v>
      </c>
      <c r="R6" s="0" t="n">
        <f aca="false">Factor*MAX(polar_type19!$G$40, polar_type19!$G$59,polar_type19!$G$78,polar_type19!$G$97,polar_type19!$G$116)</f>
        <v>0</v>
      </c>
      <c r="S6" s="0" t="n">
        <f aca="false">Factor*MAX(polar_type19!$G$41, polar_type19!$G$60,polar_type19!$G$79,polar_type19!$G$98,polar_type19!$G$117)</f>
        <v>0</v>
      </c>
      <c r="T6" s="0" t="n">
        <f aca="false">Factor*MAX(polar_type19!$G$42, polar_type19!$G$61,polar_type19!$G$80,polar_type19!$G$99,polar_type19!$G$118)</f>
        <v>0</v>
      </c>
      <c r="U6" s="0" t="n">
        <f aca="false">Factor*MAX(polar_type19!$G$43, polar_type19!$G$62,polar_type19!$G$81,polar_type19!$G$100,polar_type19!$G$119)</f>
        <v>0</v>
      </c>
    </row>
    <row r="7" customFormat="false" ht="12.8" hidden="false" customHeight="false" outlineLevel="0" collapsed="false">
      <c r="A7" s="0" t="n">
        <f aca="false">A6+5</f>
        <v>25</v>
      </c>
      <c r="B7" s="0" t="n">
        <v>0</v>
      </c>
      <c r="C7" s="0" t="n">
        <f aca="false">Factor*MAX(polar_type19!$H$25, polar_type19!$H$44,polar_type19!$H$63,polar_type19!$H$82,polar_type19!$H$101)</f>
        <v>0</v>
      </c>
      <c r="D7" s="0" t="n">
        <f aca="false">Factor*MAX(polar_type19!$H$26, polar_type19!$H$45,polar_type19!$H$64,polar_type19!$H$83,polar_type19!$H$102)</f>
        <v>0</v>
      </c>
      <c r="E7" s="0" t="n">
        <f aca="false">Factor*MAX(polar_type19!$H$27, polar_type19!$H$46,polar_type19!$H$65,polar_type19!$H$84,polar_type19!$H$103)</f>
        <v>0</v>
      </c>
      <c r="F7" s="0" t="n">
        <f aca="false">Factor*MAX(polar_type19!$H$28, polar_type19!$H$47,polar_type19!$H$66,polar_type19!$H$85,polar_type19!$H$104)</f>
        <v>0</v>
      </c>
      <c r="G7" s="0" t="n">
        <f aca="false">Factor*MAX(polar_type19!$H$29, polar_type19!$H$48,polar_type19!$H$67,polar_type19!$H$86,polar_type19!$H$105)</f>
        <v>0</v>
      </c>
      <c r="H7" s="0" t="n">
        <f aca="false">Factor*MAX(polar_type19!$H$30, polar_type19!$H$49,polar_type19!$H$68,polar_type19!$H$87,polar_type19!$H$106)</f>
        <v>0</v>
      </c>
      <c r="I7" s="0" t="n">
        <f aca="false">Factor*MAX(polar_type19!$H$31, polar_type19!$H$50,polar_type19!$H$69,polar_type19!$H$88,polar_type19!$H$107)</f>
        <v>0</v>
      </c>
      <c r="J7" s="0" t="n">
        <f aca="false">Factor*MAX(polar_type19!$H$32, polar_type19!$H$51,polar_type19!$H$70,polar_type19!$H$89,polar_type19!$H$108)</f>
        <v>0</v>
      </c>
      <c r="K7" s="0" t="n">
        <f aca="false">Factor*MAX(polar_type19!$H$33, polar_type19!$H$52,polar_type19!$H$71,polar_type19!$H$90,polar_type19!$H$109)</f>
        <v>0</v>
      </c>
      <c r="L7" s="0" t="n">
        <f aca="false">Factor*MAX(polar_type19!$H$34, polar_type19!$H$53,polar_type19!$H$72,polar_type19!$H$91,polar_type19!$H$110)</f>
        <v>0</v>
      </c>
      <c r="M7" s="0" t="n">
        <f aca="false">Factor*MAX(polar_type19!$H$35, polar_type19!$H$54,polar_type19!$H$73,polar_type19!$H$92,polar_type19!$H$111)</f>
        <v>0</v>
      </c>
      <c r="N7" s="0" t="n">
        <f aca="false">Factor*MAX(polar_type19!$H$36, polar_type19!$H$55,polar_type19!$H$74,polar_type19!$H$93,polar_type19!$H$112)</f>
        <v>0</v>
      </c>
      <c r="O7" s="0" t="n">
        <f aca="false">Factor*MAX(polar_type19!$H$37, polar_type19!$H$56,polar_type19!$H$75,polar_type19!$H$94,polar_type19!$H$113)</f>
        <v>0</v>
      </c>
      <c r="P7" s="0" t="n">
        <f aca="false">Factor*MAX(polar_type19!$H$38, polar_type19!$H$57,polar_type19!$H$76,polar_type19!$H$95,polar_type19!$H$114)</f>
        <v>0</v>
      </c>
      <c r="Q7" s="0" t="n">
        <f aca="false">Factor*MAX(polar_type19!$H$39, polar_type19!$H$58,polar_type19!$H$77,polar_type19!$H$96,polar_type19!$H$115)</f>
        <v>0</v>
      </c>
      <c r="R7" s="0" t="n">
        <f aca="false">Factor*MAX(polar_type19!$H$40, polar_type19!$H$59,polar_type19!$H$78,polar_type19!$H$97,polar_type19!$H$116)</f>
        <v>0</v>
      </c>
      <c r="S7" s="0" t="n">
        <f aca="false">Factor*MAX(polar_type19!$H$41, polar_type19!$H$60,polar_type19!$H$79,polar_type19!$H$98,polar_type19!$H$117)</f>
        <v>0</v>
      </c>
      <c r="T7" s="0" t="n">
        <f aca="false">Factor*MAX(polar_type19!$H$42, polar_type19!$H$61,polar_type19!$H$80,polar_type19!$H$99,polar_type19!$H$118)</f>
        <v>0</v>
      </c>
      <c r="U7" s="0" t="n">
        <f aca="false">Factor*MAX(polar_type19!$H$43, polar_type19!$H$62,polar_type19!$H$81,polar_type19!$H$100,polar_type19!$H$119)</f>
        <v>0</v>
      </c>
    </row>
    <row r="8" customFormat="false" ht="12.8" hidden="false" customHeight="false" outlineLevel="0" collapsed="false">
      <c r="A8" s="0" t="n">
        <f aca="false">A7+5</f>
        <v>30</v>
      </c>
      <c r="B8" s="0" t="n">
        <v>0</v>
      </c>
      <c r="C8" s="0" t="n">
        <f aca="false">Factor*MAX(polar_type19!$I$25, polar_type19!$I$44,polar_type19!$I$63,polar_type19!$I$82,polar_type19!$I$101)</f>
        <v>1.87142857142857</v>
      </c>
      <c r="D8" s="0" t="n">
        <f aca="false">Factor*MAX(polar_type19!$I$26, polar_type19!$I$45,polar_type19!$I$64,polar_type19!$I$83,polar_type19!$I$102)</f>
        <v>2.31071428571429</v>
      </c>
      <c r="E8" s="0" t="n">
        <f aca="false">Factor*MAX(polar_type19!$I$27, polar_type19!$I$46,polar_type19!$I$65,polar_type19!$I$84,polar_type19!$I$103)</f>
        <v>2.75</v>
      </c>
      <c r="F8" s="0" t="n">
        <f aca="false">Factor*MAX(polar_type19!$I$28, polar_type19!$I$47,polar_type19!$I$66,polar_type19!$I$85,polar_type19!$I$104)</f>
        <v>3.48571428571429</v>
      </c>
      <c r="G8" s="0" t="n">
        <f aca="false">Factor*MAX(polar_type19!$I$29, polar_type19!$I$48,polar_type19!$I$67,polar_type19!$I$86,polar_type19!$I$105)</f>
        <v>3.95</v>
      </c>
      <c r="H8" s="0" t="n">
        <f aca="false">Factor*MAX(polar_type19!$I$30, polar_type19!$I$49,polar_type19!$I$68,polar_type19!$I$87,polar_type19!$I$106)</f>
        <v>4.22142857142857</v>
      </c>
      <c r="I8" s="0" t="n">
        <f aca="false">Factor*MAX(polar_type19!$I$31, polar_type19!$I$50,polar_type19!$I$69,polar_type19!$I$88,polar_type19!$I$107)</f>
        <v>4.37142857142857</v>
      </c>
      <c r="J8" s="0" t="n">
        <f aca="false">Factor*MAX(polar_type19!$I$32, polar_type19!$I$51,polar_type19!$I$70,polar_type19!$I$89,polar_type19!$I$108)</f>
        <v>4.42142857142857</v>
      </c>
      <c r="K8" s="0" t="n">
        <f aca="false">Factor*MAX(polar_type19!$I$33, polar_type19!$I$52,polar_type19!$I$71,polar_type19!$I$90,polar_type19!$I$109)</f>
        <v>4.47142857142857</v>
      </c>
      <c r="L8" s="0" t="n">
        <f aca="false">Factor*MAX(polar_type19!$I$34, polar_type19!$I$53,polar_type19!$I$72,polar_type19!$I$91,polar_type19!$I$110)</f>
        <v>4.63571428571429</v>
      </c>
      <c r="M8" s="0" t="n">
        <f aca="false">Factor*MAX(polar_type19!$I$35, polar_type19!$I$54,polar_type19!$I$73,polar_type19!$I$92,polar_type19!$I$111)</f>
        <v>4.70142857142857</v>
      </c>
      <c r="N8" s="0" t="n">
        <f aca="false">Factor*MAX(polar_type19!$I$36, polar_type19!$I$55,polar_type19!$I$74,polar_type19!$I$93,polar_type19!$I$112)</f>
        <v>4.8</v>
      </c>
      <c r="O8" s="0" t="n">
        <f aca="false">Factor*MAX(polar_type19!$I$37, polar_type19!$I$56,polar_type19!$I$75,polar_type19!$I$94,polar_type19!$I$113)</f>
        <v>4.85428571428571</v>
      </c>
      <c r="P8" s="0" t="n">
        <f aca="false">Factor*MAX(polar_type19!$I$38, polar_type19!$I$57,polar_type19!$I$76,polar_type19!$I$95,polar_type19!$I$114)</f>
        <v>4.93571428571429</v>
      </c>
      <c r="Q8" s="0" t="n">
        <f aca="false">Factor*MAX(polar_type19!$I$39, polar_type19!$I$58,polar_type19!$I$77,polar_type19!$I$96,polar_type19!$I$115)</f>
        <v>4.44214285714287</v>
      </c>
      <c r="R8" s="0" t="n">
        <f aca="false">Factor*MAX(polar_type19!$I$40, polar_type19!$I$59,polar_type19!$I$78,polar_type19!$I$97,polar_type19!$I$116)</f>
        <v>4.19535714285715</v>
      </c>
      <c r="S8" s="0" t="n">
        <f aca="false">Factor*MAX(polar_type19!$I$41, polar_type19!$I$60,polar_type19!$I$79,polar_type19!$I$98,polar_type19!$I$117)</f>
        <v>3.94857142857143</v>
      </c>
      <c r="T8" s="0" t="n">
        <f aca="false">Factor*MAX(polar_type19!$I$42, polar_type19!$I$61,polar_type19!$I$80,polar_type19!$I$99,polar_type19!$I$118)</f>
        <v>3.45499999999999</v>
      </c>
      <c r="U8" s="0" t="n">
        <f aca="false">Factor*MAX(polar_type19!$I$43, polar_type19!$I$62,polar_type19!$I$81,polar_type19!$I$100,polar_type19!$I$119)</f>
        <v>2.96142857142857</v>
      </c>
    </row>
    <row r="9" customFormat="false" ht="12.8" hidden="false" customHeight="false" outlineLevel="0" collapsed="false">
      <c r="A9" s="0" t="n">
        <f aca="false">A8+5</f>
        <v>35</v>
      </c>
      <c r="B9" s="0" t="n">
        <v>0</v>
      </c>
      <c r="C9" s="0" t="n">
        <f aca="false">Factor*MAX(polar_type19!$J$25, polar_type19!$J$44,polar_type19!$J$63,polar_type19!$J$82,polar_type19!$J$101)</f>
        <v>2.905</v>
      </c>
      <c r="D9" s="0" t="n">
        <f aca="false">Factor*MAX(polar_type19!$J$26, polar_type19!$J$45,polar_type19!$J$64,polar_type19!$J$83,polar_type19!$J$102)</f>
        <v>3.55375</v>
      </c>
      <c r="E9" s="0" t="n">
        <f aca="false">Factor*MAX(polar_type19!$J$27, polar_type19!$J$46,polar_type19!$J$65,polar_type19!$J$84,polar_type19!$J$103)</f>
        <v>4.2025</v>
      </c>
      <c r="F9" s="0" t="n">
        <f aca="false">Factor*MAX(polar_type19!$J$28, polar_type19!$J$47,polar_type19!$J$66,polar_type19!$J$85,polar_type19!$J$104)</f>
        <v>5.1875</v>
      </c>
      <c r="G9" s="0" t="n">
        <f aca="false">Factor*MAX(polar_type19!$J$29, polar_type19!$J$48,polar_type19!$J$67,polar_type19!$J$86,polar_type19!$J$105)</f>
        <v>5.7925</v>
      </c>
      <c r="H9" s="0" t="n">
        <f aca="false">Factor*MAX(polar_type19!$J$30, polar_type19!$J$49,polar_type19!$J$68,polar_type19!$J$87,polar_type19!$J$106)</f>
        <v>6.105</v>
      </c>
      <c r="I9" s="0" t="n">
        <f aca="false">Factor*MAX(polar_type19!$J$31, polar_type19!$J$50,polar_type19!$J$69,polar_type19!$J$88,polar_type19!$J$107)</f>
        <v>6.3</v>
      </c>
      <c r="J9" s="0" t="n">
        <f aca="false">Factor*MAX(polar_type19!$J$32, polar_type19!$J$51,polar_type19!$J$70,polar_type19!$J$89,polar_type19!$J$108)</f>
        <v>6.37375</v>
      </c>
      <c r="K9" s="0" t="n">
        <f aca="false">Factor*MAX(polar_type19!$J$33, polar_type19!$J$52,polar_type19!$J$71,polar_type19!$J$90,polar_type19!$J$109)</f>
        <v>6.4475</v>
      </c>
      <c r="L9" s="0" t="n">
        <f aca="false">Factor*MAX(polar_type19!$J$34, polar_type19!$J$53,polar_type19!$J$72,polar_type19!$J$91,polar_type19!$J$110)</f>
        <v>6.6925</v>
      </c>
      <c r="M9" s="0" t="n">
        <f aca="false">Factor*MAX(polar_type19!$J$35, polar_type19!$J$54,polar_type19!$J$73,polar_type19!$J$92,polar_type19!$J$111)</f>
        <v>6.7875</v>
      </c>
      <c r="N9" s="0" t="n">
        <f aca="false">Factor*MAX(polar_type19!$J$36, polar_type19!$J$55,polar_type19!$J$74,polar_type19!$J$93,polar_type19!$J$112)</f>
        <v>6.93</v>
      </c>
      <c r="O9" s="0" t="n">
        <f aca="false">Factor*MAX(polar_type19!$J$37, polar_type19!$J$56,polar_type19!$J$75,polar_type19!$J$94,polar_type19!$J$113)</f>
        <v>7.012</v>
      </c>
      <c r="P9" s="0" t="n">
        <f aca="false">Factor*MAX(polar_type19!$J$38, polar_type19!$J$57,polar_type19!$J$76,polar_type19!$J$95,polar_type19!$J$114)</f>
        <v>7.13499999999999</v>
      </c>
      <c r="Q9" s="0" t="n">
        <f aca="false">Factor*MAX(polar_type19!$J$39, polar_type19!$J$58,polar_type19!$J$77,polar_type19!$J$96,polar_type19!$J$115)</f>
        <v>6.42150000000001</v>
      </c>
      <c r="R9" s="0" t="n">
        <f aca="false">Factor*MAX(polar_type19!$J$40, polar_type19!$J$59,polar_type19!$J$78,polar_type19!$J$97,polar_type19!$J$116)</f>
        <v>6.06475</v>
      </c>
      <c r="S9" s="0" t="n">
        <f aca="false">Factor*MAX(polar_type19!$J$41, polar_type19!$J$60,polar_type19!$J$79,polar_type19!$J$98,polar_type19!$J$117)</f>
        <v>5.70800000000001</v>
      </c>
      <c r="T9" s="0" t="n">
        <f aca="false">Factor*MAX(polar_type19!$J$42, polar_type19!$J$61,polar_type19!$J$80,polar_type19!$J$99,polar_type19!$J$118)</f>
        <v>4.99450000000001</v>
      </c>
      <c r="U9" s="0" t="n">
        <f aca="false">Factor*MAX(polar_type19!$J$43, polar_type19!$J$62,polar_type19!$J$81,polar_type19!$J$100,polar_type19!$J$119)</f>
        <v>4.28099999999999</v>
      </c>
    </row>
    <row r="10" customFormat="false" ht="12.8" hidden="false" customHeight="false" outlineLevel="0" collapsed="false">
      <c r="A10" s="0" t="n">
        <f aca="false">A9+5</f>
        <v>40</v>
      </c>
      <c r="B10" s="0" t="n">
        <v>0</v>
      </c>
      <c r="C10" s="0" t="n">
        <f aca="false">Factor*MAX(polar_type19!$K$25, polar_type19!$K$44,polar_type19!$K$63,polar_type19!$K$82,polar_type19!$K$101)</f>
        <v>3.33</v>
      </c>
      <c r="D10" s="0" t="n">
        <f aca="false">Factor*MAX(polar_type19!$K$26, polar_type19!$K$45,polar_type19!$K$64,polar_type19!$K$83,polar_type19!$K$102)</f>
        <v>4.03</v>
      </c>
      <c r="E10" s="0" t="n">
        <f aca="false">Factor*MAX(polar_type19!$K$27, polar_type19!$K$46,polar_type19!$K$65,polar_type19!$K$84,polar_type19!$K$103)</f>
        <v>4.73</v>
      </c>
      <c r="F10" s="0" t="n">
        <f aca="false">Factor*MAX(polar_type19!$K$28, polar_type19!$K$47,polar_type19!$K$66,polar_type19!$K$85,polar_type19!$K$104)</f>
        <v>5.66</v>
      </c>
      <c r="G10" s="0" t="n">
        <f aca="false">Factor*MAX(polar_type19!$K$29, polar_type19!$K$48,polar_type19!$K$67,polar_type19!$K$86,polar_type19!$K$105)</f>
        <v>6.12</v>
      </c>
      <c r="H10" s="0" t="n">
        <f aca="false">Factor*MAX(polar_type19!$K$30, polar_type19!$K$49,polar_type19!$K$68,polar_type19!$K$87,polar_type19!$K$106)</f>
        <v>6.39</v>
      </c>
      <c r="I10" s="0" t="n">
        <f aca="false">Factor*MAX(polar_type19!$K$31, polar_type19!$K$50,polar_type19!$K$69,polar_type19!$K$88,polar_type19!$K$107)</f>
        <v>6.58</v>
      </c>
      <c r="J10" s="0" t="n">
        <f aca="false">Factor*MAX(polar_type19!$K$32, polar_type19!$K$51,polar_type19!$K$70,polar_type19!$K$89,polar_type19!$K$108)</f>
        <v>6.66</v>
      </c>
      <c r="K10" s="0" t="n">
        <f aca="false">Factor*MAX(polar_type19!$K$33, polar_type19!$K$52,polar_type19!$K$71,polar_type19!$K$90,polar_type19!$K$109)</f>
        <v>6.74</v>
      </c>
      <c r="L10" s="0" t="n">
        <f aca="false">Factor*MAX(polar_type19!$K$34, polar_type19!$K$53,polar_type19!$K$72,polar_type19!$K$91,polar_type19!$K$110)</f>
        <v>7</v>
      </c>
      <c r="M10" s="0" t="n">
        <f aca="false">Factor*MAX(polar_type19!$K$35, polar_type19!$K$54,polar_type19!$K$73,polar_type19!$K$92,polar_type19!$K$111)</f>
        <v>7.112</v>
      </c>
      <c r="N10" s="0" t="n">
        <f aca="false">Factor*MAX(polar_type19!$K$36, polar_type19!$K$55,polar_type19!$K$74,polar_type19!$K$93,polar_type19!$K$112)</f>
        <v>7.28</v>
      </c>
      <c r="O10" s="0" t="n">
        <f aca="false">Factor*MAX(polar_type19!$K$37, polar_type19!$K$56,polar_type19!$K$75,polar_type19!$K$94,polar_type19!$K$113)</f>
        <v>7.392</v>
      </c>
      <c r="P10" s="0" t="n">
        <f aca="false">Factor*MAX(polar_type19!$K$38, polar_type19!$K$57,polar_type19!$K$76,polar_type19!$K$95,polar_type19!$K$114)</f>
        <v>7.55999999999999</v>
      </c>
      <c r="Q10" s="0" t="n">
        <f aca="false">Factor*MAX(polar_type19!$K$39, polar_type19!$K$58,polar_type19!$K$77,polar_type19!$K$96,polar_type19!$K$115)</f>
        <v>6.804</v>
      </c>
      <c r="R10" s="0" t="n">
        <f aca="false">Factor*MAX(polar_type19!$K$40, polar_type19!$K$59,polar_type19!$K$78,polar_type19!$K$97,polar_type19!$K$116)</f>
        <v>6.426</v>
      </c>
      <c r="S10" s="0" t="n">
        <f aca="false">Factor*MAX(polar_type19!$K$41, polar_type19!$K$60,polar_type19!$K$79,polar_type19!$K$98,polar_type19!$K$117)</f>
        <v>6.048</v>
      </c>
      <c r="T10" s="0" t="n">
        <f aca="false">Factor*MAX(polar_type19!$K$42, polar_type19!$K$61,polar_type19!$K$80,polar_type19!$K$99,polar_type19!$K$118)</f>
        <v>5.29199999999999</v>
      </c>
      <c r="U10" s="0" t="n">
        <f aca="false">Factor*MAX(polar_type19!$K$43, polar_type19!$K$62,polar_type19!$K$81,polar_type19!$K$100,polar_type19!$K$119)</f>
        <v>4.536</v>
      </c>
    </row>
    <row r="11" customFormat="false" ht="12.8" hidden="false" customHeight="false" outlineLevel="0" collapsed="false">
      <c r="A11" s="0" t="n">
        <f aca="false">A10+5</f>
        <v>45</v>
      </c>
      <c r="B11" s="0" t="n">
        <v>0</v>
      </c>
      <c r="C11" s="0" t="n">
        <f aca="false">Factor*MAX(polar_type19!$L$25, polar_type19!$L$44,polar_type19!$L$63,polar_type19!$L$82,polar_type19!$L$101)</f>
        <v>3.68</v>
      </c>
      <c r="D11" s="0" t="n">
        <f aca="false">Factor*MAX(polar_type19!$L$26, polar_type19!$L$45,polar_type19!$L$64,polar_type19!$L$83,polar_type19!$L$102)</f>
        <v>4.4</v>
      </c>
      <c r="E11" s="0" t="n">
        <f aca="false">Factor*MAX(polar_type19!$L$27, polar_type19!$L$46,polar_type19!$L$65,polar_type19!$L$84,polar_type19!$L$103)</f>
        <v>5.12</v>
      </c>
      <c r="F11" s="0" t="n">
        <f aca="false">Factor*MAX(polar_type19!$L$28, polar_type19!$L$47,polar_type19!$L$66,polar_type19!$L$85,polar_type19!$L$104)</f>
        <v>5.97</v>
      </c>
      <c r="G11" s="0" t="n">
        <f aca="false">Factor*MAX(polar_type19!$L$29, polar_type19!$L$48,polar_type19!$L$67,polar_type19!$L$86,polar_type19!$L$105)</f>
        <v>6.37</v>
      </c>
      <c r="H11" s="0" t="n">
        <f aca="false">Factor*MAX(polar_type19!$L$30, polar_type19!$L$49,polar_type19!$L$68,polar_type19!$L$87,polar_type19!$L$106)</f>
        <v>6.64</v>
      </c>
      <c r="I11" s="0" t="n">
        <f aca="false">Factor*MAX(polar_type19!$L$31, polar_type19!$L$50,polar_type19!$L$69,polar_type19!$L$88,polar_type19!$L$107)</f>
        <v>6.84</v>
      </c>
      <c r="J11" s="0" t="n">
        <f aca="false">Factor*MAX(polar_type19!$L$32, polar_type19!$L$51,polar_type19!$L$70,polar_type19!$L$89,polar_type19!$L$108)</f>
        <v>6.92</v>
      </c>
      <c r="K11" s="0" t="n">
        <f aca="false">Factor*MAX(polar_type19!$L$33, polar_type19!$L$52,polar_type19!$L$71,polar_type19!$L$90,polar_type19!$L$109)</f>
        <v>7.0063888427223</v>
      </c>
      <c r="L11" s="0" t="n">
        <f aca="false">Factor*MAX(polar_type19!$L$34, polar_type19!$L$53,polar_type19!$L$72,polar_type19!$L$91,polar_type19!$L$110)</f>
        <v>7.20999999999999</v>
      </c>
      <c r="M11" s="0" t="n">
        <f aca="false">Factor*MAX(polar_type19!$L$35, polar_type19!$L$54,polar_type19!$L$73,polar_type19!$L$92,polar_type19!$L$111)</f>
        <v>7.354</v>
      </c>
      <c r="N11" s="0" t="n">
        <f aca="false">Factor*MAX(polar_type19!$L$36, polar_type19!$L$55,polar_type19!$L$74,polar_type19!$L$93,polar_type19!$L$112)</f>
        <v>7.57</v>
      </c>
      <c r="O11" s="0" t="n">
        <f aca="false">Factor*MAX(polar_type19!$L$37, polar_type19!$L$56,polar_type19!$L$75,polar_type19!$L$94,polar_type19!$L$113)</f>
        <v>7.71</v>
      </c>
      <c r="P11" s="0" t="n">
        <f aca="false">Factor*MAX(polar_type19!$L$38, polar_type19!$L$57,polar_type19!$L$76,polar_type19!$L$95,polar_type19!$L$114)</f>
        <v>7.92</v>
      </c>
      <c r="Q11" s="0" t="n">
        <f aca="false">Factor*MAX(polar_type19!$L$39, polar_type19!$L$58,polar_type19!$L$77,polar_type19!$L$96,polar_type19!$L$115)</f>
        <v>7.12800000000001</v>
      </c>
      <c r="R11" s="0" t="n">
        <f aca="false">Factor*MAX(polar_type19!$L$40, polar_type19!$L$59,polar_type19!$L$78,polar_type19!$L$97,polar_type19!$L$116)</f>
        <v>6.732</v>
      </c>
      <c r="S11" s="0" t="n">
        <f aca="false">Factor*MAX(polar_type19!$L$41, polar_type19!$L$60,polar_type19!$L$79,polar_type19!$L$98,polar_type19!$L$117)</f>
        <v>6.336</v>
      </c>
      <c r="T11" s="0" t="n">
        <f aca="false">Factor*MAX(polar_type19!$L$42, polar_type19!$L$61,polar_type19!$L$80,polar_type19!$L$99,polar_type19!$L$118)</f>
        <v>5.544</v>
      </c>
      <c r="U11" s="0" t="n">
        <f aca="false">Factor*MAX(polar_type19!$L$43, polar_type19!$L$62,polar_type19!$L$81,polar_type19!$L$100,polar_type19!$L$119)</f>
        <v>4.752</v>
      </c>
    </row>
    <row r="12" customFormat="false" ht="12.8" hidden="false" customHeight="false" outlineLevel="0" collapsed="false">
      <c r="A12" s="0" t="n">
        <f aca="false">A11+5</f>
        <v>50</v>
      </c>
      <c r="B12" s="0" t="n">
        <v>0</v>
      </c>
      <c r="C12" s="0" t="n">
        <f aca="false">Factor*MAX(polar_type19!$M$25, polar_type19!$M$44,polar_type19!$M$63,polar_type19!$M$82,polar_type19!$M$101)</f>
        <v>3.96571428571429</v>
      </c>
      <c r="D12" s="0" t="n">
        <f aca="false">Factor*MAX(polar_type19!$M$26, polar_type19!$M$45,polar_type19!$M$64,polar_type19!$M$83,polar_type19!$M$102)</f>
        <v>4.69642857142857</v>
      </c>
      <c r="E12" s="0" t="n">
        <f aca="false">Factor*MAX(polar_type19!$M$27, polar_type19!$M$46,polar_type19!$M$65,polar_type19!$M$84,polar_type19!$M$103)</f>
        <v>5.42714285714285</v>
      </c>
      <c r="F12" s="0" t="n">
        <f aca="false">Factor*MAX(polar_type19!$M$28, polar_type19!$M$47,polar_type19!$M$66,polar_type19!$M$85,polar_type19!$M$104)</f>
        <v>6.19142857142858</v>
      </c>
      <c r="G12" s="0" t="n">
        <f aca="false">Factor*MAX(polar_type19!$M$29, polar_type19!$M$48,polar_type19!$M$67,polar_type19!$M$86,polar_type19!$M$105)</f>
        <v>6.58428571428572</v>
      </c>
      <c r="H12" s="0" t="n">
        <f aca="false">Factor*MAX(polar_type19!$M$30, polar_type19!$M$49,polar_type19!$M$68,polar_type19!$M$87,polar_type19!$M$106)</f>
        <v>6.81142857142857</v>
      </c>
      <c r="I12" s="0" t="n">
        <f aca="false">Factor*MAX(polar_type19!$M$31, polar_type19!$M$50,polar_type19!$M$69,polar_type19!$M$88,polar_type19!$M$107)</f>
        <v>7.01857142857142</v>
      </c>
      <c r="J12" s="0" t="n">
        <f aca="false">Factor*MAX(polar_type19!$M$32, polar_type19!$M$51,polar_type19!$M$70,polar_type19!$M$89,polar_type19!$M$108)</f>
        <v>7.11285714285714</v>
      </c>
      <c r="K12" s="0" t="n">
        <f aca="false">Factor*MAX(polar_type19!$M$33, polar_type19!$M$52,polar_type19!$M$71,polar_type19!$M$90,polar_type19!$M$109)</f>
        <v>7.20714285714286</v>
      </c>
      <c r="L12" s="0" t="n">
        <f aca="false">Factor*MAX(polar_type19!$M$34, polar_type19!$M$53,polar_type19!$M$72,polar_type19!$M$91,polar_type19!$M$110)</f>
        <v>7.56714285714286</v>
      </c>
      <c r="M12" s="0" t="n">
        <f aca="false">Factor*MAX(polar_type19!$M$35, polar_type19!$M$54,polar_type19!$M$73,polar_type19!$M$92,polar_type19!$M$111)</f>
        <v>7.754</v>
      </c>
      <c r="N12" s="0" t="n">
        <f aca="false">Factor*MAX(polar_type19!$M$36, polar_type19!$M$55,polar_type19!$M$74,polar_type19!$M$93,polar_type19!$M$112)</f>
        <v>8.03428571428572</v>
      </c>
      <c r="O12" s="0" t="n">
        <f aca="false">Factor*MAX(polar_type19!$M$37, polar_type19!$M$56,polar_type19!$M$75,polar_type19!$M$94,polar_type19!$M$113)</f>
        <v>8.23142857142857</v>
      </c>
      <c r="P12" s="0" t="n">
        <f aca="false">Factor*MAX(polar_type19!$M$38, polar_type19!$M$57,polar_type19!$M$76,polar_type19!$M$95,polar_type19!$M$114)</f>
        <v>8.52714285714286</v>
      </c>
      <c r="Q12" s="0" t="n">
        <f aca="false">Factor*MAX(polar_type19!$M$39, polar_type19!$M$58,polar_type19!$M$77,polar_type19!$M$96,polar_type19!$M$115)</f>
        <v>7.67442857142857</v>
      </c>
      <c r="R12" s="0" t="n">
        <f aca="false">Factor*MAX(polar_type19!$M$40, polar_type19!$M$59,polar_type19!$M$78,polar_type19!$M$97,polar_type19!$M$116)</f>
        <v>7.24807142857143</v>
      </c>
      <c r="S12" s="0" t="n">
        <f aca="false">Factor*MAX(polar_type19!$M$41, polar_type19!$M$60,polar_type19!$M$79,polar_type19!$M$98,polar_type19!$M$117)</f>
        <v>6.82171428571429</v>
      </c>
      <c r="T12" s="0" t="n">
        <f aca="false">Factor*MAX(polar_type19!$M$42, polar_type19!$M$61,polar_type19!$M$80,polar_type19!$M$99,polar_type19!$M$118)</f>
        <v>5.96899999999999</v>
      </c>
      <c r="U12" s="0" t="n">
        <f aca="false">Factor*MAX(polar_type19!$M$43, polar_type19!$M$62,polar_type19!$M$81,polar_type19!$M$100,polar_type19!$M$119)</f>
        <v>5.11628571428572</v>
      </c>
    </row>
    <row r="13" customFormat="false" ht="12.8" hidden="false" customHeight="false" outlineLevel="0" collapsed="false">
      <c r="A13" s="0" t="n">
        <f aca="false">A12+5</f>
        <v>55</v>
      </c>
      <c r="B13" s="0" t="n">
        <v>0</v>
      </c>
      <c r="C13" s="0" t="n">
        <f aca="false">Factor*MAX(polar_type19!$N$25, polar_type19!$N$44,polar_type19!$N$63,polar_type19!$N$82,polar_type19!$N$101)</f>
        <v>4.20375</v>
      </c>
      <c r="D13" s="0" t="n">
        <f aca="false">Factor*MAX(polar_type19!$N$26, polar_type19!$N$45,polar_type19!$N$64,polar_type19!$N$83,polar_type19!$N$102)</f>
        <v>4.935</v>
      </c>
      <c r="E13" s="0" t="n">
        <f aca="false">Factor*MAX(polar_type19!$N$27, polar_type19!$N$46,polar_type19!$N$65,polar_type19!$N$84,polar_type19!$N$103)</f>
        <v>5.66625</v>
      </c>
      <c r="F13" s="0" t="n">
        <f aca="false">Factor*MAX(polar_type19!$N$28, polar_type19!$N$47,polar_type19!$N$66,polar_type19!$N$85,polar_type19!$N$104)</f>
        <v>6.38875</v>
      </c>
      <c r="G13" s="0" t="n">
        <f aca="false">Factor*MAX(polar_type19!$N$29, polar_type19!$N$48,polar_type19!$N$67,polar_type19!$N$86,polar_type19!$N$105)</f>
        <v>6.77125</v>
      </c>
      <c r="H13" s="0" t="n">
        <f aca="false">Factor*MAX(polar_type19!$N$30, polar_type19!$N$49,polar_type19!$N$68,polar_type19!$N$87,polar_type19!$N$106)</f>
        <v>7.00375</v>
      </c>
      <c r="I13" s="0" t="n">
        <f aca="false">Factor*MAX(polar_type19!$N$31, polar_type19!$N$50,polar_type19!$N$69,polar_type19!$N$88,polar_type19!$N$107)</f>
        <v>7.24375</v>
      </c>
      <c r="J13" s="0" t="n">
        <f aca="false">Factor*MAX(polar_type19!$N$32, polar_type19!$N$51,polar_type19!$N$70,polar_type19!$N$89,polar_type19!$N$108)</f>
        <v>7.35875000000001</v>
      </c>
      <c r="K13" s="0" t="n">
        <f aca="false">Factor*MAX(polar_type19!$N$33, polar_type19!$N$52,polar_type19!$N$71,polar_type19!$N$90,polar_type19!$N$109)</f>
        <v>7.47375000000001</v>
      </c>
      <c r="L13" s="0" t="n">
        <f aca="false">Factor*MAX(polar_type19!$N$34, polar_type19!$N$53,polar_type19!$N$72,polar_type19!$N$91,polar_type19!$N$110)</f>
        <v>7.9575</v>
      </c>
      <c r="M13" s="0" t="n">
        <f aca="false">Factor*MAX(polar_type19!$N$35, polar_type19!$N$54,polar_type19!$N$73,polar_type19!$N$92,polar_type19!$N$111)</f>
        <v>8.20350000000001</v>
      </c>
      <c r="N13" s="0" t="n">
        <f aca="false">Factor*MAX(polar_type19!$N$36, polar_type19!$N$55,polar_type19!$N$74,polar_type19!$N$93,polar_type19!$N$112)</f>
        <v>8.5725</v>
      </c>
      <c r="O13" s="0" t="n">
        <f aca="false">Factor*MAX(polar_type19!$N$37, polar_type19!$N$56,polar_type19!$N$75,polar_type19!$N$94,polar_type19!$N$113)</f>
        <v>8.8195</v>
      </c>
      <c r="P13" s="0" t="n">
        <f aca="false">Factor*MAX(polar_type19!$N$38, polar_type19!$N$57,polar_type19!$N$76,polar_type19!$N$95,polar_type19!$N$114)</f>
        <v>9.19</v>
      </c>
      <c r="Q13" s="0" t="n">
        <f aca="false">Factor*MAX(polar_type19!$N$39, polar_type19!$N$58,polar_type19!$N$77,polar_type19!$N$96,polar_type19!$N$115)</f>
        <v>8.271</v>
      </c>
      <c r="R13" s="0" t="n">
        <f aca="false">Factor*MAX(polar_type19!$N$40, polar_type19!$N$59,polar_type19!$N$78,polar_type19!$N$97,polar_type19!$N$116)</f>
        <v>7.8115</v>
      </c>
      <c r="S13" s="0" t="n">
        <f aca="false">Factor*MAX(polar_type19!$N$41, polar_type19!$N$60,polar_type19!$N$79,polar_type19!$N$98,polar_type19!$N$117)</f>
        <v>7.35200000000002</v>
      </c>
      <c r="T13" s="0" t="n">
        <f aca="false">Factor*MAX(polar_type19!$N$42, polar_type19!$N$61,polar_type19!$N$80,polar_type19!$N$99,polar_type19!$N$118)</f>
        <v>6.43299999999999</v>
      </c>
      <c r="U13" s="0" t="n">
        <f aca="false">Factor*MAX(polar_type19!$N$43, polar_type19!$N$62,polar_type19!$N$81,polar_type19!$N$100,polar_type19!$N$119)</f>
        <v>5.514</v>
      </c>
    </row>
    <row r="14" customFormat="false" ht="12.8" hidden="false" customHeight="false" outlineLevel="0" collapsed="false">
      <c r="A14" s="0" t="n">
        <f aca="false">A13+5</f>
        <v>60</v>
      </c>
      <c r="B14" s="0" t="n">
        <v>0</v>
      </c>
      <c r="C14" s="0" t="n">
        <f aca="false">Factor*MAX(polar_type19!$O$25, polar_type19!$O$44,polar_type19!$O$63,polar_type19!$O$82,polar_type19!$O$101)</f>
        <v>4.41000000000001</v>
      </c>
      <c r="D14" s="0" t="n">
        <f aca="false">Factor*MAX(polar_type19!$O$26, polar_type19!$O$45,polar_type19!$O$64,polar_type19!$O$83,polar_type19!$O$102)</f>
        <v>5.135</v>
      </c>
      <c r="E14" s="0" t="n">
        <f aca="false">Factor*MAX(polar_type19!$O$27, polar_type19!$O$46,polar_type19!$O$65,polar_type19!$O$84,polar_type19!$O$103)</f>
        <v>5.86</v>
      </c>
      <c r="F14" s="0" t="n">
        <f aca="false">Factor*MAX(polar_type19!$O$28, polar_type19!$O$47,polar_type19!$O$66,polar_type19!$O$85,polar_type19!$O$104)</f>
        <v>6.57000000000001</v>
      </c>
      <c r="G14" s="0" t="n">
        <f aca="false">Factor*MAX(polar_type19!$O$29, polar_type19!$O$48,polar_type19!$O$67,polar_type19!$O$86,polar_type19!$O$105)</f>
        <v>6.94000000000001</v>
      </c>
      <c r="H14" s="0" t="n">
        <f aca="false">Factor*MAX(polar_type19!$O$30, polar_type19!$O$49,polar_type19!$O$68,polar_type19!$O$87,polar_type19!$O$106)</f>
        <v>7.21</v>
      </c>
      <c r="I14" s="0" t="n">
        <f aca="false">Factor*MAX(polar_type19!$O$31, polar_type19!$O$50,polar_type19!$O$69,polar_type19!$O$88,polar_type19!$O$107)</f>
        <v>7.5</v>
      </c>
      <c r="J14" s="0" t="n">
        <f aca="false">Factor*MAX(polar_type19!$O$32, polar_type19!$O$51,polar_type19!$O$70,polar_type19!$O$89,polar_type19!$O$108)</f>
        <v>7.64</v>
      </c>
      <c r="K14" s="0" t="n">
        <f aca="false">Factor*MAX(polar_type19!$O$33, polar_type19!$O$52,polar_type19!$O$71,polar_type19!$O$90,polar_type19!$O$109)</f>
        <v>7.78</v>
      </c>
      <c r="L14" s="0" t="n">
        <f aca="false">Factor*MAX(polar_type19!$O$34, polar_type19!$O$53,polar_type19!$O$72,polar_type19!$O$91,polar_type19!$O$110)</f>
        <v>8.37</v>
      </c>
      <c r="M14" s="0" t="n">
        <f aca="false">Factor*MAX(polar_type19!$O$35, polar_type19!$O$54,polar_type19!$O$73,polar_type19!$O$92,polar_type19!$O$111)</f>
        <v>8.686</v>
      </c>
      <c r="N14" s="0" t="n">
        <f aca="false">Factor*MAX(polar_type19!$O$36, polar_type19!$O$55,polar_type19!$O$74,polar_type19!$O$93,polar_type19!$O$112)</f>
        <v>9.16</v>
      </c>
      <c r="O14" s="0" t="n">
        <f aca="false">Factor*MAX(polar_type19!$O$37, polar_type19!$O$56,polar_type19!$O$75,polar_type19!$O$94,polar_type19!$O$113)</f>
        <v>9.452</v>
      </c>
      <c r="P14" s="0" t="n">
        <f aca="false">Factor*MAX(polar_type19!$O$38, polar_type19!$O$57,polar_type19!$O$76,polar_type19!$O$95,polar_type19!$O$114)</f>
        <v>9.89000000000002</v>
      </c>
      <c r="Q14" s="0" t="n">
        <f aca="false">Factor*MAX(polar_type19!$O$39, polar_type19!$O$58,polar_type19!$O$77,polar_type19!$O$96,polar_type19!$O$115)</f>
        <v>8.90100000000001</v>
      </c>
      <c r="R14" s="0" t="n">
        <f aca="false">Factor*MAX(polar_type19!$O$40, polar_type19!$O$59,polar_type19!$O$78,polar_type19!$O$97,polar_type19!$O$116)</f>
        <v>8.40649999999999</v>
      </c>
      <c r="S14" s="0" t="n">
        <f aca="false">Factor*MAX(polar_type19!$O$41, polar_type19!$O$60,polar_type19!$O$79,polar_type19!$O$98,polar_type19!$O$117)</f>
        <v>7.91200000000001</v>
      </c>
      <c r="T14" s="0" t="n">
        <f aca="false">Factor*MAX(polar_type19!$O$42, polar_type19!$O$61,polar_type19!$O$80,polar_type19!$O$99,polar_type19!$O$118)</f>
        <v>6.923</v>
      </c>
      <c r="U14" s="0" t="n">
        <f aca="false">Factor*MAX(polar_type19!$O$43, polar_type19!$O$62,polar_type19!$O$81,polar_type19!$O$100,polar_type19!$O$119)</f>
        <v>5.93400000000001</v>
      </c>
    </row>
    <row r="15" customFormat="false" ht="12.8" hidden="false" customHeight="false" outlineLevel="0" collapsed="false">
      <c r="A15" s="0" t="n">
        <f aca="false">A14+5</f>
        <v>65</v>
      </c>
      <c r="B15" s="0" t="n">
        <v>0</v>
      </c>
      <c r="C15" s="0" t="n">
        <f aca="false">Factor*MAX(polar_type19!$P$25, polar_type19!$P$44,polar_type19!$P$63,polar_type19!$P$82,polar_type19!$P$101)</f>
        <v>4.545</v>
      </c>
      <c r="D15" s="0" t="n">
        <f aca="false">Factor*MAX(polar_type19!$P$26, polar_type19!$P$45,polar_type19!$P$64,polar_type19!$P$83,polar_type19!$P$102)</f>
        <v>5.2475</v>
      </c>
      <c r="E15" s="0" t="n">
        <f aca="false">Factor*MAX(polar_type19!$P$27, polar_type19!$P$46,polar_type19!$P$65,polar_type19!$P$84,polar_type19!$P$103)</f>
        <v>5.95</v>
      </c>
      <c r="F15" s="0" t="n">
        <f aca="false">Factor*MAX(polar_type19!$P$28, polar_type19!$P$47,polar_type19!$P$66,polar_type19!$P$85,polar_type19!$P$104)</f>
        <v>6.69</v>
      </c>
      <c r="G15" s="0" t="n">
        <f aca="false">Factor*MAX(polar_type19!$P$29, polar_type19!$P$48,polar_type19!$P$67,polar_type19!$P$86,polar_type19!$P$105)</f>
        <v>7.11500000000001</v>
      </c>
      <c r="H15" s="0" t="n">
        <f aca="false">Factor*MAX(polar_type19!$P$30, polar_type19!$P$49,polar_type19!$P$68,polar_type19!$P$87,polar_type19!$P$106)</f>
        <v>7.445</v>
      </c>
      <c r="I15" s="0" t="n">
        <f aca="false">Factor*MAX(polar_type19!$P$31, polar_type19!$P$50,polar_type19!$P$69,polar_type19!$P$88,polar_type19!$P$107)</f>
        <v>7.785</v>
      </c>
      <c r="J15" s="0" t="n">
        <f aca="false">Factor*MAX(polar_type19!$P$32, polar_type19!$P$51,polar_type19!$P$70,polar_type19!$P$89,polar_type19!$P$108)</f>
        <v>7.9625</v>
      </c>
      <c r="K15" s="0" t="n">
        <f aca="false">Factor*MAX(polar_type19!$P$33, polar_type19!$P$52,polar_type19!$P$71,polar_type19!$P$90,polar_type19!$P$109)</f>
        <v>8.14000000000001</v>
      </c>
      <c r="L15" s="0" t="n">
        <f aca="false">Factor*MAX(polar_type19!$P$34, polar_type19!$P$53,polar_type19!$P$72,polar_type19!$P$91,polar_type19!$P$110)</f>
        <v>8.87</v>
      </c>
      <c r="M15" s="0" t="n">
        <f aca="false">Factor*MAX(polar_type19!$P$35, polar_type19!$P$54,polar_type19!$P$73,polar_type19!$P$92,polar_type19!$P$111)</f>
        <v>9.25200000000002</v>
      </c>
      <c r="N15" s="0" t="n">
        <f aca="false">Factor*MAX(polar_type19!$P$36, polar_type19!$P$55,polar_type19!$P$74,polar_type19!$P$93,polar_type19!$P$112)</f>
        <v>9.82500000000001</v>
      </c>
      <c r="O15" s="0" t="n">
        <f aca="false">Factor*MAX(polar_type19!$P$37, polar_type19!$P$56,polar_type19!$P$75,polar_type19!$P$94,polar_type19!$P$113)</f>
        <v>10.155</v>
      </c>
      <c r="P15" s="0" t="n">
        <f aca="false">Factor*MAX(polar_type19!$P$38, polar_type19!$P$57,polar_type19!$P$76,polar_type19!$P$95,polar_type19!$P$114)</f>
        <v>10.65</v>
      </c>
      <c r="Q15" s="0" t="n">
        <f aca="false">Factor*MAX(polar_type19!$P$39, polar_type19!$P$58,polar_type19!$P$77,polar_type19!$P$96,polar_type19!$P$115)</f>
        <v>9.58500000000002</v>
      </c>
      <c r="R15" s="0" t="n">
        <f aca="false">Factor*MAX(polar_type19!$P$40, polar_type19!$P$59,polar_type19!$P$78,polar_type19!$P$97,polar_type19!$P$116)</f>
        <v>9.05249999999999</v>
      </c>
      <c r="S15" s="0" t="n">
        <f aca="false">Factor*MAX(polar_type19!$P$41, polar_type19!$P$60,polar_type19!$P$79,polar_type19!$P$98,polar_type19!$P$117)</f>
        <v>8.52</v>
      </c>
      <c r="T15" s="0" t="n">
        <f aca="false">Factor*MAX(polar_type19!$P$42, polar_type19!$P$61,polar_type19!$P$80,polar_type19!$P$99,polar_type19!$P$118)</f>
        <v>7.45499999999999</v>
      </c>
      <c r="U15" s="0" t="n">
        <f aca="false">Factor*MAX(polar_type19!$P$43, polar_type19!$P$62,polar_type19!$P$81,polar_type19!$P$100,polar_type19!$P$119)</f>
        <v>6.38999999999999</v>
      </c>
    </row>
    <row r="16" customFormat="false" ht="12.8" hidden="false" customHeight="false" outlineLevel="0" collapsed="false">
      <c r="A16" s="0" t="n">
        <f aca="false">A15+5</f>
        <v>70</v>
      </c>
      <c r="B16" s="0" t="n">
        <v>0</v>
      </c>
      <c r="C16" s="0" t="n">
        <f aca="false">Factor*MAX(polar_type19!$Q$25, polar_type19!$Q$44,polar_type19!$Q$63,polar_type19!$Q$82,polar_type19!$Q$101)</f>
        <v>4.68</v>
      </c>
      <c r="D16" s="0" t="n">
        <f aca="false">Factor*MAX(polar_type19!$Q$26, polar_type19!$Q$45,polar_type19!$Q$64,polar_type19!$Q$83,polar_type19!$Q$102)</f>
        <v>5.36</v>
      </c>
      <c r="E16" s="0" t="n">
        <f aca="false">Factor*MAX(polar_type19!$Q$27, polar_type19!$Q$46,polar_type19!$Q$65,polar_type19!$Q$84,polar_type19!$Q$103)</f>
        <v>6.04</v>
      </c>
      <c r="F16" s="0" t="n">
        <f aca="false">Factor*MAX(polar_type19!$Q$28, polar_type19!$Q$47,polar_type19!$Q$66,polar_type19!$Q$85,polar_type19!$Q$104)</f>
        <v>6.81</v>
      </c>
      <c r="G16" s="0" t="n">
        <f aca="false">Factor*MAX(polar_type19!$Q$29, polar_type19!$Q$48,polar_type19!$Q$67,polar_type19!$Q$86,polar_type19!$Q$105)</f>
        <v>7.29000000000001</v>
      </c>
      <c r="H16" s="0" t="n">
        <f aca="false">Factor*MAX(polar_type19!$Q$30, polar_type19!$Q$49,polar_type19!$Q$68,polar_type19!$Q$87,polar_type19!$Q$106)</f>
        <v>7.68</v>
      </c>
      <c r="I16" s="0" t="n">
        <f aca="false">Factor*MAX(polar_type19!$Q$31, polar_type19!$Q$50,polar_type19!$Q$69,polar_type19!$Q$88,polar_type19!$Q$107)</f>
        <v>8.06999999999999</v>
      </c>
      <c r="J16" s="0" t="n">
        <f aca="false">Factor*MAX(polar_type19!$Q$32, polar_type19!$Q$51,polar_type19!$Q$70,polar_type19!$Q$89,polar_type19!$Q$108)</f>
        <v>8.285</v>
      </c>
      <c r="K16" s="0" t="n">
        <f aca="false">Factor*MAX(polar_type19!$Q$33, polar_type19!$Q$52,polar_type19!$Q$71,polar_type19!$Q$90,polar_type19!$Q$109)</f>
        <v>8.5</v>
      </c>
      <c r="L16" s="0" t="n">
        <f aca="false">Factor*MAX(polar_type19!$Q$34, polar_type19!$Q$53,polar_type19!$Q$72,polar_type19!$Q$91,polar_type19!$Q$110)</f>
        <v>9.37</v>
      </c>
      <c r="M16" s="0" t="n">
        <f aca="false">Factor*MAX(polar_type19!$Q$35, polar_type19!$Q$54,polar_type19!$Q$73,polar_type19!$Q$92,polar_type19!$Q$111)</f>
        <v>9.818</v>
      </c>
      <c r="N16" s="0" t="n">
        <f aca="false">Factor*MAX(polar_type19!$Q$36, polar_type19!$Q$55,polar_type19!$Q$74,polar_type19!$Q$93,polar_type19!$Q$112)</f>
        <v>10.49</v>
      </c>
      <c r="O16" s="0" t="n">
        <f aca="false">Factor*MAX(polar_type19!$Q$37, polar_type19!$Q$56,polar_type19!$Q$75,polar_type19!$Q$94,polar_type19!$Q$113)</f>
        <v>10.858</v>
      </c>
      <c r="P16" s="0" t="n">
        <f aca="false">Factor*MAX(polar_type19!$Q$38, polar_type19!$Q$57,polar_type19!$Q$76,polar_type19!$Q$95,polar_type19!$Q$114)</f>
        <v>11.41</v>
      </c>
      <c r="Q16" s="0" t="n">
        <f aca="false">Factor*MAX(polar_type19!$Q$39, polar_type19!$Q$58,polar_type19!$Q$77,polar_type19!$Q$96,polar_type19!$Q$115)</f>
        <v>10.269</v>
      </c>
      <c r="R16" s="0" t="n">
        <f aca="false">Factor*MAX(polar_type19!$Q$40, polar_type19!$Q$59,polar_type19!$Q$78,polar_type19!$Q$97,polar_type19!$Q$116)</f>
        <v>9.69850000000001</v>
      </c>
      <c r="S16" s="0" t="n">
        <f aca="false">Factor*MAX(polar_type19!$Q$41, polar_type19!$Q$60,polar_type19!$Q$79,polar_type19!$Q$98,polar_type19!$Q$117)</f>
        <v>9.128</v>
      </c>
      <c r="T16" s="0" t="n">
        <f aca="false">Factor*MAX(polar_type19!$Q$42, polar_type19!$Q$61,polar_type19!$Q$80,polar_type19!$Q$99,polar_type19!$Q$118)</f>
        <v>7.98699999999999</v>
      </c>
      <c r="U16" s="0" t="n">
        <f aca="false">Factor*MAX(polar_type19!$Q$43, polar_type19!$Q$62,polar_type19!$Q$81,polar_type19!$Q$100,polar_type19!$Q$119)</f>
        <v>6.846</v>
      </c>
    </row>
    <row r="17" customFormat="false" ht="12.8" hidden="false" customHeight="false" outlineLevel="0" collapsed="false">
      <c r="A17" s="0" t="n">
        <f aca="false">A16+5</f>
        <v>75</v>
      </c>
      <c r="B17" s="0" t="n">
        <v>0</v>
      </c>
      <c r="C17" s="0" t="n">
        <f aca="false">Factor*MAX(polar_type19!$R$25, polar_type19!$R$44,polar_type19!$R$63,polar_type19!$R$82,polar_type19!$R$101)</f>
        <v>4.75</v>
      </c>
      <c r="D17" s="0" t="n">
        <f aca="false">Factor*MAX(polar_type19!$R$26, polar_type19!$R$45,polar_type19!$R$64,polar_type19!$R$83,polar_type19!$R$102)</f>
        <v>5.415</v>
      </c>
      <c r="E17" s="0" t="n">
        <f aca="false">Factor*MAX(polar_type19!$R$27, polar_type19!$R$46,polar_type19!$R$65,polar_type19!$R$84,polar_type19!$R$103)</f>
        <v>6.08</v>
      </c>
      <c r="F17" s="0" t="n">
        <f aca="false">Factor*MAX(polar_type19!$R$28, polar_type19!$R$47,polar_type19!$R$66,polar_type19!$R$85,polar_type19!$R$104)</f>
        <v>6.87</v>
      </c>
      <c r="G17" s="0" t="n">
        <f aca="false">Factor*MAX(polar_type19!$R$29, polar_type19!$R$48,polar_type19!$R$67,polar_type19!$R$86,polar_type19!$R$105)</f>
        <v>7.48</v>
      </c>
      <c r="H17" s="0" t="n">
        <f aca="false">Factor*MAX(polar_type19!$R$30, polar_type19!$R$49,polar_type19!$R$68,polar_type19!$R$87,polar_type19!$R$106)</f>
        <v>7.92</v>
      </c>
      <c r="I17" s="0" t="n">
        <f aca="false">Factor*MAX(polar_type19!$R$31, polar_type19!$R$50,polar_type19!$R$69,polar_type19!$R$88,polar_type19!$R$107)</f>
        <v>8.38999999999998</v>
      </c>
      <c r="J17" s="0" t="n">
        <f aca="false">Factor*MAX(polar_type19!$R$32, polar_type19!$R$51,polar_type19!$R$70,polar_type19!$R$89,polar_type19!$R$108)</f>
        <v>8.645</v>
      </c>
      <c r="K17" s="0" t="n">
        <f aca="false">Factor*MAX(polar_type19!$R$33, polar_type19!$R$52,polar_type19!$R$71,polar_type19!$R$90,polar_type19!$R$109)</f>
        <v>8.90000000000003</v>
      </c>
      <c r="L17" s="0" t="n">
        <f aca="false">Factor*MAX(polar_type19!$R$34, polar_type19!$R$53,polar_type19!$R$72,polar_type19!$R$91,polar_type19!$R$110)</f>
        <v>9.86</v>
      </c>
      <c r="M17" s="0" t="n">
        <f aca="false">Factor*MAX(polar_type19!$R$35, polar_type19!$R$54,polar_type19!$R$73,polar_type19!$R$92,polar_type19!$R$111)</f>
        <v>10.352</v>
      </c>
      <c r="N17" s="0" t="n">
        <f aca="false">Factor*MAX(polar_type19!$R$36, polar_type19!$R$55,polar_type19!$R$74,polar_type19!$R$93,polar_type19!$R$112)</f>
        <v>11.09</v>
      </c>
      <c r="O17" s="0" t="n">
        <f aca="false">Factor*MAX(polar_type19!$R$37, polar_type19!$R$56,polar_type19!$R$75,polar_type19!$R$94,polar_type19!$R$113)</f>
        <v>11.486</v>
      </c>
      <c r="P17" s="0" t="n">
        <f aca="false">Factor*MAX(polar_type19!$R$38, polar_type19!$R$57,polar_type19!$R$76,polar_type19!$R$95,polar_type19!$R$114)</f>
        <v>12.08</v>
      </c>
      <c r="Q17" s="0" t="n">
        <f aca="false">Factor*MAX(polar_type19!$R$39, polar_type19!$R$58,polar_type19!$R$77,polar_type19!$R$96,polar_type19!$R$115)</f>
        <v>10.872</v>
      </c>
      <c r="R17" s="0" t="n">
        <f aca="false">Factor*MAX(polar_type19!$R$40, polar_type19!$R$59,polar_type19!$R$78,polar_type19!$R$97,polar_type19!$R$116)</f>
        <v>10.268</v>
      </c>
      <c r="S17" s="0" t="n">
        <f aca="false">Factor*MAX(polar_type19!$R$41, polar_type19!$R$60,polar_type19!$R$79,polar_type19!$R$98,polar_type19!$R$117)</f>
        <v>9.66399999999999</v>
      </c>
      <c r="T17" s="0" t="n">
        <f aca="false">Factor*MAX(polar_type19!$R$42, polar_type19!$R$61,polar_type19!$R$80,polar_type19!$R$99,polar_type19!$R$118)</f>
        <v>8.456</v>
      </c>
      <c r="U17" s="0" t="n">
        <f aca="false">Factor*MAX(polar_type19!$R$43, polar_type19!$R$62,polar_type19!$R$81,polar_type19!$R$100,polar_type19!$R$119)</f>
        <v>7.248</v>
      </c>
    </row>
    <row r="18" customFormat="false" ht="12.8" hidden="false" customHeight="false" outlineLevel="0" collapsed="false">
      <c r="A18" s="0" t="n">
        <f aca="false">A17+5</f>
        <v>80</v>
      </c>
      <c r="B18" s="0" t="n">
        <v>0</v>
      </c>
      <c r="C18" s="0" t="n">
        <f aca="false">Factor*MAX(polar_type19!$S$25, polar_type19!$S$44,polar_type19!$S$63,polar_type19!$S$82,polar_type19!$S$101)</f>
        <v>4.79</v>
      </c>
      <c r="D18" s="0" t="n">
        <f aca="false">Factor*MAX(polar_type19!$S$26, polar_type19!$S$45,polar_type19!$S$64,polar_type19!$S$83,polar_type19!$S$102)</f>
        <v>5.44</v>
      </c>
      <c r="E18" s="0" t="n">
        <f aca="false">Factor*MAX(polar_type19!$S$27, polar_type19!$S$46,polar_type19!$S$65,polar_type19!$S$84,polar_type19!$S$103)</f>
        <v>6.09</v>
      </c>
      <c r="F18" s="0" t="n">
        <f aca="false">Factor*MAX(polar_type19!$S$28, polar_type19!$S$47,polar_type19!$S$66,polar_type19!$S$85,polar_type19!$S$104)</f>
        <v>6.9</v>
      </c>
      <c r="G18" s="0" t="n">
        <f aca="false">Factor*MAX(polar_type19!$S$29, polar_type19!$S$48,polar_type19!$S$67,polar_type19!$S$86,polar_type19!$S$105)</f>
        <v>7.64</v>
      </c>
      <c r="H18" s="0" t="n">
        <f aca="false">Factor*MAX(polar_type19!$S$30, polar_type19!$S$49,polar_type19!$S$68,polar_type19!$S$87,polar_type19!$S$106)</f>
        <v>8.17</v>
      </c>
      <c r="I18" s="0" t="n">
        <f aca="false">Factor*MAX(polar_type19!$S$31, polar_type19!$S$50,polar_type19!$S$69,polar_type19!$S$88,polar_type19!$S$107)</f>
        <v>8.73000000000003</v>
      </c>
      <c r="J18" s="0" t="n">
        <f aca="false">Factor*MAX(polar_type19!$S$32, polar_type19!$S$51,polar_type19!$S$70,polar_type19!$S$89,polar_type19!$S$108)</f>
        <v>9.01000000000001</v>
      </c>
      <c r="K18" s="0" t="n">
        <f aca="false">Factor*MAX(polar_type19!$S$33, polar_type19!$S$52,polar_type19!$S$71,polar_type19!$S$90,polar_type19!$S$109)</f>
        <v>9.28999999999999</v>
      </c>
      <c r="L18" s="0" t="n">
        <f aca="false">Factor*MAX(polar_type19!$S$34, polar_type19!$S$53,polar_type19!$S$72,polar_type19!$S$91,polar_type19!$S$110)</f>
        <v>10.45</v>
      </c>
      <c r="M18" s="0" t="n">
        <f aca="false">Factor*MAX(polar_type19!$S$35, polar_type19!$S$54,polar_type19!$S$73,polar_type19!$S$92,polar_type19!$S$111)</f>
        <v>10.938</v>
      </c>
      <c r="N18" s="0" t="n">
        <f aca="false">Factor*MAX(polar_type19!$S$36, polar_type19!$S$55,polar_type19!$S$74,polar_type19!$S$93,polar_type19!$S$112)</f>
        <v>11.67</v>
      </c>
      <c r="O18" s="0" t="n">
        <f aca="false">Factor*MAX(polar_type19!$S$37, polar_type19!$S$56,polar_type19!$S$75,polar_type19!$S$94,polar_type19!$S$113)</f>
        <v>12.094</v>
      </c>
      <c r="P18" s="0" t="n">
        <f aca="false">Factor*MAX(polar_type19!$S$38, polar_type19!$S$57,polar_type19!$S$76,polar_type19!$S$95,polar_type19!$S$114)</f>
        <v>12.73</v>
      </c>
      <c r="Q18" s="0" t="n">
        <f aca="false">Factor*MAX(polar_type19!$S$39, polar_type19!$S$58,polar_type19!$S$77,polar_type19!$S$96,polar_type19!$S$115)</f>
        <v>11.457</v>
      </c>
      <c r="R18" s="0" t="n">
        <f aca="false">Factor*MAX(polar_type19!$S$40, polar_type19!$S$59,polar_type19!$S$78,polar_type19!$S$97,polar_type19!$S$116)</f>
        <v>10.8205</v>
      </c>
      <c r="S18" s="0" t="n">
        <f aca="false">Factor*MAX(polar_type19!$S$41, polar_type19!$S$60,polar_type19!$S$79,polar_type19!$S$98,polar_type19!$S$117)</f>
        <v>10.184</v>
      </c>
      <c r="T18" s="0" t="n">
        <f aca="false">Factor*MAX(polar_type19!$S$42, polar_type19!$S$61,polar_type19!$S$80,polar_type19!$S$99,polar_type19!$S$118)</f>
        <v>8.911</v>
      </c>
      <c r="U18" s="0" t="n">
        <f aca="false">Factor*MAX(polar_type19!$S$43, polar_type19!$S$62,polar_type19!$S$81,polar_type19!$S$100,polar_type19!$S$119)</f>
        <v>7.63799999999998</v>
      </c>
    </row>
    <row r="19" customFormat="false" ht="12.8" hidden="false" customHeight="false" outlineLevel="0" collapsed="false">
      <c r="A19" s="0" t="n">
        <f aca="false">A18+5</f>
        <v>85</v>
      </c>
      <c r="B19" s="0" t="n">
        <v>0</v>
      </c>
      <c r="C19" s="0" t="n">
        <f aca="false">Factor*MAX(polar_type19!$T$25, polar_type19!$T$44,polar_type19!$T$63,polar_type19!$T$82,polar_type19!$T$101)</f>
        <v>4.765</v>
      </c>
      <c r="D19" s="0" t="n">
        <f aca="false">Factor*MAX(polar_type19!$T$26, polar_type19!$T$45,polar_type19!$T$64,polar_type19!$T$83,polar_type19!$T$102)</f>
        <v>5.4175</v>
      </c>
      <c r="E19" s="0" t="n">
        <f aca="false">Factor*MAX(polar_type19!$T$27, polar_type19!$T$46,polar_type19!$T$65,polar_type19!$T$84,polar_type19!$T$103)</f>
        <v>6.07</v>
      </c>
      <c r="F19" s="0" t="n">
        <f aca="false">Factor*MAX(polar_type19!$T$28, polar_type19!$T$47,polar_type19!$T$66,polar_type19!$T$85,polar_type19!$T$104)</f>
        <v>6.88</v>
      </c>
      <c r="G19" s="0" t="n">
        <f aca="false">Factor*MAX(polar_type19!$T$29, polar_type19!$T$48,polar_type19!$T$67,polar_type19!$T$86,polar_type19!$T$105)</f>
        <v>7.675</v>
      </c>
      <c r="H19" s="0" t="n">
        <f aca="false">Factor*MAX(polar_type19!$T$30, polar_type19!$T$49,polar_type19!$T$68,polar_type19!$T$87,polar_type19!$T$106)</f>
        <v>8.43</v>
      </c>
      <c r="I19" s="0" t="n">
        <f aca="false">Factor*MAX(polar_type19!$T$31, polar_type19!$T$50,polar_type19!$T$69,polar_type19!$T$88,polar_type19!$T$107)</f>
        <v>9.055</v>
      </c>
      <c r="J19" s="0" t="n">
        <f aca="false">Factor*MAX(polar_type19!$T$32, polar_type19!$T$51,polar_type19!$T$70,polar_type19!$T$89,polar_type19!$T$108)</f>
        <v>9.24545164141614</v>
      </c>
      <c r="K19" s="0" t="n">
        <f aca="false">Factor*MAX(polar_type19!$T$33, polar_type19!$T$52,polar_type19!$T$71,polar_type19!$T$90,polar_type19!$T$109)</f>
        <v>9.68000000000001</v>
      </c>
      <c r="L19" s="0" t="n">
        <f aca="false">Factor*MAX(polar_type19!$T$34, polar_type19!$T$53,polar_type19!$T$72,polar_type19!$T$91,polar_type19!$T$110)</f>
        <v>10.915</v>
      </c>
      <c r="M19" s="0" t="n">
        <f aca="false">Factor*MAX(polar_type19!$T$35, polar_type19!$T$54,polar_type19!$T$73,polar_type19!$T$92,polar_type19!$T$111)</f>
        <v>11.433</v>
      </c>
      <c r="N19" s="0" t="n">
        <f aca="false">Factor*MAX(polar_type19!$T$36, polar_type19!$T$55,polar_type19!$T$74,polar_type19!$T$93,polar_type19!$T$112)</f>
        <v>12.21</v>
      </c>
      <c r="O19" s="0" t="n">
        <f aca="false">Factor*MAX(polar_type19!$T$37, polar_type19!$T$56,polar_type19!$T$75,polar_type19!$T$94,polar_type19!$T$113)</f>
        <v>12.664</v>
      </c>
      <c r="P19" s="0" t="n">
        <f aca="false">Factor*MAX(polar_type19!$T$38, polar_type19!$T$57,polar_type19!$T$76,polar_type19!$T$95,polar_type19!$T$114)</f>
        <v>13.345</v>
      </c>
      <c r="Q19" s="0" t="n">
        <f aca="false">Factor*MAX(polar_type19!$T$39, polar_type19!$T$58,polar_type19!$T$77,polar_type19!$T$96,polar_type19!$T$115)</f>
        <v>12.0105</v>
      </c>
      <c r="R19" s="0" t="n">
        <f aca="false">Factor*MAX(polar_type19!$T$40, polar_type19!$T$59,polar_type19!$T$78,polar_type19!$T$97,polar_type19!$T$116)</f>
        <v>11.34325</v>
      </c>
      <c r="S19" s="0" t="n">
        <f aca="false">Factor*MAX(polar_type19!$T$41, polar_type19!$T$60,polar_type19!$T$79,polar_type19!$T$98,polar_type19!$T$117)</f>
        <v>10.676</v>
      </c>
      <c r="T19" s="0" t="n">
        <f aca="false">Factor*MAX(polar_type19!$T$42, polar_type19!$T$61,polar_type19!$T$80,polar_type19!$T$99,polar_type19!$T$118)</f>
        <v>9.34149999999998</v>
      </c>
      <c r="U19" s="0" t="n">
        <f aca="false">Factor*MAX(polar_type19!$T$43, polar_type19!$T$62,polar_type19!$T$81,polar_type19!$T$100,polar_type19!$T$119)</f>
        <v>8.007</v>
      </c>
    </row>
    <row r="20" customFormat="false" ht="12.8" hidden="false" customHeight="false" outlineLevel="0" collapsed="false">
      <c r="A20" s="0" t="n">
        <f aca="false">A19+5</f>
        <v>90</v>
      </c>
      <c r="B20" s="0" t="n">
        <v>0</v>
      </c>
      <c r="C20" s="0" t="n">
        <f aca="false">Factor*MAX(polar_type19!$U$25, polar_type19!$U$44,polar_type19!$U$63,polar_type19!$U$82,polar_type19!$U$101)</f>
        <v>4.74</v>
      </c>
      <c r="D20" s="0" t="n">
        <f aca="false">Factor*MAX(polar_type19!$U$26, polar_type19!$U$45,polar_type19!$U$64,polar_type19!$U$83,polar_type19!$U$102)</f>
        <v>5.35953800582709</v>
      </c>
      <c r="E20" s="0" t="n">
        <f aca="false">Factor*MAX(polar_type19!$U$27, polar_type19!$U$46,polar_type19!$U$65,polar_type19!$U$84,polar_type19!$U$103)</f>
        <v>6.05</v>
      </c>
      <c r="F20" s="0" t="n">
        <f aca="false">Factor*MAX(polar_type19!$U$28, polar_type19!$U$47,polar_type19!$U$66,polar_type19!$U$85,polar_type19!$U$104)</f>
        <v>6.86</v>
      </c>
      <c r="G20" s="0" t="n">
        <f aca="false">Factor*MAX(polar_type19!$U$29, polar_type19!$U$48,polar_type19!$U$67,polar_type19!$U$86,polar_type19!$U$105)</f>
        <v>7.71</v>
      </c>
      <c r="H20" s="0" t="n">
        <f aca="false">Factor*MAX(polar_type19!$U$30, polar_type19!$U$49,polar_type19!$U$68,polar_type19!$U$87,polar_type19!$U$106)</f>
        <v>8.69</v>
      </c>
      <c r="I20" s="0" t="n">
        <f aca="false">Factor*MAX(polar_type19!$U$31, polar_type19!$U$50,polar_type19!$U$69,polar_type19!$U$88,polar_type19!$U$107)</f>
        <v>9.38</v>
      </c>
      <c r="J20" s="0" t="n">
        <f aca="false">Factor*MAX(polar_type19!$U$32, polar_type19!$U$51,polar_type19!$U$70,polar_type19!$U$89,polar_type19!$U$108)</f>
        <v>9.725</v>
      </c>
      <c r="K20" s="0" t="n">
        <f aca="false">Factor*MAX(polar_type19!$U$33, polar_type19!$U$52,polar_type19!$U$71,polar_type19!$U$90,polar_type19!$U$109)</f>
        <v>10.07</v>
      </c>
      <c r="L20" s="0" t="n">
        <f aca="false">Factor*MAX(polar_type19!$U$34, polar_type19!$U$53,polar_type19!$U$72,polar_type19!$U$91,polar_type19!$U$110)</f>
        <v>11.38</v>
      </c>
      <c r="M20" s="0" t="n">
        <f aca="false">Factor*MAX(polar_type19!$U$35, polar_type19!$U$54,polar_type19!$U$73,polar_type19!$U$92,polar_type19!$U$111)</f>
        <v>11.928</v>
      </c>
      <c r="N20" s="0" t="n">
        <f aca="false">Factor*MAX(polar_type19!$U$36, polar_type19!$U$55,polar_type19!$U$74,polar_type19!$U$93,polar_type19!$U$112)</f>
        <v>12.75</v>
      </c>
      <c r="O20" s="0" t="n">
        <f aca="false">Factor*MAX(polar_type19!$U$37, polar_type19!$U$56,polar_type19!$U$75,polar_type19!$U$94,polar_type19!$U$113)</f>
        <v>13.234</v>
      </c>
      <c r="P20" s="0" t="n">
        <f aca="false">Factor*MAX(polar_type19!$U$38, polar_type19!$U$57,polar_type19!$U$76,polar_type19!$U$95,polar_type19!$U$114)</f>
        <v>13.96</v>
      </c>
      <c r="Q20" s="0" t="n">
        <f aca="false">Factor*MAX(polar_type19!$U$39, polar_type19!$U$58,polar_type19!$U$77,polar_type19!$U$96,polar_type19!$U$115)</f>
        <v>12.564</v>
      </c>
      <c r="R20" s="0" t="n">
        <f aca="false">Factor*MAX(polar_type19!$U$40, polar_type19!$U$59,polar_type19!$U$78,polar_type19!$U$97,polar_type19!$U$116)</f>
        <v>11.866</v>
      </c>
      <c r="S20" s="0" t="n">
        <f aca="false">Factor*MAX(polar_type19!$U$41, polar_type19!$U$60,polar_type19!$U$79,polar_type19!$U$98,polar_type19!$U$117)</f>
        <v>11.168</v>
      </c>
      <c r="T20" s="0" t="n">
        <f aca="false">Factor*MAX(polar_type19!$U$42, polar_type19!$U$61,polar_type19!$U$80,polar_type19!$U$99,polar_type19!$U$118)</f>
        <v>9.77200000000001</v>
      </c>
      <c r="U20" s="0" t="n">
        <f aca="false">Factor*MAX(polar_type19!$U$43, polar_type19!$U$62,polar_type19!$U$81,polar_type19!$U$100,polar_type19!$U$119)</f>
        <v>8.37599999999998</v>
      </c>
    </row>
    <row r="21" customFormat="false" ht="12.8" hidden="false" customHeight="false" outlineLevel="0" collapsed="false">
      <c r="A21" s="0" t="n">
        <f aca="false">A20+5</f>
        <v>95</v>
      </c>
      <c r="B21" s="0" t="n">
        <v>0</v>
      </c>
      <c r="C21" s="0" t="n">
        <f aca="false">Factor*MAX(polar_type19!$V$25, polar_type19!$V$44,polar_type19!$V$63,polar_type19!$V$82,polar_type19!$V$101)</f>
        <v>4.65</v>
      </c>
      <c r="D21" s="0" t="n">
        <f aca="false">Factor*MAX(polar_type19!$V$26, polar_type19!$V$45,polar_type19!$V$64,polar_type19!$V$83,polar_type19!$V$102)</f>
        <v>5.3175</v>
      </c>
      <c r="E21" s="0" t="n">
        <f aca="false">Factor*MAX(polar_type19!$V$27, polar_type19!$V$46,polar_type19!$V$65,polar_type19!$V$84,polar_type19!$V$103)</f>
        <v>5.985</v>
      </c>
      <c r="F21" s="0" t="n">
        <f aca="false">Factor*MAX(polar_type19!$V$28, polar_type19!$V$47,polar_type19!$V$66,polar_type19!$V$85,polar_type19!$V$104)</f>
        <v>6.78</v>
      </c>
      <c r="G21" s="0" t="n">
        <f aca="false">Factor*MAX(polar_type19!$V$29, polar_type19!$V$48,polar_type19!$V$67,polar_type19!$V$86,polar_type19!$V$105)</f>
        <v>7.605</v>
      </c>
      <c r="H21" s="0" t="n">
        <f aca="false">Factor*MAX(polar_type19!$V$30, polar_type19!$V$49,polar_type19!$V$68,polar_type19!$V$87,polar_type19!$V$106)</f>
        <v>8.72500000000001</v>
      </c>
      <c r="I21" s="0" t="n">
        <f aca="false">Factor*MAX(polar_type19!$V$31, polar_type19!$V$50,polar_type19!$V$69,polar_type19!$V$88,polar_type19!$V$107)</f>
        <v>9.675</v>
      </c>
      <c r="J21" s="0" t="n">
        <f aca="false">Factor*MAX(polar_type19!$V$32, polar_type19!$V$51,polar_type19!$V$70,polar_type19!$V$89,polar_type19!$V$108)</f>
        <v>10.06</v>
      </c>
      <c r="K21" s="0" t="n">
        <f aca="false">Factor*MAX(polar_type19!$V$33, polar_type19!$V$52,polar_type19!$V$71,polar_type19!$V$90,polar_type19!$V$109)</f>
        <v>10.445</v>
      </c>
      <c r="L21" s="0" t="n">
        <f aca="false">Factor*MAX(polar_type19!$V$34, polar_type19!$V$53,polar_type19!$V$72,polar_type19!$V$91,polar_type19!$V$110)</f>
        <v>11.795</v>
      </c>
      <c r="M21" s="0" t="n">
        <f aca="false">Factor*MAX(polar_type19!$V$35, polar_type19!$V$54,polar_type19!$V$73,polar_type19!$V$92,polar_type19!$V$111)</f>
        <v>12.375</v>
      </c>
      <c r="N21" s="0" t="n">
        <f aca="false">Factor*MAX(polar_type19!$V$36, polar_type19!$V$55,polar_type19!$V$74,polar_type19!$V$93,polar_type19!$V$112)</f>
        <v>13.245</v>
      </c>
      <c r="O21" s="0" t="n">
        <f aca="false">Factor*MAX(polar_type19!$V$37, polar_type19!$V$56,polar_type19!$V$75,polar_type19!$V$94,polar_type19!$V$113)</f>
        <v>13.759</v>
      </c>
      <c r="P21" s="0" t="n">
        <f aca="false">Factor*MAX(polar_type19!$V$38, polar_type19!$V$57,polar_type19!$V$76,polar_type19!$V$95,polar_type19!$V$114)</f>
        <v>14.53</v>
      </c>
      <c r="Q21" s="0" t="n">
        <f aca="false">Factor*MAX(polar_type19!$V$39, polar_type19!$V$58,polar_type19!$V$77,polar_type19!$V$96,polar_type19!$V$115)</f>
        <v>13.077</v>
      </c>
      <c r="R21" s="0" t="n">
        <f aca="false">Factor*MAX(polar_type19!$V$40, polar_type19!$V$59,polar_type19!$V$78,polar_type19!$V$97,polar_type19!$V$116)</f>
        <v>12.3505</v>
      </c>
      <c r="S21" s="0" t="n">
        <f aca="false">Factor*MAX(polar_type19!$V$41, polar_type19!$V$60,polar_type19!$V$79,polar_type19!$V$98,polar_type19!$V$117)</f>
        <v>11.624</v>
      </c>
      <c r="T21" s="0" t="n">
        <f aca="false">Factor*MAX(polar_type19!$V$42, polar_type19!$V$61,polar_type19!$V$80,polar_type19!$V$99,polar_type19!$V$118)</f>
        <v>10.171</v>
      </c>
      <c r="U21" s="0" t="n">
        <f aca="false">Factor*MAX(polar_type19!$V$43, polar_type19!$V$62,polar_type19!$V$81,polar_type19!$V$100,polar_type19!$V$119)</f>
        <v>8.71800000000001</v>
      </c>
    </row>
    <row r="22" customFormat="false" ht="12.8" hidden="false" customHeight="false" outlineLevel="0" collapsed="false">
      <c r="A22" s="0" t="n">
        <f aca="false">A21+5</f>
        <v>100</v>
      </c>
      <c r="B22" s="0" t="n">
        <v>0</v>
      </c>
      <c r="C22" s="0" t="n">
        <f aca="false">Factor*MAX(polar_type19!$W$25, polar_type19!$W$44,polar_type19!$W$63,polar_type19!$W$82,polar_type19!$W$101)</f>
        <v>4.56</v>
      </c>
      <c r="D22" s="0" t="n">
        <f aca="false">Factor*MAX(polar_type19!$W$26, polar_type19!$W$45,polar_type19!$W$64,polar_type19!$W$83,polar_type19!$W$102)</f>
        <v>5.24</v>
      </c>
      <c r="E22" s="0" t="n">
        <f aca="false">Factor*MAX(polar_type19!$W$27, polar_type19!$W$46,polar_type19!$W$65,polar_type19!$W$84,polar_type19!$W$103)</f>
        <v>5.92</v>
      </c>
      <c r="F22" s="0" t="n">
        <f aca="false">Factor*MAX(polar_type19!$W$28, polar_type19!$W$47,polar_type19!$W$66,polar_type19!$W$85,polar_type19!$W$104)</f>
        <v>6.7</v>
      </c>
      <c r="G22" s="0" t="n">
        <f aca="false">Factor*MAX(polar_type19!$W$29, polar_type19!$W$48,polar_type19!$W$67,polar_type19!$W$86,polar_type19!$W$105)</f>
        <v>7.5</v>
      </c>
      <c r="H22" s="0" t="n">
        <f aca="false">Factor*MAX(polar_type19!$W$30, polar_type19!$W$49,polar_type19!$W$68,polar_type19!$W$87,polar_type19!$W$106)</f>
        <v>8.76</v>
      </c>
      <c r="I22" s="0" t="n">
        <f aca="false">Factor*MAX(polar_type19!$W$31, polar_type19!$W$50,polar_type19!$W$69,polar_type19!$W$88,polar_type19!$W$107)</f>
        <v>9.97</v>
      </c>
      <c r="J22" s="0" t="n">
        <f aca="false">Factor*MAX(polar_type19!$W$32, polar_type19!$W$51,polar_type19!$W$70,polar_type19!$W$89,polar_type19!$W$108)</f>
        <v>10.395</v>
      </c>
      <c r="K22" s="0" t="n">
        <f aca="false">Factor*MAX(polar_type19!$W$33, polar_type19!$W$52,polar_type19!$W$71,polar_type19!$W$90,polar_type19!$W$109)</f>
        <v>10.82</v>
      </c>
      <c r="L22" s="0" t="n">
        <f aca="false">Factor*MAX(polar_type19!$W$34, polar_type19!$W$53,polar_type19!$W$72,polar_type19!$W$91,polar_type19!$W$110)</f>
        <v>12.21</v>
      </c>
      <c r="M22" s="0" t="n">
        <f aca="false">Factor*MAX(polar_type19!$W$35, polar_type19!$W$54,polar_type19!$W$73,polar_type19!$W$92,polar_type19!$W$111)</f>
        <v>12.822</v>
      </c>
      <c r="N22" s="0" t="n">
        <f aca="false">Factor*MAX(polar_type19!$W$36, polar_type19!$W$55,polar_type19!$W$74,polar_type19!$W$93,polar_type19!$W$112)</f>
        <v>13.74</v>
      </c>
      <c r="O22" s="0" t="n">
        <f aca="false">Factor*MAX(polar_type19!$W$37, polar_type19!$W$56,polar_type19!$W$75,polar_type19!$W$94,polar_type19!$W$113)</f>
        <v>14.284</v>
      </c>
      <c r="P22" s="0" t="n">
        <f aca="false">Factor*MAX(polar_type19!$W$38, polar_type19!$W$57,polar_type19!$W$76,polar_type19!$W$95,polar_type19!$W$114)</f>
        <v>15.1</v>
      </c>
      <c r="Q22" s="0" t="n">
        <f aca="false">Factor*MAX(polar_type19!$W$39, polar_type19!$W$58,polar_type19!$W$77,polar_type19!$W$96,polar_type19!$W$115)</f>
        <v>13.59</v>
      </c>
      <c r="R22" s="0" t="n">
        <f aca="false">Factor*MAX(polar_type19!$W$40, polar_type19!$W$59,polar_type19!$W$78,polar_type19!$W$97,polar_type19!$W$116)</f>
        <v>12.835</v>
      </c>
      <c r="S22" s="0" t="n">
        <f aca="false">Factor*MAX(polar_type19!$W$41, polar_type19!$W$60,polar_type19!$W$79,polar_type19!$W$98,polar_type19!$W$117)</f>
        <v>12.08</v>
      </c>
      <c r="T22" s="0" t="n">
        <f aca="false">Factor*MAX(polar_type19!$W$42, polar_type19!$W$61,polar_type19!$W$80,polar_type19!$W$99,polar_type19!$W$118)</f>
        <v>10.57</v>
      </c>
      <c r="U22" s="0" t="n">
        <f aca="false">Factor*MAX(polar_type19!$W$43, polar_type19!$W$62,polar_type19!$W$81,polar_type19!$W$100,polar_type19!$W$119)</f>
        <v>9.05999999999997</v>
      </c>
    </row>
    <row r="23" customFormat="false" ht="12.8" hidden="false" customHeight="false" outlineLevel="0" collapsed="false">
      <c r="A23" s="0" t="n">
        <f aca="false">A22+5</f>
        <v>105</v>
      </c>
      <c r="B23" s="0" t="n">
        <v>0</v>
      </c>
      <c r="C23" s="0" t="n">
        <f aca="false">Factor*MAX(polar_type19!$X$25, polar_type19!$X$44,polar_type19!$X$63,polar_type19!$X$82,polar_type19!$X$101)</f>
        <v>4.4</v>
      </c>
      <c r="D23" s="0" t="n">
        <f aca="false">Factor*MAX(polar_type19!$X$26, polar_type19!$X$45,polar_type19!$X$64,polar_type19!$X$83,polar_type19!$X$102)</f>
        <v>5.095</v>
      </c>
      <c r="E23" s="0" t="n">
        <f aca="false">Factor*MAX(polar_type19!$X$27, polar_type19!$X$46,polar_type19!$X$65,polar_type19!$X$84,polar_type19!$X$103)</f>
        <v>5.79</v>
      </c>
      <c r="F23" s="0" t="n">
        <f aca="false">Factor*MAX(polar_type19!$X$28, polar_type19!$X$47,polar_type19!$X$66,polar_type19!$X$85,polar_type19!$X$104)</f>
        <v>6.575</v>
      </c>
      <c r="G23" s="0" t="n">
        <f aca="false">Factor*MAX(polar_type19!$X$29, polar_type19!$X$48,polar_type19!$X$67,polar_type19!$X$86,polar_type19!$X$105)</f>
        <v>7.32</v>
      </c>
      <c r="H23" s="0" t="n">
        <f aca="false">Factor*MAX(polar_type19!$X$30, polar_type19!$X$49,polar_type19!$X$68,polar_type19!$X$87,polar_type19!$X$106)</f>
        <v>8.435</v>
      </c>
      <c r="I23" s="0" t="n">
        <f aca="false">Factor*MAX(polar_type19!$X$31, polar_type19!$X$50,polar_type19!$X$69,polar_type19!$X$88,polar_type19!$X$107)</f>
        <v>9.83</v>
      </c>
      <c r="J23" s="0" t="n">
        <f aca="false">Factor*MAX(polar_type19!$X$32, polar_type19!$X$51,polar_type19!$X$70,polar_type19!$X$89,polar_type19!$X$108)</f>
        <v>10.4675</v>
      </c>
      <c r="K23" s="0" t="n">
        <f aca="false">Factor*MAX(polar_type19!$X$33, polar_type19!$X$52,polar_type19!$X$71,polar_type19!$X$90,polar_type19!$X$109)</f>
        <v>11.105</v>
      </c>
      <c r="L23" s="0" t="n">
        <f aca="false">Factor*MAX(polar_type19!$X$34, polar_type19!$X$53,polar_type19!$X$72,polar_type19!$X$91,polar_type19!$X$110)</f>
        <v>12.575</v>
      </c>
      <c r="M23" s="0" t="n">
        <f aca="false">Factor*MAX(polar_type19!$X$35, polar_type19!$X$54,polar_type19!$X$73,polar_type19!$X$92,polar_type19!$X$111)</f>
        <v>13.219</v>
      </c>
      <c r="N23" s="0" t="n">
        <f aca="false">Factor*MAX(polar_type19!$X$36, polar_type19!$X$55,polar_type19!$X$74,polar_type19!$X$93,polar_type19!$X$112)</f>
        <v>14.185</v>
      </c>
      <c r="O23" s="0" t="n">
        <f aca="false">Factor*MAX(polar_type19!$X$37, polar_type19!$X$56,polar_type19!$X$75,polar_type19!$X$94,polar_type19!$X$113)</f>
        <v>14.757</v>
      </c>
      <c r="P23" s="0" t="n">
        <f aca="false">Factor*MAX(polar_type19!$X$38, polar_type19!$X$57,polar_type19!$X$76,polar_type19!$X$95,polar_type19!$X$114)</f>
        <v>15.615</v>
      </c>
      <c r="Q23" s="0" t="n">
        <f aca="false">Factor*MAX(polar_type19!$X$39, polar_type19!$X$58,polar_type19!$X$77,polar_type19!$X$96,polar_type19!$X$115)</f>
        <v>14.0535</v>
      </c>
      <c r="R23" s="0" t="n">
        <f aca="false">Factor*MAX(polar_type19!$X$40, polar_type19!$X$59,polar_type19!$X$78,polar_type19!$X$97,polar_type19!$X$116)</f>
        <v>13.27275</v>
      </c>
      <c r="S23" s="0" t="n">
        <f aca="false">Factor*MAX(polar_type19!$X$41, polar_type19!$X$60,polar_type19!$X$79,polar_type19!$X$98,polar_type19!$X$117)</f>
        <v>12.492</v>
      </c>
      <c r="T23" s="0" t="n">
        <f aca="false">Factor*MAX(polar_type19!$X$42, polar_type19!$X$61,polar_type19!$X$80,polar_type19!$X$99,polar_type19!$X$118)</f>
        <v>10.9305</v>
      </c>
      <c r="U23" s="0" t="n">
        <f aca="false">Factor*MAX(polar_type19!$X$43, polar_type19!$X$62,polar_type19!$X$81,polar_type19!$X$100,polar_type19!$X$119)</f>
        <v>9.369</v>
      </c>
    </row>
    <row r="24" customFormat="false" ht="12.8" hidden="false" customHeight="false" outlineLevel="0" collapsed="false">
      <c r="A24" s="0" t="n">
        <f aca="false">A23+5</f>
        <v>110</v>
      </c>
      <c r="B24" s="0" t="n">
        <v>0</v>
      </c>
      <c r="C24" s="0" t="n">
        <f aca="false">Factor*MAX(polar_type19!$Y$25, polar_type19!$Y$44,polar_type19!$Y$63,polar_type19!$Y$82,polar_type19!$Y$101)</f>
        <v>4.24</v>
      </c>
      <c r="D24" s="0" t="n">
        <f aca="false">Factor*MAX(polar_type19!$Y$26, polar_type19!$Y$45,polar_type19!$Y$64,polar_type19!$Y$83,polar_type19!$Y$102)</f>
        <v>4.95</v>
      </c>
      <c r="E24" s="0" t="n">
        <f aca="false">Factor*MAX(polar_type19!$Y$27, polar_type19!$Y$46,polar_type19!$Y$65,polar_type19!$Y$84,polar_type19!$Y$103)</f>
        <v>5.66</v>
      </c>
      <c r="F24" s="0" t="n">
        <f aca="false">Factor*MAX(polar_type19!$Y$28, polar_type19!$Y$47,polar_type19!$Y$66,polar_type19!$Y$85,polar_type19!$Y$104)</f>
        <v>6.45</v>
      </c>
      <c r="G24" s="0" t="n">
        <f aca="false">Factor*MAX(polar_type19!$Y$29, polar_type19!$Y$48,polar_type19!$Y$67,polar_type19!$Y$86,polar_type19!$Y$105)</f>
        <v>7.14</v>
      </c>
      <c r="H24" s="0" t="n">
        <f aca="false">Factor*MAX(polar_type19!$Y$30, polar_type19!$Y$49,polar_type19!$Y$68,polar_type19!$Y$87,polar_type19!$Y$106)</f>
        <v>8.11000000000001</v>
      </c>
      <c r="I24" s="0" t="n">
        <f aca="false">Factor*MAX(polar_type19!$Y$31, polar_type19!$Y$50,polar_type19!$Y$69,polar_type19!$Y$88,polar_type19!$Y$107)</f>
        <v>9.69</v>
      </c>
      <c r="J24" s="0" t="n">
        <f aca="false">Factor*MAX(polar_type19!$Y$32, polar_type19!$Y$51,polar_type19!$Y$70,polar_type19!$Y$89,polar_type19!$Y$108)</f>
        <v>10.54</v>
      </c>
      <c r="K24" s="0" t="n">
        <f aca="false">Factor*MAX(polar_type19!$Y$33, polar_type19!$Y$52,polar_type19!$Y$71,polar_type19!$Y$90,polar_type19!$Y$109)</f>
        <v>11.39</v>
      </c>
      <c r="L24" s="0" t="n">
        <f aca="false">Factor*MAX(polar_type19!$Y$34, polar_type19!$Y$53,polar_type19!$Y$72,polar_type19!$Y$91,polar_type19!$Y$110)</f>
        <v>12.94</v>
      </c>
      <c r="M24" s="0" t="n">
        <f aca="false">Factor*MAX(polar_type19!$Y$35, polar_type19!$Y$54,polar_type19!$Y$73,polar_type19!$Y$92,polar_type19!$Y$111)</f>
        <v>13.616</v>
      </c>
      <c r="N24" s="0" t="n">
        <f aca="false">Factor*MAX(polar_type19!$Y$36, polar_type19!$Y$55,polar_type19!$Y$74,polar_type19!$Y$93,polar_type19!$Y$112)</f>
        <v>14.63</v>
      </c>
      <c r="O24" s="0" t="n">
        <f aca="false">Factor*MAX(polar_type19!$Y$37, polar_type19!$Y$56,polar_type19!$Y$75,polar_type19!$Y$94,polar_type19!$Y$113)</f>
        <v>15.23</v>
      </c>
      <c r="P24" s="0" t="n">
        <f aca="false">Factor*MAX(polar_type19!$Y$38, polar_type19!$Y$57,polar_type19!$Y$76,polar_type19!$Y$95,polar_type19!$Y$114)</f>
        <v>16.13</v>
      </c>
      <c r="Q24" s="0" t="n">
        <f aca="false">Factor*MAX(polar_type19!$Y$39, polar_type19!$Y$58,polar_type19!$Y$77,polar_type19!$Y$96,polar_type19!$Y$115)</f>
        <v>14.517</v>
      </c>
      <c r="R24" s="0" t="n">
        <f aca="false">Factor*MAX(polar_type19!$Y$40, polar_type19!$Y$59,polar_type19!$Y$78,polar_type19!$Y$97,polar_type19!$Y$116)</f>
        <v>13.7105</v>
      </c>
      <c r="S24" s="0" t="n">
        <f aca="false">Factor*MAX(polar_type19!$Y$41, polar_type19!$Y$60,polar_type19!$Y$79,polar_type19!$Y$98,polar_type19!$Y$117)</f>
        <v>12.904</v>
      </c>
      <c r="T24" s="0" t="n">
        <f aca="false">Factor*MAX(polar_type19!$Y$42, polar_type19!$Y$61,polar_type19!$Y$80,polar_type19!$Y$99,polar_type19!$Y$118)</f>
        <v>11.291</v>
      </c>
      <c r="U24" s="0" t="n">
        <f aca="false">Factor*MAX(polar_type19!$Y$43, polar_type19!$Y$62,polar_type19!$Y$81,polar_type19!$Y$100,polar_type19!$Y$119)</f>
        <v>9.67799999999999</v>
      </c>
    </row>
    <row r="25" customFormat="false" ht="12.8" hidden="false" customHeight="false" outlineLevel="0" collapsed="false">
      <c r="A25" s="0" t="n">
        <f aca="false">A24+5</f>
        <v>115</v>
      </c>
      <c r="B25" s="0" t="n">
        <v>0</v>
      </c>
      <c r="C25" s="0" t="n">
        <f aca="false">Factor*MAX(polar_type19!$Z$25, polar_type19!$Z$44,polar_type19!$Z$63,polar_type19!$Z$82,polar_type19!$Z$101)</f>
        <v>4.015</v>
      </c>
      <c r="D25" s="0" t="n">
        <f aca="false">Factor*MAX(polar_type19!$Z$26, polar_type19!$Z$45,polar_type19!$Z$64,polar_type19!$Z$83,polar_type19!$Z$102)</f>
        <v>4.725</v>
      </c>
      <c r="E25" s="0" t="n">
        <f aca="false">Factor*MAX(polar_type19!$Z$27, polar_type19!$Z$46,polar_type19!$Z$65,polar_type19!$Z$84,polar_type19!$Z$103)</f>
        <v>5.435</v>
      </c>
      <c r="F25" s="0" t="n">
        <f aca="false">Factor*MAX(polar_type19!$Z$28, polar_type19!$Z$47,polar_type19!$Z$66,polar_type19!$Z$85,polar_type19!$Z$104)</f>
        <v>6.285</v>
      </c>
      <c r="G25" s="0" t="n">
        <f aca="false">Factor*MAX(polar_type19!$Z$29, polar_type19!$Z$48,polar_type19!$Z$67,polar_type19!$Z$86,polar_type19!$Z$105)</f>
        <v>6.955</v>
      </c>
      <c r="H25" s="0" t="n">
        <f aca="false">Factor*MAX(polar_type19!$Z$30, polar_type19!$Z$49,polar_type19!$Z$68,polar_type19!$Z$87,polar_type19!$Z$106)</f>
        <v>7.78</v>
      </c>
      <c r="I25" s="0" t="n">
        <f aca="false">Factor*MAX(polar_type19!$Z$31, polar_type19!$Z$50,polar_type19!$Z$69,polar_type19!$Z$88,polar_type19!$Z$107)</f>
        <v>9.095</v>
      </c>
      <c r="J25" s="0" t="n">
        <f aca="false">Factor*MAX(polar_type19!$Z$32, polar_type19!$Z$51,polar_type19!$Z$70,polar_type19!$Z$89,polar_type19!$Z$108)</f>
        <v>9.9375</v>
      </c>
      <c r="K25" s="0" t="n">
        <f aca="false">Factor*MAX(polar_type19!$Z$33, polar_type19!$Z$52,polar_type19!$Z$71,polar_type19!$Z$90,polar_type19!$Z$109)</f>
        <v>10.78</v>
      </c>
      <c r="L25" s="0" t="n">
        <f aca="false">Factor*MAX(polar_type19!$Z$34, polar_type19!$Z$53,polar_type19!$Z$72,polar_type19!$Z$91,polar_type19!$Z$110)</f>
        <v>13.235</v>
      </c>
      <c r="M25" s="0" t="n">
        <f aca="false">Factor*MAX(polar_type19!$Z$35, polar_type19!$Z$54,polar_type19!$Z$73,polar_type19!$Z$92,polar_type19!$Z$111)</f>
        <v>13.951</v>
      </c>
      <c r="N25" s="0" t="n">
        <f aca="false">Factor*MAX(polar_type19!$Z$36, polar_type19!$Z$55,polar_type19!$Z$74,polar_type19!$Z$93,polar_type19!$Z$112)</f>
        <v>15.025</v>
      </c>
      <c r="O25" s="0" t="n">
        <f aca="false">Factor*MAX(polar_type19!$Z$37, polar_type19!$Z$56,polar_type19!$Z$75,polar_type19!$Z$94,polar_type19!$Z$113)</f>
        <v>15.659</v>
      </c>
      <c r="P25" s="0" t="n">
        <f aca="false">Factor*MAX(polar_type19!$Z$38, polar_type19!$Z$57,polar_type19!$Z$76,polar_type19!$Z$95,polar_type19!$Z$114)</f>
        <v>16.61</v>
      </c>
      <c r="Q25" s="0" t="n">
        <f aca="false">Factor*MAX(polar_type19!$Z$39, polar_type19!$Z$58,polar_type19!$Z$77,polar_type19!$Z$96,polar_type19!$Z$115)</f>
        <v>14.949</v>
      </c>
      <c r="R25" s="0" t="n">
        <f aca="false">Factor*MAX(polar_type19!$Z$40, polar_type19!$Z$59,polar_type19!$Z$78,polar_type19!$Z$97,polar_type19!$Z$116)</f>
        <v>14.1185</v>
      </c>
      <c r="S25" s="0" t="n">
        <f aca="false">Factor*MAX(polar_type19!$Z$41, polar_type19!$Z$60,polar_type19!$Z$79,polar_type19!$Z$98,polar_type19!$Z$117)</f>
        <v>13.288</v>
      </c>
      <c r="T25" s="0" t="n">
        <f aca="false">Factor*MAX(polar_type19!$Z$42, polar_type19!$Z$61,polar_type19!$Z$80,polar_type19!$Z$99,polar_type19!$Z$118)</f>
        <v>11.627</v>
      </c>
      <c r="U25" s="0" t="n">
        <f aca="false">Factor*MAX(polar_type19!$Z$43, polar_type19!$Z$62,polar_type19!$Z$81,polar_type19!$Z$100,polar_type19!$Z$119)</f>
        <v>9.96599999999999</v>
      </c>
    </row>
    <row r="26" customFormat="false" ht="12.8" hidden="false" customHeight="false" outlineLevel="0" collapsed="false">
      <c r="A26" s="0" t="n">
        <f aca="false">A25+5</f>
        <v>120</v>
      </c>
      <c r="B26" s="0" t="n">
        <v>0</v>
      </c>
      <c r="C26" s="0" t="n">
        <f aca="false">Factor*MAX(polar_type19!$AA$25, polar_type19!$AA$44,polar_type19!$AA$63,polar_type19!$AA$82,polar_type19!$AA$101)</f>
        <v>3.79</v>
      </c>
      <c r="D26" s="0" t="n">
        <f aca="false">Factor*MAX(polar_type19!$AA$26, polar_type19!$AA$45,polar_type19!$AA$64,polar_type19!$AA$83,polar_type19!$AA$102)</f>
        <v>4.5</v>
      </c>
      <c r="E26" s="0" t="n">
        <f aca="false">Factor*MAX(polar_type19!$AA$27, polar_type19!$AA$46,polar_type19!$AA$65,polar_type19!$AA$84,polar_type19!$AA$103)</f>
        <v>5.21</v>
      </c>
      <c r="F26" s="0" t="n">
        <f aca="false">Factor*MAX(polar_type19!$AA$28, polar_type19!$AA$47,polar_type19!$AA$66,polar_type19!$AA$85,polar_type19!$AA$104)</f>
        <v>6.12</v>
      </c>
      <c r="G26" s="0" t="n">
        <f aca="false">Factor*MAX(polar_type19!$AA$29, polar_type19!$AA$48,polar_type19!$AA$67,polar_type19!$AA$86,polar_type19!$AA$105)</f>
        <v>6.77</v>
      </c>
      <c r="H26" s="0" t="n">
        <f aca="false">Factor*MAX(polar_type19!$AA$30, polar_type19!$AA$49,polar_type19!$AA$68,polar_type19!$AA$87,polar_type19!$AA$106)</f>
        <v>7.45000000000001</v>
      </c>
      <c r="I26" s="0" t="n">
        <f aca="false">Factor*MAX(polar_type19!$AA$31, polar_type19!$AA$50,polar_type19!$AA$69,polar_type19!$AA$88,polar_type19!$AA$107)</f>
        <v>8.5</v>
      </c>
      <c r="J26" s="0" t="n">
        <f aca="false">Factor*MAX(polar_type19!$AA$32, polar_type19!$AA$51,polar_type19!$AA$70,polar_type19!$AA$89,polar_type19!$AA$108)</f>
        <v>9.335</v>
      </c>
      <c r="K26" s="0" t="n">
        <f aca="false">Factor*MAX(polar_type19!$AA$33, polar_type19!$AA$52,polar_type19!$AA$71,polar_type19!$AA$90,polar_type19!$AA$109)</f>
        <v>10.17</v>
      </c>
      <c r="L26" s="0" t="n">
        <f aca="false">Factor*MAX(polar_type19!$AA$34, polar_type19!$AA$53,polar_type19!$AA$72,polar_type19!$AA$91,polar_type19!$AA$110)</f>
        <v>13.53</v>
      </c>
      <c r="M26" s="0" t="n">
        <f aca="false">Factor*MAX(polar_type19!$AA$35, polar_type19!$AA$54,polar_type19!$AA$73,polar_type19!$AA$92,polar_type19!$AA$111)</f>
        <v>14.286</v>
      </c>
      <c r="N26" s="0" t="n">
        <f aca="false">Factor*MAX(polar_type19!$AA$36, polar_type19!$AA$55,polar_type19!$AA$74,polar_type19!$AA$93,polar_type19!$AA$112)</f>
        <v>15.42</v>
      </c>
      <c r="O26" s="0" t="n">
        <f aca="false">Factor*MAX(polar_type19!$AA$37, polar_type19!$AA$56,polar_type19!$AA$75,polar_type19!$AA$94,polar_type19!$AA$113)</f>
        <v>16.088</v>
      </c>
      <c r="P26" s="0" t="n">
        <f aca="false">Factor*MAX(polar_type19!$AA$38, polar_type19!$AA$57,polar_type19!$AA$76,polar_type19!$AA$95,polar_type19!$AA$114)</f>
        <v>17.1538116096278</v>
      </c>
      <c r="Q26" s="0" t="n">
        <f aca="false">Factor*MAX(polar_type19!$AA$39, polar_type19!$AA$58,polar_type19!$AA$77,polar_type19!$AA$96,polar_type19!$AA$115)</f>
        <v>15.381</v>
      </c>
      <c r="R26" s="0" t="n">
        <f aca="false">Factor*MAX(polar_type19!$AA$40, polar_type19!$AA$59,polar_type19!$AA$78,polar_type19!$AA$97,polar_type19!$AA$116)</f>
        <v>14.5265</v>
      </c>
      <c r="S26" s="0" t="n">
        <f aca="false">Factor*MAX(polar_type19!$AA$41, polar_type19!$AA$60,polar_type19!$AA$79,polar_type19!$AA$98,polar_type19!$AA$117)</f>
        <v>13.672</v>
      </c>
      <c r="T26" s="0" t="n">
        <f aca="false">Factor*MAX(polar_type19!$AA$42, polar_type19!$AA$61,polar_type19!$AA$80,polar_type19!$AA$99,polar_type19!$AA$118)</f>
        <v>11.963</v>
      </c>
      <c r="U26" s="0" t="n">
        <f aca="false">Factor*MAX(polar_type19!$AA$43, polar_type19!$AA$62,polar_type19!$AA$81,polar_type19!$AA$100,polar_type19!$AA$119)</f>
        <v>10.254</v>
      </c>
    </row>
    <row r="27" customFormat="false" ht="12.8" hidden="false" customHeight="false" outlineLevel="0" collapsed="false">
      <c r="A27" s="0" t="n">
        <f aca="false">A26+5</f>
        <v>125</v>
      </c>
      <c r="B27" s="0" t="n">
        <v>0</v>
      </c>
      <c r="C27" s="0" t="n">
        <f aca="false">Factor*MAX(polar_type19!$AB$25, polar_type19!$AB$44,polar_type19!$AB$63,polar_type19!$AB$82,polar_type19!$AB$101)</f>
        <v>3.51</v>
      </c>
      <c r="D27" s="0" t="n">
        <f aca="false">Factor*MAX(polar_type19!$AB$26, polar_type19!$AB$45,polar_type19!$AB$64,polar_type19!$AB$83,polar_type19!$AB$102)</f>
        <v>4.215</v>
      </c>
      <c r="E27" s="0" t="n">
        <f aca="false">Factor*MAX(polar_type19!$AB$27, polar_type19!$AB$46,polar_type19!$AB$65,polar_type19!$AB$84,polar_type19!$AB$103)</f>
        <v>4.92</v>
      </c>
      <c r="F27" s="0" t="n">
        <f aca="false">Factor*MAX(polar_type19!$AB$28, polar_type19!$AB$47,polar_type19!$AB$66,polar_type19!$AB$85,polar_type19!$AB$104)</f>
        <v>5.9</v>
      </c>
      <c r="G27" s="0" t="n">
        <f aca="false">Factor*MAX(polar_type19!$AB$29, polar_type19!$AB$48,polar_type19!$AB$67,polar_type19!$AB$86,polar_type19!$AB$105)</f>
        <v>6.555</v>
      </c>
      <c r="H27" s="0" t="n">
        <f aca="false">Factor*MAX(polar_type19!$AB$30, polar_type19!$AB$49,polar_type19!$AB$68,polar_type19!$AB$87,polar_type19!$AB$106)</f>
        <v>7.195</v>
      </c>
      <c r="I27" s="0" t="n">
        <f aca="false">Factor*MAX(polar_type19!$AB$31, polar_type19!$AB$50,polar_type19!$AB$69,polar_type19!$AB$88,polar_type19!$AB$107)</f>
        <v>8.06</v>
      </c>
      <c r="J27" s="0" t="n">
        <f aca="false">Factor*MAX(polar_type19!$AB$32, polar_type19!$AB$51,polar_type19!$AB$70,polar_type19!$AB$89,polar_type19!$AB$108)</f>
        <v>8.73</v>
      </c>
      <c r="K27" s="0" t="n">
        <f aca="false">Factor*MAX(polar_type19!$AB$33, polar_type19!$AB$52,polar_type19!$AB$71,polar_type19!$AB$90,polar_type19!$AB$109)</f>
        <v>9.4</v>
      </c>
      <c r="L27" s="0" t="n">
        <f aca="false">Factor*MAX(polar_type19!$AB$34, polar_type19!$AB$53,polar_type19!$AB$72,polar_type19!$AB$91,polar_type19!$AB$110)</f>
        <v>12.605</v>
      </c>
      <c r="M27" s="0" t="n">
        <f aca="false">Factor*MAX(polar_type19!$AB$35, polar_type19!$AB$54,polar_type19!$AB$73,polar_type19!$AB$92,polar_type19!$AB$111)</f>
        <v>13.791</v>
      </c>
      <c r="N27" s="0" t="n">
        <f aca="false">Factor*MAX(polar_type19!$AB$36, polar_type19!$AB$55,polar_type19!$AB$74,polar_type19!$AB$93,polar_type19!$AB$112)</f>
        <v>15.57</v>
      </c>
      <c r="O27" s="0" t="n">
        <f aca="false">Factor*MAX(polar_type19!$AB$37, polar_type19!$AB$56,polar_type19!$AB$75,polar_type19!$AB$94,polar_type19!$AB$113)</f>
        <v>16.356</v>
      </c>
      <c r="P27" s="0" t="n">
        <f aca="false">Factor*MAX(polar_type19!$AB$38, polar_type19!$AB$57,polar_type19!$AB$76,polar_type19!$AB$95,polar_type19!$AB$114)</f>
        <v>17.7182778138057</v>
      </c>
      <c r="Q27" s="0" t="n">
        <f aca="false">Factor*MAX(polar_type19!$AB$39, polar_type19!$AB$58,polar_type19!$AB$77,polar_type19!$AB$96,polar_type19!$AB$115)</f>
        <v>15.7815</v>
      </c>
      <c r="R27" s="0" t="n">
        <f aca="false">Factor*MAX(polar_type19!$AB$40, polar_type19!$AB$59,polar_type19!$AB$78,polar_type19!$AB$97,polar_type19!$AB$116)</f>
        <v>14.90475</v>
      </c>
      <c r="S27" s="0" t="n">
        <f aca="false">Factor*MAX(polar_type19!$AB$41, polar_type19!$AB$60,polar_type19!$AB$79,polar_type19!$AB$98,polar_type19!$AB$117)</f>
        <v>14.028</v>
      </c>
      <c r="T27" s="0" t="n">
        <f aca="false">Factor*MAX(polar_type19!$AB$42, polar_type19!$AB$61,polar_type19!$AB$80,polar_type19!$AB$99,polar_type19!$AB$118)</f>
        <v>12.2745000000001</v>
      </c>
      <c r="U27" s="0" t="n">
        <f aca="false">Factor*MAX(polar_type19!$AB$43, polar_type19!$AB$62,polar_type19!$AB$81,polar_type19!$AB$100,polar_type19!$AB$119)</f>
        <v>10.521</v>
      </c>
    </row>
    <row r="28" customFormat="false" ht="12.8" hidden="false" customHeight="false" outlineLevel="0" collapsed="false">
      <c r="A28" s="0" t="n">
        <f aca="false">A27+5</f>
        <v>130</v>
      </c>
      <c r="B28" s="0" t="n">
        <v>0</v>
      </c>
      <c r="C28" s="0" t="n">
        <f aca="false">Factor*MAX(polar_type19!$AC$25, polar_type19!$AC$44,polar_type19!$AC$63,polar_type19!$AC$82,polar_type19!$AC$101)</f>
        <v>3.23</v>
      </c>
      <c r="D28" s="0" t="n">
        <f aca="false">Factor*MAX(polar_type19!$AC$26, polar_type19!$AC$45,polar_type19!$AC$64,polar_type19!$AC$83,polar_type19!$AC$102)</f>
        <v>3.93</v>
      </c>
      <c r="E28" s="0" t="n">
        <f aca="false">Factor*MAX(polar_type19!$AC$27, polar_type19!$AC$46,polar_type19!$AC$65,polar_type19!$AC$84,polar_type19!$AC$103)</f>
        <v>4.63</v>
      </c>
      <c r="F28" s="0" t="n">
        <f aca="false">Factor*MAX(polar_type19!$AC$28, polar_type19!$AC$47,polar_type19!$AC$66,polar_type19!$AC$85,polar_type19!$AC$104)</f>
        <v>5.68</v>
      </c>
      <c r="G28" s="0" t="n">
        <f aca="false">Factor*MAX(polar_type19!$AC$29, polar_type19!$AC$48,polar_type19!$AC$67,polar_type19!$AC$86,polar_type19!$AC$105)</f>
        <v>6.34000000000001</v>
      </c>
      <c r="H28" s="0" t="n">
        <f aca="false">Factor*MAX(polar_type19!$AC$30, polar_type19!$AC$49,polar_type19!$AC$68,polar_type19!$AC$87,polar_type19!$AC$106)</f>
        <v>6.94</v>
      </c>
      <c r="I28" s="0" t="n">
        <f aca="false">Factor*MAX(polar_type19!$AC$31, polar_type19!$AC$50,polar_type19!$AC$69,polar_type19!$AC$88,polar_type19!$AC$107)</f>
        <v>7.62</v>
      </c>
      <c r="J28" s="0" t="n">
        <f aca="false">Factor*MAX(polar_type19!$AC$32, polar_type19!$AC$51,polar_type19!$AC$70,polar_type19!$AC$89,polar_type19!$AC$108)</f>
        <v>8.12500000000001</v>
      </c>
      <c r="K28" s="0" t="n">
        <f aca="false">Factor*MAX(polar_type19!$AC$33, polar_type19!$AC$52,polar_type19!$AC$71,polar_type19!$AC$90,polar_type19!$AC$109)</f>
        <v>8.63000000000001</v>
      </c>
      <c r="L28" s="0" t="n">
        <f aca="false">Factor*MAX(polar_type19!$AC$34, polar_type19!$AC$53,polar_type19!$AC$72,polar_type19!$AC$91,polar_type19!$AC$110)</f>
        <v>11.68</v>
      </c>
      <c r="M28" s="0" t="n">
        <f aca="false">Factor*MAX(polar_type19!$AC$35, polar_type19!$AC$54,polar_type19!$AC$73,polar_type19!$AC$92,polar_type19!$AC$111)</f>
        <v>13.296</v>
      </c>
      <c r="N28" s="0" t="n">
        <f aca="false">Factor*MAX(polar_type19!$AC$36, polar_type19!$AC$55,polar_type19!$AC$74,polar_type19!$AC$93,polar_type19!$AC$112)</f>
        <v>15.72</v>
      </c>
      <c r="O28" s="0" t="n">
        <f aca="false">Factor*MAX(polar_type19!$AC$37, polar_type19!$AC$56,polar_type19!$AC$75,polar_type19!$AC$94,polar_type19!$AC$113)</f>
        <v>16.624</v>
      </c>
      <c r="P28" s="0" t="n">
        <f aca="false">Factor*MAX(polar_type19!$AC$38, polar_type19!$AC$57,polar_type19!$AC$76,polar_type19!$AC$95,polar_type19!$AC$114)</f>
        <v>18.1043048318244</v>
      </c>
      <c r="Q28" s="0" t="n">
        <f aca="false">Factor*MAX(polar_type19!$AC$39, polar_type19!$AC$58,polar_type19!$AC$77,polar_type19!$AC$96,polar_type19!$AC$115)</f>
        <v>16.182</v>
      </c>
      <c r="R28" s="0" t="n">
        <f aca="false">Factor*MAX(polar_type19!$AC$40, polar_type19!$AC$59,polar_type19!$AC$78,polar_type19!$AC$97,polar_type19!$AC$116)</f>
        <v>15.283</v>
      </c>
      <c r="S28" s="0" t="n">
        <f aca="false">Factor*MAX(polar_type19!$AC$41, polar_type19!$AC$60,polar_type19!$AC$79,polar_type19!$AC$98,polar_type19!$AC$117)</f>
        <v>14.384</v>
      </c>
      <c r="T28" s="0" t="n">
        <f aca="false">Factor*MAX(polar_type19!$AC$42, polar_type19!$AC$61,polar_type19!$AC$80,polar_type19!$AC$99,polar_type19!$AC$118)</f>
        <v>12.586</v>
      </c>
      <c r="U28" s="0" t="n">
        <f aca="false">Factor*MAX(polar_type19!$AC$43, polar_type19!$AC$62,polar_type19!$AC$81,polar_type19!$AC$100,polar_type19!$AC$119)</f>
        <v>10.788</v>
      </c>
    </row>
    <row r="29" customFormat="false" ht="12.8" hidden="false" customHeight="false" outlineLevel="0" collapsed="false">
      <c r="A29" s="0" t="n">
        <f aca="false">A28+5</f>
        <v>135</v>
      </c>
      <c r="B29" s="0" t="n">
        <v>0</v>
      </c>
      <c r="C29" s="0" t="n">
        <f aca="false">Factor*MAX(polar_type19!$AD$25, polar_type19!$AD$44,polar_type19!$AD$63,polar_type19!$AD$82,polar_type19!$AD$101)</f>
        <v>2.94</v>
      </c>
      <c r="D29" s="0" t="n">
        <f aca="false">Factor*MAX(polar_type19!$AD$26, polar_type19!$AD$45,polar_type19!$AD$64,polar_type19!$AD$83,polar_type19!$AD$102)</f>
        <v>3.615</v>
      </c>
      <c r="E29" s="0" t="n">
        <f aca="false">Factor*MAX(polar_type19!$AD$27, polar_type19!$AD$46,polar_type19!$AD$65,polar_type19!$AD$84,polar_type19!$AD$103)</f>
        <v>4.29</v>
      </c>
      <c r="F29" s="0" t="n">
        <f aca="false">Factor*MAX(polar_type19!$AD$28, polar_type19!$AD$47,polar_type19!$AD$66,polar_type19!$AD$85,polar_type19!$AD$104)</f>
        <v>5.36</v>
      </c>
      <c r="G29" s="0" t="n">
        <f aca="false">Factor*MAX(polar_type19!$AD$29, polar_type19!$AD$48,polar_type19!$AD$67,polar_type19!$AD$86,polar_type19!$AD$105)</f>
        <v>6.12</v>
      </c>
      <c r="H29" s="0" t="n">
        <f aca="false">Factor*MAX(polar_type19!$AD$30, polar_type19!$AD$49,polar_type19!$AD$68,polar_type19!$AD$87,polar_type19!$AD$106)</f>
        <v>6.71</v>
      </c>
      <c r="I29" s="0" t="n">
        <f aca="false">Factor*MAX(polar_type19!$AD$31, polar_type19!$AD$50,polar_type19!$AD$69,polar_type19!$AD$88,polar_type19!$AD$107)</f>
        <v>7.31</v>
      </c>
      <c r="J29" s="0" t="n">
        <f aca="false">Factor*MAX(polar_type19!$AD$32, polar_type19!$AD$51,polar_type19!$AD$70,polar_type19!$AD$89,polar_type19!$AD$108)</f>
        <v>7.71</v>
      </c>
      <c r="K29" s="0" t="n">
        <f aca="false">Factor*MAX(polar_type19!$AD$33, polar_type19!$AD$52,polar_type19!$AD$71,polar_type19!$AD$90,polar_type19!$AD$109)</f>
        <v>8.11</v>
      </c>
      <c r="L29" s="0" t="n">
        <f aca="false">Factor*MAX(polar_type19!$AD$34, polar_type19!$AD$53,polar_type19!$AD$72,polar_type19!$AD$91,polar_type19!$AD$110)</f>
        <v>10.71</v>
      </c>
      <c r="M29" s="0" t="n">
        <f aca="false">Factor*MAX(polar_type19!$AD$35, polar_type19!$AD$54,polar_type19!$AD$73,polar_type19!$AD$92,polar_type19!$AD$111)</f>
        <v>12.21</v>
      </c>
      <c r="N29" s="0" t="n">
        <f aca="false">Factor*MAX(polar_type19!$AD$36, polar_type19!$AD$55,polar_type19!$AD$74,polar_type19!$AD$93,polar_type19!$AD$112)</f>
        <v>14.46</v>
      </c>
      <c r="O29" s="0" t="n">
        <f aca="false">Factor*MAX(polar_type19!$AD$37, polar_type19!$AD$56,polar_type19!$AD$75,polar_type19!$AD$94,polar_type19!$AD$113)</f>
        <v>15.92</v>
      </c>
      <c r="P29" s="0" t="n">
        <f aca="false">Factor*MAX(polar_type19!$AD$38, polar_type19!$AD$57,polar_type19!$AD$76,polar_type19!$AD$95,polar_type19!$AD$114)</f>
        <v>18.11</v>
      </c>
      <c r="Q29" s="0" t="n">
        <f aca="false">Factor*MAX(polar_type19!$AD$39, polar_type19!$AD$58,polar_type19!$AD$77,polar_type19!$AD$96,polar_type19!$AD$115)</f>
        <v>16.299</v>
      </c>
      <c r="R29" s="0" t="n">
        <f aca="false">Factor*MAX(polar_type19!$AD$40, polar_type19!$AD$59,polar_type19!$AD$78,polar_type19!$AD$97,polar_type19!$AD$116)</f>
        <v>15.3935</v>
      </c>
      <c r="S29" s="0" t="n">
        <f aca="false">Factor*MAX(polar_type19!$AD$41, polar_type19!$AD$60,polar_type19!$AD$79,polar_type19!$AD$98,polar_type19!$AD$117)</f>
        <v>14.488</v>
      </c>
      <c r="T29" s="0" t="n">
        <f aca="false">Factor*MAX(polar_type19!$AD$42, polar_type19!$AD$61,polar_type19!$AD$80,polar_type19!$AD$99,polar_type19!$AD$118)</f>
        <v>12.677</v>
      </c>
      <c r="U29" s="0" t="n">
        <f aca="false">Factor*MAX(polar_type19!$AD$43, polar_type19!$AD$62,polar_type19!$AD$81,polar_type19!$AD$100,polar_type19!$AD$119)</f>
        <v>10.8659999999999</v>
      </c>
    </row>
    <row r="30" customFormat="false" ht="12.8" hidden="false" customHeight="false" outlineLevel="0" collapsed="false">
      <c r="A30" s="0" t="n">
        <f aca="false">A29+5</f>
        <v>140</v>
      </c>
      <c r="B30" s="0" t="n">
        <v>0</v>
      </c>
      <c r="C30" s="0" t="n">
        <f aca="false">Factor*MAX(polar_type19!$AE$25, polar_type19!$AE$44,polar_type19!$AE$63,polar_type19!$AE$82,polar_type19!$AE$101)</f>
        <v>2.70355762889905</v>
      </c>
      <c r="D30" s="0" t="n">
        <f aca="false">Factor*MAX(polar_type19!$AE$26, polar_type19!$AE$45,polar_type19!$AE$64,polar_type19!$AE$83,polar_type19!$AE$102)</f>
        <v>3.32</v>
      </c>
      <c r="E30" s="0" t="n">
        <f aca="false">Factor*MAX(polar_type19!$AE$27, polar_type19!$AE$46,polar_type19!$AE$65,polar_type19!$AE$84,polar_type19!$AE$103)</f>
        <v>3.96999999999999</v>
      </c>
      <c r="F30" s="0" t="n">
        <f aca="false">Factor*MAX(polar_type19!$AE$28, polar_type19!$AE$47,polar_type19!$AE$66,polar_type19!$AE$85,polar_type19!$AE$104)</f>
        <v>5.06</v>
      </c>
      <c r="G30" s="0" t="n">
        <f aca="false">Factor*MAX(polar_type19!$AE$29, polar_type19!$AE$48,polar_type19!$AE$67,polar_type19!$AE$86,polar_type19!$AE$105)</f>
        <v>5.9</v>
      </c>
      <c r="H30" s="0" t="n">
        <f aca="false">Factor*MAX(polar_type19!$AE$30, polar_type19!$AE$49,polar_type19!$AE$68,polar_type19!$AE$87,polar_type19!$AE$106)</f>
        <v>6.49</v>
      </c>
      <c r="I30" s="0" t="n">
        <f aca="false">Factor*MAX(polar_type19!$AE$31, polar_type19!$AE$50,polar_type19!$AE$69,polar_type19!$AE$88,polar_type19!$AE$107)</f>
        <v>7.06</v>
      </c>
      <c r="J30" s="0" t="n">
        <f aca="false">Factor*MAX(polar_type19!$AE$32, polar_type19!$AE$51,polar_type19!$AE$70,polar_type19!$AE$89,polar_type19!$AE$108)</f>
        <v>7.4</v>
      </c>
      <c r="K30" s="0" t="n">
        <f aca="false">Factor*MAX(polar_type19!$AE$33, polar_type19!$AE$52,polar_type19!$AE$71,polar_type19!$AE$90,polar_type19!$AE$109)</f>
        <v>7.74</v>
      </c>
      <c r="L30" s="0" t="n">
        <f aca="false">Factor*MAX(polar_type19!$AE$34, polar_type19!$AE$53,polar_type19!$AE$72,polar_type19!$AE$91,polar_type19!$AE$110)</f>
        <v>9.86000000000001</v>
      </c>
      <c r="M30" s="0" t="n">
        <f aca="false">Factor*MAX(polar_type19!$AE$35, polar_type19!$AE$54,polar_type19!$AE$73,polar_type19!$AE$92,polar_type19!$AE$111)</f>
        <v>11.232</v>
      </c>
      <c r="N30" s="0" t="n">
        <f aca="false">Factor*MAX(polar_type19!$AE$36, polar_type19!$AE$55,polar_type19!$AE$74,polar_type19!$AE$93,polar_type19!$AE$112)</f>
        <v>13.29</v>
      </c>
      <c r="O30" s="0" t="n">
        <f aca="false">Factor*MAX(polar_type19!$AE$37, polar_type19!$AE$56,polar_type19!$AE$75,polar_type19!$AE$94,polar_type19!$AE$113)</f>
        <v>14.714</v>
      </c>
      <c r="P30" s="0" t="n">
        <f aca="false">Factor*MAX(polar_type19!$AE$38, polar_type19!$AE$57,polar_type19!$AE$76,polar_type19!$AE$95,polar_type19!$AE$114)</f>
        <v>16.85</v>
      </c>
      <c r="Q30" s="0" t="n">
        <f aca="false">Factor*MAX(polar_type19!$AE$39, polar_type19!$AE$58,polar_type19!$AE$77,polar_type19!$AE$96,polar_type19!$AE$115)</f>
        <v>15.6281136388201</v>
      </c>
      <c r="R30" s="0" t="n">
        <f aca="false">Factor*MAX(polar_type19!$AE$40, polar_type19!$AE$59,polar_type19!$AE$78,polar_type19!$AE$97,polar_type19!$AE$116)</f>
        <v>14.3225</v>
      </c>
      <c r="S30" s="0" t="n">
        <f aca="false">Factor*MAX(polar_type19!$AE$41, polar_type19!$AE$60,polar_type19!$AE$79,polar_type19!$AE$98,polar_type19!$AE$117)</f>
        <v>13.48</v>
      </c>
      <c r="T30" s="0" t="n">
        <f aca="false">Factor*MAX(polar_type19!$AE$42, polar_type19!$AE$61,polar_type19!$AE$80,polar_type19!$AE$99,polar_type19!$AE$118)</f>
        <v>11.795</v>
      </c>
      <c r="U30" s="0" t="n">
        <f aca="false">Factor*MAX(polar_type19!$AE$43, polar_type19!$AE$62,polar_type19!$AE$81,polar_type19!$AE$100,polar_type19!$AE$119)</f>
        <v>10.11</v>
      </c>
    </row>
    <row r="31" customFormat="false" ht="12.8" hidden="false" customHeight="false" outlineLevel="0" collapsed="false">
      <c r="A31" s="0" t="n">
        <f aca="false">A30+5</f>
        <v>145</v>
      </c>
      <c r="B31" s="0" t="n">
        <v>0</v>
      </c>
      <c r="C31" s="0" t="n">
        <f aca="false">Factor*MAX(polar_type19!$AF$25, polar_type19!$AF$44,polar_type19!$AF$63,polar_type19!$AF$82,polar_type19!$AF$101)</f>
        <v>2.48</v>
      </c>
      <c r="D31" s="0" t="n">
        <f aca="false">Factor*MAX(polar_type19!$AF$26, polar_type19!$AF$45,polar_type19!$AF$64,polar_type19!$AF$83,polar_type19!$AF$102)</f>
        <v>3.095</v>
      </c>
      <c r="E31" s="0" t="n">
        <f aca="false">Factor*MAX(polar_type19!$AF$27, polar_type19!$AF$46,polar_type19!$AF$65,polar_type19!$AF$84,polar_type19!$AF$103)</f>
        <v>3.71</v>
      </c>
      <c r="F31" s="0" t="n">
        <f aca="false">Factor*MAX(polar_type19!$AF$28, polar_type19!$AF$47,polar_type19!$AF$66,polar_type19!$AF$85,polar_type19!$AF$104)</f>
        <v>4.78</v>
      </c>
      <c r="G31" s="0" t="n">
        <f aca="false">Factor*MAX(polar_type19!$AF$29, polar_type19!$AF$48,polar_type19!$AF$67,polar_type19!$AF$86,polar_type19!$AF$105)</f>
        <v>5.65</v>
      </c>
      <c r="H31" s="0" t="n">
        <f aca="false">Factor*MAX(polar_type19!$AF$30, polar_type19!$AF$49,polar_type19!$AF$68,polar_type19!$AF$87,polar_type19!$AF$106)</f>
        <v>6.295</v>
      </c>
      <c r="I31" s="0" t="n">
        <f aca="false">Factor*MAX(polar_type19!$AF$31, polar_type19!$AF$50,polar_type19!$AF$69,polar_type19!$AF$88,polar_type19!$AF$107)</f>
        <v>6.86</v>
      </c>
      <c r="J31" s="0" t="n">
        <f aca="false">Factor*MAX(polar_type19!$AF$32, polar_type19!$AF$51,polar_type19!$AF$70,polar_type19!$AF$89,polar_type19!$AF$108)</f>
        <v>7.17</v>
      </c>
      <c r="K31" s="0" t="n">
        <f aca="false">Factor*MAX(polar_type19!$AF$33, polar_type19!$AF$52,polar_type19!$AF$71,polar_type19!$AF$90,polar_type19!$AF$109)</f>
        <v>7.48</v>
      </c>
      <c r="L31" s="0" t="n">
        <f aca="false">Factor*MAX(polar_type19!$AF$34, polar_type19!$AF$53,polar_type19!$AF$72,polar_type19!$AF$91,polar_type19!$AF$110)</f>
        <v>9.335</v>
      </c>
      <c r="M31" s="0" t="n">
        <f aca="false">Factor*MAX(polar_type19!$AF$35, polar_type19!$AF$54,polar_type19!$AF$73,polar_type19!$AF$92,polar_type19!$AF$111)</f>
        <v>10.587</v>
      </c>
      <c r="N31" s="0" t="n">
        <f aca="false">Factor*MAX(polar_type19!$AF$36, polar_type19!$AF$55,polar_type19!$AF$74,polar_type19!$AF$93,polar_type19!$AF$112)</f>
        <v>12.465</v>
      </c>
      <c r="O31" s="0" t="n">
        <f aca="false">Factor*MAX(polar_type19!$AF$37, polar_type19!$AF$56,polar_type19!$AF$75,polar_type19!$AF$94,polar_type19!$AF$113)</f>
        <v>13.771</v>
      </c>
      <c r="P31" s="0" t="n">
        <f aca="false">Factor*MAX(polar_type19!$AF$38, polar_type19!$AF$57,polar_type19!$AF$76,polar_type19!$AF$95,polar_type19!$AF$114)</f>
        <v>15.73</v>
      </c>
      <c r="Q31" s="0" t="n">
        <f aca="false">Factor*MAX(polar_type19!$AF$39, polar_type19!$AF$58,polar_type19!$AF$77,polar_type19!$AF$96,polar_type19!$AF$115)</f>
        <v>14.696194961803</v>
      </c>
      <c r="R31" s="0" t="n">
        <f aca="false">Factor*MAX(polar_type19!$AF$40, polar_type19!$AF$59,polar_type19!$AF$78,polar_type19!$AF$97,polar_type19!$AF$116)</f>
        <v>13.3705</v>
      </c>
      <c r="S31" s="0" t="n">
        <f aca="false">Factor*MAX(polar_type19!$AF$41, polar_type19!$AF$60,polar_type19!$AF$79,polar_type19!$AF$98,polar_type19!$AF$117)</f>
        <v>12.6702083964413</v>
      </c>
      <c r="T31" s="0" t="n">
        <f aca="false">Factor*MAX(polar_type19!$AF$42, polar_type19!$AF$61,polar_type19!$AF$80,polar_type19!$AF$99,polar_type19!$AF$118)</f>
        <v>11.2592291569544</v>
      </c>
      <c r="U31" s="0" t="n">
        <f aca="false">Factor*MAX(polar_type19!$AF$43, polar_type19!$AF$62,polar_type19!$AF$81,polar_type19!$AF$100,polar_type19!$AF$119)</f>
        <v>9.43800000000001</v>
      </c>
    </row>
    <row r="32" customFormat="false" ht="12.8" hidden="false" customHeight="false" outlineLevel="0" collapsed="false">
      <c r="A32" s="0" t="n">
        <f aca="false">A31+5</f>
        <v>150</v>
      </c>
      <c r="B32" s="0" t="n">
        <v>0</v>
      </c>
      <c r="C32" s="0" t="n">
        <f aca="false">Factor*MAX(polar_type19!$AG$25, polar_type19!$AG$44,polar_type19!$AG$63,polar_type19!$AG$82,polar_type19!$AG$101)</f>
        <v>2.29</v>
      </c>
      <c r="D32" s="0" t="n">
        <f aca="false">Factor*MAX(polar_type19!$AG$26, polar_type19!$AG$45,polar_type19!$AG$64,polar_type19!$AG$83,polar_type19!$AG$102)</f>
        <v>2.87</v>
      </c>
      <c r="E32" s="0" t="n">
        <f aca="false">Factor*MAX(polar_type19!$AG$27, polar_type19!$AG$46,polar_type19!$AG$65,polar_type19!$AG$84,polar_type19!$AG$103)</f>
        <v>3.45</v>
      </c>
      <c r="F32" s="0" t="n">
        <f aca="false">Factor*MAX(polar_type19!$AG$28, polar_type19!$AG$47,polar_type19!$AG$66,polar_type19!$AG$85,polar_type19!$AG$104)</f>
        <v>4.5</v>
      </c>
      <c r="G32" s="0" t="n">
        <f aca="false">Factor*MAX(polar_type19!$AG$29, polar_type19!$AG$48,polar_type19!$AG$67,polar_type19!$AG$86,polar_type19!$AG$105)</f>
        <v>5.4</v>
      </c>
      <c r="H32" s="0" t="n">
        <f aca="false">Factor*MAX(polar_type19!$AG$30, polar_type19!$AG$49,polar_type19!$AG$68,polar_type19!$AG$87,polar_type19!$AG$106)</f>
        <v>6.1</v>
      </c>
      <c r="I32" s="0" t="n">
        <f aca="false">Factor*MAX(polar_type19!$AG$31, polar_type19!$AG$50,polar_type19!$AG$69,polar_type19!$AG$88,polar_type19!$AG$107)</f>
        <v>6.66</v>
      </c>
      <c r="J32" s="0" t="n">
        <f aca="false">Factor*MAX(polar_type19!$AG$32, polar_type19!$AG$51,polar_type19!$AG$70,polar_type19!$AG$89,polar_type19!$AG$108)</f>
        <v>6.94</v>
      </c>
      <c r="K32" s="0" t="n">
        <f aca="false">Factor*MAX(polar_type19!$AG$33, polar_type19!$AG$52,polar_type19!$AG$71,polar_type19!$AG$90,polar_type19!$AG$109)</f>
        <v>7.22</v>
      </c>
      <c r="L32" s="0" t="n">
        <f aca="false">Factor*MAX(polar_type19!$AG$34, polar_type19!$AG$53,polar_type19!$AG$72,polar_type19!$AG$91,polar_type19!$AG$110)</f>
        <v>8.81000000000001</v>
      </c>
      <c r="M32" s="0" t="n">
        <f aca="false">Factor*MAX(polar_type19!$AG$35, polar_type19!$AG$54,polar_type19!$AG$73,polar_type19!$AG$92,polar_type19!$AG$111)</f>
        <v>9.94200000000001</v>
      </c>
      <c r="N32" s="0" t="n">
        <f aca="false">Factor*MAX(polar_type19!$AG$36, polar_type19!$AG$55,polar_type19!$AG$74,polar_type19!$AG$93,polar_type19!$AG$112)</f>
        <v>11.64</v>
      </c>
      <c r="O32" s="0" t="n">
        <f aca="false">Factor*MAX(polar_type19!$AG$37, polar_type19!$AG$56,polar_type19!$AG$75,polar_type19!$AG$94,polar_type19!$AG$113)</f>
        <v>12.828</v>
      </c>
      <c r="P32" s="0" t="n">
        <f aca="false">Factor*MAX(polar_type19!$AG$38, polar_type19!$AG$57,polar_type19!$AG$76,polar_type19!$AG$95,polar_type19!$AG$114)</f>
        <v>14.61</v>
      </c>
      <c r="Q32" s="0" t="n">
        <f aca="false">Factor*MAX(polar_type19!$AG$39, polar_type19!$AG$58,polar_type19!$AG$77,polar_type19!$AG$96,polar_type19!$AG$115)</f>
        <v>13.6355140206272</v>
      </c>
      <c r="R32" s="0" t="n">
        <f aca="false">Factor*MAX(polar_type19!$AG$40, polar_type19!$AG$59,polar_type19!$AG$78,polar_type19!$AG$97,polar_type19!$AG$116)</f>
        <v>12.4185</v>
      </c>
      <c r="S32" s="0" t="n">
        <f aca="false">Factor*MAX(polar_type19!$AG$41, polar_type19!$AG$60,polar_type19!$AG$79,polar_type19!$AG$98,polar_type19!$AG$117)</f>
        <v>12.1739025557326</v>
      </c>
      <c r="T32" s="0" t="n">
        <f aca="false">Factor*MAX(polar_type19!$AG$42, polar_type19!$AG$61,polar_type19!$AG$80,polar_type19!$AG$99,polar_type19!$AG$118)</f>
        <v>10.7734351174006</v>
      </c>
      <c r="U32" s="0" t="n">
        <f aca="false">Factor*MAX(polar_type19!$AG$43, polar_type19!$AG$62,polar_type19!$AG$81,polar_type19!$AG$100,polar_type19!$AG$119)</f>
        <v>8.76599999999994</v>
      </c>
    </row>
    <row r="33" customFormat="false" ht="12.8" hidden="false" customHeight="false" outlineLevel="0" collapsed="false">
      <c r="A33" s="0" t="n">
        <f aca="false">A32+5</f>
        <v>155</v>
      </c>
      <c r="B33" s="0" t="n">
        <v>0</v>
      </c>
      <c r="C33" s="0" t="n">
        <f aca="false">Factor*MAX(polar_type19!$AH$25, polar_type19!$AH$44,polar_type19!$AH$63,polar_type19!$AH$82,polar_type19!$AH$101)</f>
        <v>2.175</v>
      </c>
      <c r="D33" s="0" t="n">
        <f aca="false">Factor*MAX(polar_type19!$AH$26, polar_type19!$AH$45,polar_type19!$AH$64,polar_type19!$AH$83,polar_type19!$AH$102)</f>
        <v>2.73</v>
      </c>
      <c r="E33" s="0" t="n">
        <f aca="false">Factor*MAX(polar_type19!$AH$27, polar_type19!$AH$46,polar_type19!$AH$65,polar_type19!$AH$84,polar_type19!$AH$103)</f>
        <v>3.28499999999999</v>
      </c>
      <c r="F33" s="0" t="n">
        <f aca="false">Factor*MAX(polar_type19!$AH$28, polar_type19!$AH$47,polar_type19!$AH$66,polar_type19!$AH$85,polar_type19!$AH$104)</f>
        <v>4.305</v>
      </c>
      <c r="G33" s="0" t="n">
        <f aca="false">Factor*MAX(polar_type19!$AH$29, polar_type19!$AH$48,polar_type19!$AH$67,polar_type19!$AH$86,polar_type19!$AH$105)</f>
        <v>5.21</v>
      </c>
      <c r="H33" s="0" t="n">
        <f aca="false">Factor*MAX(polar_type19!$AH$30, polar_type19!$AH$49,polar_type19!$AH$68,polar_type19!$AH$87,polar_type19!$AH$106)</f>
        <v>5.945</v>
      </c>
      <c r="I33" s="0" t="n">
        <f aca="false">Factor*MAX(polar_type19!$AH$31, polar_type19!$AH$50,polar_type19!$AH$69,polar_type19!$AH$88,polar_type19!$AH$107)</f>
        <v>6.51</v>
      </c>
      <c r="J33" s="0" t="n">
        <f aca="false">Factor*MAX(polar_type19!$AH$32, polar_type19!$AH$51,polar_type19!$AH$70,polar_type19!$AH$89,polar_type19!$AH$108)</f>
        <v>6.785</v>
      </c>
      <c r="K33" s="0" t="n">
        <f aca="false">Factor*MAX(polar_type19!$AH$33, polar_type19!$AH$52,polar_type19!$AH$71,polar_type19!$AH$90,polar_type19!$AH$109)</f>
        <v>7.06000000000001</v>
      </c>
      <c r="L33" s="0" t="n">
        <f aca="false">Factor*MAX(polar_type19!$AH$34, polar_type19!$AH$53,polar_type19!$AH$72,polar_type19!$AH$91,polar_type19!$AH$110)</f>
        <v>8.495</v>
      </c>
      <c r="M33" s="0" t="n">
        <f aca="false">Factor*MAX(polar_type19!$AH$35, polar_type19!$AH$54,polar_type19!$AH$73,polar_type19!$AH$92,polar_type19!$AH$111)</f>
        <v>9.551</v>
      </c>
      <c r="N33" s="0" t="n">
        <f aca="false">Factor*MAX(polar_type19!$AH$36, polar_type19!$AH$55,polar_type19!$AH$74,polar_type19!$AH$93,polar_type19!$AH$112)</f>
        <v>11.135</v>
      </c>
      <c r="O33" s="0" t="n">
        <f aca="false">Factor*MAX(polar_type19!$AH$37, polar_type19!$AH$56,polar_type19!$AH$75,polar_type19!$AH$94,polar_type19!$AH$113)</f>
        <v>12.257</v>
      </c>
      <c r="P33" s="0" t="n">
        <f aca="false">Factor*MAX(polar_type19!$AH$38, polar_type19!$AH$57,polar_type19!$AH$76,polar_type19!$AH$95,polar_type19!$AH$114)</f>
        <v>13.94</v>
      </c>
      <c r="Q33" s="0" t="n">
        <f aca="false">Factor*MAX(polar_type19!$AH$39, polar_type19!$AH$58,polar_type19!$AH$77,polar_type19!$AH$96,polar_type19!$AH$115)</f>
        <v>12.546</v>
      </c>
      <c r="R33" s="0" t="n">
        <f aca="false">Factor*MAX(polar_type19!$AH$40, polar_type19!$AH$59,polar_type19!$AH$78,polar_type19!$AH$97,polar_type19!$AH$116)</f>
        <v>11.849</v>
      </c>
      <c r="S33" s="0" t="n">
        <f aca="false">Factor*MAX(polar_type19!$AH$41, polar_type19!$AH$60,polar_type19!$AH$79,polar_type19!$AH$98,polar_type19!$AH$117)</f>
        <v>11.6546957788563</v>
      </c>
      <c r="T33" s="0" t="n">
        <f aca="false">Factor*MAX(polar_type19!$AH$42, polar_type19!$AH$61,polar_type19!$AH$80,polar_type19!$AH$99,polar_type19!$AH$118)</f>
        <v>10.2864574008814</v>
      </c>
      <c r="U33" s="0" t="n">
        <f aca="false">Factor*MAX(polar_type19!$AH$43, polar_type19!$AH$62,polar_type19!$AH$81,polar_type19!$AH$100,polar_type19!$AH$119)</f>
        <v>8.36399999999998</v>
      </c>
    </row>
    <row r="34" customFormat="false" ht="12.8" hidden="false" customHeight="false" outlineLevel="0" collapsed="false">
      <c r="A34" s="0" t="n">
        <f aca="false">A33+5</f>
        <v>160</v>
      </c>
      <c r="B34" s="0" t="n">
        <v>0</v>
      </c>
      <c r="C34" s="0" t="n">
        <f aca="false">Factor*MAX(polar_type19!$AI$25, polar_type19!$AI$44,polar_type19!$AI$63,polar_type19!$AI$82,polar_type19!$AI$101)</f>
        <v>2.06</v>
      </c>
      <c r="D34" s="0" t="n">
        <f aca="false">Factor*MAX(polar_type19!$AI$26, polar_type19!$AI$45,polar_type19!$AI$64,polar_type19!$AI$83,polar_type19!$AI$102)</f>
        <v>2.59</v>
      </c>
      <c r="E34" s="0" t="n">
        <f aca="false">Factor*MAX(polar_type19!$AI$27, polar_type19!$AI$46,polar_type19!$AI$65,polar_type19!$AI$84,polar_type19!$AI$103)</f>
        <v>3.12</v>
      </c>
      <c r="F34" s="0" t="n">
        <f aca="false">Factor*MAX(polar_type19!$AI$28, polar_type19!$AI$47,polar_type19!$AI$66,polar_type19!$AI$85,polar_type19!$AI$104)</f>
        <v>4.11</v>
      </c>
      <c r="G34" s="0" t="n">
        <f aca="false">Factor*MAX(polar_type19!$AI$29, polar_type19!$AI$48,polar_type19!$AI$67,polar_type19!$AI$86,polar_type19!$AI$105)</f>
        <v>5.02</v>
      </c>
      <c r="H34" s="0" t="n">
        <f aca="false">Factor*MAX(polar_type19!$AI$30, polar_type19!$AI$49,polar_type19!$AI$68,polar_type19!$AI$87,polar_type19!$AI$106)</f>
        <v>5.79</v>
      </c>
      <c r="I34" s="0" t="n">
        <f aca="false">Factor*MAX(polar_type19!$AI$31, polar_type19!$AI$50,polar_type19!$AI$69,polar_type19!$AI$88,polar_type19!$AI$107)</f>
        <v>6.36</v>
      </c>
      <c r="J34" s="0" t="n">
        <f aca="false">Factor*MAX(polar_type19!$AI$32, polar_type19!$AI$51,polar_type19!$AI$70,polar_type19!$AI$89,polar_type19!$AI$108)</f>
        <v>6.63</v>
      </c>
      <c r="K34" s="0" t="n">
        <f aca="false">Factor*MAX(polar_type19!$AI$33, polar_type19!$AI$52,polar_type19!$AI$71,polar_type19!$AI$90,polar_type19!$AI$109)</f>
        <v>6.9</v>
      </c>
      <c r="L34" s="0" t="n">
        <f aca="false">Factor*MAX(polar_type19!$AI$34, polar_type19!$AI$53,polar_type19!$AI$72,polar_type19!$AI$91,polar_type19!$AI$110)</f>
        <v>8.18</v>
      </c>
      <c r="M34" s="0" t="n">
        <f aca="false">Factor*MAX(polar_type19!$AI$35, polar_type19!$AI$54,polar_type19!$AI$73,polar_type19!$AI$92,polar_type19!$AI$111)</f>
        <v>9.16</v>
      </c>
      <c r="N34" s="0" t="n">
        <f aca="false">Factor*MAX(polar_type19!$AI$36, polar_type19!$AI$55,polar_type19!$AI$74,polar_type19!$AI$93,polar_type19!$AI$112)</f>
        <v>10.63</v>
      </c>
      <c r="O34" s="0" t="n">
        <f aca="false">Factor*MAX(polar_type19!$AI$37, polar_type19!$AI$56,polar_type19!$AI$75,polar_type19!$AI$94,polar_type19!$AI$113)</f>
        <v>11.686</v>
      </c>
      <c r="P34" s="0" t="n">
        <f aca="false">Factor*MAX(polar_type19!$AI$38, polar_type19!$AI$57,polar_type19!$AI$76,polar_type19!$AI$95,polar_type19!$AI$114)</f>
        <v>13.27</v>
      </c>
      <c r="Q34" s="0" t="n">
        <f aca="false">Factor*MAX(polar_type19!$AI$39, polar_type19!$AI$58,polar_type19!$AI$77,polar_type19!$AI$96,polar_type19!$AI$115)</f>
        <v>11.943</v>
      </c>
      <c r="R34" s="0" t="n">
        <f aca="false">Factor*MAX(polar_type19!$AI$40, polar_type19!$AI$59,polar_type19!$AI$78,polar_type19!$AI$97,polar_type19!$AI$116)</f>
        <v>11.2795</v>
      </c>
      <c r="S34" s="0" t="n">
        <f aca="false">Factor*MAX(polar_type19!$AI$41, polar_type19!$AI$60,polar_type19!$AI$79,polar_type19!$AI$98,polar_type19!$AI$117)</f>
        <v>11.1232996731484</v>
      </c>
      <c r="T34" s="0" t="n">
        <f aca="false">Factor*MAX(polar_type19!$AI$42, polar_type19!$AI$61,polar_type19!$AI$80,polar_type19!$AI$99,polar_type19!$AI$118)</f>
        <v>9.79707121183518</v>
      </c>
      <c r="U34" s="0" t="n">
        <f aca="false">Factor*MAX(polar_type19!$AI$43, polar_type19!$AI$62,polar_type19!$AI$81,polar_type19!$AI$100,polar_type19!$AI$119)</f>
        <v>7.96200000000004</v>
      </c>
    </row>
    <row r="35" customFormat="false" ht="12.8" hidden="false" customHeight="false" outlineLevel="0" collapsed="false">
      <c r="A35" s="0" t="n">
        <f aca="false">A34+5</f>
        <v>165</v>
      </c>
      <c r="B35" s="0" t="n">
        <v>0</v>
      </c>
      <c r="C35" s="0" t="n">
        <f aca="false">Factor*MAX(polar_type19!$AJ$25, polar_type19!$AJ$44,polar_type19!$AJ$63,polar_type19!$AJ$82,polar_type19!$AJ$101)</f>
        <v>1.99</v>
      </c>
      <c r="D35" s="0" t="n">
        <f aca="false">Factor*MAX(polar_type19!$AJ$26, polar_type19!$AJ$45,polar_type19!$AJ$64,polar_type19!$AJ$83,polar_type19!$AJ$102)</f>
        <v>2.495</v>
      </c>
      <c r="E35" s="0" t="n">
        <f aca="false">Factor*MAX(polar_type19!$AJ$27, polar_type19!$AJ$46,polar_type19!$AJ$65,polar_type19!$AJ$84,polar_type19!$AJ$103)</f>
        <v>3</v>
      </c>
      <c r="F35" s="0" t="n">
        <f aca="false">Factor*MAX(polar_type19!$AJ$28, polar_type19!$AJ$47,polar_type19!$AJ$66,polar_type19!$AJ$85,polar_type19!$AJ$104)</f>
        <v>3.98</v>
      </c>
      <c r="G35" s="0" t="n">
        <f aca="false">Factor*MAX(polar_type19!$AJ$29, polar_type19!$AJ$48,polar_type19!$AJ$67,polar_type19!$AJ$86,polar_type19!$AJ$105)</f>
        <v>4.88</v>
      </c>
      <c r="H35" s="0" t="n">
        <f aca="false">Factor*MAX(polar_type19!$AJ$30, polar_type19!$AJ$49,polar_type19!$AJ$68,polar_type19!$AJ$87,polar_type19!$AJ$106)</f>
        <v>5.65</v>
      </c>
      <c r="I35" s="0" t="n">
        <f aca="false">Factor*MAX(polar_type19!$AJ$31, polar_type19!$AJ$50,polar_type19!$AJ$69,polar_type19!$AJ$88,polar_type19!$AJ$107)</f>
        <v>6.23999999999999</v>
      </c>
      <c r="J35" s="0" t="n">
        <f aca="false">Factor*MAX(polar_type19!$AJ$32, polar_type19!$AJ$51,polar_type19!$AJ$70,polar_type19!$AJ$89,polar_type19!$AJ$108)</f>
        <v>6.51</v>
      </c>
      <c r="K35" s="0" t="n">
        <f aca="false">Factor*MAX(polar_type19!$AJ$33, polar_type19!$AJ$52,polar_type19!$AJ$71,polar_type19!$AJ$90,polar_type19!$AJ$109)</f>
        <v>6.78</v>
      </c>
      <c r="L35" s="0" t="n">
        <f aca="false">Factor*MAX(polar_type19!$AJ$34, polar_type19!$AJ$53,polar_type19!$AJ$72,polar_type19!$AJ$91,polar_type19!$AJ$110)</f>
        <v>7.98</v>
      </c>
      <c r="M35" s="0" t="n">
        <f aca="false">Factor*MAX(polar_type19!$AJ$35, polar_type19!$AJ$54,polar_type19!$AJ$73,polar_type19!$AJ$92,polar_type19!$AJ$111)</f>
        <v>8.892</v>
      </c>
      <c r="N35" s="0" t="n">
        <f aca="false">Factor*MAX(polar_type19!$AJ$36, polar_type19!$AJ$55,polar_type19!$AJ$74,polar_type19!$AJ$93,polar_type19!$AJ$112)</f>
        <v>10.26</v>
      </c>
      <c r="O35" s="0" t="n">
        <f aca="false">Factor*MAX(polar_type19!$AJ$37, polar_type19!$AJ$56,polar_type19!$AJ$75,polar_type19!$AJ$94,polar_type19!$AJ$113)</f>
        <v>11.28</v>
      </c>
      <c r="P35" s="0" t="n">
        <f aca="false">Factor*MAX(polar_type19!$AJ$38, polar_type19!$AJ$57,polar_type19!$AJ$76,polar_type19!$AJ$95,polar_type19!$AJ$114)</f>
        <v>12.81</v>
      </c>
      <c r="Q35" s="0" t="n">
        <f aca="false">Factor*MAX(polar_type19!$AJ$39, polar_type19!$AJ$58,polar_type19!$AJ$77,polar_type19!$AJ$96,polar_type19!$AJ$115)</f>
        <v>11.529</v>
      </c>
      <c r="R35" s="0" t="n">
        <f aca="false">Factor*MAX(polar_type19!$AJ$40, polar_type19!$AJ$59,polar_type19!$AJ$78,polar_type19!$AJ$97,polar_type19!$AJ$116)</f>
        <v>10.8885</v>
      </c>
      <c r="S35" s="0" t="n">
        <f aca="false">Factor*MAX(polar_type19!$AJ$41, polar_type19!$AJ$60,polar_type19!$AJ$79,polar_type19!$AJ$98,polar_type19!$AJ$117)</f>
        <v>10.5901881022797</v>
      </c>
      <c r="T35" s="0" t="n">
        <f aca="false">Factor*MAX(polar_type19!$AJ$42, polar_type19!$AJ$61,polar_type19!$AJ$80,polar_type19!$AJ$99,polar_type19!$AJ$118)</f>
        <v>9.31072517192131</v>
      </c>
      <c r="U35" s="0" t="n">
        <f aca="false">Factor*MAX(polar_type19!$AJ$43, polar_type19!$AJ$62,polar_type19!$AJ$81,polar_type19!$AJ$100,polar_type19!$AJ$119)</f>
        <v>7.68599999999998</v>
      </c>
    </row>
    <row r="36" customFormat="false" ht="12.8" hidden="false" customHeight="false" outlineLevel="0" collapsed="false">
      <c r="A36" s="0" t="n">
        <f aca="false">A35+5</f>
        <v>170</v>
      </c>
      <c r="B36" s="0" t="n">
        <v>0</v>
      </c>
      <c r="C36" s="0" t="n">
        <f aca="false">Factor*MAX(polar_type19!$AK$25, polar_type19!$AK$44,polar_type19!$AK$63,polar_type19!$AK$82,polar_type19!$AK$101)</f>
        <v>1.92</v>
      </c>
      <c r="D36" s="0" t="n">
        <f aca="false">Factor*MAX(polar_type19!$AK$26, polar_type19!$AK$45,polar_type19!$AK$64,polar_type19!$AK$83,polar_type19!$AK$102)</f>
        <v>2.4</v>
      </c>
      <c r="E36" s="0" t="n">
        <f aca="false">Factor*MAX(polar_type19!$AK$27, polar_type19!$AK$46,polar_type19!$AK$65,polar_type19!$AK$84,polar_type19!$AK$103)</f>
        <v>2.88</v>
      </c>
      <c r="F36" s="0" t="n">
        <f aca="false">Factor*MAX(polar_type19!$AK$28, polar_type19!$AK$47,polar_type19!$AK$66,polar_type19!$AK$85,polar_type19!$AK$104)</f>
        <v>3.85</v>
      </c>
      <c r="G36" s="0" t="n">
        <f aca="false">Factor*MAX(polar_type19!$AK$29, polar_type19!$AK$48,polar_type19!$AK$67,polar_type19!$AK$86,polar_type19!$AK$105)</f>
        <v>4.74000000000001</v>
      </c>
      <c r="H36" s="0" t="n">
        <f aca="false">Factor*MAX(polar_type19!$AK$30, polar_type19!$AK$49,polar_type19!$AK$68,polar_type19!$AK$87,polar_type19!$AK$106)</f>
        <v>5.51</v>
      </c>
      <c r="I36" s="0" t="n">
        <f aca="false">Factor*MAX(polar_type19!$AK$31, polar_type19!$AK$50,polar_type19!$AK$69,polar_type19!$AK$88,polar_type19!$AK$107)</f>
        <v>6.12</v>
      </c>
      <c r="J36" s="0" t="n">
        <f aca="false">Factor*MAX(polar_type19!$AK$32, polar_type19!$AK$51,polar_type19!$AK$70,polar_type19!$AK$89,polar_type19!$AK$108)</f>
        <v>6.39</v>
      </c>
      <c r="K36" s="0" t="n">
        <f aca="false">Factor*MAX(polar_type19!$AK$33, polar_type19!$AK$52,polar_type19!$AK$71,polar_type19!$AK$90,polar_type19!$AK$109)</f>
        <v>6.66</v>
      </c>
      <c r="L36" s="0" t="n">
        <f aca="false">Factor*MAX(polar_type19!$AK$34, polar_type19!$AK$53,polar_type19!$AK$72,polar_type19!$AK$91,polar_type19!$AK$110)</f>
        <v>7.78</v>
      </c>
      <c r="M36" s="0" t="n">
        <f aca="false">Factor*MAX(polar_type19!$AK$35, polar_type19!$AK$54,polar_type19!$AK$73,polar_type19!$AK$92,polar_type19!$AK$111)</f>
        <v>8.62400000000001</v>
      </c>
      <c r="N36" s="0" t="n">
        <f aca="false">Factor*MAX(polar_type19!$AK$36, polar_type19!$AK$55,polar_type19!$AK$74,polar_type19!$AK$93,polar_type19!$AK$112)</f>
        <v>9.89000000000002</v>
      </c>
      <c r="O36" s="0" t="n">
        <f aca="false">Factor*MAX(polar_type19!$AK$37, polar_type19!$AK$56,polar_type19!$AK$75,polar_type19!$AK$94,polar_type19!$AK$113)</f>
        <v>10.874</v>
      </c>
      <c r="P36" s="0" t="n">
        <f aca="false">Factor*MAX(polar_type19!$AK$38, polar_type19!$AK$57,polar_type19!$AK$76,polar_type19!$AK$95,polar_type19!$AK$114)</f>
        <v>12.35</v>
      </c>
      <c r="Q36" s="0" t="n">
        <f aca="false">Factor*MAX(polar_type19!$AK$39, polar_type19!$AK$58,polar_type19!$AK$77,polar_type19!$AK$96,polar_type19!$AK$115)</f>
        <v>11.0820754617408</v>
      </c>
      <c r="R36" s="0" t="n">
        <f aca="false">Factor*MAX(polar_type19!$AK$40, polar_type19!$AK$59,polar_type19!$AK$78,polar_type19!$AK$97,polar_type19!$AK$116)</f>
        <v>10.4975</v>
      </c>
      <c r="S36" s="0" t="n">
        <f aca="false">Factor*MAX(polar_type19!$AK$41, polar_type19!$AK$60,polar_type19!$AK$79,polar_type19!$AK$98,polar_type19!$AK$117)</f>
        <v>10.067309716683</v>
      </c>
      <c r="T36" s="0" t="n">
        <f aca="false">Factor*MAX(polar_type19!$AK$42, polar_type19!$AK$61,polar_type19!$AK$80,polar_type19!$AK$99,polar_type19!$AK$118)</f>
        <v>8.83625432526899</v>
      </c>
      <c r="U36" s="0" t="n">
        <f aca="false">Factor*MAX(polar_type19!$AK$43, polar_type19!$AK$62,polar_type19!$AK$81,polar_type19!$AK$100,polar_type19!$AK$119)</f>
        <v>7.41000000000004</v>
      </c>
    </row>
    <row r="37" customFormat="false" ht="12.8" hidden="false" customHeight="false" outlineLevel="0" collapsed="false">
      <c r="A37" s="0" t="n">
        <f aca="false">A36+5</f>
        <v>175</v>
      </c>
      <c r="B37" s="0" t="n">
        <v>0</v>
      </c>
      <c r="C37" s="0" t="n">
        <f aca="false">Factor*MAX(polar_type19!$AL$25, polar_type19!$AL$44,polar_type19!$AL$63,polar_type19!$AL$82,polar_type19!$AL$101)</f>
        <v>1.85</v>
      </c>
      <c r="D37" s="0" t="n">
        <f aca="false">Factor*MAX(polar_type19!$AL$26, polar_type19!$AL$45,polar_type19!$AL$64,polar_type19!$AL$83,polar_type19!$AL$102)</f>
        <v>2.305</v>
      </c>
      <c r="E37" s="0" t="n">
        <f aca="false">Factor*MAX(polar_type19!$AL$27, polar_type19!$AL$46,polar_type19!$AL$65,polar_type19!$AL$84,polar_type19!$AL$103)</f>
        <v>2.75999999999999</v>
      </c>
      <c r="F37" s="0" t="n">
        <f aca="false">Factor*MAX(polar_type19!$AL$28, polar_type19!$AL$47,polar_type19!$AL$66,polar_type19!$AL$85,polar_type19!$AL$104)</f>
        <v>3.72</v>
      </c>
      <c r="G37" s="0" t="n">
        <f aca="false">Factor*MAX(polar_type19!$AL$29, polar_type19!$AL$48,polar_type19!$AL$67,polar_type19!$AL$86,polar_type19!$AL$105)</f>
        <v>4.6</v>
      </c>
      <c r="H37" s="0" t="n">
        <f aca="false">Factor*MAX(polar_type19!$AL$30, polar_type19!$AL$49,polar_type19!$AL$68,polar_type19!$AL$87,polar_type19!$AL$106)</f>
        <v>5.37000000000001</v>
      </c>
      <c r="I37" s="0" t="n">
        <f aca="false">Factor*MAX(polar_type19!$AL$31, polar_type19!$AL$50,polar_type19!$AL$69,polar_type19!$AL$88,polar_type19!$AL$107)</f>
        <v>6</v>
      </c>
      <c r="J37" s="0" t="n">
        <f aca="false">Factor*MAX(polar_type19!$AL$32, polar_type19!$AL$51,polar_type19!$AL$70,polar_type19!$AL$89,polar_type19!$AL$108)</f>
        <v>6.27</v>
      </c>
      <c r="K37" s="0" t="n">
        <f aca="false">Factor*MAX(polar_type19!$AL$33, polar_type19!$AL$52,polar_type19!$AL$71,polar_type19!$AL$90,polar_type19!$AL$109)</f>
        <v>6.54</v>
      </c>
      <c r="L37" s="0" t="n">
        <f aca="false">Factor*MAX(polar_type19!$AL$34, polar_type19!$AL$53,polar_type19!$AL$72,polar_type19!$AL$91,polar_type19!$AL$110)</f>
        <v>7.58</v>
      </c>
      <c r="M37" s="0" t="n">
        <f aca="false">Factor*MAX(polar_type19!$AL$35, polar_type19!$AL$54,polar_type19!$AL$73,polar_type19!$AL$92,polar_type19!$AL$111)</f>
        <v>8.356</v>
      </c>
      <c r="N37" s="0" t="n">
        <f aca="false">Factor*MAX(polar_type19!$AL$36, polar_type19!$AL$55,polar_type19!$AL$74,polar_type19!$AL$93,polar_type19!$AL$112)</f>
        <v>9.52</v>
      </c>
      <c r="O37" s="0" t="n">
        <f aca="false">Factor*MAX(polar_type19!$AL$37, polar_type19!$AL$56,polar_type19!$AL$75,polar_type19!$AL$94,polar_type19!$AL$113)</f>
        <v>10.468</v>
      </c>
      <c r="P37" s="0" t="n">
        <f aca="false">Factor*MAX(polar_type19!$AL$38, polar_type19!$AL$57,polar_type19!$AL$76,polar_type19!$AL$95,polar_type19!$AL$114)</f>
        <v>11.89</v>
      </c>
      <c r="Q37" s="0" t="n">
        <f aca="false">Factor*MAX(polar_type19!$AL$39, polar_type19!$AL$58,polar_type19!$AL$77,polar_type19!$AL$96,polar_type19!$AL$115)</f>
        <v>10.652764049609</v>
      </c>
      <c r="R37" s="0" t="n">
        <f aca="false">Factor*MAX(polar_type19!$AL$40, polar_type19!$AL$59,polar_type19!$AL$78,polar_type19!$AL$97,polar_type19!$AL$116)</f>
        <v>10.1065</v>
      </c>
      <c r="S37" s="0" t="n">
        <f aca="false">Factor*MAX(polar_type19!$AL$41, polar_type19!$AL$60,polar_type19!$AL$79,polar_type19!$AL$98,polar_type19!$AL$117)</f>
        <v>9.57160329556905</v>
      </c>
      <c r="T37" s="0" t="n">
        <f aca="false">Factor*MAX(polar_type19!$AL$42, polar_type19!$AL$61,polar_type19!$AL$80,polar_type19!$AL$99,polar_type19!$AL$118)</f>
        <v>8.38775252393449</v>
      </c>
      <c r="U37" s="0" t="n">
        <f aca="false">Factor*MAX(polar_type19!$AL$43, polar_type19!$AL$62,polar_type19!$AL$81,polar_type19!$AL$100,polar_type19!$AL$119)</f>
        <v>7.1339999999999</v>
      </c>
    </row>
    <row r="38" customFormat="false" ht="12.8" hidden="false" customHeight="false" outlineLevel="0" collapsed="false">
      <c r="A38" s="0" t="n">
        <f aca="false">A37+5</f>
        <v>180</v>
      </c>
      <c r="B38" s="0" t="n">
        <v>0</v>
      </c>
      <c r="C38" s="0" t="n">
        <f aca="false">Factor*MAX(polar_type19!$AM$25, polar_type19!$AM$44,polar_type19!$AM$63,polar_type19!$AM$82,polar_type19!$AM$101)</f>
        <v>1.78</v>
      </c>
      <c r="D38" s="0" t="n">
        <f aca="false">Factor*MAX(polar_type19!$AM$26, polar_type19!$AM$45,polar_type19!$AM$64,polar_type19!$AM$83,polar_type19!$AM$102)</f>
        <v>2.21</v>
      </c>
      <c r="E38" s="0" t="n">
        <f aca="false">Factor*MAX(polar_type19!$AM$27, polar_type19!$AM$46,polar_type19!$AM$65,polar_type19!$AM$84,polar_type19!$AM$103)</f>
        <v>2.64</v>
      </c>
      <c r="F38" s="0" t="n">
        <f aca="false">Factor*MAX(polar_type19!$AM$28, polar_type19!$AM$47,polar_type19!$AM$66,polar_type19!$AM$85,polar_type19!$AM$104)</f>
        <v>3.59</v>
      </c>
      <c r="G38" s="0" t="n">
        <f aca="false">Factor*MAX(polar_type19!$AM$29, polar_type19!$AM$48,polar_type19!$AM$67,polar_type19!$AM$86,polar_type19!$AM$105)</f>
        <v>4.46000000000001</v>
      </c>
      <c r="H38" s="0" t="n">
        <f aca="false">Factor*MAX(polar_type19!$AM$30, polar_type19!$AM$49,polar_type19!$AM$68,polar_type19!$AM$87,polar_type19!$AM$106)</f>
        <v>5.23</v>
      </c>
      <c r="I38" s="0" t="n">
        <f aca="false">Factor*MAX(polar_type19!$AM$31, polar_type19!$AM$50,polar_type19!$AM$69,polar_type19!$AM$88,polar_type19!$AM$107)</f>
        <v>5.88</v>
      </c>
      <c r="J38" s="0" t="n">
        <f aca="false">Factor*MAX(polar_type19!$AM$32, polar_type19!$AM$51,polar_type19!$AM$70,polar_type19!$AM$89,polar_type19!$AM$108)</f>
        <v>6.14999999999999</v>
      </c>
      <c r="K38" s="0" t="n">
        <f aca="false">Factor*MAX(polar_type19!$AM$33, polar_type19!$AM$52,polar_type19!$AM$71,polar_type19!$AM$90,polar_type19!$AM$109)</f>
        <v>6.41999999999999</v>
      </c>
      <c r="L38" s="0" t="n">
        <f aca="false">Factor*MAX(polar_type19!$AM$34, polar_type19!$AM$53,polar_type19!$AM$72,polar_type19!$AM$91,polar_type19!$AM$110)</f>
        <v>7.38</v>
      </c>
      <c r="M38" s="0" t="n">
        <f aca="false">Factor*MAX(polar_type19!$AM$35, polar_type19!$AM$54,polar_type19!$AM$73,polar_type19!$AM$92,polar_type19!$AM$111)</f>
        <v>8.088</v>
      </c>
      <c r="N38" s="0" t="n">
        <f aca="false">Factor*MAX(polar_type19!$AM$36, polar_type19!$AM$55,polar_type19!$AM$74,polar_type19!$AM$93,polar_type19!$AM$112)</f>
        <v>9.15000000000001</v>
      </c>
      <c r="O38" s="0" t="n">
        <f aca="false">Factor*MAX(polar_type19!$AM$37, polar_type19!$AM$56,polar_type19!$AM$75,polar_type19!$AM$94,polar_type19!$AM$113)</f>
        <v>10.062</v>
      </c>
      <c r="P38" s="0" t="n">
        <f aca="false">Factor*MAX(polar_type19!$AM$38, polar_type19!$AM$57,polar_type19!$AM$76,polar_type19!$AM$95,polar_type19!$AM$114)</f>
        <v>11.43</v>
      </c>
      <c r="Q38" s="0" t="n">
        <f aca="false">Factor*MAX(polar_type19!$AM$39, polar_type19!$AM$58,polar_type19!$AM$77,polar_type19!$AM$96,polar_type19!$AM$115)</f>
        <v>10.287</v>
      </c>
      <c r="R38" s="0" t="n">
        <f aca="false">Factor*MAX(polar_type19!$AM$40, polar_type19!$AM$59,polar_type19!$AM$78,polar_type19!$AM$97,polar_type19!$AM$116)</f>
        <v>9.7155</v>
      </c>
      <c r="S38" s="0" t="n">
        <f aca="false">Factor*MAX(polar_type19!$AM$41, polar_type19!$AM$60,polar_type19!$AM$79,polar_type19!$AM$98,polar_type19!$AM$117)</f>
        <v>9.14400000000002</v>
      </c>
      <c r="T38" s="0" t="n">
        <f aca="false">Factor*MAX(polar_type19!$AM$42, polar_type19!$AM$61,polar_type19!$AM$80,polar_type19!$AM$99,polar_type19!$AM$118)</f>
        <v>8.00100000000001</v>
      </c>
      <c r="U38" s="0" t="n">
        <f aca="false">Factor*MAX(polar_type19!$AM$43, polar_type19!$AM$62,polar_type19!$AM$81,polar_type19!$AM$100,polar_type19!$AM$119)</f>
        <v>6.858</v>
      </c>
    </row>
  </sheetData>
  <sheetProtection sheet="true" objects="true" scenarios="true"/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D193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B389" activeCellId="0" sqref="B389"/>
    </sheetView>
  </sheetViews>
  <sheetFormatPr defaultRowHeight="12.8" zeroHeight="false" outlineLevelRow="0" outlineLevelCol="0"/>
  <cols>
    <col collapsed="false" customWidth="true" hidden="false" outlineLevel="0" max="1" min="1" style="0" width="18.92"/>
    <col collapsed="false" customWidth="false" hidden="false" outlineLevel="0" max="3" min="2" style="0" width="11.52"/>
    <col collapsed="false" customWidth="true" hidden="false" outlineLevel="0" max="4" min="4" style="0" width="5.2"/>
    <col collapsed="false" customWidth="true" hidden="false" outlineLevel="0" max="5" min="5" style="0" width="9.03"/>
    <col collapsed="false" customWidth="true" hidden="false" outlineLevel="0" max="6" min="6" style="0" width="12.5"/>
    <col collapsed="false" customWidth="false" hidden="false" outlineLevel="0" max="8" min="7" style="0" width="11.52"/>
    <col collapsed="false" customWidth="true" hidden="false" outlineLevel="0" max="9" min="9" style="0" width="4.86"/>
    <col collapsed="false" customWidth="true" hidden="false" outlineLevel="0" max="10" min="10" style="0" width="3.82"/>
    <col collapsed="false" customWidth="false" hidden="false" outlineLevel="0" max="11" min="11" style="0" width="11.52"/>
    <col collapsed="false" customWidth="true" hidden="false" outlineLevel="0" max="12" min="12" style="0" width="5.72"/>
    <col collapsed="false" customWidth="true" hidden="false" outlineLevel="0" max="13" min="13" style="0" width="4.17"/>
    <col collapsed="false" customWidth="false" hidden="false" outlineLevel="0" max="1025" min="14" style="0" width="11.52"/>
  </cols>
  <sheetData>
    <row r="1" customFormat="false" ht="36.55" hidden="false" customHeight="true" outlineLevel="0" collapsed="false">
      <c r="A1" s="71" t="s">
        <v>36</v>
      </c>
      <c r="B1" s="72" t="n">
        <f aca="false">Best</f>
        <v>300</v>
      </c>
      <c r="C1" s="73" t="s">
        <v>37</v>
      </c>
      <c r="D1" s="73"/>
      <c r="E1" s="74"/>
      <c r="F1" s="74" t="s">
        <v>38</v>
      </c>
      <c r="G1" s="74" t="s">
        <v>13</v>
      </c>
      <c r="H1" s="74" t="s">
        <v>8</v>
      </c>
      <c r="I1" s="75" t="s">
        <v>39</v>
      </c>
      <c r="J1" s="75"/>
      <c r="K1" s="75"/>
      <c r="L1" s="75" t="s">
        <v>40</v>
      </c>
      <c r="M1" s="75"/>
      <c r="N1" s="75"/>
    </row>
    <row r="2" customFormat="false" ht="36.55" hidden="false" customHeight="true" outlineLevel="0" collapsed="false">
      <c r="A2" s="76" t="s">
        <v>41</v>
      </c>
      <c r="B2" s="77" t="n">
        <v>24.7</v>
      </c>
      <c r="C2" s="78" t="s">
        <v>42</v>
      </c>
      <c r="D2" s="78"/>
      <c r="E2" s="74" t="s">
        <v>43</v>
      </c>
      <c r="F2" s="79" t="n">
        <f aca="false">SIN($B$9)/(SIN($B$9)*COS($B$8)+SIN($B$8)*COS($B$9))*$B$2</f>
        <v>24.7</v>
      </c>
      <c r="G2" s="74" t="n">
        <f aca="false">INDEX($F$10:$CQ$10,$B$6)</f>
        <v>300</v>
      </c>
      <c r="H2" s="79" t="n">
        <f aca="false">INDEX($F$9:$CQ$9,$B$6)</f>
        <v>6.32915357142857</v>
      </c>
      <c r="I2" s="80" t="n">
        <f aca="false">INT(K2)</f>
        <v>0</v>
      </c>
      <c r="J2" s="81" t="str">
        <f aca="false">IF(I2=0,"","d")</f>
        <v/>
      </c>
      <c r="K2" s="82" t="n">
        <f aca="false">IF(ISERROR(H2),0,$F$2/$H$2/24)</f>
        <v>0.162607314714655</v>
      </c>
      <c r="L2" s="83" t="n">
        <f aca="false">INT(K2+K3)</f>
        <v>0</v>
      </c>
      <c r="M2" s="84" t="str">
        <f aca="false">IF(L2=0,"","d")</f>
        <v/>
      </c>
      <c r="N2" s="82" t="n">
        <f aca="false">K2+K3</f>
        <v>0.162607314714655</v>
      </c>
    </row>
    <row r="3" customFormat="false" ht="36.55" hidden="false" customHeight="true" outlineLevel="0" collapsed="false">
      <c r="A3" s="85"/>
      <c r="B3" s="86"/>
      <c r="C3" s="87"/>
      <c r="D3" s="87"/>
      <c r="E3" s="74" t="s">
        <v>44</v>
      </c>
      <c r="F3" s="79" t="n">
        <f aca="false">SIN($B$8)/(SIN($B$9)*COS($B$8)+SIN($B$8)*COS($B$9))*$B$2</f>
        <v>0</v>
      </c>
      <c r="G3" s="74" t="n">
        <f aca="false">INDEX($C$13:$C$102,$B$7)</f>
        <v>301</v>
      </c>
      <c r="H3" s="79" t="n">
        <f aca="false">INDEX($B$13:$B$102,$B$7)</f>
        <v>6.36851428571429</v>
      </c>
      <c r="I3" s="83" t="n">
        <f aca="false">INT(K3)</f>
        <v>0</v>
      </c>
      <c r="J3" s="81" t="str">
        <f aca="false">IF(I3=0,"","d")</f>
        <v/>
      </c>
      <c r="K3" s="82" t="n">
        <f aca="false">IF(ISERROR(H3),0,$F$3/$H$3/24)</f>
        <v>0</v>
      </c>
      <c r="L3" s="83"/>
      <c r="M3" s="83"/>
      <c r="N3" s="82"/>
    </row>
    <row r="4" customFormat="false" ht="12.8" hidden="true" customHeight="false" outlineLevel="0" collapsed="false"/>
    <row r="5" customFormat="false" ht="12.8" hidden="true" customHeight="false" outlineLevel="0" collapsed="false">
      <c r="D5" s="88" t="s">
        <v>45</v>
      </c>
      <c r="E5" s="89"/>
      <c r="F5" s="89" t="n">
        <f aca="false">MAX($F$7:$CQ$7)</f>
        <v>6.32915353137039</v>
      </c>
    </row>
    <row r="6" customFormat="false" ht="12.8" hidden="true" customHeight="false" outlineLevel="0" collapsed="false">
      <c r="A6" s="0" t="s">
        <v>46</v>
      </c>
      <c r="B6" s="0" t="n">
        <f aca="false">MATCH($F$5,$F$7:$CQ$7,0)</f>
        <v>1</v>
      </c>
      <c r="D6" s="88"/>
      <c r="E6" s="88"/>
    </row>
    <row r="7" customFormat="false" ht="12.8" hidden="true" customHeight="false" outlineLevel="0" collapsed="false">
      <c r="A7" s="0" t="s">
        <v>47</v>
      </c>
      <c r="B7" s="0" t="n">
        <f aca="false">MATCH($F$5,$A$13:$A$102,0)</f>
        <v>1</v>
      </c>
      <c r="F7" s="0" t="n">
        <f aca="false">MAX(F$13:F$102)</f>
        <v>6.32915353137039</v>
      </c>
      <c r="G7" s="0" t="n">
        <f aca="false">MAX(G$13:G$102)</f>
        <v>6.32794486549765</v>
      </c>
      <c r="H7" s="0" t="n">
        <f aca="false">MAX(H$13:H$102)</f>
        <v>6.32672915099942</v>
      </c>
      <c r="I7" s="0" t="n">
        <f aca="false">MAX(I$13:I$102)</f>
        <v>6.32550614951394</v>
      </c>
      <c r="J7" s="0" t="n">
        <f aca="false">MAX(J$13:J$102)</f>
        <v>6.32325439651031</v>
      </c>
      <c r="K7" s="0" t="n">
        <f aca="false">MAX(K$13:K$102)</f>
        <v>6.32131178796766</v>
      </c>
      <c r="L7" s="0" t="n">
        <f aca="false">MAX(L$13:L$102)</f>
        <v>6.3195412604446</v>
      </c>
      <c r="M7" s="0" t="n">
        <f aca="false">MAX(M$13:M$102)</f>
        <v>6.31787412351613</v>
      </c>
      <c r="N7" s="0" t="n">
        <f aca="false">MAX(N$13:N$102)</f>
        <v>6.31627205704992</v>
      </c>
      <c r="O7" s="0" t="n">
        <f aca="false">MAX(O$13:O$102)</f>
        <v>6.31275863901915</v>
      </c>
      <c r="P7" s="0" t="n">
        <f aca="false">MAX(P$13:P$102)</f>
        <v>6.3095622102068</v>
      </c>
      <c r="Q7" s="0" t="n">
        <f aca="false">MAX(Q$13:Q$102)</f>
        <v>6.30659703229034</v>
      </c>
      <c r="R7" s="0" t="n">
        <f aca="false">MAX(R$13:R$102)</f>
        <v>6.30380351727206</v>
      </c>
      <c r="S7" s="0" t="n">
        <f aca="false">MAX(S$13:S$102)</f>
        <v>6.30113885728812</v>
      </c>
      <c r="T7" s="0" t="n">
        <f aca="false">MAX(T$13:T$102)</f>
        <v>6.29587824107844</v>
      </c>
      <c r="U7" s="0" t="n">
        <f aca="false">MAX(U$13:U$102)</f>
        <v>6.29088327296989</v>
      </c>
      <c r="V7" s="0" t="n">
        <f aca="false">MAX(V$13:V$102)</f>
        <v>6.28609141700315</v>
      </c>
      <c r="W7" s="0" t="n">
        <f aca="false">MAX(W$13:W$102)</f>
        <v>6.28145308219332</v>
      </c>
      <c r="X7" s="0" t="n">
        <f aca="false">MAX(X$13:X$102)</f>
        <v>6.27692811707092</v>
      </c>
      <c r="Y7" s="0" t="n">
        <f aca="false">MAX(Y$13:Y$102)</f>
        <v>0</v>
      </c>
      <c r="Z7" s="0" t="n">
        <f aca="false">MAX(Z$13:Z$102)</f>
        <v>0</v>
      </c>
      <c r="AA7" s="0" t="n">
        <f aca="false">MAX(AA$13:AA$102)</f>
        <v>0</v>
      </c>
      <c r="AB7" s="0" t="n">
        <f aca="false">MAX(AB$13:AB$102)</f>
        <v>0</v>
      </c>
      <c r="AC7" s="0" t="n">
        <f aca="false">MAX(AC$13:AC$102)</f>
        <v>0</v>
      </c>
      <c r="AD7" s="0" t="n">
        <f aca="false">MAX(AD$13:AD$102)</f>
        <v>0</v>
      </c>
      <c r="AE7" s="0" t="n">
        <f aca="false">MAX(AE$13:AE$102)</f>
        <v>0</v>
      </c>
      <c r="AF7" s="0" t="n">
        <f aca="false">MAX(AF$13:AF$102)</f>
        <v>0</v>
      </c>
      <c r="AG7" s="0" t="n">
        <f aca="false">MAX(AG$13:AG$102)</f>
        <v>0</v>
      </c>
      <c r="AH7" s="0" t="n">
        <f aca="false">MAX(AH$13:AH$102)</f>
        <v>0</v>
      </c>
      <c r="AI7" s="0" t="n">
        <f aca="false">MAX(AI$13:AI$102)</f>
        <v>0</v>
      </c>
      <c r="AJ7" s="0" t="n">
        <f aca="false">MAX(AJ$13:AJ$102)</f>
        <v>0</v>
      </c>
      <c r="AK7" s="0" t="n">
        <f aca="false">MAX(AK$13:AK$102)</f>
        <v>0</v>
      </c>
      <c r="AL7" s="0" t="n">
        <f aca="false">MAX(AL$13:AL$102)</f>
        <v>0</v>
      </c>
      <c r="AM7" s="0" t="n">
        <f aca="false">MAX(AM$13:AM$102)</f>
        <v>0</v>
      </c>
      <c r="AN7" s="0" t="n">
        <f aca="false">MAX(AN$13:AN$102)</f>
        <v>0</v>
      </c>
      <c r="AO7" s="0" t="n">
        <f aca="false">MAX(AO$13:AO$102)</f>
        <v>0</v>
      </c>
      <c r="AP7" s="0" t="n">
        <f aca="false">MAX(AP$13:AP$102)</f>
        <v>0</v>
      </c>
      <c r="AQ7" s="0" t="n">
        <f aca="false">MAX(AQ$13:AQ$102)</f>
        <v>0</v>
      </c>
      <c r="AR7" s="0" t="n">
        <f aca="false">MAX(AR$13:AR$102)</f>
        <v>0</v>
      </c>
      <c r="AS7" s="0" t="n">
        <f aca="false">MAX(AS$13:AS$102)</f>
        <v>0</v>
      </c>
      <c r="AT7" s="0" t="n">
        <f aca="false">MAX(AT$13:AT$102)</f>
        <v>0</v>
      </c>
      <c r="AU7" s="0" t="n">
        <f aca="false">MAX(AU$13:AU$102)</f>
        <v>0</v>
      </c>
      <c r="AV7" s="0" t="n">
        <f aca="false">MAX(AV$13:AV$102)</f>
        <v>0</v>
      </c>
      <c r="AW7" s="0" t="n">
        <f aca="false">MAX(AW$13:AW$102)</f>
        <v>0</v>
      </c>
      <c r="AX7" s="0" t="n">
        <f aca="false">MAX(AX$13:AX$102)</f>
        <v>0</v>
      </c>
      <c r="AY7" s="0" t="n">
        <f aca="false">MAX(AY$13:AY$102)</f>
        <v>0</v>
      </c>
      <c r="AZ7" s="0" t="n">
        <f aca="false">MAX(AZ$13:AZ$102)</f>
        <v>0</v>
      </c>
      <c r="BA7" s="0" t="n">
        <f aca="false">MAX(BA$13:BA$102)</f>
        <v>0</v>
      </c>
      <c r="BB7" s="0" t="n">
        <f aca="false">MAX(BB$13:BB$102)</f>
        <v>0</v>
      </c>
      <c r="BC7" s="0" t="n">
        <f aca="false">MAX(BC$13:BC$102)</f>
        <v>0</v>
      </c>
      <c r="BD7" s="0" t="n">
        <f aca="false">MAX(BD$13:BD$102)</f>
        <v>0</v>
      </c>
      <c r="BE7" s="0" t="n">
        <f aca="false">MAX(BE$13:BE$102)</f>
        <v>0</v>
      </c>
      <c r="BF7" s="0" t="n">
        <f aca="false">MAX(BF$13:BF$102)</f>
        <v>0</v>
      </c>
      <c r="BG7" s="0" t="n">
        <f aca="false">MAX(BG$13:BG$102)</f>
        <v>0</v>
      </c>
      <c r="BH7" s="0" t="n">
        <f aca="false">MAX(BH$13:BH$102)</f>
        <v>0</v>
      </c>
      <c r="BI7" s="0" t="n">
        <f aca="false">MAX(BI$13:BI$102)</f>
        <v>0</v>
      </c>
      <c r="BJ7" s="0" t="n">
        <f aca="false">MAX(BJ$13:BJ$102)</f>
        <v>0</v>
      </c>
      <c r="BK7" s="0" t="n">
        <f aca="false">MAX(BK$13:BK$102)</f>
        <v>0</v>
      </c>
      <c r="BL7" s="0" t="n">
        <f aca="false">MAX(BL$13:BL$102)</f>
        <v>0</v>
      </c>
      <c r="BM7" s="0" t="n">
        <f aca="false">MAX(BM$13:BM$102)</f>
        <v>0</v>
      </c>
      <c r="BN7" s="0" t="n">
        <f aca="false">MAX(BN$13:BN$102)</f>
        <v>0</v>
      </c>
      <c r="BO7" s="0" t="n">
        <f aca="false">MAX(BO$13:BO$102)</f>
        <v>0</v>
      </c>
      <c r="BP7" s="0" t="n">
        <f aca="false">MAX(BP$13:BP$102)</f>
        <v>0</v>
      </c>
      <c r="BQ7" s="0" t="n">
        <f aca="false">MAX(BQ$13:BQ$102)</f>
        <v>0</v>
      </c>
      <c r="BR7" s="0" t="n">
        <f aca="false">MAX(BR$13:BR$102)</f>
        <v>0</v>
      </c>
      <c r="BS7" s="0" t="n">
        <f aca="false">MAX(BS$13:BS$102)</f>
        <v>0</v>
      </c>
      <c r="BT7" s="0" t="n">
        <f aca="false">MAX(BT$13:BT$102)</f>
        <v>0</v>
      </c>
      <c r="BU7" s="0" t="n">
        <f aca="false">MAX(BU$13:BU$102)</f>
        <v>0</v>
      </c>
      <c r="BV7" s="0" t="n">
        <f aca="false">MAX(BV$13:BV$102)</f>
        <v>0</v>
      </c>
      <c r="BW7" s="0" t="n">
        <f aca="false">MAX(BW$13:BW$102)</f>
        <v>0</v>
      </c>
      <c r="BX7" s="0" t="n">
        <f aca="false">MAX(BX$13:BX$102)</f>
        <v>0</v>
      </c>
      <c r="BY7" s="0" t="n">
        <f aca="false">MAX(BY$13:BY$102)</f>
        <v>0</v>
      </c>
      <c r="BZ7" s="0" t="n">
        <f aca="false">MAX(BZ$13:BZ$102)</f>
        <v>0</v>
      </c>
      <c r="CA7" s="0" t="n">
        <f aca="false">MAX(CA$13:CA$102)</f>
        <v>0</v>
      </c>
      <c r="CB7" s="0" t="n">
        <f aca="false">MAX(CB$13:CB$102)</f>
        <v>0</v>
      </c>
      <c r="CC7" s="0" t="n">
        <f aca="false">MAX(CC$13:CC$102)</f>
        <v>0</v>
      </c>
      <c r="CD7" s="0" t="n">
        <f aca="false">MAX(CD$13:CD$102)</f>
        <v>0</v>
      </c>
      <c r="CE7" s="0" t="n">
        <f aca="false">MAX(CE$13:CE$102)</f>
        <v>0</v>
      </c>
      <c r="CF7" s="0" t="n">
        <f aca="false">MAX(CF$13:CF$102)</f>
        <v>0</v>
      </c>
      <c r="CG7" s="0" t="n">
        <f aca="false">MAX(CG$13:CG$102)</f>
        <v>0</v>
      </c>
      <c r="CH7" s="0" t="n">
        <f aca="false">MAX(CH$13:CH$102)</f>
        <v>0</v>
      </c>
      <c r="CI7" s="0" t="n">
        <f aca="false">MAX(CI$13:CI$102)</f>
        <v>0</v>
      </c>
      <c r="CJ7" s="0" t="n">
        <f aca="false">MAX(CJ$13:CJ$102)</f>
        <v>0</v>
      </c>
      <c r="CK7" s="0" t="n">
        <f aca="false">MAX(CK$13:CK$102)</f>
        <v>0</v>
      </c>
      <c r="CL7" s="0" t="n">
        <f aca="false">MAX(CL$13:CL$102)</f>
        <v>0</v>
      </c>
      <c r="CM7" s="0" t="n">
        <f aca="false">MAX(CM$13:CM$102)</f>
        <v>0</v>
      </c>
      <c r="CN7" s="0" t="n">
        <f aca="false">MAX(CN$13:CN$102)</f>
        <v>0</v>
      </c>
      <c r="CO7" s="0" t="n">
        <f aca="false">MAX(CO$13:CO$102)</f>
        <v>0</v>
      </c>
      <c r="CP7" s="0" t="n">
        <f aca="false">MAX(CP$13:CP$102)</f>
        <v>6.23845615751884</v>
      </c>
      <c r="CQ7" s="0" t="n">
        <f aca="false">MAX(CQ$13:CQ$102)</f>
        <v>6.23889516614377</v>
      </c>
    </row>
    <row r="8" customFormat="false" ht="12.8" hidden="true" customHeight="false" outlineLevel="0" collapsed="false">
      <c r="A8" s="2" t="s">
        <v>48</v>
      </c>
      <c r="B8" s="89" t="n">
        <f aca="false">INDEX($F$12:$CQ$12,$B$6)</f>
        <v>0</v>
      </c>
    </row>
    <row r="9" customFormat="false" ht="12.8" hidden="true" customHeight="false" outlineLevel="0" collapsed="false">
      <c r="A9" s="2" t="s">
        <v>49</v>
      </c>
      <c r="B9" s="89" t="n">
        <f aca="false">INDEX($E$13:$E$102,$B$7)</f>
        <v>0.0174532925199433</v>
      </c>
      <c r="E9" s="2" t="s">
        <v>50</v>
      </c>
      <c r="F9" s="90" t="n">
        <f aca="false">IF(ISNA(INDEX(vmg!$B$6:$B$151,MATCH(F$10,vmg!$F$6:$F$151,0))),IF(ISNA(INDEX(vmg!$B$6:$B$151,MATCH(F$10,vmg!$D$6:$D$151,0))),0,INDEX(vmg!$B$6:$B$151,MATCH(F$10,vmg!$D$6:$D$151,0))),INDEX(vmg!$B$6:$B$151,MATCH(F$10,vmg!$F$6:$F$151,0)))</f>
        <v>6.32915357142857</v>
      </c>
      <c r="G9" s="90" t="n">
        <f aca="false">IF(ISNA(INDEX(vmg!$B$6:$B$151,MATCH(G$10,vmg!$F$6:$F$151,0))),IF(ISNA(INDEX(vmg!$B$6:$B$151,MATCH(G$10,vmg!$D$6:$D$151,0))),0,INDEX(vmg!$B$6:$B$151,MATCH(G$10,vmg!$D$6:$D$151,0))),INDEX(vmg!$B$6:$B$151,MATCH(G$10,vmg!$F$6:$F$151,0)))</f>
        <v>6.28979285714286</v>
      </c>
      <c r="H9" s="90" t="n">
        <f aca="false">IF(ISNA(INDEX(vmg!$B$6:$B$151,MATCH(H$10,vmg!$F$6:$F$151,0))),IF(ISNA(INDEX(vmg!$B$6:$B$151,MATCH(H$10,vmg!$D$6:$D$151,0))),0,INDEX(vmg!$B$6:$B$151,MATCH(H$10,vmg!$D$6:$D$151,0))),INDEX(vmg!$B$6:$B$151,MATCH(H$10,vmg!$F$6:$F$151,0)))</f>
        <v>6.25043214285715</v>
      </c>
      <c r="I9" s="90" t="n">
        <f aca="false">IF(ISNA(INDEX(vmg!$B$6:$B$151,MATCH(I$10,vmg!$F$6:$F$151,0))),IF(ISNA(INDEX(vmg!$B$6:$B$151,MATCH(I$10,vmg!$D$6:$D$151,0))),0,INDEX(vmg!$B$6:$B$151,MATCH(I$10,vmg!$D$6:$D$151,0))),INDEX(vmg!$B$6:$B$151,MATCH(I$10,vmg!$F$6:$F$151,0)))</f>
        <v>6.21107142857144</v>
      </c>
      <c r="J9" s="90" t="n">
        <f aca="false">IF(ISNA(INDEX(vmg!$B$6:$B$151,MATCH(J$10,vmg!$F$6:$F$151,0))),IF(ISNA(INDEX(vmg!$B$6:$B$151,MATCH(J$10,vmg!$D$6:$D$151,0))),0,INDEX(vmg!$B$6:$B$151,MATCH(J$10,vmg!$D$6:$D$151,0))),INDEX(vmg!$B$6:$B$151,MATCH(J$10,vmg!$F$6:$F$151,0)))</f>
        <v>6.16685714285716</v>
      </c>
      <c r="K9" s="90" t="n">
        <f aca="false">IF(ISNA(INDEX(vmg!$B$6:$B$151,MATCH(K$10,vmg!$F$6:$F$151,0))),IF(ISNA(INDEX(vmg!$B$6:$B$151,MATCH(K$10,vmg!$D$6:$D$151,0))),0,INDEX(vmg!$B$6:$B$151,MATCH(K$10,vmg!$D$6:$D$151,0))),INDEX(vmg!$B$6:$B$151,MATCH(K$10,vmg!$F$6:$F$151,0)))</f>
        <v>6.12264285714286</v>
      </c>
      <c r="L9" s="90" t="n">
        <f aca="false">IF(ISNA(INDEX(vmg!$B$6:$B$151,MATCH(L$10,vmg!$F$6:$F$151,0))),IF(ISNA(INDEX(vmg!$B$6:$B$151,MATCH(L$10,vmg!$D$6:$D$151,0))),0,INDEX(vmg!$B$6:$B$151,MATCH(L$10,vmg!$D$6:$D$151,0))),INDEX(vmg!$B$6:$B$151,MATCH(L$10,vmg!$F$6:$F$151,0)))</f>
        <v>6.07842857142857</v>
      </c>
      <c r="M9" s="90" t="n">
        <f aca="false">IF(ISNA(INDEX(vmg!$B$6:$B$151,MATCH(M$10,vmg!$F$6:$F$151,0))),IF(ISNA(INDEX(vmg!$B$6:$B$151,MATCH(M$10,vmg!$D$6:$D$151,0))),0,INDEX(vmg!$B$6:$B$151,MATCH(M$10,vmg!$D$6:$D$151,0))),INDEX(vmg!$B$6:$B$151,MATCH(M$10,vmg!$F$6:$F$151,0)))</f>
        <v>6.03421428571429</v>
      </c>
      <c r="N9" s="90" t="n">
        <f aca="false">IF(ISNA(INDEX(vmg!$B$6:$B$151,MATCH(N$10,vmg!$F$6:$F$151,0))),IF(ISNA(INDEX(vmg!$B$6:$B$151,MATCH(N$10,vmg!$D$6:$D$151,0))),0,INDEX(vmg!$B$6:$B$151,MATCH(N$10,vmg!$D$6:$D$151,0))),INDEX(vmg!$B$6:$B$151,MATCH(N$10,vmg!$F$6:$F$151,0)))</f>
        <v>5.99</v>
      </c>
      <c r="O9" s="90" t="n">
        <f aca="false">IF(ISNA(INDEX(vmg!$B$6:$B$151,MATCH(O$10,vmg!$F$6:$F$151,0))),IF(ISNA(INDEX(vmg!$B$6:$B$151,MATCH(O$10,vmg!$D$6:$D$151,0))),0,INDEX(vmg!$B$6:$B$151,MATCH(O$10,vmg!$D$6:$D$151,0))),INDEX(vmg!$B$6:$B$151,MATCH(O$10,vmg!$F$6:$F$151,0)))</f>
        <v>5.9286</v>
      </c>
      <c r="P9" s="90" t="n">
        <f aca="false">IF(ISNA(INDEX(vmg!$B$6:$B$151,MATCH(P$10,vmg!$F$6:$F$151,0))),IF(ISNA(INDEX(vmg!$B$6:$B$151,MATCH(P$10,vmg!$D$6:$D$151,0))),0,INDEX(vmg!$B$6:$B$151,MATCH(P$10,vmg!$D$6:$D$151,0))),INDEX(vmg!$B$6:$B$151,MATCH(P$10,vmg!$F$6:$F$151,0)))</f>
        <v>5.8672</v>
      </c>
      <c r="Q9" s="90" t="n">
        <f aca="false">IF(ISNA(INDEX(vmg!$B$6:$B$151,MATCH(Q$10,vmg!$F$6:$F$151,0))),IF(ISNA(INDEX(vmg!$B$6:$B$151,MATCH(Q$10,vmg!$D$6:$D$151,0))),0,INDEX(vmg!$B$6:$B$151,MATCH(Q$10,vmg!$D$6:$D$151,0))),INDEX(vmg!$B$6:$B$151,MATCH(Q$10,vmg!$F$6:$F$151,0)))</f>
        <v>5.8058</v>
      </c>
      <c r="R9" s="90" t="n">
        <f aca="false">IF(ISNA(INDEX(vmg!$B$6:$B$151,MATCH(R$10,vmg!$F$6:$F$151,0))),IF(ISNA(INDEX(vmg!$B$6:$B$151,MATCH(R$10,vmg!$D$6:$D$151,0))),0,INDEX(vmg!$B$6:$B$151,MATCH(R$10,vmg!$D$6:$D$151,0))),INDEX(vmg!$B$6:$B$151,MATCH(R$10,vmg!$F$6:$F$151,0)))</f>
        <v>5.7444</v>
      </c>
      <c r="S9" s="90" t="n">
        <f aca="false">IF(ISNA(INDEX(vmg!$B$6:$B$151,MATCH(S$10,vmg!$F$6:$F$151,0))),IF(ISNA(INDEX(vmg!$B$6:$B$151,MATCH(S$10,vmg!$D$6:$D$151,0))),0,INDEX(vmg!$B$6:$B$151,MATCH(S$10,vmg!$D$6:$D$151,0))),INDEX(vmg!$B$6:$B$151,MATCH(S$10,vmg!$F$6:$F$151,0)))</f>
        <v>5.683</v>
      </c>
      <c r="T9" s="90" t="n">
        <f aca="false">IF(ISNA(INDEX(vmg!$B$6:$B$151,MATCH(T$10,vmg!$F$6:$F$151,0))),IF(ISNA(INDEX(vmg!$B$6:$B$151,MATCH(T$10,vmg!$D$6:$D$151,0))),0,INDEX(vmg!$B$6:$B$151,MATCH(T$10,vmg!$D$6:$D$151,0))),INDEX(vmg!$B$6:$B$151,MATCH(T$10,vmg!$F$6:$F$151,0)))</f>
        <v>5.58995</v>
      </c>
      <c r="U9" s="90" t="n">
        <f aca="false">IF(ISNA(INDEX(vmg!$B$6:$B$151,MATCH(U$10,vmg!$F$6:$F$151,0))),IF(ISNA(INDEX(vmg!$B$6:$B$151,MATCH(U$10,vmg!$D$6:$D$151,0))),0,INDEX(vmg!$B$6:$B$151,MATCH(U$10,vmg!$D$6:$D$151,0))),INDEX(vmg!$B$6:$B$151,MATCH(U$10,vmg!$F$6:$F$151,0)))</f>
        <v>5.4969</v>
      </c>
      <c r="V9" s="90" t="n">
        <f aca="false">IF(ISNA(INDEX(vmg!$B$6:$B$151,MATCH(V$10,vmg!$F$6:$F$151,0))),IF(ISNA(INDEX(vmg!$B$6:$B$151,MATCH(V$10,vmg!$D$6:$D$151,0))),0,INDEX(vmg!$B$6:$B$151,MATCH(V$10,vmg!$D$6:$D$151,0))),INDEX(vmg!$B$6:$B$151,MATCH(V$10,vmg!$F$6:$F$151,0)))</f>
        <v>5.40385</v>
      </c>
      <c r="W9" s="90" t="n">
        <f aca="false">IF(ISNA(INDEX(vmg!$B$6:$B$151,MATCH(W$10,vmg!$F$6:$F$151,0))),IF(ISNA(INDEX(vmg!$B$6:$B$151,MATCH(W$10,vmg!$D$6:$D$151,0))),0,INDEX(vmg!$B$6:$B$151,MATCH(W$10,vmg!$D$6:$D$151,0))),INDEX(vmg!$B$6:$B$151,MATCH(W$10,vmg!$F$6:$F$151,0)))</f>
        <v>5.3108</v>
      </c>
      <c r="X9" s="90" t="n">
        <f aca="false">IF(ISNA(INDEX(vmg!$B$6:$B$151,MATCH(X$10,vmg!$F$6:$F$151,0))),IF(ISNA(INDEX(vmg!$B$6:$B$151,MATCH(X$10,vmg!$D$6:$D$151,0))),0,INDEX(vmg!$B$6:$B$151,MATCH(X$10,vmg!$D$6:$D$151,0))),INDEX(vmg!$B$6:$B$151,MATCH(X$10,vmg!$F$6:$F$151,0)))</f>
        <v>5.21775</v>
      </c>
      <c r="Y9" s="90" t="n">
        <f aca="false">IF(ISNA(INDEX(vmg!$B$6:$B$151,MATCH(Y$10,vmg!$F$6:$F$151,0))),IF(ISNA(INDEX(vmg!$B$6:$B$151,MATCH(Y$10,vmg!$D$6:$D$151,0))),0,INDEX(vmg!$B$6:$B$151,MATCH(Y$10,vmg!$D$6:$D$151,0))),INDEX(vmg!$B$6:$B$151,MATCH(Y$10,vmg!$F$6:$F$151,0)))</f>
        <v>0</v>
      </c>
      <c r="Z9" s="90" t="n">
        <f aca="false">IF(ISNA(INDEX(vmg!$B$6:$B$151,MATCH(Z$10,vmg!$F$6:$F$151,0))),IF(ISNA(INDEX(vmg!$B$6:$B$151,MATCH(Z$10,vmg!$D$6:$D$151,0))),0,INDEX(vmg!$B$6:$B$151,MATCH(Z$10,vmg!$D$6:$D$151,0))),INDEX(vmg!$B$6:$B$151,MATCH(Z$10,vmg!$F$6:$F$151,0)))</f>
        <v>0</v>
      </c>
      <c r="AA9" s="90" t="n">
        <f aca="false">IF(ISNA(INDEX(vmg!$B$6:$B$151,MATCH(AA$10,vmg!$F$6:$F$151,0))),IF(ISNA(INDEX(vmg!$B$6:$B$151,MATCH(AA$10,vmg!$D$6:$D$151,0))),0,INDEX(vmg!$B$6:$B$151,MATCH(AA$10,vmg!$D$6:$D$151,0))),INDEX(vmg!$B$6:$B$151,MATCH(AA$10,vmg!$F$6:$F$151,0)))</f>
        <v>0</v>
      </c>
      <c r="AB9" s="90" t="n">
        <f aca="false">IF(ISNA(INDEX(vmg!$B$6:$B$151,MATCH(AB$10,vmg!$F$6:$F$151,0))),IF(ISNA(INDEX(vmg!$B$6:$B$151,MATCH(AB$10,vmg!$D$6:$D$151,0))),0,INDEX(vmg!$B$6:$B$151,MATCH(AB$10,vmg!$D$6:$D$151,0))),INDEX(vmg!$B$6:$B$151,MATCH(AB$10,vmg!$F$6:$F$151,0)))</f>
        <v>0</v>
      </c>
      <c r="AC9" s="90" t="n">
        <f aca="false">IF(ISNA(INDEX(vmg!$B$6:$B$151,MATCH(AC$10,vmg!$F$6:$F$151,0))),IF(ISNA(INDEX(vmg!$B$6:$B$151,MATCH(AC$10,vmg!$D$6:$D$151,0))),0,INDEX(vmg!$B$6:$B$151,MATCH(AC$10,vmg!$D$6:$D$151,0))),INDEX(vmg!$B$6:$B$151,MATCH(AC$10,vmg!$F$6:$F$151,0)))</f>
        <v>0</v>
      </c>
      <c r="AD9" s="90" t="n">
        <f aca="false">IF(ISNA(INDEX(vmg!$B$6:$B$151,MATCH(AD$10,vmg!$F$6:$F$151,0))),IF(ISNA(INDEX(vmg!$B$6:$B$151,MATCH(AD$10,vmg!$D$6:$D$151,0))),0,INDEX(vmg!$B$6:$B$151,MATCH(AD$10,vmg!$D$6:$D$151,0))),INDEX(vmg!$B$6:$B$151,MATCH(AD$10,vmg!$F$6:$F$151,0)))</f>
        <v>0</v>
      </c>
      <c r="AE9" s="90" t="n">
        <f aca="false">IF(ISNA(INDEX(vmg!$B$6:$B$151,MATCH(AE$10,vmg!$F$6:$F$151,0))),IF(ISNA(INDEX(vmg!$B$6:$B$151,MATCH(AE$10,vmg!$D$6:$D$151,0))),0,INDEX(vmg!$B$6:$B$151,MATCH(AE$10,vmg!$D$6:$D$151,0))),INDEX(vmg!$B$6:$B$151,MATCH(AE$10,vmg!$F$6:$F$151,0)))</f>
        <v>0</v>
      </c>
      <c r="AF9" s="90" t="n">
        <f aca="false">IF(ISNA(INDEX(vmg!$B$6:$B$151,MATCH(AF$10,vmg!$F$6:$F$151,0))),IF(ISNA(INDEX(vmg!$B$6:$B$151,MATCH(AF$10,vmg!$D$6:$D$151,0))),0,INDEX(vmg!$B$6:$B$151,MATCH(AF$10,vmg!$D$6:$D$151,0))),INDEX(vmg!$B$6:$B$151,MATCH(AF$10,vmg!$F$6:$F$151,0)))</f>
        <v>0</v>
      </c>
      <c r="AG9" s="90" t="n">
        <f aca="false">IF(ISNA(INDEX(vmg!$B$6:$B$151,MATCH(AG$10,vmg!$F$6:$F$151,0))),IF(ISNA(INDEX(vmg!$B$6:$B$151,MATCH(AG$10,vmg!$D$6:$D$151,0))),0,INDEX(vmg!$B$6:$B$151,MATCH(AG$10,vmg!$D$6:$D$151,0))),INDEX(vmg!$B$6:$B$151,MATCH(AG$10,vmg!$F$6:$F$151,0)))</f>
        <v>0</v>
      </c>
      <c r="AH9" s="90" t="n">
        <f aca="false">IF(ISNA(INDEX(vmg!$B$6:$B$151,MATCH(AH$10,vmg!$F$6:$F$151,0))),IF(ISNA(INDEX(vmg!$B$6:$B$151,MATCH(AH$10,vmg!$D$6:$D$151,0))),0,INDEX(vmg!$B$6:$B$151,MATCH(AH$10,vmg!$D$6:$D$151,0))),INDEX(vmg!$B$6:$B$151,MATCH(AH$10,vmg!$F$6:$F$151,0)))</f>
        <v>0</v>
      </c>
      <c r="AI9" s="90" t="n">
        <f aca="false">IF(ISNA(INDEX(vmg!$B$6:$B$151,MATCH(AI$10,vmg!$F$6:$F$151,0))),IF(ISNA(INDEX(vmg!$B$6:$B$151,MATCH(AI$10,vmg!$D$6:$D$151,0))),0,INDEX(vmg!$B$6:$B$151,MATCH(AI$10,vmg!$D$6:$D$151,0))),INDEX(vmg!$B$6:$B$151,MATCH(AI$10,vmg!$F$6:$F$151,0)))</f>
        <v>0</v>
      </c>
      <c r="AJ9" s="90" t="n">
        <f aca="false">IF(ISNA(INDEX(vmg!$B$6:$B$151,MATCH(AJ$10,vmg!$F$6:$F$151,0))),IF(ISNA(INDEX(vmg!$B$6:$B$151,MATCH(AJ$10,vmg!$D$6:$D$151,0))),0,INDEX(vmg!$B$6:$B$151,MATCH(AJ$10,vmg!$D$6:$D$151,0))),INDEX(vmg!$B$6:$B$151,MATCH(AJ$10,vmg!$F$6:$F$151,0)))</f>
        <v>0</v>
      </c>
      <c r="AK9" s="90" t="n">
        <f aca="false">IF(ISNA(INDEX(vmg!$B$6:$B$151,MATCH(AK$10,vmg!$F$6:$F$151,0))),IF(ISNA(INDEX(vmg!$B$6:$B$151,MATCH(AK$10,vmg!$D$6:$D$151,0))),0,INDEX(vmg!$B$6:$B$151,MATCH(AK$10,vmg!$D$6:$D$151,0))),INDEX(vmg!$B$6:$B$151,MATCH(AK$10,vmg!$F$6:$F$151,0)))</f>
        <v>0</v>
      </c>
      <c r="AL9" s="90" t="n">
        <f aca="false">IF(ISNA(INDEX(vmg!$B$6:$B$151,MATCH(AL$10,vmg!$F$6:$F$151,0))),IF(ISNA(INDEX(vmg!$B$6:$B$151,MATCH(AL$10,vmg!$D$6:$D$151,0))),0,INDEX(vmg!$B$6:$B$151,MATCH(AL$10,vmg!$D$6:$D$151,0))),INDEX(vmg!$B$6:$B$151,MATCH(AL$10,vmg!$F$6:$F$151,0)))</f>
        <v>0</v>
      </c>
      <c r="AM9" s="90" t="n">
        <f aca="false">IF(ISNA(INDEX(vmg!$B$6:$B$151,MATCH(AM$10,vmg!$F$6:$F$151,0))),IF(ISNA(INDEX(vmg!$B$6:$B$151,MATCH(AM$10,vmg!$D$6:$D$151,0))),0,INDEX(vmg!$B$6:$B$151,MATCH(AM$10,vmg!$D$6:$D$151,0))),INDEX(vmg!$B$6:$B$151,MATCH(AM$10,vmg!$F$6:$F$151,0)))</f>
        <v>0</v>
      </c>
      <c r="AN9" s="90" t="n">
        <f aca="false">IF(ISNA(INDEX(vmg!$B$6:$B$151,MATCH(AN$10,vmg!$F$6:$F$151,0))),IF(ISNA(INDEX(vmg!$B$6:$B$151,MATCH(AN$10,vmg!$D$6:$D$151,0))),0,INDEX(vmg!$B$6:$B$151,MATCH(AN$10,vmg!$D$6:$D$151,0))),INDEX(vmg!$B$6:$B$151,MATCH(AN$10,vmg!$F$6:$F$151,0)))</f>
        <v>0</v>
      </c>
      <c r="AO9" s="90" t="n">
        <f aca="false">IF(ISNA(INDEX(vmg!$B$6:$B$151,MATCH(AO$10,vmg!$F$6:$F$151,0))),IF(ISNA(INDEX(vmg!$B$6:$B$151,MATCH(AO$10,vmg!$D$6:$D$151,0))),0,INDEX(vmg!$B$6:$B$151,MATCH(AO$10,vmg!$D$6:$D$151,0))),INDEX(vmg!$B$6:$B$151,MATCH(AO$10,vmg!$F$6:$F$151,0)))</f>
        <v>0</v>
      </c>
      <c r="AP9" s="90" t="n">
        <f aca="false">IF(ISNA(INDEX(vmg!$B$6:$B$151,MATCH(AP$10,vmg!$F$6:$F$151,0))),IF(ISNA(INDEX(vmg!$B$6:$B$151,MATCH(AP$10,vmg!$D$6:$D$151,0))),0,INDEX(vmg!$B$6:$B$151,MATCH(AP$10,vmg!$D$6:$D$151,0))),INDEX(vmg!$B$6:$B$151,MATCH(AP$10,vmg!$F$6:$F$151,0)))</f>
        <v>0</v>
      </c>
      <c r="AQ9" s="90" t="n">
        <f aca="false">IF(ISNA(INDEX(vmg!$B$6:$B$151,MATCH(AQ$10,vmg!$F$6:$F$151,0))),IF(ISNA(INDEX(vmg!$B$6:$B$151,MATCH(AQ$10,vmg!$D$6:$D$151,0))),0,INDEX(vmg!$B$6:$B$151,MATCH(AQ$10,vmg!$D$6:$D$151,0))),INDEX(vmg!$B$6:$B$151,MATCH(AQ$10,vmg!$F$6:$F$151,0)))</f>
        <v>0</v>
      </c>
      <c r="AR9" s="90" t="n">
        <f aca="false">IF(ISNA(INDEX(vmg!$B$6:$B$151,MATCH(AR$10,vmg!$F$6:$F$151,0))),IF(ISNA(INDEX(vmg!$B$6:$B$151,MATCH(AR$10,vmg!$D$6:$D$151,0))),0,INDEX(vmg!$B$6:$B$151,MATCH(AR$10,vmg!$D$6:$D$151,0))),INDEX(vmg!$B$6:$B$151,MATCH(AR$10,vmg!$F$6:$F$151,0)))</f>
        <v>0</v>
      </c>
      <c r="AS9" s="90" t="n">
        <f aca="false">IF(ISNA(INDEX(vmg!$B$6:$B$151,MATCH(AS$10,vmg!$F$6:$F$151,0))),IF(ISNA(INDEX(vmg!$B$6:$B$151,MATCH(AS$10,vmg!$D$6:$D$151,0))),0,INDEX(vmg!$B$6:$B$151,MATCH(AS$10,vmg!$D$6:$D$151,0))),INDEX(vmg!$B$6:$B$151,MATCH(AS$10,vmg!$F$6:$F$151,0)))</f>
        <v>0</v>
      </c>
      <c r="AT9" s="90" t="n">
        <f aca="false">IF(ISNA(INDEX(vmg!$B$6:$B$151,MATCH(AT$10,vmg!$F$6:$F$151,0))),IF(ISNA(INDEX(vmg!$B$6:$B$151,MATCH(AT$10,vmg!$D$6:$D$151,0))),0,INDEX(vmg!$B$6:$B$151,MATCH(AT$10,vmg!$D$6:$D$151,0))),INDEX(vmg!$B$6:$B$151,MATCH(AT$10,vmg!$F$6:$F$151,0)))</f>
        <v>0</v>
      </c>
      <c r="AU9" s="90" t="n">
        <f aca="false">IF(ISNA(INDEX(vmg!$B$6:$B$151,MATCH(AU$10,vmg!$F$6:$F$151,0))),IF(ISNA(INDEX(vmg!$B$6:$B$151,MATCH(AU$10,vmg!$D$6:$D$151,0))),0,INDEX(vmg!$B$6:$B$151,MATCH(AU$10,vmg!$D$6:$D$151,0))),INDEX(vmg!$B$6:$B$151,MATCH(AU$10,vmg!$F$6:$F$151,0)))</f>
        <v>0</v>
      </c>
      <c r="AV9" s="90" t="n">
        <f aca="false">IF(ISNA(INDEX(vmg!$B$6:$B$151,MATCH(AV$10,vmg!$F$6:$F$151,0))),IF(ISNA(INDEX(vmg!$B$6:$B$151,MATCH(AV$10,vmg!$D$6:$D$151,0))),0,INDEX(vmg!$B$6:$B$151,MATCH(AV$10,vmg!$D$6:$D$151,0))),INDEX(vmg!$B$6:$B$151,MATCH(AV$10,vmg!$F$6:$F$151,0)))</f>
        <v>0</v>
      </c>
      <c r="AW9" s="90" t="n">
        <f aca="false">IF(ISNA(INDEX(vmg!$B$6:$B$151,MATCH(AW$10,vmg!$F$6:$F$151,0))),IF(ISNA(INDEX(vmg!$B$6:$B$151,MATCH(AW$10,vmg!$D$6:$D$151,0))),0,INDEX(vmg!$B$6:$B$151,MATCH(AW$10,vmg!$D$6:$D$151,0))),INDEX(vmg!$B$6:$B$151,MATCH(AW$10,vmg!$F$6:$F$151,0)))</f>
        <v>0</v>
      </c>
      <c r="AX9" s="90" t="n">
        <f aca="false">IF(ISNA(INDEX(vmg!$B$6:$B$151,MATCH(AX$10,vmg!$F$6:$F$151,0))),IF(ISNA(INDEX(vmg!$B$6:$B$151,MATCH(AX$10,vmg!$D$6:$D$151,0))),0,INDEX(vmg!$B$6:$B$151,MATCH(AX$10,vmg!$D$6:$D$151,0))),INDEX(vmg!$B$6:$B$151,MATCH(AX$10,vmg!$F$6:$F$151,0)))</f>
        <v>0</v>
      </c>
      <c r="AY9" s="90" t="n">
        <f aca="false">IF(ISNA(INDEX(vmg!$B$6:$B$151,MATCH(AY$10,vmg!$F$6:$F$151,0))),IF(ISNA(INDEX(vmg!$B$6:$B$151,MATCH(AY$10,vmg!$D$6:$D$151,0))),0,INDEX(vmg!$B$6:$B$151,MATCH(AY$10,vmg!$D$6:$D$151,0))),INDEX(vmg!$B$6:$B$151,MATCH(AY$10,vmg!$F$6:$F$151,0)))</f>
        <v>0</v>
      </c>
      <c r="AZ9" s="90" t="n">
        <f aca="false">IF(ISNA(INDEX(vmg!$B$6:$B$151,MATCH(AZ$10,vmg!$F$6:$F$151,0))),IF(ISNA(INDEX(vmg!$B$6:$B$151,MATCH(AZ$10,vmg!$D$6:$D$151,0))),0,INDEX(vmg!$B$6:$B$151,MATCH(AZ$10,vmg!$D$6:$D$151,0))),INDEX(vmg!$B$6:$B$151,MATCH(AZ$10,vmg!$F$6:$F$151,0)))</f>
        <v>0</v>
      </c>
      <c r="BA9" s="90" t="n">
        <f aca="false">IF(ISNA(INDEX(vmg!$B$6:$B$151,MATCH(BA$10,vmg!$F$6:$F$151,0))),IF(ISNA(INDEX(vmg!$B$6:$B$151,MATCH(BA$10,vmg!$D$6:$D$151,0))),0,INDEX(vmg!$B$6:$B$151,MATCH(BA$10,vmg!$D$6:$D$151,0))),INDEX(vmg!$B$6:$B$151,MATCH(BA$10,vmg!$F$6:$F$151,0)))</f>
        <v>0</v>
      </c>
      <c r="BB9" s="90" t="n">
        <f aca="false">IF(ISNA(INDEX(vmg!$B$6:$B$151,MATCH(BB$10,vmg!$F$6:$F$151,0))),IF(ISNA(INDEX(vmg!$B$6:$B$151,MATCH(BB$10,vmg!$D$6:$D$151,0))),0,INDEX(vmg!$B$6:$B$151,MATCH(BB$10,vmg!$D$6:$D$151,0))),INDEX(vmg!$B$6:$B$151,MATCH(BB$10,vmg!$F$6:$F$151,0)))</f>
        <v>0</v>
      </c>
      <c r="BC9" s="90" t="n">
        <f aca="false">IF(ISNA(INDEX(vmg!$B$6:$B$151,MATCH(BC$10,vmg!$F$6:$F$151,0))),IF(ISNA(INDEX(vmg!$B$6:$B$151,MATCH(BC$10,vmg!$D$6:$D$151,0))),0,INDEX(vmg!$B$6:$B$151,MATCH(BC$10,vmg!$D$6:$D$151,0))),INDEX(vmg!$B$6:$B$151,MATCH(BC$10,vmg!$F$6:$F$151,0)))</f>
        <v>0</v>
      </c>
      <c r="BD9" s="90" t="n">
        <f aca="false">IF(ISNA(INDEX(vmg!$B$6:$B$151,MATCH(BD$10,vmg!$F$6:$F$151,0))),IF(ISNA(INDEX(vmg!$B$6:$B$151,MATCH(BD$10,vmg!$D$6:$D$151,0))),0,INDEX(vmg!$B$6:$B$151,MATCH(BD$10,vmg!$D$6:$D$151,0))),INDEX(vmg!$B$6:$B$151,MATCH(BD$10,vmg!$F$6:$F$151,0)))</f>
        <v>0</v>
      </c>
      <c r="BE9" s="90" t="n">
        <f aca="false">IF(ISNA(INDEX(vmg!$B$6:$B$151,MATCH(BE$10,vmg!$F$6:$F$151,0))),IF(ISNA(INDEX(vmg!$B$6:$B$151,MATCH(BE$10,vmg!$D$6:$D$151,0))),0,INDEX(vmg!$B$6:$B$151,MATCH(BE$10,vmg!$D$6:$D$151,0))),INDEX(vmg!$B$6:$B$151,MATCH(BE$10,vmg!$F$6:$F$151,0)))</f>
        <v>0</v>
      </c>
      <c r="BF9" s="90" t="n">
        <f aca="false">IF(ISNA(INDEX(vmg!$B$6:$B$151,MATCH(BF$10,vmg!$F$6:$F$151,0))),IF(ISNA(INDEX(vmg!$B$6:$B$151,MATCH(BF$10,vmg!$D$6:$D$151,0))),0,INDEX(vmg!$B$6:$B$151,MATCH(BF$10,vmg!$D$6:$D$151,0))),INDEX(vmg!$B$6:$B$151,MATCH(BF$10,vmg!$F$6:$F$151,0)))</f>
        <v>0</v>
      </c>
      <c r="BG9" s="90" t="n">
        <f aca="false">IF(ISNA(INDEX(vmg!$B$6:$B$151,MATCH(BG$10,vmg!$F$6:$F$151,0))),IF(ISNA(INDEX(vmg!$B$6:$B$151,MATCH(BG$10,vmg!$D$6:$D$151,0))),0,INDEX(vmg!$B$6:$B$151,MATCH(BG$10,vmg!$D$6:$D$151,0))),INDEX(vmg!$B$6:$B$151,MATCH(BG$10,vmg!$F$6:$F$151,0)))</f>
        <v>0</v>
      </c>
      <c r="BH9" s="90" t="n">
        <f aca="false">IF(ISNA(INDEX(vmg!$B$6:$B$151,MATCH(BH$10,vmg!$F$6:$F$151,0))),IF(ISNA(INDEX(vmg!$B$6:$B$151,MATCH(BH$10,vmg!$D$6:$D$151,0))),0,INDEX(vmg!$B$6:$B$151,MATCH(BH$10,vmg!$D$6:$D$151,0))),INDEX(vmg!$B$6:$B$151,MATCH(BH$10,vmg!$F$6:$F$151,0)))</f>
        <v>0</v>
      </c>
      <c r="BI9" s="90" t="n">
        <f aca="false">IF(ISNA(INDEX(vmg!$B$6:$B$151,MATCH(BI$10,vmg!$F$6:$F$151,0))),IF(ISNA(INDEX(vmg!$B$6:$B$151,MATCH(BI$10,vmg!$D$6:$D$151,0))),0,INDEX(vmg!$B$6:$B$151,MATCH(BI$10,vmg!$D$6:$D$151,0))),INDEX(vmg!$B$6:$B$151,MATCH(BI$10,vmg!$F$6:$F$151,0)))</f>
        <v>0</v>
      </c>
      <c r="BJ9" s="90" t="n">
        <f aca="false">IF(ISNA(INDEX(vmg!$B$6:$B$151,MATCH(BJ$10,vmg!$F$6:$F$151,0))),IF(ISNA(INDEX(vmg!$B$6:$B$151,MATCH(BJ$10,vmg!$D$6:$D$151,0))),0,INDEX(vmg!$B$6:$B$151,MATCH(BJ$10,vmg!$D$6:$D$151,0))),INDEX(vmg!$B$6:$B$151,MATCH(BJ$10,vmg!$F$6:$F$151,0)))</f>
        <v>0</v>
      </c>
      <c r="BK9" s="90" t="n">
        <f aca="false">IF(ISNA(INDEX(vmg!$B$6:$B$151,MATCH(BK$10,vmg!$F$6:$F$151,0))),IF(ISNA(INDEX(vmg!$B$6:$B$151,MATCH(BK$10,vmg!$D$6:$D$151,0))),0,INDEX(vmg!$B$6:$B$151,MATCH(BK$10,vmg!$D$6:$D$151,0))),INDEX(vmg!$B$6:$B$151,MATCH(BK$10,vmg!$F$6:$F$151,0)))</f>
        <v>0</v>
      </c>
      <c r="BL9" s="90" t="n">
        <f aca="false">IF(ISNA(INDEX(vmg!$B$6:$B$151,MATCH(BL$10,vmg!$F$6:$F$151,0))),IF(ISNA(INDEX(vmg!$B$6:$B$151,MATCH(BL$10,vmg!$D$6:$D$151,0))),0,INDEX(vmg!$B$6:$B$151,MATCH(BL$10,vmg!$D$6:$D$151,0))),INDEX(vmg!$B$6:$B$151,MATCH(BL$10,vmg!$F$6:$F$151,0)))</f>
        <v>0</v>
      </c>
      <c r="BM9" s="90" t="n">
        <f aca="false">IF(ISNA(INDEX(vmg!$B$6:$B$151,MATCH(BM$10,vmg!$F$6:$F$151,0))),IF(ISNA(INDEX(vmg!$B$6:$B$151,MATCH(BM$10,vmg!$D$6:$D$151,0))),0,INDEX(vmg!$B$6:$B$151,MATCH(BM$10,vmg!$D$6:$D$151,0))),INDEX(vmg!$B$6:$B$151,MATCH(BM$10,vmg!$F$6:$F$151,0)))</f>
        <v>0</v>
      </c>
      <c r="BN9" s="90" t="n">
        <f aca="false">IF(ISNA(INDEX(vmg!$B$6:$B$151,MATCH(BN$10,vmg!$F$6:$F$151,0))),IF(ISNA(INDEX(vmg!$B$6:$B$151,MATCH(BN$10,vmg!$D$6:$D$151,0))),0,INDEX(vmg!$B$6:$B$151,MATCH(BN$10,vmg!$D$6:$D$151,0))),INDEX(vmg!$B$6:$B$151,MATCH(BN$10,vmg!$F$6:$F$151,0)))</f>
        <v>0</v>
      </c>
      <c r="BO9" s="90" t="n">
        <f aca="false">IF(ISNA(INDEX(vmg!$B$6:$B$151,MATCH(BO$10,vmg!$F$6:$F$151,0))),IF(ISNA(INDEX(vmg!$B$6:$B$151,MATCH(BO$10,vmg!$D$6:$D$151,0))),0,INDEX(vmg!$B$6:$B$151,MATCH(BO$10,vmg!$D$6:$D$151,0))),INDEX(vmg!$B$6:$B$151,MATCH(BO$10,vmg!$F$6:$F$151,0)))</f>
        <v>0</v>
      </c>
      <c r="BP9" s="90" t="n">
        <f aca="false">IF(ISNA(INDEX(vmg!$B$6:$B$151,MATCH(BP$10,vmg!$F$6:$F$151,0))),IF(ISNA(INDEX(vmg!$B$6:$B$151,MATCH(BP$10,vmg!$D$6:$D$151,0))),0,INDEX(vmg!$B$6:$B$151,MATCH(BP$10,vmg!$D$6:$D$151,0))),INDEX(vmg!$B$6:$B$151,MATCH(BP$10,vmg!$F$6:$F$151,0)))</f>
        <v>0</v>
      </c>
      <c r="BQ9" s="90" t="n">
        <f aca="false">IF(ISNA(INDEX(vmg!$B$6:$B$151,MATCH(BQ$10,vmg!$F$6:$F$151,0))),IF(ISNA(INDEX(vmg!$B$6:$B$151,MATCH(BQ$10,vmg!$D$6:$D$151,0))),0,INDEX(vmg!$B$6:$B$151,MATCH(BQ$10,vmg!$D$6:$D$151,0))),INDEX(vmg!$B$6:$B$151,MATCH(BQ$10,vmg!$F$6:$F$151,0)))</f>
        <v>0</v>
      </c>
      <c r="BR9" s="90" t="n">
        <f aca="false">IF(ISNA(INDEX(vmg!$B$6:$B$151,MATCH(BR$10,vmg!$F$6:$F$151,0))),IF(ISNA(INDEX(vmg!$B$6:$B$151,MATCH(BR$10,vmg!$D$6:$D$151,0))),0,INDEX(vmg!$B$6:$B$151,MATCH(BR$10,vmg!$D$6:$D$151,0))),INDEX(vmg!$B$6:$B$151,MATCH(BR$10,vmg!$F$6:$F$151,0)))</f>
        <v>0</v>
      </c>
      <c r="BS9" s="90" t="n">
        <f aca="false">IF(ISNA(INDEX(vmg!$B$6:$B$151,MATCH(BS$10,vmg!$F$6:$F$151,0))),IF(ISNA(INDEX(vmg!$B$6:$B$151,MATCH(BS$10,vmg!$D$6:$D$151,0))),0,INDEX(vmg!$B$6:$B$151,MATCH(BS$10,vmg!$D$6:$D$151,0))),INDEX(vmg!$B$6:$B$151,MATCH(BS$10,vmg!$F$6:$F$151,0)))</f>
        <v>0</v>
      </c>
      <c r="BT9" s="90" t="n">
        <f aca="false">IF(ISNA(INDEX(vmg!$B$6:$B$151,MATCH(BT$10,vmg!$F$6:$F$151,0))),IF(ISNA(INDEX(vmg!$B$6:$B$151,MATCH(BT$10,vmg!$D$6:$D$151,0))),0,INDEX(vmg!$B$6:$B$151,MATCH(BT$10,vmg!$D$6:$D$151,0))),INDEX(vmg!$B$6:$B$151,MATCH(BT$10,vmg!$F$6:$F$151,0)))</f>
        <v>0</v>
      </c>
      <c r="BU9" s="90" t="n">
        <f aca="false">IF(ISNA(INDEX(vmg!$B$6:$B$151,MATCH(BU$10,vmg!$F$6:$F$151,0))),IF(ISNA(INDEX(vmg!$B$6:$B$151,MATCH(BU$10,vmg!$D$6:$D$151,0))),0,INDEX(vmg!$B$6:$B$151,MATCH(BU$10,vmg!$D$6:$D$151,0))),INDEX(vmg!$B$6:$B$151,MATCH(BU$10,vmg!$F$6:$F$151,0)))</f>
        <v>0</v>
      </c>
      <c r="BV9" s="90" t="n">
        <f aca="false">IF(ISNA(INDEX(vmg!$B$6:$B$151,MATCH(BV$10,vmg!$F$6:$F$151,0))),IF(ISNA(INDEX(vmg!$B$6:$B$151,MATCH(BV$10,vmg!$D$6:$D$151,0))),0,INDEX(vmg!$B$6:$B$151,MATCH(BV$10,vmg!$D$6:$D$151,0))),INDEX(vmg!$B$6:$B$151,MATCH(BV$10,vmg!$F$6:$F$151,0)))</f>
        <v>0</v>
      </c>
      <c r="BW9" s="90" t="n">
        <f aca="false">IF(ISNA(INDEX(vmg!$B$6:$B$151,MATCH(BW$10,vmg!$F$6:$F$151,0))),IF(ISNA(INDEX(vmg!$B$6:$B$151,MATCH(BW$10,vmg!$D$6:$D$151,0))),0,INDEX(vmg!$B$6:$B$151,MATCH(BW$10,vmg!$D$6:$D$151,0))),INDEX(vmg!$B$6:$B$151,MATCH(BW$10,vmg!$F$6:$F$151,0)))</f>
        <v>0</v>
      </c>
      <c r="BX9" s="90" t="n">
        <f aca="false">IF(ISNA(INDEX(vmg!$B$6:$B$151,MATCH(BX$10,vmg!$F$6:$F$151,0))),IF(ISNA(INDEX(vmg!$B$6:$B$151,MATCH(BX$10,vmg!$D$6:$D$151,0))),0,INDEX(vmg!$B$6:$B$151,MATCH(BX$10,vmg!$D$6:$D$151,0))),INDEX(vmg!$B$6:$B$151,MATCH(BX$10,vmg!$F$6:$F$151,0)))</f>
        <v>0</v>
      </c>
      <c r="BY9" s="90" t="n">
        <f aca="false">IF(ISNA(INDEX(vmg!$B$6:$B$151,MATCH(BY$10,vmg!$F$6:$F$151,0))),IF(ISNA(INDEX(vmg!$B$6:$B$151,MATCH(BY$10,vmg!$D$6:$D$151,0))),0,INDEX(vmg!$B$6:$B$151,MATCH(BY$10,vmg!$D$6:$D$151,0))),INDEX(vmg!$B$6:$B$151,MATCH(BY$10,vmg!$F$6:$F$151,0)))</f>
        <v>0</v>
      </c>
      <c r="BZ9" s="90" t="n">
        <f aca="false">IF(ISNA(INDEX(vmg!$B$6:$B$151,MATCH(BZ$10,vmg!$F$6:$F$151,0))),IF(ISNA(INDEX(vmg!$B$6:$B$151,MATCH(BZ$10,vmg!$D$6:$D$151,0))),0,INDEX(vmg!$B$6:$B$151,MATCH(BZ$10,vmg!$D$6:$D$151,0))),INDEX(vmg!$B$6:$B$151,MATCH(BZ$10,vmg!$F$6:$F$151,0)))</f>
        <v>0</v>
      </c>
      <c r="CA9" s="90" t="n">
        <f aca="false">IF(ISNA(INDEX(vmg!$B$6:$B$151,MATCH(CA$10,vmg!$F$6:$F$151,0))),IF(ISNA(INDEX(vmg!$B$6:$B$151,MATCH(CA$10,vmg!$D$6:$D$151,0))),0,INDEX(vmg!$B$6:$B$151,MATCH(CA$10,vmg!$D$6:$D$151,0))),INDEX(vmg!$B$6:$B$151,MATCH(CA$10,vmg!$F$6:$F$151,0)))</f>
        <v>0</v>
      </c>
      <c r="CB9" s="90" t="n">
        <f aca="false">IF(ISNA(INDEX(vmg!$B$6:$B$151,MATCH(CB$10,vmg!$F$6:$F$151,0))),IF(ISNA(INDEX(vmg!$B$6:$B$151,MATCH(CB$10,vmg!$D$6:$D$151,0))),0,INDEX(vmg!$B$6:$B$151,MATCH(CB$10,vmg!$D$6:$D$151,0))),INDEX(vmg!$B$6:$B$151,MATCH(CB$10,vmg!$F$6:$F$151,0)))</f>
        <v>0</v>
      </c>
      <c r="CC9" s="90" t="n">
        <f aca="false">IF(ISNA(INDEX(vmg!$B$6:$B$151,MATCH(CC$10,vmg!$F$6:$F$151,0))),IF(ISNA(INDEX(vmg!$B$6:$B$151,MATCH(CC$10,vmg!$D$6:$D$151,0))),0,INDEX(vmg!$B$6:$B$151,MATCH(CC$10,vmg!$D$6:$D$151,0))),INDEX(vmg!$B$6:$B$151,MATCH(CC$10,vmg!$F$6:$F$151,0)))</f>
        <v>0</v>
      </c>
      <c r="CD9" s="90" t="n">
        <f aca="false">IF(ISNA(INDEX(vmg!$B$6:$B$151,MATCH(CD$10,vmg!$F$6:$F$151,0))),IF(ISNA(INDEX(vmg!$B$6:$B$151,MATCH(CD$10,vmg!$D$6:$D$151,0))),0,INDEX(vmg!$B$6:$B$151,MATCH(CD$10,vmg!$D$6:$D$151,0))),INDEX(vmg!$B$6:$B$151,MATCH(CD$10,vmg!$F$6:$F$151,0)))</f>
        <v>0</v>
      </c>
      <c r="CE9" s="90" t="n">
        <f aca="false">IF(ISNA(INDEX(vmg!$B$6:$B$151,MATCH(CE$10,vmg!$F$6:$F$151,0))),IF(ISNA(INDEX(vmg!$B$6:$B$151,MATCH(CE$10,vmg!$D$6:$D$151,0))),0,INDEX(vmg!$B$6:$B$151,MATCH(CE$10,vmg!$D$6:$D$151,0))),INDEX(vmg!$B$6:$B$151,MATCH(CE$10,vmg!$F$6:$F$151,0)))</f>
        <v>0</v>
      </c>
      <c r="CF9" s="90" t="n">
        <f aca="false">IF(ISNA(INDEX(vmg!$B$6:$B$151,MATCH(CF$10,vmg!$F$6:$F$151,0))),IF(ISNA(INDEX(vmg!$B$6:$B$151,MATCH(CF$10,vmg!$D$6:$D$151,0))),0,INDEX(vmg!$B$6:$B$151,MATCH(CF$10,vmg!$D$6:$D$151,0))),INDEX(vmg!$B$6:$B$151,MATCH(CF$10,vmg!$F$6:$F$151,0)))</f>
        <v>0</v>
      </c>
      <c r="CG9" s="90" t="n">
        <f aca="false">IF(ISNA(INDEX(vmg!$B$6:$B$151,MATCH(CG$10,vmg!$F$6:$F$151,0))),IF(ISNA(INDEX(vmg!$B$6:$B$151,MATCH(CG$10,vmg!$D$6:$D$151,0))),0,INDEX(vmg!$B$6:$B$151,MATCH(CG$10,vmg!$D$6:$D$151,0))),INDEX(vmg!$B$6:$B$151,MATCH(CG$10,vmg!$F$6:$F$151,0)))</f>
        <v>0</v>
      </c>
      <c r="CH9" s="90" t="n">
        <f aca="false">IF(ISNA(INDEX(vmg!$B$6:$B$151,MATCH(CH$10,vmg!$F$6:$F$151,0))),IF(ISNA(INDEX(vmg!$B$6:$B$151,MATCH(CH$10,vmg!$D$6:$D$151,0))),0,INDEX(vmg!$B$6:$B$151,MATCH(CH$10,vmg!$D$6:$D$151,0))),INDEX(vmg!$B$6:$B$151,MATCH(CH$10,vmg!$F$6:$F$151,0)))</f>
        <v>0</v>
      </c>
      <c r="CI9" s="90" t="n">
        <f aca="false">IF(ISNA(INDEX(vmg!$B$6:$B$151,MATCH(CI$10,vmg!$F$6:$F$151,0))),IF(ISNA(INDEX(vmg!$B$6:$B$151,MATCH(CI$10,vmg!$D$6:$D$151,0))),0,INDEX(vmg!$B$6:$B$151,MATCH(CI$10,vmg!$D$6:$D$151,0))),INDEX(vmg!$B$6:$B$151,MATCH(CI$10,vmg!$F$6:$F$151,0)))</f>
        <v>0</v>
      </c>
      <c r="CJ9" s="90" t="n">
        <f aca="false">IF(ISNA(INDEX(vmg!$B$6:$B$151,MATCH(CJ$10,vmg!$F$6:$F$151,0))),IF(ISNA(INDEX(vmg!$B$6:$B$151,MATCH(CJ$10,vmg!$D$6:$D$151,0))),0,INDEX(vmg!$B$6:$B$151,MATCH(CJ$10,vmg!$D$6:$D$151,0))),INDEX(vmg!$B$6:$B$151,MATCH(CJ$10,vmg!$F$6:$F$151,0)))</f>
        <v>0</v>
      </c>
      <c r="CK9" s="90" t="n">
        <f aca="false">IF(ISNA(INDEX(vmg!$B$6:$B$151,MATCH(CK$10,vmg!$F$6:$F$151,0))),IF(ISNA(INDEX(vmg!$B$6:$B$151,MATCH(CK$10,vmg!$D$6:$D$151,0))),0,INDEX(vmg!$B$6:$B$151,MATCH(CK$10,vmg!$D$6:$D$151,0))),INDEX(vmg!$B$6:$B$151,MATCH(CK$10,vmg!$F$6:$F$151,0)))</f>
        <v>0</v>
      </c>
      <c r="CL9" s="90" t="n">
        <f aca="false">IF(ISNA(INDEX(vmg!$B$6:$B$151,MATCH(CL$10,vmg!$F$6:$F$151,0))),IF(ISNA(INDEX(vmg!$B$6:$B$151,MATCH(CL$10,vmg!$D$6:$D$151,0))),0,INDEX(vmg!$B$6:$B$151,MATCH(CL$10,vmg!$D$6:$D$151,0))),INDEX(vmg!$B$6:$B$151,MATCH(CL$10,vmg!$F$6:$F$151,0)))</f>
        <v>0</v>
      </c>
      <c r="CM9" s="90" t="n">
        <f aca="false">IF(ISNA(INDEX(vmg!$B$6:$B$151,MATCH(CM$10,vmg!$F$6:$F$151,0))),IF(ISNA(INDEX(vmg!$B$6:$B$151,MATCH(CM$10,vmg!$D$6:$D$151,0))),0,INDEX(vmg!$B$6:$B$151,MATCH(CM$10,vmg!$D$6:$D$151,0))),INDEX(vmg!$B$6:$B$151,MATCH(CM$10,vmg!$F$6:$F$151,0)))</f>
        <v>0</v>
      </c>
      <c r="CN9" s="90" t="n">
        <f aca="false">IF(ISNA(INDEX(vmg!$B$6:$B$151,MATCH(CN$10,vmg!$F$6:$F$151,0))),IF(ISNA(INDEX(vmg!$B$6:$B$151,MATCH(CN$10,vmg!$D$6:$D$151,0))),0,INDEX(vmg!$B$6:$B$151,MATCH(CN$10,vmg!$D$6:$D$151,0))),INDEX(vmg!$B$6:$B$151,MATCH(CN$10,vmg!$F$6:$F$151,0)))</f>
        <v>0</v>
      </c>
      <c r="CO9" s="90" t="n">
        <f aca="false">IF(ISNA(INDEX(vmg!$B$6:$B$151,MATCH(CO$10,vmg!$F$6:$F$151,0))),IF(ISNA(INDEX(vmg!$B$6:$B$151,MATCH(CO$10,vmg!$D$6:$D$151,0))),0,INDEX(vmg!$B$6:$B$151,MATCH(CO$10,vmg!$D$6:$D$151,0))),INDEX(vmg!$B$6:$B$151,MATCH(CO$10,vmg!$F$6:$F$151,0)))</f>
        <v>0</v>
      </c>
      <c r="CP9" s="90" t="n">
        <f aca="false">IF(ISNA(INDEX(vmg!$B$6:$B$151,MATCH(CP$10,vmg!$F$6:$F$151,0))),IF(ISNA(INDEX(vmg!$B$6:$B$151,MATCH(CP$10,vmg!$D$6:$D$151,0))),0,INDEX(vmg!$B$6:$B$151,MATCH(CP$10,vmg!$D$6:$D$151,0))),INDEX(vmg!$B$6:$B$151,MATCH(CP$10,vmg!$F$6:$F$151,0)))</f>
        <v>5.21775</v>
      </c>
      <c r="CQ9" s="90" t="n">
        <f aca="false">IF(ISNA(INDEX(vmg!$B$6:$B$151,MATCH(CQ$10,vmg!$F$6:$F$151,0))),IF(ISNA(INDEX(vmg!$B$6:$B$151,MATCH(CQ$10,vmg!$D$6:$D$151,0))),0,INDEX(vmg!$B$6:$B$151,MATCH(CQ$10,vmg!$D$6:$D$151,0))),INDEX(vmg!$B$6:$B$151,MATCH(CQ$10,vmg!$F$6:$F$151,0)))</f>
        <v>5.3108</v>
      </c>
    </row>
    <row r="10" customFormat="false" ht="12.8" hidden="true" customHeight="false" outlineLevel="0" collapsed="false">
      <c r="E10" s="2" t="s">
        <v>51</v>
      </c>
      <c r="F10" s="2" t="n">
        <f aca="false">MOD(Best-F11,360)</f>
        <v>300</v>
      </c>
      <c r="G10" s="2" t="n">
        <f aca="false">MOD(Best-G11,360)</f>
        <v>299</v>
      </c>
      <c r="H10" s="2" t="n">
        <f aca="false">MOD(Best-H11,360)</f>
        <v>298</v>
      </c>
      <c r="I10" s="2" t="n">
        <f aca="false">MOD(Best-I11,360)</f>
        <v>297</v>
      </c>
      <c r="J10" s="2" t="n">
        <f aca="false">MOD(Best-J11,360)</f>
        <v>296</v>
      </c>
      <c r="K10" s="2" t="n">
        <f aca="false">MOD(Best-K11,360)</f>
        <v>295</v>
      </c>
      <c r="L10" s="2" t="n">
        <f aca="false">MOD(Best-L11,360)</f>
        <v>294</v>
      </c>
      <c r="M10" s="2" t="n">
        <f aca="false">MOD(Best-M11,360)</f>
        <v>293</v>
      </c>
      <c r="N10" s="2" t="n">
        <f aca="false">MOD(Best-N11,360)</f>
        <v>292</v>
      </c>
      <c r="O10" s="2" t="n">
        <f aca="false">MOD(Best-O11,360)</f>
        <v>291</v>
      </c>
      <c r="P10" s="2" t="n">
        <f aca="false">MOD(Best-P11,360)</f>
        <v>290</v>
      </c>
      <c r="Q10" s="2" t="n">
        <f aca="false">MOD(Best-Q11,360)</f>
        <v>289</v>
      </c>
      <c r="R10" s="2" t="n">
        <f aca="false">MOD(Best-R11,360)</f>
        <v>288</v>
      </c>
      <c r="S10" s="2" t="n">
        <f aca="false">MOD(Best-S11,360)</f>
        <v>287</v>
      </c>
      <c r="T10" s="2" t="n">
        <f aca="false">MOD(Best-T11,360)</f>
        <v>286</v>
      </c>
      <c r="U10" s="2" t="n">
        <f aca="false">MOD(Best-U11,360)</f>
        <v>285</v>
      </c>
      <c r="V10" s="2" t="n">
        <f aca="false">MOD(Best-V11,360)</f>
        <v>284</v>
      </c>
      <c r="W10" s="2" t="n">
        <f aca="false">MOD(Best-W11,360)</f>
        <v>283</v>
      </c>
      <c r="X10" s="2" t="n">
        <f aca="false">MOD(Best-X11,360)</f>
        <v>282</v>
      </c>
      <c r="Y10" s="2" t="n">
        <f aca="false">MOD(Best-Y11,360)</f>
        <v>281</v>
      </c>
      <c r="Z10" s="2" t="n">
        <f aca="false">MOD(Best-Z11,360)</f>
        <v>280</v>
      </c>
      <c r="AA10" s="2" t="n">
        <f aca="false">MOD(Best-AA11,360)</f>
        <v>279</v>
      </c>
      <c r="AB10" s="2" t="n">
        <f aca="false">MOD(Best-AB11,360)</f>
        <v>278</v>
      </c>
      <c r="AC10" s="2" t="n">
        <f aca="false">MOD(Best-AC11,360)</f>
        <v>277</v>
      </c>
      <c r="AD10" s="2" t="n">
        <f aca="false">MOD(Best-AD11,360)</f>
        <v>276</v>
      </c>
      <c r="AE10" s="2" t="n">
        <f aca="false">MOD(Best-AE11,360)</f>
        <v>275</v>
      </c>
      <c r="AF10" s="2" t="n">
        <f aca="false">MOD(Best-AF11,360)</f>
        <v>274</v>
      </c>
      <c r="AG10" s="2" t="n">
        <f aca="false">MOD(Best-AG11,360)</f>
        <v>273</v>
      </c>
      <c r="AH10" s="2" t="n">
        <f aca="false">MOD(Best-AH11,360)</f>
        <v>272</v>
      </c>
      <c r="AI10" s="2" t="n">
        <f aca="false">MOD(Best-AI11,360)</f>
        <v>271</v>
      </c>
      <c r="AJ10" s="2" t="n">
        <f aca="false">MOD(Best-AJ11,360)</f>
        <v>270</v>
      </c>
      <c r="AK10" s="2" t="n">
        <f aca="false">MOD(Best-AK11,360)</f>
        <v>269</v>
      </c>
      <c r="AL10" s="2" t="n">
        <f aca="false">MOD(Best-AL11,360)</f>
        <v>268</v>
      </c>
      <c r="AM10" s="2" t="n">
        <f aca="false">MOD(Best-AM11,360)</f>
        <v>267</v>
      </c>
      <c r="AN10" s="2" t="n">
        <f aca="false">MOD(Best-AN11,360)</f>
        <v>266</v>
      </c>
      <c r="AO10" s="2" t="n">
        <f aca="false">MOD(Best-AO11,360)</f>
        <v>265</v>
      </c>
      <c r="AP10" s="2" t="n">
        <f aca="false">MOD(Best-AP11,360)</f>
        <v>264</v>
      </c>
      <c r="AQ10" s="2" t="n">
        <f aca="false">MOD(Best-AQ11,360)</f>
        <v>263</v>
      </c>
      <c r="AR10" s="2" t="n">
        <f aca="false">MOD(Best-AR11,360)</f>
        <v>262</v>
      </c>
      <c r="AS10" s="2" t="n">
        <f aca="false">MOD(Best-AS11,360)</f>
        <v>261</v>
      </c>
      <c r="AT10" s="2" t="n">
        <f aca="false">MOD(Best-AT11,360)</f>
        <v>260</v>
      </c>
      <c r="AU10" s="2" t="n">
        <f aca="false">MOD(Best-AU11,360)</f>
        <v>259</v>
      </c>
      <c r="AV10" s="2" t="n">
        <f aca="false">MOD(Best-AV11,360)</f>
        <v>258</v>
      </c>
      <c r="AW10" s="2" t="n">
        <f aca="false">MOD(Best-AW11,360)</f>
        <v>257</v>
      </c>
      <c r="AX10" s="2" t="n">
        <f aca="false">MOD(Best-AX11,360)</f>
        <v>256</v>
      </c>
      <c r="AY10" s="2" t="n">
        <f aca="false">MOD(Best-AY11,360)</f>
        <v>255</v>
      </c>
      <c r="AZ10" s="2" t="n">
        <f aca="false">MOD(Best-AZ11,360)</f>
        <v>254</v>
      </c>
      <c r="BA10" s="2" t="n">
        <f aca="false">MOD(Best-BA11,360)</f>
        <v>253</v>
      </c>
      <c r="BB10" s="2" t="n">
        <f aca="false">MOD(Best-BB11,360)</f>
        <v>252</v>
      </c>
      <c r="BC10" s="2" t="n">
        <f aca="false">MOD(Best-BC11,360)</f>
        <v>251</v>
      </c>
      <c r="BD10" s="2" t="n">
        <f aca="false">MOD(Best-BD11,360)</f>
        <v>250</v>
      </c>
      <c r="BE10" s="2" t="n">
        <f aca="false">MOD(Best-BE11,360)</f>
        <v>249</v>
      </c>
      <c r="BF10" s="2" t="n">
        <f aca="false">MOD(Best-BF11,360)</f>
        <v>248</v>
      </c>
      <c r="BG10" s="2" t="n">
        <f aca="false">MOD(Best-BG11,360)</f>
        <v>247</v>
      </c>
      <c r="BH10" s="2" t="n">
        <f aca="false">MOD(Best-BH11,360)</f>
        <v>246</v>
      </c>
      <c r="BI10" s="2" t="n">
        <f aca="false">MOD(Best-BI11,360)</f>
        <v>245</v>
      </c>
      <c r="BJ10" s="2" t="n">
        <f aca="false">MOD(Best-BJ11,360)</f>
        <v>244</v>
      </c>
      <c r="BK10" s="2" t="n">
        <f aca="false">MOD(Best-BK11,360)</f>
        <v>243</v>
      </c>
      <c r="BL10" s="2" t="n">
        <f aca="false">MOD(Best-BL11,360)</f>
        <v>242</v>
      </c>
      <c r="BM10" s="2" t="n">
        <f aca="false">MOD(Best-BM11,360)</f>
        <v>241</v>
      </c>
      <c r="BN10" s="2" t="n">
        <f aca="false">MOD(Best-BN11,360)</f>
        <v>240</v>
      </c>
      <c r="BO10" s="2" t="n">
        <f aca="false">MOD(Best-BO11,360)</f>
        <v>239</v>
      </c>
      <c r="BP10" s="2" t="n">
        <f aca="false">MOD(Best-BP11,360)</f>
        <v>238</v>
      </c>
      <c r="BQ10" s="2" t="n">
        <f aca="false">MOD(Best-BQ11,360)</f>
        <v>237</v>
      </c>
      <c r="BR10" s="2" t="n">
        <f aca="false">MOD(Best-BR11,360)</f>
        <v>236</v>
      </c>
      <c r="BS10" s="2" t="n">
        <f aca="false">MOD(Best-BS11,360)</f>
        <v>235</v>
      </c>
      <c r="BT10" s="2" t="n">
        <f aca="false">MOD(Best-BT11,360)</f>
        <v>234</v>
      </c>
      <c r="BU10" s="2" t="n">
        <f aca="false">MOD(Best-BU11,360)</f>
        <v>233</v>
      </c>
      <c r="BV10" s="2" t="n">
        <f aca="false">MOD(Best-BV11,360)</f>
        <v>232</v>
      </c>
      <c r="BW10" s="2" t="n">
        <f aca="false">MOD(Best-BW11,360)</f>
        <v>231</v>
      </c>
      <c r="BX10" s="2" t="n">
        <f aca="false">MOD(Best-BX11,360)</f>
        <v>230</v>
      </c>
      <c r="BY10" s="2" t="n">
        <f aca="false">MOD(Best-BY11,360)</f>
        <v>229</v>
      </c>
      <c r="BZ10" s="2" t="n">
        <f aca="false">MOD(Best-BZ11,360)</f>
        <v>228</v>
      </c>
      <c r="CA10" s="2" t="n">
        <f aca="false">MOD(Best-CA11,360)</f>
        <v>227</v>
      </c>
      <c r="CB10" s="2" t="n">
        <f aca="false">MOD(Best-CB11,360)</f>
        <v>226</v>
      </c>
      <c r="CC10" s="2" t="n">
        <f aca="false">MOD(Best-CC11,360)</f>
        <v>225</v>
      </c>
      <c r="CD10" s="2" t="n">
        <f aca="false">MOD(Best-CD11,360)</f>
        <v>224</v>
      </c>
      <c r="CE10" s="2" t="n">
        <f aca="false">MOD(Best-CE11,360)</f>
        <v>223</v>
      </c>
      <c r="CF10" s="2" t="n">
        <f aca="false">MOD(Best-CF11,360)</f>
        <v>222</v>
      </c>
      <c r="CG10" s="2" t="n">
        <f aca="false">MOD(Best-CG11,360)</f>
        <v>221</v>
      </c>
      <c r="CH10" s="2" t="n">
        <f aca="false">MOD(Best-CH11,360)</f>
        <v>220</v>
      </c>
      <c r="CI10" s="2" t="n">
        <f aca="false">MOD(Best-CI11,360)</f>
        <v>219</v>
      </c>
      <c r="CJ10" s="2" t="n">
        <f aca="false">MOD(Best-CJ11,360)</f>
        <v>218</v>
      </c>
      <c r="CK10" s="2" t="n">
        <f aca="false">MOD(Best-CK11,360)</f>
        <v>217</v>
      </c>
      <c r="CL10" s="2" t="n">
        <f aca="false">MOD(Best-CL11,360)</f>
        <v>216</v>
      </c>
      <c r="CM10" s="2" t="n">
        <f aca="false">MOD(Best-CM11,360)</f>
        <v>215</v>
      </c>
      <c r="CN10" s="2" t="n">
        <f aca="false">MOD(Best-CN11,360)</f>
        <v>214</v>
      </c>
      <c r="CO10" s="2" t="n">
        <f aca="false">MOD(Best-CO11,360)</f>
        <v>213</v>
      </c>
      <c r="CP10" s="2" t="n">
        <f aca="false">MOD(Best-CP11,360)</f>
        <v>212</v>
      </c>
      <c r="CQ10" s="2" t="n">
        <f aca="false">MOD(Best-CQ11,360)</f>
        <v>211</v>
      </c>
    </row>
    <row r="11" customFormat="false" ht="12.8" hidden="true" customHeight="false" outlineLevel="0" collapsed="false">
      <c r="E11" s="2" t="s">
        <v>48</v>
      </c>
      <c r="F11" s="2" t="n">
        <v>0</v>
      </c>
      <c r="G11" s="2" t="n">
        <f aca="false">F11+1</f>
        <v>1</v>
      </c>
      <c r="H11" s="2" t="n">
        <f aca="false">G11+1</f>
        <v>2</v>
      </c>
      <c r="I11" s="2" t="n">
        <f aca="false">H11+1</f>
        <v>3</v>
      </c>
      <c r="J11" s="2" t="n">
        <f aca="false">I11+1</f>
        <v>4</v>
      </c>
      <c r="K11" s="2" t="n">
        <f aca="false">J11+1</f>
        <v>5</v>
      </c>
      <c r="L11" s="2" t="n">
        <f aca="false">K11+1</f>
        <v>6</v>
      </c>
      <c r="M11" s="2" t="n">
        <f aca="false">L11+1</f>
        <v>7</v>
      </c>
      <c r="N11" s="2" t="n">
        <f aca="false">M11+1</f>
        <v>8</v>
      </c>
      <c r="O11" s="2" t="n">
        <f aca="false">N11+1</f>
        <v>9</v>
      </c>
      <c r="P11" s="2" t="n">
        <f aca="false">O11+1</f>
        <v>10</v>
      </c>
      <c r="Q11" s="2" t="n">
        <f aca="false">P11+1</f>
        <v>11</v>
      </c>
      <c r="R11" s="2" t="n">
        <f aca="false">Q11+1</f>
        <v>12</v>
      </c>
      <c r="S11" s="2" t="n">
        <f aca="false">R11+1</f>
        <v>13</v>
      </c>
      <c r="T11" s="2" t="n">
        <f aca="false">S11+1</f>
        <v>14</v>
      </c>
      <c r="U11" s="2" t="n">
        <f aca="false">T11+1</f>
        <v>15</v>
      </c>
      <c r="V11" s="2" t="n">
        <f aca="false">U11+1</f>
        <v>16</v>
      </c>
      <c r="W11" s="2" t="n">
        <f aca="false">V11+1</f>
        <v>17</v>
      </c>
      <c r="X11" s="2" t="n">
        <f aca="false">W11+1</f>
        <v>18</v>
      </c>
      <c r="Y11" s="2" t="n">
        <f aca="false">X11+1</f>
        <v>19</v>
      </c>
      <c r="Z11" s="2" t="n">
        <f aca="false">Y11+1</f>
        <v>20</v>
      </c>
      <c r="AA11" s="2" t="n">
        <f aca="false">Z11+1</f>
        <v>21</v>
      </c>
      <c r="AB11" s="2" t="n">
        <f aca="false">AA11+1</f>
        <v>22</v>
      </c>
      <c r="AC11" s="2" t="n">
        <f aca="false">AB11+1</f>
        <v>23</v>
      </c>
      <c r="AD11" s="2" t="n">
        <f aca="false">AC11+1</f>
        <v>24</v>
      </c>
      <c r="AE11" s="2" t="n">
        <f aca="false">AD11+1</f>
        <v>25</v>
      </c>
      <c r="AF11" s="2" t="n">
        <f aca="false">AE11+1</f>
        <v>26</v>
      </c>
      <c r="AG11" s="2" t="n">
        <f aca="false">AF11+1</f>
        <v>27</v>
      </c>
      <c r="AH11" s="2" t="n">
        <f aca="false">AG11+1</f>
        <v>28</v>
      </c>
      <c r="AI11" s="2" t="n">
        <f aca="false">AH11+1</f>
        <v>29</v>
      </c>
      <c r="AJ11" s="2" t="n">
        <f aca="false">AI11+1</f>
        <v>30</v>
      </c>
      <c r="AK11" s="2" t="n">
        <f aca="false">AJ11+1</f>
        <v>31</v>
      </c>
      <c r="AL11" s="2" t="n">
        <f aca="false">AK11+1</f>
        <v>32</v>
      </c>
      <c r="AM11" s="2" t="n">
        <f aca="false">AL11+1</f>
        <v>33</v>
      </c>
      <c r="AN11" s="2" t="n">
        <f aca="false">AM11+1</f>
        <v>34</v>
      </c>
      <c r="AO11" s="2" t="n">
        <f aca="false">AN11+1</f>
        <v>35</v>
      </c>
      <c r="AP11" s="2" t="n">
        <f aca="false">AO11+1</f>
        <v>36</v>
      </c>
      <c r="AQ11" s="2" t="n">
        <f aca="false">AP11+1</f>
        <v>37</v>
      </c>
      <c r="AR11" s="2" t="n">
        <f aca="false">AQ11+1</f>
        <v>38</v>
      </c>
      <c r="AS11" s="2" t="n">
        <f aca="false">AR11+1</f>
        <v>39</v>
      </c>
      <c r="AT11" s="2" t="n">
        <f aca="false">AS11+1</f>
        <v>40</v>
      </c>
      <c r="AU11" s="2" t="n">
        <f aca="false">AT11+1</f>
        <v>41</v>
      </c>
      <c r="AV11" s="2" t="n">
        <f aca="false">AU11+1</f>
        <v>42</v>
      </c>
      <c r="AW11" s="2" t="n">
        <f aca="false">AV11+1</f>
        <v>43</v>
      </c>
      <c r="AX11" s="2" t="n">
        <f aca="false">AW11+1</f>
        <v>44</v>
      </c>
      <c r="AY11" s="2" t="n">
        <f aca="false">AX11+1</f>
        <v>45</v>
      </c>
      <c r="AZ11" s="2" t="n">
        <f aca="false">AY11+1</f>
        <v>46</v>
      </c>
      <c r="BA11" s="2" t="n">
        <f aca="false">AZ11+1</f>
        <v>47</v>
      </c>
      <c r="BB11" s="2" t="n">
        <f aca="false">BA11+1</f>
        <v>48</v>
      </c>
      <c r="BC11" s="2" t="n">
        <f aca="false">BB11+1</f>
        <v>49</v>
      </c>
      <c r="BD11" s="2" t="n">
        <f aca="false">BC11+1</f>
        <v>50</v>
      </c>
      <c r="BE11" s="2" t="n">
        <f aca="false">BD11+1</f>
        <v>51</v>
      </c>
      <c r="BF11" s="2" t="n">
        <f aca="false">BE11+1</f>
        <v>52</v>
      </c>
      <c r="BG11" s="2" t="n">
        <f aca="false">BF11+1</f>
        <v>53</v>
      </c>
      <c r="BH11" s="2" t="n">
        <f aca="false">BG11+1</f>
        <v>54</v>
      </c>
      <c r="BI11" s="2" t="n">
        <f aca="false">BH11+1</f>
        <v>55</v>
      </c>
      <c r="BJ11" s="2" t="n">
        <f aca="false">BI11+1</f>
        <v>56</v>
      </c>
      <c r="BK11" s="2" t="n">
        <f aca="false">BJ11+1</f>
        <v>57</v>
      </c>
      <c r="BL11" s="2" t="n">
        <f aca="false">BK11+1</f>
        <v>58</v>
      </c>
      <c r="BM11" s="2" t="n">
        <f aca="false">BL11+1</f>
        <v>59</v>
      </c>
      <c r="BN11" s="2" t="n">
        <f aca="false">BM11+1</f>
        <v>60</v>
      </c>
      <c r="BO11" s="2" t="n">
        <f aca="false">BN11+1</f>
        <v>61</v>
      </c>
      <c r="BP11" s="2" t="n">
        <f aca="false">BO11+1</f>
        <v>62</v>
      </c>
      <c r="BQ11" s="2" t="n">
        <f aca="false">BP11+1</f>
        <v>63</v>
      </c>
      <c r="BR11" s="2" t="n">
        <f aca="false">BQ11+1</f>
        <v>64</v>
      </c>
      <c r="BS11" s="2" t="n">
        <f aca="false">BR11+1</f>
        <v>65</v>
      </c>
      <c r="BT11" s="2" t="n">
        <f aca="false">BS11+1</f>
        <v>66</v>
      </c>
      <c r="BU11" s="2" t="n">
        <f aca="false">BT11+1</f>
        <v>67</v>
      </c>
      <c r="BV11" s="2" t="n">
        <f aca="false">BU11+1</f>
        <v>68</v>
      </c>
      <c r="BW11" s="2" t="n">
        <f aca="false">BV11+1</f>
        <v>69</v>
      </c>
      <c r="BX11" s="2" t="n">
        <f aca="false">BW11+1</f>
        <v>70</v>
      </c>
      <c r="BY11" s="2" t="n">
        <f aca="false">BX11+1</f>
        <v>71</v>
      </c>
      <c r="BZ11" s="2" t="n">
        <f aca="false">BY11+1</f>
        <v>72</v>
      </c>
      <c r="CA11" s="2" t="n">
        <f aca="false">BZ11+1</f>
        <v>73</v>
      </c>
      <c r="CB11" s="2" t="n">
        <f aca="false">CA11+1</f>
        <v>74</v>
      </c>
      <c r="CC11" s="2" t="n">
        <f aca="false">CB11+1</f>
        <v>75</v>
      </c>
      <c r="CD11" s="2" t="n">
        <f aca="false">CC11+1</f>
        <v>76</v>
      </c>
      <c r="CE11" s="2" t="n">
        <f aca="false">CD11+1</f>
        <v>77</v>
      </c>
      <c r="CF11" s="2" t="n">
        <f aca="false">CE11+1</f>
        <v>78</v>
      </c>
      <c r="CG11" s="2" t="n">
        <f aca="false">CF11+1</f>
        <v>79</v>
      </c>
      <c r="CH11" s="2" t="n">
        <f aca="false">CG11+1</f>
        <v>80</v>
      </c>
      <c r="CI11" s="2" t="n">
        <f aca="false">CH11+1</f>
        <v>81</v>
      </c>
      <c r="CJ11" s="2" t="n">
        <f aca="false">CI11+1</f>
        <v>82</v>
      </c>
      <c r="CK11" s="2" t="n">
        <f aca="false">CJ11+1</f>
        <v>83</v>
      </c>
      <c r="CL11" s="2" t="n">
        <f aca="false">CK11+1</f>
        <v>84</v>
      </c>
      <c r="CM11" s="2" t="n">
        <f aca="false">CL11+1</f>
        <v>85</v>
      </c>
      <c r="CN11" s="2" t="n">
        <f aca="false">CM11+1</f>
        <v>86</v>
      </c>
      <c r="CO11" s="2" t="n">
        <f aca="false">CN11+1</f>
        <v>87</v>
      </c>
      <c r="CP11" s="2" t="n">
        <f aca="false">CO11+1</f>
        <v>88</v>
      </c>
      <c r="CQ11" s="2" t="n">
        <f aca="false">CP11+1</f>
        <v>89</v>
      </c>
      <c r="CR11" s="1" t="n">
        <v>1</v>
      </c>
      <c r="CS11" s="1" t="n">
        <f aca="false">CR11+1</f>
        <v>2</v>
      </c>
      <c r="CT11" s="1" t="n">
        <f aca="false">CS11+1</f>
        <v>3</v>
      </c>
      <c r="CU11" s="1" t="n">
        <f aca="false">CT11+1</f>
        <v>4</v>
      </c>
      <c r="CV11" s="1" t="n">
        <f aca="false">CU11+1</f>
        <v>5</v>
      </c>
      <c r="CW11" s="1" t="n">
        <f aca="false">CV11+1</f>
        <v>6</v>
      </c>
      <c r="CX11" s="1" t="n">
        <f aca="false">CW11+1</f>
        <v>7</v>
      </c>
      <c r="CY11" s="1" t="n">
        <f aca="false">CX11+1</f>
        <v>8</v>
      </c>
      <c r="CZ11" s="1" t="n">
        <f aca="false">CY11+1</f>
        <v>9</v>
      </c>
      <c r="DA11" s="1" t="n">
        <f aca="false">CZ11+1</f>
        <v>10</v>
      </c>
      <c r="DB11" s="1" t="n">
        <f aca="false">DA11+1</f>
        <v>11</v>
      </c>
      <c r="DC11" s="1" t="n">
        <f aca="false">DB11+1</f>
        <v>12</v>
      </c>
      <c r="DD11" s="1" t="n">
        <f aca="false">DC11+1</f>
        <v>13</v>
      </c>
      <c r="DE11" s="1" t="n">
        <f aca="false">DD11+1</f>
        <v>14</v>
      </c>
      <c r="DF11" s="1" t="n">
        <f aca="false">DE11+1</f>
        <v>15</v>
      </c>
      <c r="DG11" s="1" t="n">
        <f aca="false">DF11+1</f>
        <v>16</v>
      </c>
      <c r="DH11" s="1" t="n">
        <f aca="false">DG11+1</f>
        <v>17</v>
      </c>
      <c r="DI11" s="1" t="n">
        <f aca="false">DH11+1</f>
        <v>18</v>
      </c>
      <c r="DJ11" s="1" t="n">
        <f aca="false">DI11+1</f>
        <v>19</v>
      </c>
      <c r="DK11" s="1" t="n">
        <f aca="false">DJ11+1</f>
        <v>20</v>
      </c>
      <c r="DL11" s="1" t="n">
        <f aca="false">DK11+1</f>
        <v>21</v>
      </c>
      <c r="DM11" s="1" t="n">
        <f aca="false">DL11+1</f>
        <v>22</v>
      </c>
      <c r="DN11" s="1" t="n">
        <f aca="false">DM11+1</f>
        <v>23</v>
      </c>
      <c r="DO11" s="1" t="n">
        <f aca="false">DN11+1</f>
        <v>24</v>
      </c>
      <c r="DP11" s="1" t="n">
        <f aca="false">DO11+1</f>
        <v>25</v>
      </c>
      <c r="DQ11" s="1" t="n">
        <f aca="false">DP11+1</f>
        <v>26</v>
      </c>
      <c r="DR11" s="1" t="n">
        <f aca="false">DQ11+1</f>
        <v>27</v>
      </c>
      <c r="DS11" s="1" t="n">
        <f aca="false">DR11+1</f>
        <v>28</v>
      </c>
      <c r="DT11" s="1" t="n">
        <f aca="false">DS11+1</f>
        <v>29</v>
      </c>
      <c r="DU11" s="1" t="n">
        <f aca="false">DT11+1</f>
        <v>30</v>
      </c>
      <c r="DV11" s="1" t="n">
        <f aca="false">DU11+1</f>
        <v>31</v>
      </c>
      <c r="DW11" s="1" t="n">
        <f aca="false">DV11+1</f>
        <v>32</v>
      </c>
      <c r="DX11" s="1" t="n">
        <f aca="false">DW11+1</f>
        <v>33</v>
      </c>
      <c r="DY11" s="1" t="n">
        <f aca="false">DX11+1</f>
        <v>34</v>
      </c>
      <c r="DZ11" s="1" t="n">
        <f aca="false">DY11+1</f>
        <v>35</v>
      </c>
      <c r="EA11" s="1" t="n">
        <f aca="false">DZ11+1</f>
        <v>36</v>
      </c>
      <c r="EB11" s="1" t="n">
        <f aca="false">EA11+1</f>
        <v>37</v>
      </c>
      <c r="EC11" s="1" t="n">
        <f aca="false">EB11+1</f>
        <v>38</v>
      </c>
      <c r="ED11" s="1" t="n">
        <f aca="false">EC11+1</f>
        <v>39</v>
      </c>
      <c r="EE11" s="1" t="n">
        <f aca="false">ED11+1</f>
        <v>40</v>
      </c>
      <c r="EF11" s="1" t="n">
        <f aca="false">EE11+1</f>
        <v>41</v>
      </c>
      <c r="EG11" s="1" t="n">
        <f aca="false">EF11+1</f>
        <v>42</v>
      </c>
      <c r="EH11" s="1" t="n">
        <f aca="false">EG11+1</f>
        <v>43</v>
      </c>
      <c r="EI11" s="1" t="n">
        <f aca="false">EH11+1</f>
        <v>44</v>
      </c>
      <c r="EJ11" s="1" t="n">
        <f aca="false">EI11+1</f>
        <v>45</v>
      </c>
      <c r="EK11" s="1" t="n">
        <f aca="false">EJ11+1</f>
        <v>46</v>
      </c>
      <c r="EL11" s="1" t="n">
        <f aca="false">EK11+1</f>
        <v>47</v>
      </c>
      <c r="EM11" s="1" t="n">
        <f aca="false">EL11+1</f>
        <v>48</v>
      </c>
      <c r="EN11" s="1" t="n">
        <f aca="false">EM11+1</f>
        <v>49</v>
      </c>
      <c r="EO11" s="1" t="n">
        <f aca="false">EN11+1</f>
        <v>50</v>
      </c>
      <c r="EP11" s="1" t="n">
        <f aca="false">EO11+1</f>
        <v>51</v>
      </c>
      <c r="EQ11" s="1" t="n">
        <f aca="false">EP11+1</f>
        <v>52</v>
      </c>
      <c r="ER11" s="1" t="n">
        <f aca="false">EQ11+1</f>
        <v>53</v>
      </c>
      <c r="ES11" s="1" t="n">
        <f aca="false">ER11+1</f>
        <v>54</v>
      </c>
      <c r="ET11" s="1" t="n">
        <f aca="false">ES11+1</f>
        <v>55</v>
      </c>
      <c r="EU11" s="1" t="n">
        <f aca="false">ET11+1</f>
        <v>56</v>
      </c>
      <c r="EV11" s="1" t="n">
        <f aca="false">EU11+1</f>
        <v>57</v>
      </c>
      <c r="EW11" s="1" t="n">
        <f aca="false">EV11+1</f>
        <v>58</v>
      </c>
      <c r="EX11" s="1" t="n">
        <f aca="false">EW11+1</f>
        <v>59</v>
      </c>
      <c r="EY11" s="1" t="n">
        <f aca="false">EX11+1</f>
        <v>60</v>
      </c>
      <c r="EZ11" s="1" t="n">
        <f aca="false">EY11+1</f>
        <v>61</v>
      </c>
      <c r="FA11" s="1" t="n">
        <f aca="false">EZ11+1</f>
        <v>62</v>
      </c>
      <c r="FB11" s="1" t="n">
        <f aca="false">FA11+1</f>
        <v>63</v>
      </c>
      <c r="FC11" s="1" t="n">
        <f aca="false">FB11+1</f>
        <v>64</v>
      </c>
      <c r="FD11" s="1" t="n">
        <f aca="false">FC11+1</f>
        <v>65</v>
      </c>
      <c r="FE11" s="1" t="n">
        <f aca="false">FD11+1</f>
        <v>66</v>
      </c>
      <c r="FF11" s="1" t="n">
        <f aca="false">FE11+1</f>
        <v>67</v>
      </c>
      <c r="FG11" s="1" t="n">
        <f aca="false">FF11+1</f>
        <v>68</v>
      </c>
      <c r="FH11" s="1" t="n">
        <f aca="false">FG11+1</f>
        <v>69</v>
      </c>
      <c r="FI11" s="1" t="n">
        <f aca="false">FH11+1</f>
        <v>70</v>
      </c>
      <c r="FJ11" s="1" t="n">
        <f aca="false">FI11+1</f>
        <v>71</v>
      </c>
      <c r="FK11" s="1" t="n">
        <f aca="false">FJ11+1</f>
        <v>72</v>
      </c>
      <c r="FL11" s="1" t="n">
        <f aca="false">FK11+1</f>
        <v>73</v>
      </c>
      <c r="FM11" s="1" t="n">
        <f aca="false">FL11+1</f>
        <v>74</v>
      </c>
      <c r="FN11" s="1" t="n">
        <f aca="false">FM11+1</f>
        <v>75</v>
      </c>
      <c r="FO11" s="1" t="n">
        <f aca="false">FN11+1</f>
        <v>76</v>
      </c>
      <c r="FP11" s="1" t="n">
        <f aca="false">FO11+1</f>
        <v>77</v>
      </c>
      <c r="FQ11" s="1" t="n">
        <f aca="false">FP11+1</f>
        <v>78</v>
      </c>
      <c r="FR11" s="1" t="n">
        <f aca="false">FQ11+1</f>
        <v>79</v>
      </c>
      <c r="FS11" s="1" t="n">
        <f aca="false">FR11+1</f>
        <v>80</v>
      </c>
      <c r="FT11" s="1" t="n">
        <f aca="false">FS11+1</f>
        <v>81</v>
      </c>
      <c r="FU11" s="1" t="n">
        <f aca="false">FT11+1</f>
        <v>82</v>
      </c>
      <c r="FV11" s="1" t="n">
        <f aca="false">FU11+1</f>
        <v>83</v>
      </c>
      <c r="FW11" s="1" t="n">
        <f aca="false">FV11+1</f>
        <v>84</v>
      </c>
      <c r="FX11" s="1" t="n">
        <f aca="false">FW11+1</f>
        <v>85</v>
      </c>
      <c r="FY11" s="1" t="n">
        <f aca="false">FX11+1</f>
        <v>86</v>
      </c>
      <c r="FZ11" s="1" t="n">
        <f aca="false">FY11+1</f>
        <v>87</v>
      </c>
      <c r="GA11" s="1" t="n">
        <f aca="false">FZ11+1</f>
        <v>88</v>
      </c>
      <c r="GB11" s="1" t="n">
        <f aca="false">GA11+1</f>
        <v>89</v>
      </c>
      <c r="GC11" s="1" t="n">
        <f aca="false">GB11+1</f>
        <v>90</v>
      </c>
      <c r="GD11" s="1"/>
    </row>
    <row r="12" customFormat="false" ht="12.8" hidden="true" customHeight="false" outlineLevel="0" collapsed="false">
      <c r="B12" s="2" t="s">
        <v>52</v>
      </c>
      <c r="C12" s="2" t="s">
        <v>53</v>
      </c>
      <c r="D12" s="2" t="s">
        <v>49</v>
      </c>
      <c r="E12" s="2" t="s">
        <v>54</v>
      </c>
      <c r="F12" s="0" t="n">
        <f aca="false">F11*PI()/180</f>
        <v>0</v>
      </c>
      <c r="G12" s="0" t="n">
        <f aca="false">G11*PI()/180</f>
        <v>0.0174532925199433</v>
      </c>
      <c r="H12" s="0" t="n">
        <f aca="false">H11*PI()/180</f>
        <v>0.0349065850398866</v>
      </c>
      <c r="I12" s="0" t="n">
        <f aca="false">I11*PI()/180</f>
        <v>0.0523598775598299</v>
      </c>
      <c r="J12" s="0" t="n">
        <f aca="false">J11*PI()/180</f>
        <v>0.0698131700797732</v>
      </c>
      <c r="K12" s="0" t="n">
        <f aca="false">K11*PI()/180</f>
        <v>0.0872664625997165</v>
      </c>
      <c r="L12" s="0" t="n">
        <f aca="false">L11*PI()/180</f>
        <v>0.10471975511966</v>
      </c>
      <c r="M12" s="0" t="n">
        <f aca="false">M11*PI()/180</f>
        <v>0.122173047639603</v>
      </c>
      <c r="N12" s="0" t="n">
        <f aca="false">N11*PI()/180</f>
        <v>0.139626340159546</v>
      </c>
      <c r="O12" s="0" t="n">
        <f aca="false">O11*PI()/180</f>
        <v>0.15707963267949</v>
      </c>
      <c r="P12" s="0" t="n">
        <f aca="false">P11*PI()/180</f>
        <v>0.174532925199433</v>
      </c>
      <c r="Q12" s="0" t="n">
        <f aca="false">Q11*PI()/180</f>
        <v>0.191986217719376</v>
      </c>
      <c r="R12" s="0" t="n">
        <f aca="false">R11*PI()/180</f>
        <v>0.20943951023932</v>
      </c>
      <c r="S12" s="0" t="n">
        <f aca="false">S11*PI()/180</f>
        <v>0.226892802759263</v>
      </c>
      <c r="T12" s="0" t="n">
        <f aca="false">T11*PI()/180</f>
        <v>0.244346095279206</v>
      </c>
      <c r="U12" s="0" t="n">
        <f aca="false">U11*PI()/180</f>
        <v>0.261799387799149</v>
      </c>
      <c r="V12" s="0" t="n">
        <f aca="false">V11*PI()/180</f>
        <v>0.279252680319093</v>
      </c>
      <c r="W12" s="0" t="n">
        <f aca="false">W11*PI()/180</f>
        <v>0.296705972839036</v>
      </c>
      <c r="X12" s="0" t="n">
        <f aca="false">X11*PI()/180</f>
        <v>0.314159265358979</v>
      </c>
      <c r="Y12" s="0" t="n">
        <f aca="false">Y11*PI()/180</f>
        <v>0.331612557878923</v>
      </c>
      <c r="Z12" s="0" t="n">
        <f aca="false">Z11*PI()/180</f>
        <v>0.349065850398866</v>
      </c>
      <c r="AA12" s="0" t="n">
        <f aca="false">AA11*PI()/180</f>
        <v>0.366519142918809</v>
      </c>
      <c r="AB12" s="0" t="n">
        <f aca="false">AB11*PI()/180</f>
        <v>0.383972435438752</v>
      </c>
      <c r="AC12" s="0" t="n">
        <f aca="false">AC11*PI()/180</f>
        <v>0.401425727958696</v>
      </c>
      <c r="AD12" s="0" t="n">
        <f aca="false">AD11*PI()/180</f>
        <v>0.418879020478639</v>
      </c>
      <c r="AE12" s="0" t="n">
        <f aca="false">AE11*PI()/180</f>
        <v>0.436332312998582</v>
      </c>
      <c r="AF12" s="0" t="n">
        <f aca="false">AF11*PI()/180</f>
        <v>0.453785605518526</v>
      </c>
      <c r="AG12" s="0" t="n">
        <f aca="false">AG11*PI()/180</f>
        <v>0.471238898038469</v>
      </c>
      <c r="AH12" s="0" t="n">
        <f aca="false">AH11*PI()/180</f>
        <v>0.488692190558412</v>
      </c>
      <c r="AI12" s="0" t="n">
        <f aca="false">AI11*PI()/180</f>
        <v>0.506145483078356</v>
      </c>
      <c r="AJ12" s="0" t="n">
        <f aca="false">AJ11*PI()/180</f>
        <v>0.523598775598299</v>
      </c>
      <c r="AK12" s="0" t="n">
        <f aca="false">AK11*PI()/180</f>
        <v>0.541052068118242</v>
      </c>
      <c r="AL12" s="0" t="n">
        <f aca="false">AL11*PI()/180</f>
        <v>0.558505360638185</v>
      </c>
      <c r="AM12" s="0" t="n">
        <f aca="false">AM11*PI()/180</f>
        <v>0.575958653158129</v>
      </c>
      <c r="AN12" s="0" t="n">
        <f aca="false">AN11*PI()/180</f>
        <v>0.593411945678072</v>
      </c>
      <c r="AO12" s="0" t="n">
        <f aca="false">AO11*PI()/180</f>
        <v>0.610865238198015</v>
      </c>
      <c r="AP12" s="0" t="n">
        <f aca="false">AP11*PI()/180</f>
        <v>0.628318530717959</v>
      </c>
      <c r="AQ12" s="0" t="n">
        <f aca="false">AQ11*PI()/180</f>
        <v>0.645771823237902</v>
      </c>
      <c r="AR12" s="0" t="n">
        <f aca="false">AR11*PI()/180</f>
        <v>0.663225115757845</v>
      </c>
      <c r="AS12" s="0" t="n">
        <f aca="false">AS11*PI()/180</f>
        <v>0.680678408277788</v>
      </c>
      <c r="AT12" s="0" t="n">
        <f aca="false">AT11*PI()/180</f>
        <v>0.698131700797732</v>
      </c>
      <c r="AU12" s="0" t="n">
        <f aca="false">AU11*PI()/180</f>
        <v>0.715584993317675</v>
      </c>
      <c r="AV12" s="0" t="n">
        <f aca="false">AV11*PI()/180</f>
        <v>0.733038285837618</v>
      </c>
      <c r="AW12" s="0" t="n">
        <f aca="false">AW11*PI()/180</f>
        <v>0.750491578357562</v>
      </c>
      <c r="AX12" s="0" t="n">
        <f aca="false">AX11*PI()/180</f>
        <v>0.767944870877505</v>
      </c>
      <c r="AY12" s="0" t="n">
        <f aca="false">AY11*PI()/180</f>
        <v>0.785398163397448</v>
      </c>
      <c r="AZ12" s="0" t="n">
        <f aca="false">AZ11*PI()/180</f>
        <v>0.802851455917391</v>
      </c>
      <c r="BA12" s="0" t="n">
        <f aca="false">BA11*PI()/180</f>
        <v>0.820304748437335</v>
      </c>
      <c r="BB12" s="0" t="n">
        <f aca="false">BB11*PI()/180</f>
        <v>0.837758040957278</v>
      </c>
      <c r="BC12" s="0" t="n">
        <f aca="false">BC11*PI()/180</f>
        <v>0.855211333477221</v>
      </c>
      <c r="BD12" s="0" t="n">
        <f aca="false">BD11*PI()/180</f>
        <v>0.872664625997165</v>
      </c>
      <c r="BE12" s="0" t="n">
        <f aca="false">BE11*PI()/180</f>
        <v>0.890117918517108</v>
      </c>
      <c r="BF12" s="0" t="n">
        <f aca="false">BF11*PI()/180</f>
        <v>0.907571211037051</v>
      </c>
      <c r="BG12" s="0" t="n">
        <f aca="false">BG11*PI()/180</f>
        <v>0.925024503556995</v>
      </c>
      <c r="BH12" s="0" t="n">
        <f aca="false">BH11*PI()/180</f>
        <v>0.942477796076938</v>
      </c>
      <c r="BI12" s="0" t="n">
        <f aca="false">BI11*PI()/180</f>
        <v>0.959931088596881</v>
      </c>
      <c r="BJ12" s="0" t="n">
        <f aca="false">BJ11*PI()/180</f>
        <v>0.977384381116825</v>
      </c>
      <c r="BK12" s="0" t="n">
        <f aca="false">BK11*PI()/180</f>
        <v>0.994837673636768</v>
      </c>
      <c r="BL12" s="0" t="n">
        <f aca="false">BL11*PI()/180</f>
        <v>1.01229096615671</v>
      </c>
      <c r="BM12" s="0" t="n">
        <f aca="false">BM11*PI()/180</f>
        <v>1.02974425867665</v>
      </c>
      <c r="BN12" s="0" t="n">
        <f aca="false">BN11*PI()/180</f>
        <v>1.0471975511966</v>
      </c>
      <c r="BO12" s="0" t="n">
        <f aca="false">BO11*PI()/180</f>
        <v>1.06465084371654</v>
      </c>
      <c r="BP12" s="0" t="n">
        <f aca="false">BP11*PI()/180</f>
        <v>1.08210413623648</v>
      </c>
      <c r="BQ12" s="0" t="n">
        <f aca="false">BQ11*PI()/180</f>
        <v>1.09955742875643</v>
      </c>
      <c r="BR12" s="0" t="n">
        <f aca="false">BR11*PI()/180</f>
        <v>1.11701072127637</v>
      </c>
      <c r="BS12" s="0" t="n">
        <f aca="false">BS11*PI()/180</f>
        <v>1.13446401379631</v>
      </c>
      <c r="BT12" s="0" t="n">
        <f aca="false">BT11*PI()/180</f>
        <v>1.15191730631626</v>
      </c>
      <c r="BU12" s="0" t="n">
        <f aca="false">BU11*PI()/180</f>
        <v>1.1693705988362</v>
      </c>
      <c r="BV12" s="0" t="n">
        <f aca="false">BV11*PI()/180</f>
        <v>1.18682389135614</v>
      </c>
      <c r="BW12" s="0" t="n">
        <f aca="false">BW11*PI()/180</f>
        <v>1.20427718387609</v>
      </c>
      <c r="BX12" s="0" t="n">
        <f aca="false">BX11*PI()/180</f>
        <v>1.22173047639603</v>
      </c>
      <c r="BY12" s="0" t="n">
        <f aca="false">BY11*PI()/180</f>
        <v>1.23918376891597</v>
      </c>
      <c r="BZ12" s="0" t="n">
        <f aca="false">BZ11*PI()/180</f>
        <v>1.25663706143592</v>
      </c>
      <c r="CA12" s="0" t="n">
        <f aca="false">CA11*PI()/180</f>
        <v>1.27409035395586</v>
      </c>
      <c r="CB12" s="0" t="n">
        <f aca="false">CB11*PI()/180</f>
        <v>1.2915436464758</v>
      </c>
      <c r="CC12" s="0" t="n">
        <f aca="false">CC11*PI()/180</f>
        <v>1.30899693899575</v>
      </c>
      <c r="CD12" s="0" t="n">
        <f aca="false">CD11*PI()/180</f>
        <v>1.32645023151569</v>
      </c>
      <c r="CE12" s="0" t="n">
        <f aca="false">CE11*PI()/180</f>
        <v>1.34390352403563</v>
      </c>
      <c r="CF12" s="0" t="n">
        <f aca="false">CF11*PI()/180</f>
        <v>1.36135681655558</v>
      </c>
      <c r="CG12" s="0" t="n">
        <f aca="false">CG11*PI()/180</f>
        <v>1.37881010907552</v>
      </c>
      <c r="CH12" s="0" t="n">
        <f aca="false">CH11*PI()/180</f>
        <v>1.39626340159546</v>
      </c>
      <c r="CI12" s="0" t="n">
        <f aca="false">CI11*PI()/180</f>
        <v>1.41371669411541</v>
      </c>
      <c r="CJ12" s="0" t="n">
        <f aca="false">CJ11*PI()/180</f>
        <v>1.43116998663535</v>
      </c>
      <c r="CK12" s="0" t="n">
        <f aca="false">CK11*PI()/180</f>
        <v>1.44862327915529</v>
      </c>
      <c r="CL12" s="0" t="n">
        <f aca="false">CL11*PI()/180</f>
        <v>1.46607657167524</v>
      </c>
      <c r="CM12" s="0" t="n">
        <f aca="false">CM11*PI()/180</f>
        <v>1.48352986419518</v>
      </c>
      <c r="CN12" s="0" t="n">
        <f aca="false">CN11*PI()/180</f>
        <v>1.50098315671512</v>
      </c>
      <c r="CO12" s="0" t="n">
        <f aca="false">CO11*PI()/180</f>
        <v>1.51843644923507</v>
      </c>
      <c r="CP12" s="0" t="n">
        <f aca="false">CP11*PI()/180</f>
        <v>1.53588974175501</v>
      </c>
      <c r="CQ12" s="0" t="n">
        <f aca="false">CQ11*PI()/180</f>
        <v>1.55334303427495</v>
      </c>
      <c r="CR12" s="2" t="s">
        <v>55</v>
      </c>
      <c r="CS12" s="2" t="s">
        <v>55</v>
      </c>
      <c r="CT12" s="2" t="s">
        <v>55</v>
      </c>
      <c r="CU12" s="2" t="s">
        <v>55</v>
      </c>
      <c r="CV12" s="2" t="s">
        <v>55</v>
      </c>
      <c r="CW12" s="2" t="s">
        <v>55</v>
      </c>
      <c r="CX12" s="2" t="s">
        <v>55</v>
      </c>
      <c r="CY12" s="2" t="s">
        <v>55</v>
      </c>
      <c r="CZ12" s="2" t="s">
        <v>55</v>
      </c>
      <c r="DA12" s="2" t="s">
        <v>55</v>
      </c>
      <c r="DB12" s="2" t="s">
        <v>55</v>
      </c>
      <c r="DC12" s="2" t="s">
        <v>55</v>
      </c>
      <c r="DD12" s="2" t="s">
        <v>55</v>
      </c>
      <c r="DE12" s="2" t="s">
        <v>55</v>
      </c>
      <c r="DF12" s="2" t="s">
        <v>55</v>
      </c>
      <c r="DG12" s="2" t="s">
        <v>55</v>
      </c>
      <c r="DH12" s="2" t="s">
        <v>55</v>
      </c>
      <c r="DI12" s="2" t="s">
        <v>55</v>
      </c>
      <c r="DJ12" s="2" t="s">
        <v>55</v>
      </c>
      <c r="DK12" s="2" t="s">
        <v>55</v>
      </c>
      <c r="DL12" s="2" t="s">
        <v>55</v>
      </c>
      <c r="DM12" s="2" t="s">
        <v>55</v>
      </c>
      <c r="DN12" s="2" t="s">
        <v>55</v>
      </c>
      <c r="DO12" s="2" t="s">
        <v>55</v>
      </c>
      <c r="DP12" s="2" t="s">
        <v>55</v>
      </c>
      <c r="DQ12" s="2" t="s">
        <v>55</v>
      </c>
      <c r="DR12" s="2" t="s">
        <v>55</v>
      </c>
      <c r="DS12" s="2" t="s">
        <v>55</v>
      </c>
      <c r="DT12" s="2" t="s">
        <v>55</v>
      </c>
      <c r="DU12" s="2" t="s">
        <v>55</v>
      </c>
      <c r="DV12" s="2" t="s">
        <v>55</v>
      </c>
      <c r="DW12" s="2" t="s">
        <v>55</v>
      </c>
      <c r="DX12" s="2" t="s">
        <v>55</v>
      </c>
      <c r="DY12" s="2" t="s">
        <v>55</v>
      </c>
      <c r="DZ12" s="2" t="s">
        <v>55</v>
      </c>
      <c r="EA12" s="2" t="s">
        <v>55</v>
      </c>
      <c r="EB12" s="2" t="s">
        <v>55</v>
      </c>
      <c r="EC12" s="2" t="s">
        <v>55</v>
      </c>
      <c r="ED12" s="2" t="s">
        <v>55</v>
      </c>
      <c r="EE12" s="2" t="s">
        <v>55</v>
      </c>
      <c r="EF12" s="2" t="s">
        <v>55</v>
      </c>
      <c r="EG12" s="2" t="s">
        <v>55</v>
      </c>
      <c r="EH12" s="2" t="s">
        <v>55</v>
      </c>
      <c r="EI12" s="2" t="s">
        <v>55</v>
      </c>
      <c r="EJ12" s="2" t="s">
        <v>55</v>
      </c>
      <c r="EK12" s="2" t="s">
        <v>55</v>
      </c>
      <c r="EL12" s="2" t="s">
        <v>55</v>
      </c>
      <c r="EM12" s="2" t="s">
        <v>55</v>
      </c>
      <c r="EN12" s="2" t="s">
        <v>55</v>
      </c>
      <c r="EO12" s="2" t="s">
        <v>55</v>
      </c>
      <c r="EP12" s="2" t="s">
        <v>55</v>
      </c>
      <c r="EQ12" s="2" t="s">
        <v>55</v>
      </c>
      <c r="ER12" s="2" t="s">
        <v>55</v>
      </c>
      <c r="ES12" s="2" t="s">
        <v>55</v>
      </c>
      <c r="ET12" s="2" t="s">
        <v>55</v>
      </c>
      <c r="EU12" s="2" t="s">
        <v>55</v>
      </c>
      <c r="EV12" s="2" t="s">
        <v>55</v>
      </c>
      <c r="EW12" s="2" t="s">
        <v>55</v>
      </c>
      <c r="EX12" s="2" t="s">
        <v>55</v>
      </c>
      <c r="EY12" s="2" t="s">
        <v>55</v>
      </c>
      <c r="EZ12" s="2" t="s">
        <v>55</v>
      </c>
      <c r="FA12" s="2" t="s">
        <v>55</v>
      </c>
      <c r="FB12" s="2" t="s">
        <v>55</v>
      </c>
      <c r="FC12" s="2" t="s">
        <v>55</v>
      </c>
      <c r="FD12" s="2" t="s">
        <v>55</v>
      </c>
      <c r="FE12" s="2" t="s">
        <v>55</v>
      </c>
      <c r="FF12" s="2" t="s">
        <v>55</v>
      </c>
      <c r="FG12" s="2" t="s">
        <v>55</v>
      </c>
      <c r="FH12" s="2" t="s">
        <v>55</v>
      </c>
      <c r="FI12" s="2" t="s">
        <v>55</v>
      </c>
      <c r="FJ12" s="2" t="s">
        <v>55</v>
      </c>
      <c r="FK12" s="2" t="s">
        <v>55</v>
      </c>
      <c r="FL12" s="2" t="s">
        <v>55</v>
      </c>
      <c r="FM12" s="2" t="s">
        <v>55</v>
      </c>
      <c r="FN12" s="2" t="s">
        <v>55</v>
      </c>
      <c r="FO12" s="2" t="s">
        <v>55</v>
      </c>
      <c r="FP12" s="2" t="s">
        <v>55</v>
      </c>
      <c r="FQ12" s="2" t="s">
        <v>55</v>
      </c>
      <c r="FR12" s="2" t="s">
        <v>55</v>
      </c>
      <c r="FS12" s="2" t="s">
        <v>55</v>
      </c>
      <c r="FT12" s="2" t="s">
        <v>55</v>
      </c>
      <c r="FU12" s="2" t="s">
        <v>55</v>
      </c>
      <c r="FV12" s="2" t="s">
        <v>55</v>
      </c>
      <c r="FW12" s="2" t="s">
        <v>55</v>
      </c>
      <c r="FX12" s="2" t="s">
        <v>55</v>
      </c>
      <c r="FY12" s="2" t="s">
        <v>55</v>
      </c>
      <c r="FZ12" s="2" t="s">
        <v>55</v>
      </c>
      <c r="GA12" s="2" t="s">
        <v>55</v>
      </c>
      <c r="GB12" s="2" t="s">
        <v>55</v>
      </c>
      <c r="GC12" s="2" t="s">
        <v>55</v>
      </c>
      <c r="GD12" s="2"/>
    </row>
    <row r="13" customFormat="false" ht="12.8" hidden="true" customHeight="false" outlineLevel="0" collapsed="false">
      <c r="A13" s="0" t="n">
        <f aca="false">MAX($F13:$CQ13)</f>
        <v>6.32915353137039</v>
      </c>
      <c r="B13" s="90" t="n">
        <f aca="false">IF(ISNA(INDEX(vmg!$B$6:$B$151,MATCH($C13,vmg!$F$6:$F$151,0))),IF(ISNA(INDEX(vmg!$B$6:$B$151,MATCH($C13,vmg!$D$6:$D$151,0))),0,INDEX(vmg!$B$6:$B$151,MATCH($C13,vmg!$D$6:$D$151,0))),INDEX(vmg!$B$6:$B$151,MATCH($C13,vmg!$F$6:$F$151,0)))</f>
        <v>6.36851428571429</v>
      </c>
      <c r="C13" s="2" t="n">
        <f aca="false">MOD(Best +D13,360)</f>
        <v>301</v>
      </c>
      <c r="D13" s="2" t="n">
        <v>1</v>
      </c>
      <c r="E13" s="1" t="n">
        <f aca="false">D13*PI()/180</f>
        <v>0.0174532925199433</v>
      </c>
      <c r="F13" s="13" t="n">
        <f aca="false">IF(OR(F103=0,CR13=0),0,F103*CR13/(F103+CR13))</f>
        <v>6.32915353137039</v>
      </c>
      <c r="G13" s="13" t="n">
        <f aca="false">IF(OR(G103=0,CS13=0),0,G103*CS13/(G103+CS13))</f>
        <v>6.32794486549765</v>
      </c>
      <c r="H13" s="13" t="n">
        <f aca="false">IF(OR(H103=0,CT13=0),0,H103*CT13/(H103+CT13))</f>
        <v>6.32672915099942</v>
      </c>
      <c r="I13" s="13" t="n">
        <f aca="false">IF(OR(I103=0,CU13=0),0,I103*CU13/(I103+CU13))</f>
        <v>6.32550614951394</v>
      </c>
      <c r="J13" s="13" t="n">
        <f aca="false">IF(OR(J103=0,CV13=0),0,J103*CV13/(J103+CV13))</f>
        <v>6.32325439651031</v>
      </c>
      <c r="K13" s="13" t="n">
        <f aca="false">IF(OR(K103=0,CW13=0),0,K103*CW13/(K103+CW13))</f>
        <v>6.32131178796766</v>
      </c>
      <c r="L13" s="13" t="n">
        <f aca="false">IF(OR(L103=0,CX13=0),0,L103*CX13/(L103+CX13))</f>
        <v>6.3195412604446</v>
      </c>
      <c r="M13" s="13" t="n">
        <f aca="false">IF(OR(M103=0,CY13=0),0,M103*CY13/(M103+CY13))</f>
        <v>6.31787412351613</v>
      </c>
      <c r="N13" s="13" t="n">
        <f aca="false">IF(OR(N103=0,CZ13=0),0,N103*CZ13/(N103+CZ13))</f>
        <v>6.31627205704992</v>
      </c>
      <c r="O13" s="13" t="n">
        <f aca="false">IF(OR(O103=0,DA13=0),0,O103*DA13/(O103+DA13))</f>
        <v>6.31275863901915</v>
      </c>
      <c r="P13" s="13" t="n">
        <f aca="false">IF(OR(P103=0,DB13=0),0,P103*DB13/(P103+DB13))</f>
        <v>6.3095622102068</v>
      </c>
      <c r="Q13" s="13" t="n">
        <f aca="false">IF(OR(Q103=0,DC13=0),0,Q103*DC13/(Q103+DC13))</f>
        <v>6.30659703229034</v>
      </c>
      <c r="R13" s="13" t="n">
        <f aca="false">IF(OR(R103=0,DD13=0),0,R103*DD13/(R103+DD13))</f>
        <v>6.30380351727206</v>
      </c>
      <c r="S13" s="13" t="n">
        <f aca="false">IF(OR(S103=0,DE13=0),0,S103*DE13/(S103+DE13))</f>
        <v>6.30113885728812</v>
      </c>
      <c r="T13" s="13" t="n">
        <f aca="false">IF(OR(T103=0,DF13=0),0,T103*DF13/(T103+DF13))</f>
        <v>6.29587824107844</v>
      </c>
      <c r="U13" s="13" t="n">
        <f aca="false">IF(OR(U103=0,DG13=0),0,U103*DG13/(U103+DG13))</f>
        <v>6.29088327296989</v>
      </c>
      <c r="V13" s="13" t="n">
        <f aca="false">IF(OR(V103=0,DH13=0),0,V103*DH13/(V103+DH13))</f>
        <v>6.28609141700315</v>
      </c>
      <c r="W13" s="13" t="n">
        <f aca="false">IF(OR(W103=0,DI13=0),0,W103*DI13/(W103+DI13))</f>
        <v>6.28145308219332</v>
      </c>
      <c r="X13" s="13" t="n">
        <f aca="false">IF(OR(X103=0,DJ13=0),0,X103*DJ13/(X103+DJ13))</f>
        <v>6.27692811707092</v>
      </c>
      <c r="Y13" s="13" t="n">
        <f aca="false">IF(OR(Y103=0,DK13=0),0,Y103*DK13/(Y103+DK13))</f>
        <v>0</v>
      </c>
      <c r="Z13" s="13" t="n">
        <f aca="false">IF(OR(Z103=0,DL13=0),0,Z103*DL13/(Z103+DL13))</f>
        <v>0</v>
      </c>
      <c r="AA13" s="13" t="n">
        <f aca="false">IF(OR(AA103=0,DM13=0),0,AA103*DM13/(AA103+DM13))</f>
        <v>0</v>
      </c>
      <c r="AB13" s="13" t="n">
        <f aca="false">IF(OR(AB103=0,DN13=0),0,AB103*DN13/(AB103+DN13))</f>
        <v>0</v>
      </c>
      <c r="AC13" s="13" t="n">
        <f aca="false">IF(OR(AC103=0,DO13=0),0,AC103*DO13/(AC103+DO13))</f>
        <v>0</v>
      </c>
      <c r="AD13" s="13" t="n">
        <f aca="false">IF(OR(AD103=0,DP13=0),0,AD103*DP13/(AD103+DP13))</f>
        <v>0</v>
      </c>
      <c r="AE13" s="13" t="n">
        <f aca="false">IF(OR(AE103=0,DQ13=0),0,AE103*DQ13/(AE103+DQ13))</f>
        <v>0</v>
      </c>
      <c r="AF13" s="13" t="n">
        <f aca="false">IF(OR(AF103=0,DR13=0),0,AF103*DR13/(AF103+DR13))</f>
        <v>0</v>
      </c>
      <c r="AG13" s="13" t="n">
        <f aca="false">IF(OR(AG103=0,DS13=0),0,AG103*DS13/(AG103+DS13))</f>
        <v>0</v>
      </c>
      <c r="AH13" s="13" t="n">
        <f aca="false">IF(OR(AH103=0,DT13=0),0,AH103*DT13/(AH103+DT13))</f>
        <v>0</v>
      </c>
      <c r="AI13" s="13" t="n">
        <f aca="false">IF(OR(AI103=0,DU13=0),0,AI103*DU13/(AI103+DU13))</f>
        <v>0</v>
      </c>
      <c r="AJ13" s="13" t="n">
        <f aca="false">IF(OR(AJ103=0,DV13=0),0,AJ103*DV13/(AJ103+DV13))</f>
        <v>0</v>
      </c>
      <c r="AK13" s="13" t="n">
        <f aca="false">IF(OR(AK103=0,DW13=0),0,AK103*DW13/(AK103+DW13))</f>
        <v>0</v>
      </c>
      <c r="AL13" s="13" t="n">
        <f aca="false">IF(OR(AL103=0,DX13=0),0,AL103*DX13/(AL103+DX13))</f>
        <v>0</v>
      </c>
      <c r="AM13" s="13" t="n">
        <f aca="false">IF(OR(AM103=0,DY13=0),0,AM103*DY13/(AM103+DY13))</f>
        <v>0</v>
      </c>
      <c r="AN13" s="13" t="n">
        <f aca="false">IF(OR(AN103=0,DZ13=0),0,AN103*DZ13/(AN103+DZ13))</f>
        <v>0</v>
      </c>
      <c r="AO13" s="13" t="n">
        <f aca="false">IF(OR(AO103=0,EA13=0),0,AO103*EA13/(AO103+EA13))</f>
        <v>0</v>
      </c>
      <c r="AP13" s="13" t="n">
        <f aca="false">IF(OR(AP103=0,EB13=0),0,AP103*EB13/(AP103+EB13))</f>
        <v>0</v>
      </c>
      <c r="AQ13" s="13" t="n">
        <f aca="false">IF(OR(AQ103=0,EC13=0),0,AQ103*EC13/(AQ103+EC13))</f>
        <v>0</v>
      </c>
      <c r="AR13" s="13" t="n">
        <f aca="false">IF(OR(AR103=0,ED13=0),0,AR103*ED13/(AR103+ED13))</f>
        <v>0</v>
      </c>
      <c r="AS13" s="13" t="n">
        <f aca="false">IF(OR(AS103=0,EE13=0),0,AS103*EE13/(AS103+EE13))</f>
        <v>0</v>
      </c>
      <c r="AT13" s="13" t="n">
        <f aca="false">IF(OR(AT103=0,EF13=0),0,AT103*EF13/(AT103+EF13))</f>
        <v>0</v>
      </c>
      <c r="AU13" s="13" t="n">
        <f aca="false">IF(OR(AU103=0,EG13=0),0,AU103*EG13/(AU103+EG13))</f>
        <v>0</v>
      </c>
      <c r="AV13" s="13" t="n">
        <f aca="false">IF(OR(AV103=0,EH13=0),0,AV103*EH13/(AV103+EH13))</f>
        <v>0</v>
      </c>
      <c r="AW13" s="13" t="n">
        <f aca="false">IF(OR(AW103=0,EI13=0),0,AW103*EI13/(AW103+EI13))</f>
        <v>0</v>
      </c>
      <c r="AX13" s="13" t="n">
        <f aca="false">IF(OR(AX103=0,EJ13=0),0,AX103*EJ13/(AX103+EJ13))</f>
        <v>0</v>
      </c>
      <c r="AY13" s="13" t="n">
        <f aca="false">IF(OR(AY103=0,EK13=0),0,AY103*EK13/(AY103+EK13))</f>
        <v>0</v>
      </c>
      <c r="AZ13" s="13" t="n">
        <f aca="false">IF(OR(AZ103=0,EL13=0),0,AZ103*EL13/(AZ103+EL13))</f>
        <v>0</v>
      </c>
      <c r="BA13" s="13" t="n">
        <f aca="false">IF(OR(BA103=0,EM13=0),0,BA103*EM13/(BA103+EM13))</f>
        <v>0</v>
      </c>
      <c r="BB13" s="13" t="n">
        <f aca="false">IF(OR(BB103=0,EN13=0),0,BB103*EN13/(BB103+EN13))</f>
        <v>0</v>
      </c>
      <c r="BC13" s="13" t="n">
        <f aca="false">IF(OR(BC103=0,EO13=0),0,BC103*EO13/(BC103+EO13))</f>
        <v>0</v>
      </c>
      <c r="BD13" s="13" t="n">
        <f aca="false">IF(OR(BD103=0,EP13=0),0,BD103*EP13/(BD103+EP13))</f>
        <v>0</v>
      </c>
      <c r="BE13" s="13" t="n">
        <f aca="false">IF(OR(BE103=0,EQ13=0),0,BE103*EQ13/(BE103+EQ13))</f>
        <v>0</v>
      </c>
      <c r="BF13" s="13" t="n">
        <f aca="false">IF(OR(BF103=0,ER13=0),0,BF103*ER13/(BF103+ER13))</f>
        <v>0</v>
      </c>
      <c r="BG13" s="13" t="n">
        <f aca="false">IF(OR(BG103=0,ES13=0),0,BG103*ES13/(BG103+ES13))</f>
        <v>0</v>
      </c>
      <c r="BH13" s="13" t="n">
        <f aca="false">IF(OR(BH103=0,ET13=0),0,BH103*ET13/(BH103+ET13))</f>
        <v>0</v>
      </c>
      <c r="BI13" s="13" t="n">
        <f aca="false">IF(OR(BI103=0,EU13=0),0,BI103*EU13/(BI103+EU13))</f>
        <v>0</v>
      </c>
      <c r="BJ13" s="13" t="n">
        <f aca="false">IF(OR(BJ103=0,EV13=0),0,BJ103*EV13/(BJ103+EV13))</f>
        <v>0</v>
      </c>
      <c r="BK13" s="13" t="n">
        <f aca="false">IF(OR(BK103=0,EW13=0),0,BK103*EW13/(BK103+EW13))</f>
        <v>0</v>
      </c>
      <c r="BL13" s="13" t="n">
        <f aca="false">IF(OR(BL103=0,EX13=0),0,BL103*EX13/(BL103+EX13))</f>
        <v>0</v>
      </c>
      <c r="BM13" s="13" t="n">
        <f aca="false">IF(OR(BM103=0,EY13=0),0,BM103*EY13/(BM103+EY13))</f>
        <v>0</v>
      </c>
      <c r="BN13" s="13" t="n">
        <f aca="false">IF(OR(BN103=0,EZ13=0),0,BN103*EZ13/(BN103+EZ13))</f>
        <v>0</v>
      </c>
      <c r="BO13" s="13" t="n">
        <f aca="false">IF(OR(BO103=0,FA13=0),0,BO103*FA13/(BO103+FA13))</f>
        <v>0</v>
      </c>
      <c r="BP13" s="13" t="n">
        <f aca="false">IF(OR(BP103=0,FB13=0),0,BP103*FB13/(BP103+FB13))</f>
        <v>0</v>
      </c>
      <c r="BQ13" s="13" t="n">
        <f aca="false">IF(OR(BQ103=0,FC13=0),0,BQ103*FC13/(BQ103+FC13))</f>
        <v>0</v>
      </c>
      <c r="BR13" s="13" t="n">
        <f aca="false">IF(OR(BR103=0,FD13=0),0,BR103*FD13/(BR103+FD13))</f>
        <v>0</v>
      </c>
      <c r="BS13" s="13" t="n">
        <f aca="false">IF(OR(BS103=0,FE13=0),0,BS103*FE13/(BS103+FE13))</f>
        <v>0</v>
      </c>
      <c r="BT13" s="13" t="n">
        <f aca="false">IF(OR(BT103=0,FF13=0),0,BT103*FF13/(BT103+FF13))</f>
        <v>0</v>
      </c>
      <c r="BU13" s="13" t="n">
        <f aca="false">IF(OR(BU103=0,FG13=0),0,BU103*FG13/(BU103+FG13))</f>
        <v>0</v>
      </c>
      <c r="BV13" s="13" t="n">
        <f aca="false">IF(OR(BV103=0,FH13=0),0,BV103*FH13/(BV103+FH13))</f>
        <v>0</v>
      </c>
      <c r="BW13" s="13" t="n">
        <f aca="false">IF(OR(BW103=0,FI13=0),0,BW103*FI13/(BW103+FI13))</f>
        <v>0</v>
      </c>
      <c r="BX13" s="13" t="n">
        <f aca="false">IF(OR(BX103=0,FJ13=0),0,BX103*FJ13/(BX103+FJ13))</f>
        <v>0</v>
      </c>
      <c r="BY13" s="13" t="n">
        <f aca="false">IF(OR(BY103=0,FK13=0),0,BY103*FK13/(BY103+FK13))</f>
        <v>0</v>
      </c>
      <c r="BZ13" s="13" t="n">
        <f aca="false">IF(OR(BZ103=0,FL13=0),0,BZ103*FL13/(BZ103+FL13))</f>
        <v>0</v>
      </c>
      <c r="CA13" s="13" t="n">
        <f aca="false">IF(OR(CA103=0,FM13=0),0,CA103*FM13/(CA103+FM13))</f>
        <v>0</v>
      </c>
      <c r="CB13" s="13" t="n">
        <f aca="false">IF(OR(CB103=0,FN13=0),0,CB103*FN13/(CB103+FN13))</f>
        <v>0</v>
      </c>
      <c r="CC13" s="13" t="n">
        <f aca="false">IF(OR(CC103=0,FO13=0),0,CC103*FO13/(CC103+FO13))</f>
        <v>0</v>
      </c>
      <c r="CD13" s="13" t="n">
        <f aca="false">IF(OR(CD103=0,FP13=0),0,CD103*FP13/(CD103+FP13))</f>
        <v>0</v>
      </c>
      <c r="CE13" s="13" t="n">
        <f aca="false">IF(OR(CE103=0,FQ13=0),0,CE103*FQ13/(CE103+FQ13))</f>
        <v>0</v>
      </c>
      <c r="CF13" s="13" t="n">
        <f aca="false">IF(OR(CF103=0,FR13=0),0,CF103*FR13/(CF103+FR13))</f>
        <v>0</v>
      </c>
      <c r="CG13" s="13" t="n">
        <f aca="false">IF(OR(CG103=0,FS13=0),0,CG103*FS13/(CG103+FS13))</f>
        <v>0</v>
      </c>
      <c r="CH13" s="13" t="n">
        <f aca="false">IF(OR(CH103=0,FT13=0),0,CH103*FT13/(CH103+FT13))</f>
        <v>0</v>
      </c>
      <c r="CI13" s="13" t="n">
        <f aca="false">IF(OR(CI103=0,FU13=0),0,CI103*FU13/(CI103+FU13))</f>
        <v>0</v>
      </c>
      <c r="CJ13" s="13" t="n">
        <f aca="false">IF(OR(CJ103=0,FV13=0),0,CJ103*FV13/(CJ103+FV13))</f>
        <v>0</v>
      </c>
      <c r="CK13" s="13" t="n">
        <f aca="false">IF(OR(CK103=0,FW13=0),0,CK103*FW13/(CK103+FW13))</f>
        <v>0</v>
      </c>
      <c r="CL13" s="13" t="n">
        <f aca="false">IF(OR(CL103=0,FX13=0),0,CL103*FX13/(CL103+FX13))</f>
        <v>0</v>
      </c>
      <c r="CM13" s="13" t="n">
        <f aca="false">IF(OR(CM103=0,FY13=0),0,CM103*FY13/(CM103+FY13))</f>
        <v>0</v>
      </c>
      <c r="CN13" s="13" t="n">
        <f aca="false">IF(OR(CN103=0,FZ13=0),0,CN103*FZ13/(CN103+FZ13))</f>
        <v>0</v>
      </c>
      <c r="CO13" s="13" t="n">
        <f aca="false">IF(OR(CO103=0,GA13=0),0,CO103*GA13/(CO103+GA13))</f>
        <v>0</v>
      </c>
      <c r="CP13" s="13" t="n">
        <f aca="false">IF(OR(CP103=0,GB13=0),0,CP103*GB13/(CP103+GB13))</f>
        <v>6.23845615751884</v>
      </c>
      <c r="CQ13" s="13" t="n">
        <f aca="false">IF(OR(CQ103=0,GC13=0),0,CQ103*GC13/(CQ103+GC13))</f>
        <v>6.23889516614377</v>
      </c>
      <c r="CR13" s="0" t="n">
        <f aca="false">IF(F$9=0,0,(SIN(F$12)*COS($E13)+SIN($E13)*COS(F$12))/SIN($E13)*F$9)</f>
        <v>6.32915357142857</v>
      </c>
      <c r="CS13" s="0" t="n">
        <f aca="false">IF(G$9=0,0,(SIN(G$12)*COS($E13)+SIN($E13)*COS(G$12))/SIN($E13)*G$9)</f>
        <v>12.5776697824509</v>
      </c>
      <c r="CT13" s="0" t="n">
        <f aca="false">IF(H$9=0,0,(SIN(H$12)*COS($E13)+SIN($E13)*COS(H$12))/SIN($E13)*H$9)</f>
        <v>18.7436812398106</v>
      </c>
      <c r="CU13" s="0" t="n">
        <f aca="false">IF(I$9=0,0,(SIN(I$12)*COS($E13)+SIN($E13)*COS(I$12))/SIN($E13)*I$9)</f>
        <v>24.8253696467012</v>
      </c>
      <c r="CV13" s="0" t="n">
        <f aca="false">IF(J$9=0,0,(SIN(J$12)*COS($E13)+SIN($E13)*COS(J$12))/SIN($E13)*J$9)</f>
        <v>30.796728040679</v>
      </c>
      <c r="CW13" s="0" t="n">
        <f aca="false">IF(K$9=0,0,(SIN(K$12)*COS($E13)+SIN($E13)*COS(K$12))/SIN($E13)*K$9)</f>
        <v>36.6706133789441</v>
      </c>
      <c r="CX13" s="0" t="n">
        <f aca="false">IF(L$9=0,0,(SIN(L$12)*COS($E13)+SIN($E13)*COS(L$12))/SIN($E13)*L$9)</f>
        <v>42.4453843426758</v>
      </c>
      <c r="CY13" s="0" t="n">
        <f aca="false">IF(M$9=0,0,(SIN(M$12)*COS($E13)+SIN($E13)*COS(M$12))/SIN($E13)*M$9)</f>
        <v>48.1194565928926</v>
      </c>
      <c r="CZ13" s="0" t="n">
        <f aca="false">IF(N$9=0,0,(SIN(N$12)*COS($E13)+SIN($E13)*COS(N$12))/SIN($E13)*N$9)</f>
        <v>53.6913031998374</v>
      </c>
      <c r="DA13" s="0" t="n">
        <f aca="false">IF(O$9=0,0,(SIN(O$12)*COS($E13)+SIN($E13)*COS(O$12))/SIN($E13)*O$9)</f>
        <v>58.9884604060599</v>
      </c>
      <c r="DB13" s="0" t="n">
        <f aca="false">IF(P$9=0,0,(SIN(P$12)*COS($E13)+SIN($E13)*COS(P$12))/SIN($E13)*P$9)</f>
        <v>64.1467147637387</v>
      </c>
      <c r="DC13" s="0" t="n">
        <f aca="false">IF(Q$9=0,0,(SIN(Q$12)*COS($E13)+SIN($E13)*COS(Q$12))/SIN($E13)*Q$9)</f>
        <v>69.16488559257</v>
      </c>
      <c r="DD13" s="0" t="n">
        <f aca="false">IF(R$9=0,0,(SIN(R$12)*COS($E13)+SIN($E13)*COS(R$12))/SIN($E13)*R$9)</f>
        <v>74.0418716018644</v>
      </c>
      <c r="DE13" s="0" t="n">
        <f aca="false">IF(S$9=0,0,(SIN(S$12)*COS($E13)+SIN($E13)*COS(S$12))/SIN($E13)*S$9)</f>
        <v>78.7766510958535</v>
      </c>
      <c r="DF13" s="0" t="n">
        <f aca="false">IF(T$9=0,0,(SIN(T$12)*COS($E13)+SIN($E13)*COS(T$12))/SIN($E13)*T$9)</f>
        <v>82.8989129017803</v>
      </c>
      <c r="DG13" s="0" t="n">
        <f aca="false">IF(U$9=0,0,(SIN(U$12)*COS($E13)+SIN($E13)*COS(U$12))/SIN($E13)*U$9)</f>
        <v>86.816164099505</v>
      </c>
      <c r="DH13" s="0" t="n">
        <f aca="false">IF(V$9=0,0,(SIN(V$12)*COS($E13)+SIN($E13)*COS(V$12))/SIN($E13)*V$9)</f>
        <v>90.5280794510238</v>
      </c>
      <c r="DI13" s="0" t="n">
        <f aca="false">IF(W$9=0,0,(SIN(W$12)*COS($E13)+SIN($E13)*COS(W$12))/SIN($E13)*W$9)</f>
        <v>94.0344507574919</v>
      </c>
      <c r="DJ13" s="0" t="n">
        <f aca="false">IF(X$9=0,0,(SIN(X$12)*COS($E13)+SIN($E13)*COS(X$12))/SIN($E13)*X$9)</f>
        <v>97.3351866416445</v>
      </c>
      <c r="DK13" s="0" t="n">
        <f aca="false">IF(Y$9=0,0,(SIN(Y$12)*COS($E13)+SIN($E13)*COS(Y$12))/SIN($E13)*Y$9)</f>
        <v>0</v>
      </c>
      <c r="DL13" s="0" t="n">
        <f aca="false">IF(Z$9=0,0,(SIN(Z$12)*COS($E13)+SIN($E13)*COS(Z$12))/SIN($E13)*Z$9)</f>
        <v>0</v>
      </c>
      <c r="DM13" s="0" t="n">
        <f aca="false">IF(AA$9=0,0,(SIN(AA$12)*COS($E13)+SIN($E13)*COS(AA$12))/SIN($E13)*AA$9)</f>
        <v>0</v>
      </c>
      <c r="DN13" s="0" t="n">
        <f aca="false">IF(AB$9=0,0,(SIN(AB$12)*COS($E13)+SIN($E13)*COS(AB$12))/SIN($E13)*AB$9)</f>
        <v>0</v>
      </c>
      <c r="DO13" s="0" t="n">
        <f aca="false">IF(AC$9=0,0,(SIN(AC$12)*COS($E13)+SIN($E13)*COS(AC$12))/SIN($E13)*AC$9)</f>
        <v>0</v>
      </c>
      <c r="DP13" s="0" t="n">
        <f aca="false">IF(AD$9=0,0,(SIN(AD$12)*COS($E13)+SIN($E13)*COS(AD$12))/SIN($E13)*AD$9)</f>
        <v>0</v>
      </c>
      <c r="DQ13" s="0" t="n">
        <f aca="false">IF(AE$9=0,0,(SIN(AE$12)*COS($E13)+SIN($E13)*COS(AE$12))/SIN($E13)*AE$9)</f>
        <v>0</v>
      </c>
      <c r="DR13" s="0" t="n">
        <f aca="false">IF(AF$9=0,0,(SIN(AF$12)*COS($E13)+SIN($E13)*COS(AF$12))/SIN($E13)*AF$9)</f>
        <v>0</v>
      </c>
      <c r="DS13" s="0" t="n">
        <f aca="false">IF(AG$9=0,0,(SIN(AG$12)*COS($E13)+SIN($E13)*COS(AG$12))/SIN($E13)*AG$9)</f>
        <v>0</v>
      </c>
      <c r="DT13" s="0" t="n">
        <f aca="false">IF(AH$9=0,0,(SIN(AH$12)*COS($E13)+SIN($E13)*COS(AH$12))/SIN($E13)*AH$9)</f>
        <v>0</v>
      </c>
      <c r="DU13" s="0" t="n">
        <f aca="false">IF(AI$9=0,0,(SIN(AI$12)*COS($E13)+SIN($E13)*COS(AI$12))/SIN($E13)*AI$9)</f>
        <v>0</v>
      </c>
      <c r="DV13" s="0" t="n">
        <f aca="false">IF(AJ$9=0,0,(SIN(AJ$12)*COS($E13)+SIN($E13)*COS(AJ$12))/SIN($E13)*AJ$9)</f>
        <v>0</v>
      </c>
      <c r="DW13" s="0" t="n">
        <f aca="false">IF(AK$9=0,0,(SIN(AK$12)*COS($E13)+SIN($E13)*COS(AK$12))/SIN($E13)*AK$9)</f>
        <v>0</v>
      </c>
      <c r="DX13" s="0" t="n">
        <f aca="false">IF(AL$9=0,0,(SIN(AL$12)*COS($E13)+SIN($E13)*COS(AL$12))/SIN($E13)*AL$9)</f>
        <v>0</v>
      </c>
      <c r="DY13" s="0" t="n">
        <f aca="false">IF(AM$9=0,0,(SIN(AM$12)*COS($E13)+SIN($E13)*COS(AM$12))/SIN($E13)*AM$9)</f>
        <v>0</v>
      </c>
      <c r="DZ13" s="0" t="n">
        <f aca="false">IF(AN$9=0,0,(SIN(AN$12)*COS($E13)+SIN($E13)*COS(AN$12))/SIN($E13)*AN$9)</f>
        <v>0</v>
      </c>
      <c r="EA13" s="0" t="n">
        <f aca="false">IF(AO$9=0,0,(SIN(AO$12)*COS($E13)+SIN($E13)*COS(AO$12))/SIN($E13)*AO$9)</f>
        <v>0</v>
      </c>
      <c r="EB13" s="0" t="n">
        <f aca="false">IF(AP$9=0,0,(SIN(AP$12)*COS($E13)+SIN($E13)*COS(AP$12))/SIN($E13)*AP$9)</f>
        <v>0</v>
      </c>
      <c r="EC13" s="0" t="n">
        <f aca="false">IF(AQ$9=0,0,(SIN(AQ$12)*COS($E13)+SIN($E13)*COS(AQ$12))/SIN($E13)*AQ$9)</f>
        <v>0</v>
      </c>
      <c r="ED13" s="0" t="n">
        <f aca="false">IF(AR$9=0,0,(SIN(AR$12)*COS($E13)+SIN($E13)*COS(AR$12))/SIN($E13)*AR$9)</f>
        <v>0</v>
      </c>
      <c r="EE13" s="0" t="n">
        <f aca="false">IF(AS$9=0,0,(SIN(AS$12)*COS($E13)+SIN($E13)*COS(AS$12))/SIN($E13)*AS$9)</f>
        <v>0</v>
      </c>
      <c r="EF13" s="0" t="n">
        <f aca="false">IF(AT$9=0,0,(SIN(AT$12)*COS($E13)+SIN($E13)*COS(AT$12))/SIN($E13)*AT$9)</f>
        <v>0</v>
      </c>
      <c r="EG13" s="0" t="n">
        <f aca="false">IF(AU$9=0,0,(SIN(AU$12)*COS($E13)+SIN($E13)*COS(AU$12))/SIN($E13)*AU$9)</f>
        <v>0</v>
      </c>
      <c r="EH13" s="0" t="n">
        <f aca="false">IF(AV$9=0,0,(SIN(AV$12)*COS($E13)+SIN($E13)*COS(AV$12))/SIN($E13)*AV$9)</f>
        <v>0</v>
      </c>
      <c r="EI13" s="0" t="n">
        <f aca="false">IF(AW$9=0,0,(SIN(AW$12)*COS($E13)+SIN($E13)*COS(AW$12))/SIN($E13)*AW$9)</f>
        <v>0</v>
      </c>
      <c r="EJ13" s="0" t="n">
        <f aca="false">IF(AX$9=0,0,(SIN(AX$12)*COS($E13)+SIN($E13)*COS(AX$12))/SIN($E13)*AX$9)</f>
        <v>0</v>
      </c>
      <c r="EK13" s="0" t="n">
        <f aca="false">IF(AY$9=0,0,(SIN(AY$12)*COS($E13)+SIN($E13)*COS(AY$12))/SIN($E13)*AY$9)</f>
        <v>0</v>
      </c>
      <c r="EL13" s="0" t="n">
        <f aca="false">IF(AZ$9=0,0,(SIN(AZ$12)*COS($E13)+SIN($E13)*COS(AZ$12))/SIN($E13)*AZ$9)</f>
        <v>0</v>
      </c>
      <c r="EM13" s="0" t="n">
        <f aca="false">IF(BA$9=0,0,(SIN(BA$12)*COS($E13)+SIN($E13)*COS(BA$12))/SIN($E13)*BA$9)</f>
        <v>0</v>
      </c>
      <c r="EN13" s="0" t="n">
        <f aca="false">IF(BB$9=0,0,(SIN(BB$12)*COS($E13)+SIN($E13)*COS(BB$12))/SIN($E13)*BB$9)</f>
        <v>0</v>
      </c>
      <c r="EO13" s="0" t="n">
        <f aca="false">IF(BC$9=0,0,(SIN(BC$12)*COS($E13)+SIN($E13)*COS(BC$12))/SIN($E13)*BC$9)</f>
        <v>0</v>
      </c>
      <c r="EP13" s="0" t="n">
        <f aca="false">IF(BD$9=0,0,(SIN(BD$12)*COS($E13)+SIN($E13)*COS(BD$12))/SIN($E13)*BD$9)</f>
        <v>0</v>
      </c>
      <c r="EQ13" s="0" t="n">
        <f aca="false">IF(BE$9=0,0,(SIN(BE$12)*COS($E13)+SIN($E13)*COS(BE$12))/SIN($E13)*BE$9)</f>
        <v>0</v>
      </c>
      <c r="ER13" s="0" t="n">
        <f aca="false">IF(BF$9=0,0,(SIN(BF$12)*COS($E13)+SIN($E13)*COS(BF$12))/SIN($E13)*BF$9)</f>
        <v>0</v>
      </c>
      <c r="ES13" s="0" t="n">
        <f aca="false">IF(BG$9=0,0,(SIN(BG$12)*COS($E13)+SIN($E13)*COS(BG$12))/SIN($E13)*BG$9)</f>
        <v>0</v>
      </c>
      <c r="ET13" s="0" t="n">
        <f aca="false">IF(BH$9=0,0,(SIN(BH$12)*COS($E13)+SIN($E13)*COS(BH$12))/SIN($E13)*BH$9)</f>
        <v>0</v>
      </c>
      <c r="EU13" s="0" t="n">
        <f aca="false">IF(BI$9=0,0,(SIN(BI$12)*COS($E13)+SIN($E13)*COS(BI$12))/SIN($E13)*BI$9)</f>
        <v>0</v>
      </c>
      <c r="EV13" s="0" t="n">
        <f aca="false">IF(BJ$9=0,0,(SIN(BJ$12)*COS($E13)+SIN($E13)*COS(BJ$12))/SIN($E13)*BJ$9)</f>
        <v>0</v>
      </c>
      <c r="EW13" s="0" t="n">
        <f aca="false">IF(BK$9=0,0,(SIN(BK$12)*COS($E13)+SIN($E13)*COS(BK$12))/SIN($E13)*BK$9)</f>
        <v>0</v>
      </c>
      <c r="EX13" s="0" t="n">
        <f aca="false">IF(BL$9=0,0,(SIN(BL$12)*COS($E13)+SIN($E13)*COS(BL$12))/SIN($E13)*BL$9)</f>
        <v>0</v>
      </c>
      <c r="EY13" s="0" t="n">
        <f aca="false">IF(BM$9=0,0,(SIN(BM$12)*COS($E13)+SIN($E13)*COS(BM$12))/SIN($E13)*BM$9)</f>
        <v>0</v>
      </c>
      <c r="EZ13" s="0" t="n">
        <f aca="false">IF(BN$9=0,0,(SIN(BN$12)*COS($E13)+SIN($E13)*COS(BN$12))/SIN($E13)*BN$9)</f>
        <v>0</v>
      </c>
      <c r="FA13" s="0" t="n">
        <f aca="false">IF(BO$9=0,0,(SIN(BO$12)*COS($E13)+SIN($E13)*COS(BO$12))/SIN($E13)*BO$9)</f>
        <v>0</v>
      </c>
      <c r="FB13" s="0" t="n">
        <f aca="false">IF(BP$9=0,0,(SIN(BP$12)*COS($E13)+SIN($E13)*COS(BP$12))/SIN($E13)*BP$9)</f>
        <v>0</v>
      </c>
      <c r="FC13" s="0" t="n">
        <f aca="false">IF(BQ$9=0,0,(SIN(BQ$12)*COS($E13)+SIN($E13)*COS(BQ$12))/SIN($E13)*BQ$9)</f>
        <v>0</v>
      </c>
      <c r="FD13" s="0" t="n">
        <f aca="false">IF(BR$9=0,0,(SIN(BR$12)*COS($E13)+SIN($E13)*COS(BR$12))/SIN($E13)*BR$9)</f>
        <v>0</v>
      </c>
      <c r="FE13" s="0" t="n">
        <f aca="false">IF(BS$9=0,0,(SIN(BS$12)*COS($E13)+SIN($E13)*COS(BS$12))/SIN($E13)*BS$9)</f>
        <v>0</v>
      </c>
      <c r="FF13" s="0" t="n">
        <f aca="false">IF(BT$9=0,0,(SIN(BT$12)*COS($E13)+SIN($E13)*COS(BT$12))/SIN($E13)*BT$9)</f>
        <v>0</v>
      </c>
      <c r="FG13" s="0" t="n">
        <f aca="false">IF(BU$9=0,0,(SIN(BU$12)*COS($E13)+SIN($E13)*COS(BU$12))/SIN($E13)*BU$9)</f>
        <v>0</v>
      </c>
      <c r="FH13" s="0" t="n">
        <f aca="false">IF(BV$9=0,0,(SIN(BV$12)*COS($E13)+SIN($E13)*COS(BV$12))/SIN($E13)*BV$9)</f>
        <v>0</v>
      </c>
      <c r="FI13" s="0" t="n">
        <f aca="false">IF(BW$9=0,0,(SIN(BW$12)*COS($E13)+SIN($E13)*COS(BW$12))/SIN($E13)*BW$9)</f>
        <v>0</v>
      </c>
      <c r="FJ13" s="0" t="n">
        <f aca="false">IF(BX$9=0,0,(SIN(BX$12)*COS($E13)+SIN($E13)*COS(BX$12))/SIN($E13)*BX$9)</f>
        <v>0</v>
      </c>
      <c r="FK13" s="0" t="n">
        <f aca="false">IF(BY$9=0,0,(SIN(BY$12)*COS($E13)+SIN($E13)*COS(BY$12))/SIN($E13)*BY$9)</f>
        <v>0</v>
      </c>
      <c r="FL13" s="0" t="n">
        <f aca="false">IF(BZ$9=0,0,(SIN(BZ$12)*COS($E13)+SIN($E13)*COS(BZ$12))/SIN($E13)*BZ$9)</f>
        <v>0</v>
      </c>
      <c r="FM13" s="0" t="n">
        <f aca="false">IF(CA$9=0,0,(SIN(CA$12)*COS($E13)+SIN($E13)*COS(CA$12))/SIN($E13)*CA$9)</f>
        <v>0</v>
      </c>
      <c r="FN13" s="0" t="n">
        <f aca="false">IF(CB$9=0,0,(SIN(CB$12)*COS($E13)+SIN($E13)*COS(CB$12))/SIN($E13)*CB$9)</f>
        <v>0</v>
      </c>
      <c r="FO13" s="0" t="n">
        <f aca="false">IF(CC$9=0,0,(SIN(CC$12)*COS($E13)+SIN($E13)*COS(CC$12))/SIN($E13)*CC$9)</f>
        <v>0</v>
      </c>
      <c r="FP13" s="0" t="n">
        <f aca="false">IF(CD$9=0,0,(SIN(CD$12)*COS($E13)+SIN($E13)*COS(CD$12))/SIN($E13)*CD$9)</f>
        <v>0</v>
      </c>
      <c r="FQ13" s="0" t="n">
        <f aca="false">IF(CE$9=0,0,(SIN(CE$12)*COS($E13)+SIN($E13)*COS(CE$12))/SIN($E13)*CE$9)</f>
        <v>0</v>
      </c>
      <c r="FR13" s="0" t="n">
        <f aca="false">IF(CF$9=0,0,(SIN(CF$12)*COS($E13)+SIN($E13)*COS(CF$12))/SIN($E13)*CF$9)</f>
        <v>0</v>
      </c>
      <c r="FS13" s="0" t="n">
        <f aca="false">IF(CG$9=0,0,(SIN(CG$12)*COS($E13)+SIN($E13)*COS(CG$12))/SIN($E13)*CG$9)</f>
        <v>0</v>
      </c>
      <c r="FT13" s="0" t="n">
        <f aca="false">IF(CH$9=0,0,(SIN(CH$12)*COS($E13)+SIN($E13)*COS(CH$12))/SIN($E13)*CH$9)</f>
        <v>0</v>
      </c>
      <c r="FU13" s="0" t="n">
        <f aca="false">IF(CI$9=0,0,(SIN(CI$12)*COS($E13)+SIN($E13)*COS(CI$12))/SIN($E13)*CI$9)</f>
        <v>0</v>
      </c>
      <c r="FV13" s="0" t="n">
        <f aca="false">IF(CJ$9=0,0,(SIN(CJ$12)*COS($E13)+SIN($E13)*COS(CJ$12))/SIN($E13)*CJ$9)</f>
        <v>0</v>
      </c>
      <c r="FW13" s="0" t="n">
        <f aca="false">IF(CK$9=0,0,(SIN(CK$12)*COS($E13)+SIN($E13)*COS(CK$12))/SIN($E13)*CK$9)</f>
        <v>0</v>
      </c>
      <c r="FX13" s="0" t="n">
        <f aca="false">IF(CL$9=0,0,(SIN(CL$12)*COS($E13)+SIN($E13)*COS(CL$12))/SIN($E13)*CL$9)</f>
        <v>0</v>
      </c>
      <c r="FY13" s="0" t="n">
        <f aca="false">IF(CM$9=0,0,(SIN(CM$12)*COS($E13)+SIN($E13)*COS(CM$12))/SIN($E13)*CM$9)</f>
        <v>0</v>
      </c>
      <c r="FZ13" s="0" t="n">
        <f aca="false">IF(CN$9=0,0,(SIN(CN$12)*COS($E13)+SIN($E13)*COS(CN$12))/SIN($E13)*CN$9)</f>
        <v>0</v>
      </c>
      <c r="GA13" s="0" t="n">
        <f aca="false">IF(CO$9=0,0,(SIN(CO$12)*COS($E13)+SIN($E13)*COS(CO$12))/SIN($E13)*CO$9)</f>
        <v>0</v>
      </c>
      <c r="GB13" s="0" t="n">
        <f aca="false">IF(CP$9=0,0,(SIN(CP$12)*COS($E13)+SIN($E13)*COS(CP$12))/SIN($E13)*CP$9)</f>
        <v>298.924697298895</v>
      </c>
      <c r="GC13" s="0" t="n">
        <f aca="false">IF(CQ$9=0,0,(SIN(CQ$12)*COS($E13)+SIN($E13)*COS(CQ$12))/SIN($E13)*CQ$9)</f>
        <v>304.3018748781</v>
      </c>
    </row>
    <row r="14" customFormat="false" ht="12.8" hidden="true" customHeight="false" outlineLevel="0" collapsed="false">
      <c r="A14" s="0" t="n">
        <f aca="false">MAX($F14:$CQ14)</f>
        <v>6.32915353137039</v>
      </c>
      <c r="B14" s="90" t="n">
        <f aca="false">IF(ISNA(INDEX(vmg!$B$6:$B$151,MATCH($C14,vmg!$F$6:$F$151,0))),IF(ISNA(INDEX(vmg!$B$6:$B$151,MATCH($C14,vmg!$D$6:$D$151,0))),0,INDEX(vmg!$B$6:$B$151,MATCH($C14,vmg!$D$6:$D$151,0))),INDEX(vmg!$B$6:$B$151,MATCH($C14,vmg!$F$6:$F$151,0)))</f>
        <v>6.407875</v>
      </c>
      <c r="C14" s="2" t="n">
        <f aca="false">MOD(Best +D14,360)</f>
        <v>302</v>
      </c>
      <c r="D14" s="2" t="n">
        <f aca="false">D13+1</f>
        <v>2</v>
      </c>
      <c r="E14" s="1" t="n">
        <f aca="false">D14*PI()/180</f>
        <v>0.0349065850398866</v>
      </c>
      <c r="F14" s="13" t="n">
        <f aca="false">IF(OR(F104=0,CR14=0),0,F104*CR14/(F104+CR14))</f>
        <v>6.32915353137039</v>
      </c>
      <c r="G14" s="13" t="n">
        <f aca="false">IF(OR(G104=0,CS14=0),0,G104*CS14/(G104+CS14))</f>
        <v>6.32674322971427</v>
      </c>
      <c r="H14" s="13" t="n">
        <f aca="false">IF(OR(H104=0,CT14=0),0,H104*CT14/(H104+CT14))</f>
        <v>6.3243194886699</v>
      </c>
      <c r="I14" s="13" t="n">
        <f aca="false">IF(OR(I104=0,CU14=0),0,I104*CU14/(I104+CU14))</f>
        <v>6.32188180588594</v>
      </c>
      <c r="J14" s="13" t="n">
        <f aca="false">IF(OR(J104=0,CV14=0),0,J104*CV14/(J104+CV14))</f>
        <v>6.31772976025478</v>
      </c>
      <c r="K14" s="13" t="n">
        <f aca="false">IF(OR(K104=0,CW14=0),0,K104*CW14/(K104+CW14))</f>
        <v>6.31400939525203</v>
      </c>
      <c r="L14" s="13" t="n">
        <f aca="false">IF(OR(L104=0,CX14=0),0,L104*CX14/(L104+CX14))</f>
        <v>6.3105510113353</v>
      </c>
      <c r="M14" s="13" t="n">
        <f aca="false">IF(OR(M104=0,CY14=0),0,M104*CY14/(M104+CY14))</f>
        <v>6.30726007474184</v>
      </c>
      <c r="N14" s="13" t="n">
        <f aca="false">IF(OR(N104=0,CZ14=0),0,N104*CZ14/(N104+CZ14))</f>
        <v>6.30407959817354</v>
      </c>
      <c r="O14" s="13" t="n">
        <f aca="false">IF(OR(O104=0,DA14=0),0,O104*DA14/(O104+DA14))</f>
        <v>6.29743472894144</v>
      </c>
      <c r="P14" s="13" t="n">
        <f aca="false">IF(OR(P104=0,DB14=0),0,P104*DB14/(P104+DB14))</f>
        <v>6.29131380926257</v>
      </c>
      <c r="Q14" s="13" t="n">
        <f aca="false">IF(OR(Q104=0,DC14=0),0,Q104*DC14/(Q104+DC14))</f>
        <v>6.28558409472586</v>
      </c>
      <c r="R14" s="13" t="n">
        <f aca="false">IF(OR(R104=0,DD14=0),0,R104*DD14/(R104+DD14))</f>
        <v>6.28015042125087</v>
      </c>
      <c r="S14" s="13" t="n">
        <f aca="false">IF(OR(S104=0,DE14=0),0,S104*DE14/(S104+DE14))</f>
        <v>6.27494260640282</v>
      </c>
      <c r="T14" s="13" t="n">
        <f aca="false">IF(OR(T104=0,DF14=0),0,T104*DF14/(T104+DF14))</f>
        <v>6.264898463256</v>
      </c>
      <c r="U14" s="13" t="n">
        <f aca="false">IF(OR(U104=0,DG14=0),0,U104*DG14/(U104+DG14))</f>
        <v>6.25531601080794</v>
      </c>
      <c r="V14" s="13" t="n">
        <f aca="false">IF(OR(V104=0,DH14=0),0,V104*DH14/(V104+DH14))</f>
        <v>6.24608960112602</v>
      </c>
      <c r="W14" s="13" t="n">
        <f aca="false">IF(OR(W104=0,DI14=0),0,W104*DI14/(W104+DI14))</f>
        <v>6.23713423193028</v>
      </c>
      <c r="X14" s="13" t="n">
        <f aca="false">IF(OR(X104=0,DJ14=0),0,X104*DJ14/(X104+DJ14))</f>
        <v>6.2283801918202</v>
      </c>
      <c r="Y14" s="13" t="n">
        <f aca="false">IF(OR(Y104=0,DK14=0),0,Y104*DK14/(Y104+DK14))</f>
        <v>0</v>
      </c>
      <c r="Z14" s="13" t="n">
        <f aca="false">IF(OR(Z104=0,DL14=0),0,Z104*DL14/(Z104+DL14))</f>
        <v>0</v>
      </c>
      <c r="AA14" s="13" t="n">
        <f aca="false">IF(OR(AA104=0,DM14=0),0,AA104*DM14/(AA104+DM14))</f>
        <v>0</v>
      </c>
      <c r="AB14" s="13" t="n">
        <f aca="false">IF(OR(AB104=0,DN14=0),0,AB104*DN14/(AB104+DN14))</f>
        <v>0</v>
      </c>
      <c r="AC14" s="13" t="n">
        <f aca="false">IF(OR(AC104=0,DO14=0),0,AC104*DO14/(AC104+DO14))</f>
        <v>0</v>
      </c>
      <c r="AD14" s="13" t="n">
        <f aca="false">IF(OR(AD104=0,DP14=0),0,AD104*DP14/(AD104+DP14))</f>
        <v>0</v>
      </c>
      <c r="AE14" s="13" t="n">
        <f aca="false">IF(OR(AE104=0,DQ14=0),0,AE104*DQ14/(AE104+DQ14))</f>
        <v>0</v>
      </c>
      <c r="AF14" s="13" t="n">
        <f aca="false">IF(OR(AF104=0,DR14=0),0,AF104*DR14/(AF104+DR14))</f>
        <v>0</v>
      </c>
      <c r="AG14" s="13" t="n">
        <f aca="false">IF(OR(AG104=0,DS14=0),0,AG104*DS14/(AG104+DS14))</f>
        <v>0</v>
      </c>
      <c r="AH14" s="13" t="n">
        <f aca="false">IF(OR(AH104=0,DT14=0),0,AH104*DT14/(AH104+DT14))</f>
        <v>0</v>
      </c>
      <c r="AI14" s="13" t="n">
        <f aca="false">IF(OR(AI104=0,DU14=0),0,AI104*DU14/(AI104+DU14))</f>
        <v>0</v>
      </c>
      <c r="AJ14" s="13" t="n">
        <f aca="false">IF(OR(AJ104=0,DV14=0),0,AJ104*DV14/(AJ104+DV14))</f>
        <v>0</v>
      </c>
      <c r="AK14" s="13" t="n">
        <f aca="false">IF(OR(AK104=0,DW14=0),0,AK104*DW14/(AK104+DW14))</f>
        <v>0</v>
      </c>
      <c r="AL14" s="13" t="n">
        <f aca="false">IF(OR(AL104=0,DX14=0),0,AL104*DX14/(AL104+DX14))</f>
        <v>0</v>
      </c>
      <c r="AM14" s="13" t="n">
        <f aca="false">IF(OR(AM104=0,DY14=0),0,AM104*DY14/(AM104+DY14))</f>
        <v>0</v>
      </c>
      <c r="AN14" s="13" t="n">
        <f aca="false">IF(OR(AN104=0,DZ14=0),0,AN104*DZ14/(AN104+DZ14))</f>
        <v>0</v>
      </c>
      <c r="AO14" s="13" t="n">
        <f aca="false">IF(OR(AO104=0,EA14=0),0,AO104*EA14/(AO104+EA14))</f>
        <v>0</v>
      </c>
      <c r="AP14" s="13" t="n">
        <f aca="false">IF(OR(AP104=0,EB14=0),0,AP104*EB14/(AP104+EB14))</f>
        <v>0</v>
      </c>
      <c r="AQ14" s="13" t="n">
        <f aca="false">IF(OR(AQ104=0,EC14=0),0,AQ104*EC14/(AQ104+EC14))</f>
        <v>0</v>
      </c>
      <c r="AR14" s="13" t="n">
        <f aca="false">IF(OR(AR104=0,ED14=0),0,AR104*ED14/(AR104+ED14))</f>
        <v>0</v>
      </c>
      <c r="AS14" s="13" t="n">
        <f aca="false">IF(OR(AS104=0,EE14=0),0,AS104*EE14/(AS104+EE14))</f>
        <v>0</v>
      </c>
      <c r="AT14" s="13" t="n">
        <f aca="false">IF(OR(AT104=0,EF14=0),0,AT104*EF14/(AT104+EF14))</f>
        <v>0</v>
      </c>
      <c r="AU14" s="13" t="n">
        <f aca="false">IF(OR(AU104=0,EG14=0),0,AU104*EG14/(AU104+EG14))</f>
        <v>0</v>
      </c>
      <c r="AV14" s="13" t="n">
        <f aca="false">IF(OR(AV104=0,EH14=0),0,AV104*EH14/(AV104+EH14))</f>
        <v>0</v>
      </c>
      <c r="AW14" s="13" t="n">
        <f aca="false">IF(OR(AW104=0,EI14=0),0,AW104*EI14/(AW104+EI14))</f>
        <v>0</v>
      </c>
      <c r="AX14" s="13" t="n">
        <f aca="false">IF(OR(AX104=0,EJ14=0),0,AX104*EJ14/(AX104+EJ14))</f>
        <v>0</v>
      </c>
      <c r="AY14" s="13" t="n">
        <f aca="false">IF(OR(AY104=0,EK14=0),0,AY104*EK14/(AY104+EK14))</f>
        <v>0</v>
      </c>
      <c r="AZ14" s="13" t="n">
        <f aca="false">IF(OR(AZ104=0,EL14=0),0,AZ104*EL14/(AZ104+EL14))</f>
        <v>0</v>
      </c>
      <c r="BA14" s="13" t="n">
        <f aca="false">IF(OR(BA104=0,EM14=0),0,BA104*EM14/(BA104+EM14))</f>
        <v>0</v>
      </c>
      <c r="BB14" s="13" t="n">
        <f aca="false">IF(OR(BB104=0,EN14=0),0,BB104*EN14/(BB104+EN14))</f>
        <v>0</v>
      </c>
      <c r="BC14" s="13" t="n">
        <f aca="false">IF(OR(BC104=0,EO14=0),0,BC104*EO14/(BC104+EO14))</f>
        <v>0</v>
      </c>
      <c r="BD14" s="13" t="n">
        <f aca="false">IF(OR(BD104=0,EP14=0),0,BD104*EP14/(BD104+EP14))</f>
        <v>0</v>
      </c>
      <c r="BE14" s="13" t="n">
        <f aca="false">IF(OR(BE104=0,EQ14=0),0,BE104*EQ14/(BE104+EQ14))</f>
        <v>0</v>
      </c>
      <c r="BF14" s="13" t="n">
        <f aca="false">IF(OR(BF104=0,ER14=0),0,BF104*ER14/(BF104+ER14))</f>
        <v>0</v>
      </c>
      <c r="BG14" s="13" t="n">
        <f aca="false">IF(OR(BG104=0,ES14=0),0,BG104*ES14/(BG104+ES14))</f>
        <v>0</v>
      </c>
      <c r="BH14" s="13" t="n">
        <f aca="false">IF(OR(BH104=0,ET14=0),0,BH104*ET14/(BH104+ET14))</f>
        <v>0</v>
      </c>
      <c r="BI14" s="13" t="n">
        <f aca="false">IF(OR(BI104=0,EU14=0),0,BI104*EU14/(BI104+EU14))</f>
        <v>0</v>
      </c>
      <c r="BJ14" s="13" t="n">
        <f aca="false">IF(OR(BJ104=0,EV14=0),0,BJ104*EV14/(BJ104+EV14))</f>
        <v>0</v>
      </c>
      <c r="BK14" s="13" t="n">
        <f aca="false">IF(OR(BK104=0,EW14=0),0,BK104*EW14/(BK104+EW14))</f>
        <v>0</v>
      </c>
      <c r="BL14" s="13" t="n">
        <f aca="false">IF(OR(BL104=0,EX14=0),0,BL104*EX14/(BL104+EX14))</f>
        <v>0</v>
      </c>
      <c r="BM14" s="13" t="n">
        <f aca="false">IF(OR(BM104=0,EY14=0),0,BM104*EY14/(BM104+EY14))</f>
        <v>0</v>
      </c>
      <c r="BN14" s="13" t="n">
        <f aca="false">IF(OR(BN104=0,EZ14=0),0,BN104*EZ14/(BN104+EZ14))</f>
        <v>0</v>
      </c>
      <c r="BO14" s="13" t="n">
        <f aca="false">IF(OR(BO104=0,FA14=0),0,BO104*FA14/(BO104+FA14))</f>
        <v>0</v>
      </c>
      <c r="BP14" s="13" t="n">
        <f aca="false">IF(OR(BP104=0,FB14=0),0,BP104*FB14/(BP104+FB14))</f>
        <v>0</v>
      </c>
      <c r="BQ14" s="13" t="n">
        <f aca="false">IF(OR(BQ104=0,FC14=0),0,BQ104*FC14/(BQ104+FC14))</f>
        <v>0</v>
      </c>
      <c r="BR14" s="13" t="n">
        <f aca="false">IF(OR(BR104=0,FD14=0),0,BR104*FD14/(BR104+FD14))</f>
        <v>0</v>
      </c>
      <c r="BS14" s="13" t="n">
        <f aca="false">IF(OR(BS104=0,FE14=0),0,BS104*FE14/(BS104+FE14))</f>
        <v>0</v>
      </c>
      <c r="BT14" s="13" t="n">
        <f aca="false">IF(OR(BT104=0,FF14=0),0,BT104*FF14/(BT104+FF14))</f>
        <v>0</v>
      </c>
      <c r="BU14" s="13" t="n">
        <f aca="false">IF(OR(BU104=0,FG14=0),0,BU104*FG14/(BU104+FG14))</f>
        <v>0</v>
      </c>
      <c r="BV14" s="13" t="n">
        <f aca="false">IF(OR(BV104=0,FH14=0),0,BV104*FH14/(BV104+FH14))</f>
        <v>0</v>
      </c>
      <c r="BW14" s="13" t="n">
        <f aca="false">IF(OR(BW104=0,FI14=0),0,BW104*FI14/(BW104+FI14))</f>
        <v>0</v>
      </c>
      <c r="BX14" s="13" t="n">
        <f aca="false">IF(OR(BX104=0,FJ14=0),0,BX104*FJ14/(BX104+FJ14))</f>
        <v>0</v>
      </c>
      <c r="BY14" s="13" t="n">
        <f aca="false">IF(OR(BY104=0,FK14=0),0,BY104*FK14/(BY104+FK14))</f>
        <v>0</v>
      </c>
      <c r="BZ14" s="13" t="n">
        <f aca="false">IF(OR(BZ104=0,FL14=0),0,BZ104*FL14/(BZ104+FL14))</f>
        <v>0</v>
      </c>
      <c r="CA14" s="13" t="n">
        <f aca="false">IF(OR(CA104=0,FM14=0),0,CA104*FM14/(CA104+FM14))</f>
        <v>0</v>
      </c>
      <c r="CB14" s="13" t="n">
        <f aca="false">IF(OR(CB104=0,FN14=0),0,CB104*FN14/(CB104+FN14))</f>
        <v>0</v>
      </c>
      <c r="CC14" s="13" t="n">
        <f aca="false">IF(OR(CC104=0,FO14=0),0,CC104*FO14/(CC104+FO14))</f>
        <v>0</v>
      </c>
      <c r="CD14" s="13" t="n">
        <f aca="false">IF(OR(CD104=0,FP14=0),0,CD104*FP14/(CD104+FP14))</f>
        <v>0</v>
      </c>
      <c r="CE14" s="13" t="n">
        <f aca="false">IF(OR(CE104=0,FQ14=0),0,CE104*FQ14/(CE104+FQ14))</f>
        <v>0</v>
      </c>
      <c r="CF14" s="13" t="n">
        <f aca="false">IF(OR(CF104=0,FR14=0),0,CF104*FR14/(CF104+FR14))</f>
        <v>0</v>
      </c>
      <c r="CG14" s="13" t="n">
        <f aca="false">IF(OR(CG104=0,FS14=0),0,CG104*FS14/(CG104+FS14))</f>
        <v>0</v>
      </c>
      <c r="CH14" s="13" t="n">
        <f aca="false">IF(OR(CH104=0,FT14=0),0,CH104*FT14/(CH104+FT14))</f>
        <v>0</v>
      </c>
      <c r="CI14" s="13" t="n">
        <f aca="false">IF(OR(CI104=0,FU14=0),0,CI104*FU14/(CI104+FU14))</f>
        <v>0</v>
      </c>
      <c r="CJ14" s="13" t="n">
        <f aca="false">IF(OR(CJ104=0,FV14=0),0,CJ104*FV14/(CJ104+FV14))</f>
        <v>0</v>
      </c>
      <c r="CK14" s="13" t="n">
        <f aca="false">IF(OR(CK104=0,FW14=0),0,CK104*FW14/(CK104+FW14))</f>
        <v>0</v>
      </c>
      <c r="CL14" s="13" t="n">
        <f aca="false">IF(OR(CL104=0,FX14=0),0,CL104*FX14/(CL104+FX14))</f>
        <v>0</v>
      </c>
      <c r="CM14" s="13" t="n">
        <f aca="false">IF(OR(CM104=0,FY14=0),0,CM104*FY14/(CM104+FY14))</f>
        <v>0</v>
      </c>
      <c r="CN14" s="13" t="n">
        <f aca="false">IF(OR(CN104=0,FZ14=0),0,CN104*FZ14/(CN104+FZ14))</f>
        <v>0</v>
      </c>
      <c r="CO14" s="13" t="n">
        <f aca="false">IF(OR(CO104=0,GA14=0),0,CO104*GA14/(CO104+GA14))</f>
        <v>0</v>
      </c>
      <c r="CP14" s="13" t="n">
        <f aca="false">IF(OR(CP104=0,GB14=0),0,CP104*GB14/(CP104+GB14))</f>
        <v>6.14811347898444</v>
      </c>
      <c r="CQ14" s="13" t="n">
        <f aca="false">IF(OR(CQ104=0,GC14=0),0,CQ104*GC14/(CQ104+GC14))</f>
        <v>6.14891202352458</v>
      </c>
      <c r="CR14" s="0" t="n">
        <f aca="false">IF(F$9=0,0,(SIN(F$12)*COS($E14)+SIN($E14)*COS(F$12))/SIN($E14)*F$9)</f>
        <v>6.32915357142857</v>
      </c>
      <c r="CS14" s="0" t="n">
        <f aca="false">IF(G$9=0,0,(SIN(G$12)*COS($E14)+SIN($E14)*COS(G$12))/SIN($E14)*G$9)</f>
        <v>9.43229429795816</v>
      </c>
      <c r="CT14" s="0" t="n">
        <f aca="false">IF(H$9=0,0,(SIN(H$12)*COS($E14)+SIN($E14)*COS(H$12))/SIN($E14)*H$9)</f>
        <v>12.4932490969535</v>
      </c>
      <c r="CU14" s="0" t="n">
        <f aca="false">IF(I$9=0,0,(SIN(I$12)*COS($E14)+SIN($E14)*COS(I$12))/SIN($E14)*I$9)</f>
        <v>15.5111275165498</v>
      </c>
      <c r="CV14" s="0" t="n">
        <f aca="false">IF(J$9=0,0,(SIN(J$12)*COS($E14)+SIN($E14)*COS(J$12))/SIN($E14)*J$9)</f>
        <v>18.4705271204618</v>
      </c>
      <c r="CW14" s="0" t="n">
        <f aca="false">IF(K$9=0,0,(SIN(K$12)*COS($E14)+SIN($E14)*COS(K$12))/SIN($E14)*K$9)</f>
        <v>21.3803216494737</v>
      </c>
      <c r="CX14" s="0" t="n">
        <f aca="false">IF(L$9=0,0,(SIN(L$12)*COS($E14)+SIN($E14)*COS(L$12))/SIN($E14)*L$9)</f>
        <v>24.2397121213886</v>
      </c>
      <c r="CY14" s="0" t="n">
        <f aca="false">IF(M$9=0,0,(SIN(M$12)*COS($E14)+SIN($E14)*COS(M$12))/SIN($E14)*M$9)</f>
        <v>27.0479282773206</v>
      </c>
      <c r="CZ14" s="0" t="n">
        <f aca="false">IF(N$9=0,0,(SIN(N$12)*COS($E14)+SIN($E14)*COS(N$12))/SIN($E14)*N$9)</f>
        <v>29.8042287856367</v>
      </c>
      <c r="DA14" s="0" t="n">
        <f aca="false">IF(O$9=0,0,(SIN(O$12)*COS($E14)+SIN($E14)*COS(O$12))/SIN($E14)*O$9)</f>
        <v>32.4139405113059</v>
      </c>
      <c r="DB14" s="0" t="n">
        <f aca="false">IF(P$9=0,0,(SIN(P$12)*COS($E14)+SIN($E14)*COS(P$12))/SIN($E14)*P$9)</f>
        <v>34.9534975465288</v>
      </c>
      <c r="DC14" s="0" t="n">
        <f aca="false">IF(Q$9=0,0,(SIN(Q$12)*COS($E14)+SIN($E14)*COS(Q$12))/SIN($E14)*Q$9)</f>
        <v>37.4223399965541</v>
      </c>
      <c r="DD14" s="0" t="n">
        <f aca="false">IF(R$9=0,0,(SIN(R$12)*COS($E14)+SIN($E14)*COS(R$12))/SIN($E14)*R$9)</f>
        <v>39.8199478040938</v>
      </c>
      <c r="DE14" s="0" t="n">
        <f aca="false">IF(S$9=0,0,(SIN(S$12)*COS($E14)+SIN($E14)*COS(S$12))/SIN($E14)*S$9)</f>
        <v>42.1458408370749</v>
      </c>
      <c r="DF14" s="0" t="n">
        <f aca="false">IF(T$9=0,0,(SIN(T$12)*COS($E14)+SIN($E14)*COS(T$12))/SIN($E14)*T$9)</f>
        <v>44.1496062331127</v>
      </c>
      <c r="DG14" s="0" t="n">
        <f aca="false">IF(U$9=0,0,(SIN(U$12)*COS($E14)+SIN($E14)*COS(U$12))/SIN($E14)*U$9)</f>
        <v>46.0504642055552</v>
      </c>
      <c r="DH14" s="0" t="n">
        <f aca="false">IF(V$9=0,0,(SIN(V$12)*COS($E14)+SIN($E14)*COS(V$12))/SIN($E14)*V$9)</f>
        <v>47.8482970481747</v>
      </c>
      <c r="DI14" s="0" t="n">
        <f aca="false">IF(W$9=0,0,(SIN(W$12)*COS($E14)+SIN($E14)*COS(W$12))/SIN($E14)*W$9)</f>
        <v>49.5430455467618</v>
      </c>
      <c r="DJ14" s="0" t="n">
        <f aca="false">IF(X$9=0,0,(SIN(X$12)*COS($E14)+SIN($E14)*COS(X$12))/SIN($E14)*X$9)</f>
        <v>51.1347088483835</v>
      </c>
      <c r="DK14" s="0" t="n">
        <f aca="false">IF(Y$9=0,0,(SIN(Y$12)*COS($E14)+SIN($E14)*COS(Y$12))/SIN($E14)*Y$9)</f>
        <v>0</v>
      </c>
      <c r="DL14" s="0" t="n">
        <f aca="false">IF(Z$9=0,0,(SIN(Z$12)*COS($E14)+SIN($E14)*COS(Z$12))/SIN($E14)*Z$9)</f>
        <v>0</v>
      </c>
      <c r="DM14" s="0" t="n">
        <f aca="false">IF(AA$9=0,0,(SIN(AA$12)*COS($E14)+SIN($E14)*COS(AA$12))/SIN($E14)*AA$9)</f>
        <v>0</v>
      </c>
      <c r="DN14" s="0" t="n">
        <f aca="false">IF(AB$9=0,0,(SIN(AB$12)*COS($E14)+SIN($E14)*COS(AB$12))/SIN($E14)*AB$9)</f>
        <v>0</v>
      </c>
      <c r="DO14" s="0" t="n">
        <f aca="false">IF(AC$9=0,0,(SIN(AC$12)*COS($E14)+SIN($E14)*COS(AC$12))/SIN($E14)*AC$9)</f>
        <v>0</v>
      </c>
      <c r="DP14" s="0" t="n">
        <f aca="false">IF(AD$9=0,0,(SIN(AD$12)*COS($E14)+SIN($E14)*COS(AD$12))/SIN($E14)*AD$9)</f>
        <v>0</v>
      </c>
      <c r="DQ14" s="0" t="n">
        <f aca="false">IF(AE$9=0,0,(SIN(AE$12)*COS($E14)+SIN($E14)*COS(AE$12))/SIN($E14)*AE$9)</f>
        <v>0</v>
      </c>
      <c r="DR14" s="0" t="n">
        <f aca="false">IF(AF$9=0,0,(SIN(AF$12)*COS($E14)+SIN($E14)*COS(AF$12))/SIN($E14)*AF$9)</f>
        <v>0</v>
      </c>
      <c r="DS14" s="0" t="n">
        <f aca="false">IF(AG$9=0,0,(SIN(AG$12)*COS($E14)+SIN($E14)*COS(AG$12))/SIN($E14)*AG$9)</f>
        <v>0</v>
      </c>
      <c r="DT14" s="0" t="n">
        <f aca="false">IF(AH$9=0,0,(SIN(AH$12)*COS($E14)+SIN($E14)*COS(AH$12))/SIN($E14)*AH$9)</f>
        <v>0</v>
      </c>
      <c r="DU14" s="0" t="n">
        <f aca="false">IF(AI$9=0,0,(SIN(AI$12)*COS($E14)+SIN($E14)*COS(AI$12))/SIN($E14)*AI$9)</f>
        <v>0</v>
      </c>
      <c r="DV14" s="0" t="n">
        <f aca="false">IF(AJ$9=0,0,(SIN(AJ$12)*COS($E14)+SIN($E14)*COS(AJ$12))/SIN($E14)*AJ$9)</f>
        <v>0</v>
      </c>
      <c r="DW14" s="0" t="n">
        <f aca="false">IF(AK$9=0,0,(SIN(AK$12)*COS($E14)+SIN($E14)*COS(AK$12))/SIN($E14)*AK$9)</f>
        <v>0</v>
      </c>
      <c r="DX14" s="0" t="n">
        <f aca="false">IF(AL$9=0,0,(SIN(AL$12)*COS($E14)+SIN($E14)*COS(AL$12))/SIN($E14)*AL$9)</f>
        <v>0</v>
      </c>
      <c r="DY14" s="0" t="n">
        <f aca="false">IF(AM$9=0,0,(SIN(AM$12)*COS($E14)+SIN($E14)*COS(AM$12))/SIN($E14)*AM$9)</f>
        <v>0</v>
      </c>
      <c r="DZ14" s="0" t="n">
        <f aca="false">IF(AN$9=0,0,(SIN(AN$12)*COS($E14)+SIN($E14)*COS(AN$12))/SIN($E14)*AN$9)</f>
        <v>0</v>
      </c>
      <c r="EA14" s="0" t="n">
        <f aca="false">IF(AO$9=0,0,(SIN(AO$12)*COS($E14)+SIN($E14)*COS(AO$12))/SIN($E14)*AO$9)</f>
        <v>0</v>
      </c>
      <c r="EB14" s="0" t="n">
        <f aca="false">IF(AP$9=0,0,(SIN(AP$12)*COS($E14)+SIN($E14)*COS(AP$12))/SIN($E14)*AP$9)</f>
        <v>0</v>
      </c>
      <c r="EC14" s="0" t="n">
        <f aca="false">IF(AQ$9=0,0,(SIN(AQ$12)*COS($E14)+SIN($E14)*COS(AQ$12))/SIN($E14)*AQ$9)</f>
        <v>0</v>
      </c>
      <c r="ED14" s="0" t="n">
        <f aca="false">IF(AR$9=0,0,(SIN(AR$12)*COS($E14)+SIN($E14)*COS(AR$12))/SIN($E14)*AR$9)</f>
        <v>0</v>
      </c>
      <c r="EE14" s="0" t="n">
        <f aca="false">IF(AS$9=0,0,(SIN(AS$12)*COS($E14)+SIN($E14)*COS(AS$12))/SIN($E14)*AS$9)</f>
        <v>0</v>
      </c>
      <c r="EF14" s="0" t="n">
        <f aca="false">IF(AT$9=0,0,(SIN(AT$12)*COS($E14)+SIN($E14)*COS(AT$12))/SIN($E14)*AT$9)</f>
        <v>0</v>
      </c>
      <c r="EG14" s="0" t="n">
        <f aca="false">IF(AU$9=0,0,(SIN(AU$12)*COS($E14)+SIN($E14)*COS(AU$12))/SIN($E14)*AU$9)</f>
        <v>0</v>
      </c>
      <c r="EH14" s="0" t="n">
        <f aca="false">IF(AV$9=0,0,(SIN(AV$12)*COS($E14)+SIN($E14)*COS(AV$12))/SIN($E14)*AV$9)</f>
        <v>0</v>
      </c>
      <c r="EI14" s="0" t="n">
        <f aca="false">IF(AW$9=0,0,(SIN(AW$12)*COS($E14)+SIN($E14)*COS(AW$12))/SIN($E14)*AW$9)</f>
        <v>0</v>
      </c>
      <c r="EJ14" s="0" t="n">
        <f aca="false">IF(AX$9=0,0,(SIN(AX$12)*COS($E14)+SIN($E14)*COS(AX$12))/SIN($E14)*AX$9)</f>
        <v>0</v>
      </c>
      <c r="EK14" s="0" t="n">
        <f aca="false">IF(AY$9=0,0,(SIN(AY$12)*COS($E14)+SIN($E14)*COS(AY$12))/SIN($E14)*AY$9)</f>
        <v>0</v>
      </c>
      <c r="EL14" s="0" t="n">
        <f aca="false">IF(AZ$9=0,0,(SIN(AZ$12)*COS($E14)+SIN($E14)*COS(AZ$12))/SIN($E14)*AZ$9)</f>
        <v>0</v>
      </c>
      <c r="EM14" s="0" t="n">
        <f aca="false">IF(BA$9=0,0,(SIN(BA$12)*COS($E14)+SIN($E14)*COS(BA$12))/SIN($E14)*BA$9)</f>
        <v>0</v>
      </c>
      <c r="EN14" s="0" t="n">
        <f aca="false">IF(BB$9=0,0,(SIN(BB$12)*COS($E14)+SIN($E14)*COS(BB$12))/SIN($E14)*BB$9)</f>
        <v>0</v>
      </c>
      <c r="EO14" s="0" t="n">
        <f aca="false">IF(BC$9=0,0,(SIN(BC$12)*COS($E14)+SIN($E14)*COS(BC$12))/SIN($E14)*BC$9)</f>
        <v>0</v>
      </c>
      <c r="EP14" s="0" t="n">
        <f aca="false">IF(BD$9=0,0,(SIN(BD$12)*COS($E14)+SIN($E14)*COS(BD$12))/SIN($E14)*BD$9)</f>
        <v>0</v>
      </c>
      <c r="EQ14" s="0" t="n">
        <f aca="false">IF(BE$9=0,0,(SIN(BE$12)*COS($E14)+SIN($E14)*COS(BE$12))/SIN($E14)*BE$9)</f>
        <v>0</v>
      </c>
      <c r="ER14" s="0" t="n">
        <f aca="false">IF(BF$9=0,0,(SIN(BF$12)*COS($E14)+SIN($E14)*COS(BF$12))/SIN($E14)*BF$9)</f>
        <v>0</v>
      </c>
      <c r="ES14" s="0" t="n">
        <f aca="false">IF(BG$9=0,0,(SIN(BG$12)*COS($E14)+SIN($E14)*COS(BG$12))/SIN($E14)*BG$9)</f>
        <v>0</v>
      </c>
      <c r="ET14" s="0" t="n">
        <f aca="false">IF(BH$9=0,0,(SIN(BH$12)*COS($E14)+SIN($E14)*COS(BH$12))/SIN($E14)*BH$9)</f>
        <v>0</v>
      </c>
      <c r="EU14" s="0" t="n">
        <f aca="false">IF(BI$9=0,0,(SIN(BI$12)*COS($E14)+SIN($E14)*COS(BI$12))/SIN($E14)*BI$9)</f>
        <v>0</v>
      </c>
      <c r="EV14" s="0" t="n">
        <f aca="false">IF(BJ$9=0,0,(SIN(BJ$12)*COS($E14)+SIN($E14)*COS(BJ$12))/SIN($E14)*BJ$9)</f>
        <v>0</v>
      </c>
      <c r="EW14" s="0" t="n">
        <f aca="false">IF(BK$9=0,0,(SIN(BK$12)*COS($E14)+SIN($E14)*COS(BK$12))/SIN($E14)*BK$9)</f>
        <v>0</v>
      </c>
      <c r="EX14" s="0" t="n">
        <f aca="false">IF(BL$9=0,0,(SIN(BL$12)*COS($E14)+SIN($E14)*COS(BL$12))/SIN($E14)*BL$9)</f>
        <v>0</v>
      </c>
      <c r="EY14" s="0" t="n">
        <f aca="false">IF(BM$9=0,0,(SIN(BM$12)*COS($E14)+SIN($E14)*COS(BM$12))/SIN($E14)*BM$9)</f>
        <v>0</v>
      </c>
      <c r="EZ14" s="0" t="n">
        <f aca="false">IF(BN$9=0,0,(SIN(BN$12)*COS($E14)+SIN($E14)*COS(BN$12))/SIN($E14)*BN$9)</f>
        <v>0</v>
      </c>
      <c r="FA14" s="0" t="n">
        <f aca="false">IF(BO$9=0,0,(SIN(BO$12)*COS($E14)+SIN($E14)*COS(BO$12))/SIN($E14)*BO$9)</f>
        <v>0</v>
      </c>
      <c r="FB14" s="0" t="n">
        <f aca="false">IF(BP$9=0,0,(SIN(BP$12)*COS($E14)+SIN($E14)*COS(BP$12))/SIN($E14)*BP$9)</f>
        <v>0</v>
      </c>
      <c r="FC14" s="0" t="n">
        <f aca="false">IF(BQ$9=0,0,(SIN(BQ$12)*COS($E14)+SIN($E14)*COS(BQ$12))/SIN($E14)*BQ$9)</f>
        <v>0</v>
      </c>
      <c r="FD14" s="0" t="n">
        <f aca="false">IF(BR$9=0,0,(SIN(BR$12)*COS($E14)+SIN($E14)*COS(BR$12))/SIN($E14)*BR$9)</f>
        <v>0</v>
      </c>
      <c r="FE14" s="0" t="n">
        <f aca="false">IF(BS$9=0,0,(SIN(BS$12)*COS($E14)+SIN($E14)*COS(BS$12))/SIN($E14)*BS$9)</f>
        <v>0</v>
      </c>
      <c r="FF14" s="0" t="n">
        <f aca="false">IF(BT$9=0,0,(SIN(BT$12)*COS($E14)+SIN($E14)*COS(BT$12))/SIN($E14)*BT$9)</f>
        <v>0</v>
      </c>
      <c r="FG14" s="0" t="n">
        <f aca="false">IF(BU$9=0,0,(SIN(BU$12)*COS($E14)+SIN($E14)*COS(BU$12))/SIN($E14)*BU$9)</f>
        <v>0</v>
      </c>
      <c r="FH14" s="0" t="n">
        <f aca="false">IF(BV$9=0,0,(SIN(BV$12)*COS($E14)+SIN($E14)*COS(BV$12))/SIN($E14)*BV$9)</f>
        <v>0</v>
      </c>
      <c r="FI14" s="0" t="n">
        <f aca="false">IF(BW$9=0,0,(SIN(BW$12)*COS($E14)+SIN($E14)*COS(BW$12))/SIN($E14)*BW$9)</f>
        <v>0</v>
      </c>
      <c r="FJ14" s="0" t="n">
        <f aca="false">IF(BX$9=0,0,(SIN(BX$12)*COS($E14)+SIN($E14)*COS(BX$12))/SIN($E14)*BX$9)</f>
        <v>0</v>
      </c>
      <c r="FK14" s="0" t="n">
        <f aca="false">IF(BY$9=0,0,(SIN(BY$12)*COS($E14)+SIN($E14)*COS(BY$12))/SIN($E14)*BY$9)</f>
        <v>0</v>
      </c>
      <c r="FL14" s="0" t="n">
        <f aca="false">IF(BZ$9=0,0,(SIN(BZ$12)*COS($E14)+SIN($E14)*COS(BZ$12))/SIN($E14)*BZ$9)</f>
        <v>0</v>
      </c>
      <c r="FM14" s="0" t="n">
        <f aca="false">IF(CA$9=0,0,(SIN(CA$12)*COS($E14)+SIN($E14)*COS(CA$12))/SIN($E14)*CA$9)</f>
        <v>0</v>
      </c>
      <c r="FN14" s="0" t="n">
        <f aca="false">IF(CB$9=0,0,(SIN(CB$12)*COS($E14)+SIN($E14)*COS(CB$12))/SIN($E14)*CB$9)</f>
        <v>0</v>
      </c>
      <c r="FO14" s="0" t="n">
        <f aca="false">IF(CC$9=0,0,(SIN(CC$12)*COS($E14)+SIN($E14)*COS(CC$12))/SIN($E14)*CC$9)</f>
        <v>0</v>
      </c>
      <c r="FP14" s="0" t="n">
        <f aca="false">IF(CD$9=0,0,(SIN(CD$12)*COS($E14)+SIN($E14)*COS(CD$12))/SIN($E14)*CD$9)</f>
        <v>0</v>
      </c>
      <c r="FQ14" s="0" t="n">
        <f aca="false">IF(CE$9=0,0,(SIN(CE$12)*COS($E14)+SIN($E14)*COS(CE$12))/SIN($E14)*CE$9)</f>
        <v>0</v>
      </c>
      <c r="FR14" s="0" t="n">
        <f aca="false">IF(CF$9=0,0,(SIN(CF$12)*COS($E14)+SIN($E14)*COS(CF$12))/SIN($E14)*CF$9)</f>
        <v>0</v>
      </c>
      <c r="FS14" s="0" t="n">
        <f aca="false">IF(CG$9=0,0,(SIN(CG$12)*COS($E14)+SIN($E14)*COS(CG$12))/SIN($E14)*CG$9)</f>
        <v>0</v>
      </c>
      <c r="FT14" s="0" t="n">
        <f aca="false">IF(CH$9=0,0,(SIN(CH$12)*COS($E14)+SIN($E14)*COS(CH$12))/SIN($E14)*CH$9)</f>
        <v>0</v>
      </c>
      <c r="FU14" s="0" t="n">
        <f aca="false">IF(CI$9=0,0,(SIN(CI$12)*COS($E14)+SIN($E14)*COS(CI$12))/SIN($E14)*CI$9)</f>
        <v>0</v>
      </c>
      <c r="FV14" s="0" t="n">
        <f aca="false">IF(CJ$9=0,0,(SIN(CJ$12)*COS($E14)+SIN($E14)*COS(CJ$12))/SIN($E14)*CJ$9)</f>
        <v>0</v>
      </c>
      <c r="FW14" s="0" t="n">
        <f aca="false">IF(CK$9=0,0,(SIN(CK$12)*COS($E14)+SIN($E14)*COS(CK$12))/SIN($E14)*CK$9)</f>
        <v>0</v>
      </c>
      <c r="FX14" s="0" t="n">
        <f aca="false">IF(CL$9=0,0,(SIN(CL$12)*COS($E14)+SIN($E14)*COS(CL$12))/SIN($E14)*CL$9)</f>
        <v>0</v>
      </c>
      <c r="FY14" s="0" t="n">
        <f aca="false">IF(CM$9=0,0,(SIN(CM$12)*COS($E14)+SIN($E14)*COS(CM$12))/SIN($E14)*CM$9)</f>
        <v>0</v>
      </c>
      <c r="FZ14" s="0" t="n">
        <f aca="false">IF(CN$9=0,0,(SIN(CN$12)*COS($E14)+SIN($E14)*COS(CN$12))/SIN($E14)*CN$9)</f>
        <v>0</v>
      </c>
      <c r="GA14" s="0" t="n">
        <f aca="false">IF(CO$9=0,0,(SIN(CO$12)*COS($E14)+SIN($E14)*COS(CO$12))/SIN($E14)*CO$9)</f>
        <v>0</v>
      </c>
      <c r="GB14" s="0" t="n">
        <f aca="false">IF(CP$9=0,0,(SIN(CP$12)*COS($E14)+SIN($E14)*COS(CP$12))/SIN($E14)*CP$9)</f>
        <v>149.507886731962</v>
      </c>
      <c r="GC14" s="0" t="n">
        <f aca="false">IF(CQ$9=0,0,(SIN(CQ$12)*COS($E14)+SIN($E14)*COS(CQ$12))/SIN($E14)*CQ$9)</f>
        <v>152.15093743905</v>
      </c>
    </row>
    <row r="15" customFormat="false" ht="12.8" hidden="true" customHeight="false" outlineLevel="0" collapsed="false">
      <c r="A15" s="0" t="n">
        <f aca="false">MAX($F15:$CQ15)</f>
        <v>6.32915353137039</v>
      </c>
      <c r="B15" s="90" t="n">
        <f aca="false">IF(ISNA(INDEX(vmg!$B$6:$B$151,MATCH($C15,vmg!$F$6:$F$151,0))),IF(ISNA(INDEX(vmg!$B$6:$B$151,MATCH($C15,vmg!$D$6:$D$151,0))),0,INDEX(vmg!$B$6:$B$151,MATCH($C15,vmg!$D$6:$D$151,0))),INDEX(vmg!$B$6:$B$151,MATCH($C15,vmg!$F$6:$F$151,0)))</f>
        <v>6.444</v>
      </c>
      <c r="C15" s="2" t="n">
        <f aca="false">MOD(Best +D15,360)</f>
        <v>303</v>
      </c>
      <c r="D15" s="2" t="n">
        <f aca="false">D14+1</f>
        <v>3</v>
      </c>
      <c r="E15" s="1" t="n">
        <f aca="false">D15*PI()/180</f>
        <v>0.0523598775598299</v>
      </c>
      <c r="F15" s="13" t="n">
        <f aca="false">IF(OR(F105=0,CR15=0),0,F105*CR15/(F105+CR15))</f>
        <v>6.32915353137039</v>
      </c>
      <c r="G15" s="13" t="n">
        <f aca="false">IF(OR(G105=0,CS15=0),0,G105*CS15/(G105+CS15))</f>
        <v>6.32476881694466</v>
      </c>
      <c r="H15" s="13" t="n">
        <f aca="false">IF(OR(H105=0,CT15=0),0,H105*CT15/(H105+CT15))</f>
        <v>6.32067784488772</v>
      </c>
      <c r="I15" s="13" t="n">
        <f aca="false">IF(OR(I105=0,CU15=0),0,I105*CU15/(I105+CU15))</f>
        <v>6.31672334883135</v>
      </c>
      <c r="J15" s="13" t="n">
        <f aca="false">IF(OR(J105=0,CV15=0),0,J105*CV15/(J105+CV15))</f>
        <v>6.31065575596718</v>
      </c>
      <c r="K15" s="13" t="n">
        <f aca="false">IF(OR(K105=0,CW15=0),0,K105*CW15/(K105+CW15))</f>
        <v>6.30511841318474</v>
      </c>
      <c r="L15" s="13" t="n">
        <f aca="false">IF(OR(L105=0,CX15=0),0,L105*CX15/(L105+CX15))</f>
        <v>6.29992437310473</v>
      </c>
      <c r="M15" s="13" t="n">
        <f aca="false">IF(OR(M105=0,CY15=0),0,M105*CY15/(M105+CY15))</f>
        <v>6.29496115977882</v>
      </c>
      <c r="N15" s="13" t="n">
        <f aca="false">IF(OR(N105=0,CZ15=0),0,N105*CZ15/(N105+CZ15))</f>
        <v>6.29015686195529</v>
      </c>
      <c r="O15" s="13" t="n">
        <f aca="false">IF(OR(O105=0,DA15=0),0,O105*DA15/(O105+DA15))</f>
        <v>6.28061849717556</v>
      </c>
      <c r="P15" s="13" t="n">
        <f aca="false">IF(OR(P105=0,DB15=0),0,P105*DB15/(P105+DB15))</f>
        <v>6.27174900146363</v>
      </c>
      <c r="Q15" s="13" t="n">
        <f aca="false">IF(OR(Q105=0,DC15=0),0,Q105*DC15/(Q105+DC15))</f>
        <v>6.26338883901536</v>
      </c>
      <c r="R15" s="13" t="n">
        <f aca="false">IF(OR(R105=0,DD15=0),0,R105*DD15/(R105+DD15))</f>
        <v>6.25542061719737</v>
      </c>
      <c r="S15" s="13" t="n">
        <f aca="false">IF(OR(S105=0,DE15=0),0,S105*DE15/(S105+DE15))</f>
        <v>6.2477558061786</v>
      </c>
      <c r="T15" s="13" t="n">
        <f aca="false">IF(OR(T105=0,DF15=0),0,T105*DF15/(T105+DF15))</f>
        <v>6.23331328259603</v>
      </c>
      <c r="U15" s="13" t="n">
        <f aca="false">IF(OR(U105=0,DG15=0),0,U105*DG15/(U105+DG15))</f>
        <v>6.21948023270986</v>
      </c>
      <c r="V15" s="13" t="n">
        <f aca="false">IF(OR(V105=0,DH15=0),0,V105*DH15/(V105+DH15))</f>
        <v>6.20612092372889</v>
      </c>
      <c r="W15" s="13" t="n">
        <f aca="false">IF(OR(W105=0,DI15=0),0,W105*DI15/(W105+DI15))</f>
        <v>6.19312474416664</v>
      </c>
      <c r="X15" s="13" t="n">
        <f aca="false">IF(OR(X105=0,DJ15=0),0,X105*DJ15/(X105+DJ15))</f>
        <v>6.18039994699341</v>
      </c>
      <c r="Y15" s="13" t="n">
        <f aca="false">IF(OR(Y105=0,DK15=0),0,Y105*DK15/(Y105+DK15))</f>
        <v>0</v>
      </c>
      <c r="Z15" s="13" t="n">
        <f aca="false">IF(OR(Z105=0,DL15=0),0,Z105*DL15/(Z105+DL15))</f>
        <v>0</v>
      </c>
      <c r="AA15" s="13" t="n">
        <f aca="false">IF(OR(AA105=0,DM15=0),0,AA105*DM15/(AA105+DM15))</f>
        <v>0</v>
      </c>
      <c r="AB15" s="13" t="n">
        <f aca="false">IF(OR(AB105=0,DN15=0),0,AB105*DN15/(AB105+DN15))</f>
        <v>0</v>
      </c>
      <c r="AC15" s="13" t="n">
        <f aca="false">IF(OR(AC105=0,DO15=0),0,AC105*DO15/(AC105+DO15))</f>
        <v>0</v>
      </c>
      <c r="AD15" s="13" t="n">
        <f aca="false">IF(OR(AD105=0,DP15=0),0,AD105*DP15/(AD105+DP15))</f>
        <v>0</v>
      </c>
      <c r="AE15" s="13" t="n">
        <f aca="false">IF(OR(AE105=0,DQ15=0),0,AE105*DQ15/(AE105+DQ15))</f>
        <v>0</v>
      </c>
      <c r="AF15" s="13" t="n">
        <f aca="false">IF(OR(AF105=0,DR15=0),0,AF105*DR15/(AF105+DR15))</f>
        <v>0</v>
      </c>
      <c r="AG15" s="13" t="n">
        <f aca="false">IF(OR(AG105=0,DS15=0),0,AG105*DS15/(AG105+DS15))</f>
        <v>0</v>
      </c>
      <c r="AH15" s="13" t="n">
        <f aca="false">IF(OR(AH105=0,DT15=0),0,AH105*DT15/(AH105+DT15))</f>
        <v>0</v>
      </c>
      <c r="AI15" s="13" t="n">
        <f aca="false">IF(OR(AI105=0,DU15=0),0,AI105*DU15/(AI105+DU15))</f>
        <v>0</v>
      </c>
      <c r="AJ15" s="13" t="n">
        <f aca="false">IF(OR(AJ105=0,DV15=0),0,AJ105*DV15/(AJ105+DV15))</f>
        <v>0</v>
      </c>
      <c r="AK15" s="13" t="n">
        <f aca="false">IF(OR(AK105=0,DW15=0),0,AK105*DW15/(AK105+DW15))</f>
        <v>0</v>
      </c>
      <c r="AL15" s="13" t="n">
        <f aca="false">IF(OR(AL105=0,DX15=0),0,AL105*DX15/(AL105+DX15))</f>
        <v>0</v>
      </c>
      <c r="AM15" s="13" t="n">
        <f aca="false">IF(OR(AM105=0,DY15=0),0,AM105*DY15/(AM105+DY15))</f>
        <v>0</v>
      </c>
      <c r="AN15" s="13" t="n">
        <f aca="false">IF(OR(AN105=0,DZ15=0),0,AN105*DZ15/(AN105+DZ15))</f>
        <v>0</v>
      </c>
      <c r="AO15" s="13" t="n">
        <f aca="false">IF(OR(AO105=0,EA15=0),0,AO105*EA15/(AO105+EA15))</f>
        <v>0</v>
      </c>
      <c r="AP15" s="13" t="n">
        <f aca="false">IF(OR(AP105=0,EB15=0),0,AP105*EB15/(AP105+EB15))</f>
        <v>0</v>
      </c>
      <c r="AQ15" s="13" t="n">
        <f aca="false">IF(OR(AQ105=0,EC15=0),0,AQ105*EC15/(AQ105+EC15))</f>
        <v>0</v>
      </c>
      <c r="AR15" s="13" t="n">
        <f aca="false">IF(OR(AR105=0,ED15=0),0,AR105*ED15/(AR105+ED15))</f>
        <v>0</v>
      </c>
      <c r="AS15" s="13" t="n">
        <f aca="false">IF(OR(AS105=0,EE15=0),0,AS105*EE15/(AS105+EE15))</f>
        <v>0</v>
      </c>
      <c r="AT15" s="13" t="n">
        <f aca="false">IF(OR(AT105=0,EF15=0),0,AT105*EF15/(AT105+EF15))</f>
        <v>0</v>
      </c>
      <c r="AU15" s="13" t="n">
        <f aca="false">IF(OR(AU105=0,EG15=0),0,AU105*EG15/(AU105+EG15))</f>
        <v>0</v>
      </c>
      <c r="AV15" s="13" t="n">
        <f aca="false">IF(OR(AV105=0,EH15=0),0,AV105*EH15/(AV105+EH15))</f>
        <v>0</v>
      </c>
      <c r="AW15" s="13" t="n">
        <f aca="false">IF(OR(AW105=0,EI15=0),0,AW105*EI15/(AW105+EI15))</f>
        <v>0</v>
      </c>
      <c r="AX15" s="13" t="n">
        <f aca="false">IF(OR(AX105=0,EJ15=0),0,AX105*EJ15/(AX105+EJ15))</f>
        <v>0</v>
      </c>
      <c r="AY15" s="13" t="n">
        <f aca="false">IF(OR(AY105=0,EK15=0),0,AY105*EK15/(AY105+EK15))</f>
        <v>0</v>
      </c>
      <c r="AZ15" s="13" t="n">
        <f aca="false">IF(OR(AZ105=0,EL15=0),0,AZ105*EL15/(AZ105+EL15))</f>
        <v>0</v>
      </c>
      <c r="BA15" s="13" t="n">
        <f aca="false">IF(OR(BA105=0,EM15=0),0,BA105*EM15/(BA105+EM15))</f>
        <v>0</v>
      </c>
      <c r="BB15" s="13" t="n">
        <f aca="false">IF(OR(BB105=0,EN15=0),0,BB105*EN15/(BB105+EN15))</f>
        <v>0</v>
      </c>
      <c r="BC15" s="13" t="n">
        <f aca="false">IF(OR(BC105=0,EO15=0),0,BC105*EO15/(BC105+EO15))</f>
        <v>0</v>
      </c>
      <c r="BD15" s="13" t="n">
        <f aca="false">IF(OR(BD105=0,EP15=0),0,BD105*EP15/(BD105+EP15))</f>
        <v>0</v>
      </c>
      <c r="BE15" s="13" t="n">
        <f aca="false">IF(OR(BE105=0,EQ15=0),0,BE105*EQ15/(BE105+EQ15))</f>
        <v>0</v>
      </c>
      <c r="BF15" s="13" t="n">
        <f aca="false">IF(OR(BF105=0,ER15=0),0,BF105*ER15/(BF105+ER15))</f>
        <v>0</v>
      </c>
      <c r="BG15" s="13" t="n">
        <f aca="false">IF(OR(BG105=0,ES15=0),0,BG105*ES15/(BG105+ES15))</f>
        <v>0</v>
      </c>
      <c r="BH15" s="13" t="n">
        <f aca="false">IF(OR(BH105=0,ET15=0),0,BH105*ET15/(BH105+ET15))</f>
        <v>0</v>
      </c>
      <c r="BI15" s="13" t="n">
        <f aca="false">IF(OR(BI105=0,EU15=0),0,BI105*EU15/(BI105+EU15))</f>
        <v>0</v>
      </c>
      <c r="BJ15" s="13" t="n">
        <f aca="false">IF(OR(BJ105=0,EV15=0),0,BJ105*EV15/(BJ105+EV15))</f>
        <v>0</v>
      </c>
      <c r="BK15" s="13" t="n">
        <f aca="false">IF(OR(BK105=0,EW15=0),0,BK105*EW15/(BK105+EW15))</f>
        <v>0</v>
      </c>
      <c r="BL15" s="13" t="n">
        <f aca="false">IF(OR(BL105=0,EX15=0),0,BL105*EX15/(BL105+EX15))</f>
        <v>0</v>
      </c>
      <c r="BM15" s="13" t="n">
        <f aca="false">IF(OR(BM105=0,EY15=0),0,BM105*EY15/(BM105+EY15))</f>
        <v>0</v>
      </c>
      <c r="BN15" s="13" t="n">
        <f aca="false">IF(OR(BN105=0,EZ15=0),0,BN105*EZ15/(BN105+EZ15))</f>
        <v>0</v>
      </c>
      <c r="BO15" s="13" t="n">
        <f aca="false">IF(OR(BO105=0,FA15=0),0,BO105*FA15/(BO105+FA15))</f>
        <v>0</v>
      </c>
      <c r="BP15" s="13" t="n">
        <f aca="false">IF(OR(BP105=0,FB15=0),0,BP105*FB15/(BP105+FB15))</f>
        <v>0</v>
      </c>
      <c r="BQ15" s="13" t="n">
        <f aca="false">IF(OR(BQ105=0,FC15=0),0,BQ105*FC15/(BQ105+FC15))</f>
        <v>0</v>
      </c>
      <c r="BR15" s="13" t="n">
        <f aca="false">IF(OR(BR105=0,FD15=0),0,BR105*FD15/(BR105+FD15))</f>
        <v>0</v>
      </c>
      <c r="BS15" s="13" t="n">
        <f aca="false">IF(OR(BS105=0,FE15=0),0,BS105*FE15/(BS105+FE15))</f>
        <v>0</v>
      </c>
      <c r="BT15" s="13" t="n">
        <f aca="false">IF(OR(BT105=0,FF15=0),0,BT105*FF15/(BT105+FF15))</f>
        <v>0</v>
      </c>
      <c r="BU15" s="13" t="n">
        <f aca="false">IF(OR(BU105=0,FG15=0),0,BU105*FG15/(BU105+FG15))</f>
        <v>0</v>
      </c>
      <c r="BV15" s="13" t="n">
        <f aca="false">IF(OR(BV105=0,FH15=0),0,BV105*FH15/(BV105+FH15))</f>
        <v>0</v>
      </c>
      <c r="BW15" s="13" t="n">
        <f aca="false">IF(OR(BW105=0,FI15=0),0,BW105*FI15/(BW105+FI15))</f>
        <v>0</v>
      </c>
      <c r="BX15" s="13" t="n">
        <f aca="false">IF(OR(BX105=0,FJ15=0),0,BX105*FJ15/(BX105+FJ15))</f>
        <v>0</v>
      </c>
      <c r="BY15" s="13" t="n">
        <f aca="false">IF(OR(BY105=0,FK15=0),0,BY105*FK15/(BY105+FK15))</f>
        <v>0</v>
      </c>
      <c r="BZ15" s="13" t="n">
        <f aca="false">IF(OR(BZ105=0,FL15=0),0,BZ105*FL15/(BZ105+FL15))</f>
        <v>0</v>
      </c>
      <c r="CA15" s="13" t="n">
        <f aca="false">IF(OR(CA105=0,FM15=0),0,CA105*FM15/(CA105+FM15))</f>
        <v>0</v>
      </c>
      <c r="CB15" s="13" t="n">
        <f aca="false">IF(OR(CB105=0,FN15=0),0,CB105*FN15/(CB105+FN15))</f>
        <v>0</v>
      </c>
      <c r="CC15" s="13" t="n">
        <f aca="false">IF(OR(CC105=0,FO15=0),0,CC105*FO15/(CC105+FO15))</f>
        <v>0</v>
      </c>
      <c r="CD15" s="13" t="n">
        <f aca="false">IF(OR(CD105=0,FP15=0),0,CD105*FP15/(CD105+FP15))</f>
        <v>0</v>
      </c>
      <c r="CE15" s="13" t="n">
        <f aca="false">IF(OR(CE105=0,FQ15=0),0,CE105*FQ15/(CE105+FQ15))</f>
        <v>0</v>
      </c>
      <c r="CF15" s="13" t="n">
        <f aca="false">IF(OR(CF105=0,FR15=0),0,CF105*FR15/(CF105+FR15))</f>
        <v>0</v>
      </c>
      <c r="CG15" s="13" t="n">
        <f aca="false">IF(OR(CG105=0,FS15=0),0,CG105*FS15/(CG105+FS15))</f>
        <v>0</v>
      </c>
      <c r="CH15" s="13" t="n">
        <f aca="false">IF(OR(CH105=0,FT15=0),0,CH105*FT15/(CH105+FT15))</f>
        <v>0</v>
      </c>
      <c r="CI15" s="13" t="n">
        <f aca="false">IF(OR(CI105=0,FU15=0),0,CI105*FU15/(CI105+FU15))</f>
        <v>0</v>
      </c>
      <c r="CJ15" s="13" t="n">
        <f aca="false">IF(OR(CJ105=0,FV15=0),0,CJ105*FV15/(CJ105+FV15))</f>
        <v>0</v>
      </c>
      <c r="CK15" s="13" t="n">
        <f aca="false">IF(OR(CK105=0,FW15=0),0,CK105*FW15/(CK105+FW15))</f>
        <v>0</v>
      </c>
      <c r="CL15" s="13" t="n">
        <f aca="false">IF(OR(CL105=0,FX15=0),0,CL105*FX15/(CL105+FX15))</f>
        <v>0</v>
      </c>
      <c r="CM15" s="13" t="n">
        <f aca="false">IF(OR(CM105=0,FY15=0),0,CM105*FY15/(CM105+FY15))</f>
        <v>0</v>
      </c>
      <c r="CN15" s="13" t="n">
        <f aca="false">IF(OR(CN105=0,FZ15=0),0,CN105*FZ15/(CN105+FZ15))</f>
        <v>0</v>
      </c>
      <c r="CO15" s="13" t="n">
        <f aca="false">IF(OR(CO105=0,GA15=0),0,CO105*GA15/(CO105+GA15))</f>
        <v>0</v>
      </c>
      <c r="CP15" s="13" t="n">
        <f aca="false">IF(OR(CP105=0,GB15=0),0,CP105*GB15/(CP105+GB15))</f>
        <v>6.05531761577239</v>
      </c>
      <c r="CQ15" s="13" t="n">
        <f aca="false">IF(OR(CQ105=0,GC15=0),0,CQ105*GC15/(CQ105+GC15))</f>
        <v>6.05639624331763</v>
      </c>
      <c r="CR15" s="0" t="n">
        <f aca="false">IF(F$9=0,0,(SIN(F$12)*COS($E15)+SIN($E15)*COS(F$12))/SIN($E15)*F$9)</f>
        <v>6.32915357142857</v>
      </c>
      <c r="CS15" s="0" t="n">
        <f aca="false">IF(G$9=0,0,(SIN(G$12)*COS($E15)+SIN($E15)*COS(G$12))/SIN($E15)*G$9)</f>
        <v>8.38340983507735</v>
      </c>
      <c r="CT15" s="0" t="n">
        <f aca="false">IF(H$9=0,0,(SIN(H$12)*COS($E15)+SIN($E15)*COS(H$12))/SIN($E15)*H$9)</f>
        <v>10.4089252401498</v>
      </c>
      <c r="CU15" s="0" t="n">
        <f aca="false">IF(I$9=0,0,(SIN(I$12)*COS($E15)+SIN($E15)*COS(I$12))/SIN($E15)*I$9)</f>
        <v>12.4051187420834</v>
      </c>
      <c r="CV15" s="0" t="n">
        <f aca="false">IF(J$9=0,0,(SIN(J$12)*COS($E15)+SIN($E15)*COS(J$12))/SIN($E15)*J$9)</f>
        <v>14.3601241827825</v>
      </c>
      <c r="CW15" s="0" t="n">
        <f aca="false">IF(K$9=0,0,(SIN(K$12)*COS($E15)+SIN($E15)*COS(K$12))/SIN($E15)*K$9)</f>
        <v>16.2814870247919</v>
      </c>
      <c r="CX15" s="0" t="n">
        <f aca="false">IF(L$9=0,0,(SIN(L$12)*COS($E15)+SIN($E15)*COS(L$12))/SIN($E15)*L$9)</f>
        <v>18.1686891788642</v>
      </c>
      <c r="CY15" s="0" t="n">
        <f aca="false">IF(M$9=0,0,(SIN(M$12)*COS($E15)+SIN($E15)*COS(M$12))/SIN($E15)*M$9)</f>
        <v>20.0212318563935</v>
      </c>
      <c r="CZ15" s="0" t="n">
        <f aca="false">IF(N$9=0,0,(SIN(N$12)*COS($E15)+SIN($E15)*COS(N$12))/SIN($E15)*N$9)</f>
        <v>21.8386356981793</v>
      </c>
      <c r="DA15" s="0" t="n">
        <f aca="false">IF(O$9=0,0,(SIN(O$12)*COS($E15)+SIN($E15)*COS(O$12))/SIN($E15)*O$9)</f>
        <v>23.5521683115966</v>
      </c>
      <c r="DB15" s="0" t="n">
        <f aca="false">IF(P$9=0,0,(SIN(P$12)*COS($E15)+SIN($E15)*COS(P$12))/SIN($E15)*P$9)</f>
        <v>25.2184715976078</v>
      </c>
      <c r="DC15" s="0" t="n">
        <f aca="false">IF(Q$9=0,0,(SIN(Q$12)*COS($E15)+SIN($E15)*COS(Q$12))/SIN($E15)*Q$9)</f>
        <v>26.8371926740503</v>
      </c>
      <c r="DD15" s="0" t="n">
        <f aca="false">IF(R$9=0,0,(SIN(R$12)*COS($E15)+SIN($E15)*COS(R$12))/SIN($E15)*R$9)</f>
        <v>28.4080053068176</v>
      </c>
      <c r="DE15" s="0" t="n">
        <f aca="false">IF(S$9=0,0,(SIN(S$12)*COS($E15)+SIN($E15)*COS(S$12))/SIN($E15)*S$9)</f>
        <v>29.9306099584108</v>
      </c>
      <c r="DF15" s="0" t="n">
        <f aca="false">IF(T$9=0,0,(SIN(T$12)*COS($E15)+SIN($E15)*COS(T$12))/SIN($E15)*T$9)</f>
        <v>31.2279229833545</v>
      </c>
      <c r="DG15" s="0" t="n">
        <f aca="false">IF(U$9=0,0,(SIN(U$12)*COS($E15)+SIN($E15)*COS(U$12))/SIN($E15)*U$9)</f>
        <v>32.4563768070764</v>
      </c>
      <c r="DH15" s="0" t="n">
        <f aca="false">IF(V$9=0,0,(SIN(V$12)*COS($E15)+SIN($E15)*COS(V$12))/SIN($E15)*V$9)</f>
        <v>33.6159229287132</v>
      </c>
      <c r="DI15" s="0" t="n">
        <f aca="false">IF(W$9=0,0,(SIN(W$12)*COS($E15)+SIN($E15)*COS(W$12))/SIN($E15)*W$9)</f>
        <v>34.7065518157769</v>
      </c>
      <c r="DJ15" s="0" t="n">
        <f aca="false">IF(X$9=0,0,(SIN(X$12)*COS($E15)+SIN($E15)*COS(X$12))/SIN($E15)*X$9)</f>
        <v>35.7282928023713</v>
      </c>
      <c r="DK15" s="0" t="n">
        <f aca="false">IF(Y$9=0,0,(SIN(Y$12)*COS($E15)+SIN($E15)*COS(Y$12))/SIN($E15)*Y$9)</f>
        <v>0</v>
      </c>
      <c r="DL15" s="0" t="n">
        <f aca="false">IF(Z$9=0,0,(SIN(Z$12)*COS($E15)+SIN($E15)*COS(Z$12))/SIN($E15)*Z$9)</f>
        <v>0</v>
      </c>
      <c r="DM15" s="0" t="n">
        <f aca="false">IF(AA$9=0,0,(SIN(AA$12)*COS($E15)+SIN($E15)*COS(AA$12))/SIN($E15)*AA$9)</f>
        <v>0</v>
      </c>
      <c r="DN15" s="0" t="n">
        <f aca="false">IF(AB$9=0,0,(SIN(AB$12)*COS($E15)+SIN($E15)*COS(AB$12))/SIN($E15)*AB$9)</f>
        <v>0</v>
      </c>
      <c r="DO15" s="0" t="n">
        <f aca="false">IF(AC$9=0,0,(SIN(AC$12)*COS($E15)+SIN($E15)*COS(AC$12))/SIN($E15)*AC$9)</f>
        <v>0</v>
      </c>
      <c r="DP15" s="0" t="n">
        <f aca="false">IF(AD$9=0,0,(SIN(AD$12)*COS($E15)+SIN($E15)*COS(AD$12))/SIN($E15)*AD$9)</f>
        <v>0</v>
      </c>
      <c r="DQ15" s="0" t="n">
        <f aca="false">IF(AE$9=0,0,(SIN(AE$12)*COS($E15)+SIN($E15)*COS(AE$12))/SIN($E15)*AE$9)</f>
        <v>0</v>
      </c>
      <c r="DR15" s="0" t="n">
        <f aca="false">IF(AF$9=0,0,(SIN(AF$12)*COS($E15)+SIN($E15)*COS(AF$12))/SIN($E15)*AF$9)</f>
        <v>0</v>
      </c>
      <c r="DS15" s="0" t="n">
        <f aca="false">IF(AG$9=0,0,(SIN(AG$12)*COS($E15)+SIN($E15)*COS(AG$12))/SIN($E15)*AG$9)</f>
        <v>0</v>
      </c>
      <c r="DT15" s="0" t="n">
        <f aca="false">IF(AH$9=0,0,(SIN(AH$12)*COS($E15)+SIN($E15)*COS(AH$12))/SIN($E15)*AH$9)</f>
        <v>0</v>
      </c>
      <c r="DU15" s="0" t="n">
        <f aca="false">IF(AI$9=0,0,(SIN(AI$12)*COS($E15)+SIN($E15)*COS(AI$12))/SIN($E15)*AI$9)</f>
        <v>0</v>
      </c>
      <c r="DV15" s="0" t="n">
        <f aca="false">IF(AJ$9=0,0,(SIN(AJ$12)*COS($E15)+SIN($E15)*COS(AJ$12))/SIN($E15)*AJ$9)</f>
        <v>0</v>
      </c>
      <c r="DW15" s="0" t="n">
        <f aca="false">IF(AK$9=0,0,(SIN(AK$12)*COS($E15)+SIN($E15)*COS(AK$12))/SIN($E15)*AK$9)</f>
        <v>0</v>
      </c>
      <c r="DX15" s="0" t="n">
        <f aca="false">IF(AL$9=0,0,(SIN(AL$12)*COS($E15)+SIN($E15)*COS(AL$12))/SIN($E15)*AL$9)</f>
        <v>0</v>
      </c>
      <c r="DY15" s="0" t="n">
        <f aca="false">IF(AM$9=0,0,(SIN(AM$12)*COS($E15)+SIN($E15)*COS(AM$12))/SIN($E15)*AM$9)</f>
        <v>0</v>
      </c>
      <c r="DZ15" s="0" t="n">
        <f aca="false">IF(AN$9=0,0,(SIN(AN$12)*COS($E15)+SIN($E15)*COS(AN$12))/SIN($E15)*AN$9)</f>
        <v>0</v>
      </c>
      <c r="EA15" s="0" t="n">
        <f aca="false">IF(AO$9=0,0,(SIN(AO$12)*COS($E15)+SIN($E15)*COS(AO$12))/SIN($E15)*AO$9)</f>
        <v>0</v>
      </c>
      <c r="EB15" s="0" t="n">
        <f aca="false">IF(AP$9=0,0,(SIN(AP$12)*COS($E15)+SIN($E15)*COS(AP$12))/SIN($E15)*AP$9)</f>
        <v>0</v>
      </c>
      <c r="EC15" s="0" t="n">
        <f aca="false">IF(AQ$9=0,0,(SIN(AQ$12)*COS($E15)+SIN($E15)*COS(AQ$12))/SIN($E15)*AQ$9)</f>
        <v>0</v>
      </c>
      <c r="ED15" s="0" t="n">
        <f aca="false">IF(AR$9=0,0,(SIN(AR$12)*COS($E15)+SIN($E15)*COS(AR$12))/SIN($E15)*AR$9)</f>
        <v>0</v>
      </c>
      <c r="EE15" s="0" t="n">
        <f aca="false">IF(AS$9=0,0,(SIN(AS$12)*COS($E15)+SIN($E15)*COS(AS$12))/SIN($E15)*AS$9)</f>
        <v>0</v>
      </c>
      <c r="EF15" s="0" t="n">
        <f aca="false">IF(AT$9=0,0,(SIN(AT$12)*COS($E15)+SIN($E15)*COS(AT$12))/SIN($E15)*AT$9)</f>
        <v>0</v>
      </c>
      <c r="EG15" s="0" t="n">
        <f aca="false">IF(AU$9=0,0,(SIN(AU$12)*COS($E15)+SIN($E15)*COS(AU$12))/SIN($E15)*AU$9)</f>
        <v>0</v>
      </c>
      <c r="EH15" s="0" t="n">
        <f aca="false">IF(AV$9=0,0,(SIN(AV$12)*COS($E15)+SIN($E15)*COS(AV$12))/SIN($E15)*AV$9)</f>
        <v>0</v>
      </c>
      <c r="EI15" s="0" t="n">
        <f aca="false">IF(AW$9=0,0,(SIN(AW$12)*COS($E15)+SIN($E15)*COS(AW$12))/SIN($E15)*AW$9)</f>
        <v>0</v>
      </c>
      <c r="EJ15" s="0" t="n">
        <f aca="false">IF(AX$9=0,0,(SIN(AX$12)*COS($E15)+SIN($E15)*COS(AX$12))/SIN($E15)*AX$9)</f>
        <v>0</v>
      </c>
      <c r="EK15" s="0" t="n">
        <f aca="false">IF(AY$9=0,0,(SIN(AY$12)*COS($E15)+SIN($E15)*COS(AY$12))/SIN($E15)*AY$9)</f>
        <v>0</v>
      </c>
      <c r="EL15" s="0" t="n">
        <f aca="false">IF(AZ$9=0,0,(SIN(AZ$12)*COS($E15)+SIN($E15)*COS(AZ$12))/SIN($E15)*AZ$9)</f>
        <v>0</v>
      </c>
      <c r="EM15" s="0" t="n">
        <f aca="false">IF(BA$9=0,0,(SIN(BA$12)*COS($E15)+SIN($E15)*COS(BA$12))/SIN($E15)*BA$9)</f>
        <v>0</v>
      </c>
      <c r="EN15" s="0" t="n">
        <f aca="false">IF(BB$9=0,0,(SIN(BB$12)*COS($E15)+SIN($E15)*COS(BB$12))/SIN($E15)*BB$9)</f>
        <v>0</v>
      </c>
      <c r="EO15" s="0" t="n">
        <f aca="false">IF(BC$9=0,0,(SIN(BC$12)*COS($E15)+SIN($E15)*COS(BC$12))/SIN($E15)*BC$9)</f>
        <v>0</v>
      </c>
      <c r="EP15" s="0" t="n">
        <f aca="false">IF(BD$9=0,0,(SIN(BD$12)*COS($E15)+SIN($E15)*COS(BD$12))/SIN($E15)*BD$9)</f>
        <v>0</v>
      </c>
      <c r="EQ15" s="0" t="n">
        <f aca="false">IF(BE$9=0,0,(SIN(BE$12)*COS($E15)+SIN($E15)*COS(BE$12))/SIN($E15)*BE$9)</f>
        <v>0</v>
      </c>
      <c r="ER15" s="0" t="n">
        <f aca="false">IF(BF$9=0,0,(SIN(BF$12)*COS($E15)+SIN($E15)*COS(BF$12))/SIN($E15)*BF$9)</f>
        <v>0</v>
      </c>
      <c r="ES15" s="0" t="n">
        <f aca="false">IF(BG$9=0,0,(SIN(BG$12)*COS($E15)+SIN($E15)*COS(BG$12))/SIN($E15)*BG$9)</f>
        <v>0</v>
      </c>
      <c r="ET15" s="0" t="n">
        <f aca="false">IF(BH$9=0,0,(SIN(BH$12)*COS($E15)+SIN($E15)*COS(BH$12))/SIN($E15)*BH$9)</f>
        <v>0</v>
      </c>
      <c r="EU15" s="0" t="n">
        <f aca="false">IF(BI$9=0,0,(SIN(BI$12)*COS($E15)+SIN($E15)*COS(BI$12))/SIN($E15)*BI$9)</f>
        <v>0</v>
      </c>
      <c r="EV15" s="0" t="n">
        <f aca="false">IF(BJ$9=0,0,(SIN(BJ$12)*COS($E15)+SIN($E15)*COS(BJ$12))/SIN($E15)*BJ$9)</f>
        <v>0</v>
      </c>
      <c r="EW15" s="0" t="n">
        <f aca="false">IF(BK$9=0,0,(SIN(BK$12)*COS($E15)+SIN($E15)*COS(BK$12))/SIN($E15)*BK$9)</f>
        <v>0</v>
      </c>
      <c r="EX15" s="0" t="n">
        <f aca="false">IF(BL$9=0,0,(SIN(BL$12)*COS($E15)+SIN($E15)*COS(BL$12))/SIN($E15)*BL$9)</f>
        <v>0</v>
      </c>
      <c r="EY15" s="0" t="n">
        <f aca="false">IF(BM$9=0,0,(SIN(BM$12)*COS($E15)+SIN($E15)*COS(BM$12))/SIN($E15)*BM$9)</f>
        <v>0</v>
      </c>
      <c r="EZ15" s="0" t="n">
        <f aca="false">IF(BN$9=0,0,(SIN(BN$12)*COS($E15)+SIN($E15)*COS(BN$12))/SIN($E15)*BN$9)</f>
        <v>0</v>
      </c>
      <c r="FA15" s="0" t="n">
        <f aca="false">IF(BO$9=0,0,(SIN(BO$12)*COS($E15)+SIN($E15)*COS(BO$12))/SIN($E15)*BO$9)</f>
        <v>0</v>
      </c>
      <c r="FB15" s="0" t="n">
        <f aca="false">IF(BP$9=0,0,(SIN(BP$12)*COS($E15)+SIN($E15)*COS(BP$12))/SIN($E15)*BP$9)</f>
        <v>0</v>
      </c>
      <c r="FC15" s="0" t="n">
        <f aca="false">IF(BQ$9=0,0,(SIN(BQ$12)*COS($E15)+SIN($E15)*COS(BQ$12))/SIN($E15)*BQ$9)</f>
        <v>0</v>
      </c>
      <c r="FD15" s="0" t="n">
        <f aca="false">IF(BR$9=0,0,(SIN(BR$12)*COS($E15)+SIN($E15)*COS(BR$12))/SIN($E15)*BR$9)</f>
        <v>0</v>
      </c>
      <c r="FE15" s="0" t="n">
        <f aca="false">IF(BS$9=0,0,(SIN(BS$12)*COS($E15)+SIN($E15)*COS(BS$12))/SIN($E15)*BS$9)</f>
        <v>0</v>
      </c>
      <c r="FF15" s="0" t="n">
        <f aca="false">IF(BT$9=0,0,(SIN(BT$12)*COS($E15)+SIN($E15)*COS(BT$12))/SIN($E15)*BT$9)</f>
        <v>0</v>
      </c>
      <c r="FG15" s="0" t="n">
        <f aca="false">IF(BU$9=0,0,(SIN(BU$12)*COS($E15)+SIN($E15)*COS(BU$12))/SIN($E15)*BU$9)</f>
        <v>0</v>
      </c>
      <c r="FH15" s="0" t="n">
        <f aca="false">IF(BV$9=0,0,(SIN(BV$12)*COS($E15)+SIN($E15)*COS(BV$12))/SIN($E15)*BV$9)</f>
        <v>0</v>
      </c>
      <c r="FI15" s="0" t="n">
        <f aca="false">IF(BW$9=0,0,(SIN(BW$12)*COS($E15)+SIN($E15)*COS(BW$12))/SIN($E15)*BW$9)</f>
        <v>0</v>
      </c>
      <c r="FJ15" s="0" t="n">
        <f aca="false">IF(BX$9=0,0,(SIN(BX$12)*COS($E15)+SIN($E15)*COS(BX$12))/SIN($E15)*BX$9)</f>
        <v>0</v>
      </c>
      <c r="FK15" s="0" t="n">
        <f aca="false">IF(BY$9=0,0,(SIN(BY$12)*COS($E15)+SIN($E15)*COS(BY$12))/SIN($E15)*BY$9)</f>
        <v>0</v>
      </c>
      <c r="FL15" s="0" t="n">
        <f aca="false">IF(BZ$9=0,0,(SIN(BZ$12)*COS($E15)+SIN($E15)*COS(BZ$12))/SIN($E15)*BZ$9)</f>
        <v>0</v>
      </c>
      <c r="FM15" s="0" t="n">
        <f aca="false">IF(CA$9=0,0,(SIN(CA$12)*COS($E15)+SIN($E15)*COS(CA$12))/SIN($E15)*CA$9)</f>
        <v>0</v>
      </c>
      <c r="FN15" s="0" t="n">
        <f aca="false">IF(CB$9=0,0,(SIN(CB$12)*COS($E15)+SIN($E15)*COS(CB$12))/SIN($E15)*CB$9)</f>
        <v>0</v>
      </c>
      <c r="FO15" s="0" t="n">
        <f aca="false">IF(CC$9=0,0,(SIN(CC$12)*COS($E15)+SIN($E15)*COS(CC$12))/SIN($E15)*CC$9)</f>
        <v>0</v>
      </c>
      <c r="FP15" s="0" t="n">
        <f aca="false">IF(CD$9=0,0,(SIN(CD$12)*COS($E15)+SIN($E15)*COS(CD$12))/SIN($E15)*CD$9)</f>
        <v>0</v>
      </c>
      <c r="FQ15" s="0" t="n">
        <f aca="false">IF(CE$9=0,0,(SIN(CE$12)*COS($E15)+SIN($E15)*COS(CE$12))/SIN($E15)*CE$9)</f>
        <v>0</v>
      </c>
      <c r="FR15" s="0" t="n">
        <f aca="false">IF(CF$9=0,0,(SIN(CF$12)*COS($E15)+SIN($E15)*COS(CF$12))/SIN($E15)*CF$9)</f>
        <v>0</v>
      </c>
      <c r="FS15" s="0" t="n">
        <f aca="false">IF(CG$9=0,0,(SIN(CG$12)*COS($E15)+SIN($E15)*COS(CG$12))/SIN($E15)*CG$9)</f>
        <v>0</v>
      </c>
      <c r="FT15" s="0" t="n">
        <f aca="false">IF(CH$9=0,0,(SIN(CH$12)*COS($E15)+SIN($E15)*COS(CH$12))/SIN($E15)*CH$9)</f>
        <v>0</v>
      </c>
      <c r="FU15" s="0" t="n">
        <f aca="false">IF(CI$9=0,0,(SIN(CI$12)*COS($E15)+SIN($E15)*COS(CI$12))/SIN($E15)*CI$9)</f>
        <v>0</v>
      </c>
      <c r="FV15" s="0" t="n">
        <f aca="false">IF(CJ$9=0,0,(SIN(CJ$12)*COS($E15)+SIN($E15)*COS(CJ$12))/SIN($E15)*CJ$9)</f>
        <v>0</v>
      </c>
      <c r="FW15" s="0" t="n">
        <f aca="false">IF(CK$9=0,0,(SIN(CK$12)*COS($E15)+SIN($E15)*COS(CK$12))/SIN($E15)*CK$9)</f>
        <v>0</v>
      </c>
      <c r="FX15" s="0" t="n">
        <f aca="false">IF(CL$9=0,0,(SIN(CL$12)*COS($E15)+SIN($E15)*COS(CL$12))/SIN($E15)*CL$9)</f>
        <v>0</v>
      </c>
      <c r="FY15" s="0" t="n">
        <f aca="false">IF(CM$9=0,0,(SIN(CM$12)*COS($E15)+SIN($E15)*COS(CM$12))/SIN($E15)*CM$9)</f>
        <v>0</v>
      </c>
      <c r="FZ15" s="0" t="n">
        <f aca="false">IF(CN$9=0,0,(SIN(CN$12)*COS($E15)+SIN($E15)*COS(CN$12))/SIN($E15)*CN$9)</f>
        <v>0</v>
      </c>
      <c r="GA15" s="0" t="n">
        <f aca="false">IF(CO$9=0,0,(SIN(CO$12)*COS($E15)+SIN($E15)*COS(CO$12))/SIN($E15)*CO$9)</f>
        <v>0</v>
      </c>
      <c r="GB15" s="0" t="n">
        <f aca="false">IF(CP$9=0,0,(SIN(CP$12)*COS($E15)+SIN($E15)*COS(CP$12))/SIN($E15)*CP$9)</f>
        <v>99.6820481732505</v>
      </c>
      <c r="GC15" s="0" t="n">
        <f aca="false">IF(CQ$9=0,0,(SIN(CQ$12)*COS($E15)+SIN($E15)*COS(CQ$12))/SIN($E15)*CQ$9)</f>
        <v>101.413352982322</v>
      </c>
    </row>
    <row r="16" customFormat="false" ht="12.8" hidden="true" customHeight="false" outlineLevel="0" collapsed="false">
      <c r="A16" s="0" t="n">
        <f aca="false">MAX($F16:$CQ16)</f>
        <v>6.32915353137039</v>
      </c>
      <c r="B16" s="90" t="n">
        <f aca="false">IF(ISNA(INDEX(vmg!$B$6:$B$151,MATCH($C16,vmg!$F$6:$F$151,0))),IF(ISNA(INDEX(vmg!$B$6:$B$151,MATCH($C16,vmg!$D$6:$D$151,0))),0,INDEX(vmg!$B$6:$B$151,MATCH($C16,vmg!$D$6:$D$151,0))),INDEX(vmg!$B$6:$B$151,MATCH($C16,vmg!$F$6:$F$151,0)))</f>
        <v>6.480125</v>
      </c>
      <c r="C16" s="2" t="n">
        <f aca="false">MOD(Best +D16,360)</f>
        <v>304</v>
      </c>
      <c r="D16" s="2" t="n">
        <f aca="false">D15+1</f>
        <v>4</v>
      </c>
      <c r="E16" s="1" t="n">
        <f aca="false">D16*PI()/180</f>
        <v>0.0698131700797732</v>
      </c>
      <c r="F16" s="13" t="n">
        <f aca="false">IF(OR(F106=0,CR16=0),0,F106*CR16/(F106+CR16))</f>
        <v>6.32915353137039</v>
      </c>
      <c r="G16" s="13" t="n">
        <f aca="false">IF(OR(G106=0,CS16=0),0,G106*CS16/(G106+CS16))</f>
        <v>6.32312721921476</v>
      </c>
      <c r="H16" s="13" t="n">
        <f aca="false">IF(OR(H106=0,CT16=0),0,H106*CT16/(H106+CT16))</f>
        <v>6.31748999268636</v>
      </c>
      <c r="I16" s="13" t="n">
        <f aca="false">IF(OR(I106=0,CU16=0),0,I106*CU16/(I106+CU16))</f>
        <v>6.31206356433924</v>
      </c>
      <c r="J16" s="13" t="n">
        <f aca="false">IF(OR(J106=0,CV16=0),0,J106*CV16/(J106+CV16))</f>
        <v>6.30421696757556</v>
      </c>
      <c r="K16" s="13" t="n">
        <f aca="false">IF(OR(K106=0,CW16=0),0,K106*CW16/(K106+CW16))</f>
        <v>6.29694927368224</v>
      </c>
      <c r="L16" s="13" t="n">
        <f aca="false">IF(OR(L106=0,CX16=0),0,L106*CX16/(L106+CX16))</f>
        <v>6.29007487497849</v>
      </c>
      <c r="M16" s="13" t="n">
        <f aca="false">IF(OR(M106=0,CY16=0),0,M106*CY16/(M106+CY16))</f>
        <v>6.28347531482392</v>
      </c>
      <c r="N16" s="13" t="n">
        <f aca="false">IF(OR(N106=0,CZ16=0),0,N106*CZ16/(N106+CZ16))</f>
        <v>6.277071239123</v>
      </c>
      <c r="O16" s="13" t="n">
        <f aca="false">IF(OR(O106=0,DA16=0),0,O106*DA16/(O106+DA16))</f>
        <v>6.26486797869345</v>
      </c>
      <c r="P16" s="13" t="n">
        <f aca="false">IF(OR(P106=0,DB16=0),0,P106*DB16/(P106+DB16))</f>
        <v>6.2534306013661</v>
      </c>
      <c r="Q16" s="13" t="n">
        <f aca="false">IF(OR(Q106=0,DC16=0),0,Q106*DC16/(Q106+DC16))</f>
        <v>6.24258616757106</v>
      </c>
      <c r="R16" s="13" t="n">
        <f aca="false">IF(OR(R106=0,DD16=0),0,R106*DD16/(R106+DD16))</f>
        <v>6.23220454952139</v>
      </c>
      <c r="S16" s="13" t="n">
        <f aca="false">IF(OR(S106=0,DE16=0),0,S106*DE16/(S106+DE16))</f>
        <v>6.22218569813024</v>
      </c>
      <c r="T16" s="13" t="n">
        <f aca="false">IF(OR(T106=0,DF16=0),0,T106*DF16/(T106+DF16))</f>
        <v>6.2036888277545</v>
      </c>
      <c r="U16" s="13" t="n">
        <f aca="false">IF(OR(U106=0,DG16=0),0,U106*DG16/(U106+DG16))</f>
        <v>6.18591139562798</v>
      </c>
      <c r="V16" s="13" t="n">
        <f aca="false">IF(OR(V106=0,DH16=0),0,V106*DH16/(V106+DH16))</f>
        <v>6.16869707275034</v>
      </c>
      <c r="W16" s="13" t="n">
        <f aca="false">IF(OR(W106=0,DI16=0),0,W106*DI16/(W106+DI16))</f>
        <v>6.1519170008108</v>
      </c>
      <c r="X16" s="13" t="n">
        <f aca="false">IF(OR(X106=0,DJ16=0),0,X106*DJ16/(X106+DJ16))</f>
        <v>6.1354632059407</v>
      </c>
      <c r="Y16" s="13" t="n">
        <f aca="false">IF(OR(Y106=0,DK16=0),0,Y106*DK16/(Y106+DK16))</f>
        <v>0</v>
      </c>
      <c r="Z16" s="13" t="n">
        <f aca="false">IF(OR(Z106=0,DL16=0),0,Z106*DL16/(Z106+DL16))</f>
        <v>0</v>
      </c>
      <c r="AA16" s="13" t="n">
        <f aca="false">IF(OR(AA106=0,DM16=0),0,AA106*DM16/(AA106+DM16))</f>
        <v>0</v>
      </c>
      <c r="AB16" s="13" t="n">
        <f aca="false">IF(OR(AB106=0,DN16=0),0,AB106*DN16/(AB106+DN16))</f>
        <v>0</v>
      </c>
      <c r="AC16" s="13" t="n">
        <f aca="false">IF(OR(AC106=0,DO16=0),0,AC106*DO16/(AC106+DO16))</f>
        <v>0</v>
      </c>
      <c r="AD16" s="13" t="n">
        <f aca="false">IF(OR(AD106=0,DP16=0),0,AD106*DP16/(AD106+DP16))</f>
        <v>0</v>
      </c>
      <c r="AE16" s="13" t="n">
        <f aca="false">IF(OR(AE106=0,DQ16=0),0,AE106*DQ16/(AE106+DQ16))</f>
        <v>0</v>
      </c>
      <c r="AF16" s="13" t="n">
        <f aca="false">IF(OR(AF106=0,DR16=0),0,AF106*DR16/(AF106+DR16))</f>
        <v>0</v>
      </c>
      <c r="AG16" s="13" t="n">
        <f aca="false">IF(OR(AG106=0,DS16=0),0,AG106*DS16/(AG106+DS16))</f>
        <v>0</v>
      </c>
      <c r="AH16" s="13" t="n">
        <f aca="false">IF(OR(AH106=0,DT16=0),0,AH106*DT16/(AH106+DT16))</f>
        <v>0</v>
      </c>
      <c r="AI16" s="13" t="n">
        <f aca="false">IF(OR(AI106=0,DU16=0),0,AI106*DU16/(AI106+DU16))</f>
        <v>0</v>
      </c>
      <c r="AJ16" s="13" t="n">
        <f aca="false">IF(OR(AJ106=0,DV16=0),0,AJ106*DV16/(AJ106+DV16))</f>
        <v>0</v>
      </c>
      <c r="AK16" s="13" t="n">
        <f aca="false">IF(OR(AK106=0,DW16=0),0,AK106*DW16/(AK106+DW16))</f>
        <v>0</v>
      </c>
      <c r="AL16" s="13" t="n">
        <f aca="false">IF(OR(AL106=0,DX16=0),0,AL106*DX16/(AL106+DX16))</f>
        <v>0</v>
      </c>
      <c r="AM16" s="13" t="n">
        <f aca="false">IF(OR(AM106=0,DY16=0),0,AM106*DY16/(AM106+DY16))</f>
        <v>0</v>
      </c>
      <c r="AN16" s="13" t="n">
        <f aca="false">IF(OR(AN106=0,DZ16=0),0,AN106*DZ16/(AN106+DZ16))</f>
        <v>0</v>
      </c>
      <c r="AO16" s="13" t="n">
        <f aca="false">IF(OR(AO106=0,EA16=0),0,AO106*EA16/(AO106+EA16))</f>
        <v>0</v>
      </c>
      <c r="AP16" s="13" t="n">
        <f aca="false">IF(OR(AP106=0,EB16=0),0,AP106*EB16/(AP106+EB16))</f>
        <v>0</v>
      </c>
      <c r="AQ16" s="13" t="n">
        <f aca="false">IF(OR(AQ106=0,EC16=0),0,AQ106*EC16/(AQ106+EC16))</f>
        <v>0</v>
      </c>
      <c r="AR16" s="13" t="n">
        <f aca="false">IF(OR(AR106=0,ED16=0),0,AR106*ED16/(AR106+ED16))</f>
        <v>0</v>
      </c>
      <c r="AS16" s="13" t="n">
        <f aca="false">IF(OR(AS106=0,EE16=0),0,AS106*EE16/(AS106+EE16))</f>
        <v>0</v>
      </c>
      <c r="AT16" s="13" t="n">
        <f aca="false">IF(OR(AT106=0,EF16=0),0,AT106*EF16/(AT106+EF16))</f>
        <v>0</v>
      </c>
      <c r="AU16" s="13" t="n">
        <f aca="false">IF(OR(AU106=0,EG16=0),0,AU106*EG16/(AU106+EG16))</f>
        <v>0</v>
      </c>
      <c r="AV16" s="13" t="n">
        <f aca="false">IF(OR(AV106=0,EH16=0),0,AV106*EH16/(AV106+EH16))</f>
        <v>0</v>
      </c>
      <c r="AW16" s="13" t="n">
        <f aca="false">IF(OR(AW106=0,EI16=0),0,AW106*EI16/(AW106+EI16))</f>
        <v>0</v>
      </c>
      <c r="AX16" s="13" t="n">
        <f aca="false">IF(OR(AX106=0,EJ16=0),0,AX106*EJ16/(AX106+EJ16))</f>
        <v>0</v>
      </c>
      <c r="AY16" s="13" t="n">
        <f aca="false">IF(OR(AY106=0,EK16=0),0,AY106*EK16/(AY106+EK16))</f>
        <v>0</v>
      </c>
      <c r="AZ16" s="13" t="n">
        <f aca="false">IF(OR(AZ106=0,EL16=0),0,AZ106*EL16/(AZ106+EL16))</f>
        <v>0</v>
      </c>
      <c r="BA16" s="13" t="n">
        <f aca="false">IF(OR(BA106=0,EM16=0),0,BA106*EM16/(BA106+EM16))</f>
        <v>0</v>
      </c>
      <c r="BB16" s="13" t="n">
        <f aca="false">IF(OR(BB106=0,EN16=0),0,BB106*EN16/(BB106+EN16))</f>
        <v>0</v>
      </c>
      <c r="BC16" s="13" t="n">
        <f aca="false">IF(OR(BC106=0,EO16=0),0,BC106*EO16/(BC106+EO16))</f>
        <v>0</v>
      </c>
      <c r="BD16" s="13" t="n">
        <f aca="false">IF(OR(BD106=0,EP16=0),0,BD106*EP16/(BD106+EP16))</f>
        <v>0</v>
      </c>
      <c r="BE16" s="13" t="n">
        <f aca="false">IF(OR(BE106=0,EQ16=0),0,BE106*EQ16/(BE106+EQ16))</f>
        <v>0</v>
      </c>
      <c r="BF16" s="13" t="n">
        <f aca="false">IF(OR(BF106=0,ER16=0),0,BF106*ER16/(BF106+ER16))</f>
        <v>0</v>
      </c>
      <c r="BG16" s="13" t="n">
        <f aca="false">IF(OR(BG106=0,ES16=0),0,BG106*ES16/(BG106+ES16))</f>
        <v>0</v>
      </c>
      <c r="BH16" s="13" t="n">
        <f aca="false">IF(OR(BH106=0,ET16=0),0,BH106*ET16/(BH106+ET16))</f>
        <v>0</v>
      </c>
      <c r="BI16" s="13" t="n">
        <f aca="false">IF(OR(BI106=0,EU16=0),0,BI106*EU16/(BI106+EU16))</f>
        <v>0</v>
      </c>
      <c r="BJ16" s="13" t="n">
        <f aca="false">IF(OR(BJ106=0,EV16=0),0,BJ106*EV16/(BJ106+EV16))</f>
        <v>0</v>
      </c>
      <c r="BK16" s="13" t="n">
        <f aca="false">IF(OR(BK106=0,EW16=0),0,BK106*EW16/(BK106+EW16))</f>
        <v>0</v>
      </c>
      <c r="BL16" s="13" t="n">
        <f aca="false">IF(OR(BL106=0,EX16=0),0,BL106*EX16/(BL106+EX16))</f>
        <v>0</v>
      </c>
      <c r="BM16" s="13" t="n">
        <f aca="false">IF(OR(BM106=0,EY16=0),0,BM106*EY16/(BM106+EY16))</f>
        <v>0</v>
      </c>
      <c r="BN16" s="13" t="n">
        <f aca="false">IF(OR(BN106=0,EZ16=0),0,BN106*EZ16/(BN106+EZ16))</f>
        <v>0</v>
      </c>
      <c r="BO16" s="13" t="n">
        <f aca="false">IF(OR(BO106=0,FA16=0),0,BO106*FA16/(BO106+FA16))</f>
        <v>0</v>
      </c>
      <c r="BP16" s="13" t="n">
        <f aca="false">IF(OR(BP106=0,FB16=0),0,BP106*FB16/(BP106+FB16))</f>
        <v>0</v>
      </c>
      <c r="BQ16" s="13" t="n">
        <f aca="false">IF(OR(BQ106=0,FC16=0),0,BQ106*FC16/(BQ106+FC16))</f>
        <v>0</v>
      </c>
      <c r="BR16" s="13" t="n">
        <f aca="false">IF(OR(BR106=0,FD16=0),0,BR106*FD16/(BR106+FD16))</f>
        <v>0</v>
      </c>
      <c r="BS16" s="13" t="n">
        <f aca="false">IF(OR(BS106=0,FE16=0),0,BS106*FE16/(BS106+FE16))</f>
        <v>0</v>
      </c>
      <c r="BT16" s="13" t="n">
        <f aca="false">IF(OR(BT106=0,FF16=0),0,BT106*FF16/(BT106+FF16))</f>
        <v>0</v>
      </c>
      <c r="BU16" s="13" t="n">
        <f aca="false">IF(OR(BU106=0,FG16=0),0,BU106*FG16/(BU106+FG16))</f>
        <v>0</v>
      </c>
      <c r="BV16" s="13" t="n">
        <f aca="false">IF(OR(BV106=0,FH16=0),0,BV106*FH16/(BV106+FH16))</f>
        <v>0</v>
      </c>
      <c r="BW16" s="13" t="n">
        <f aca="false">IF(OR(BW106=0,FI16=0),0,BW106*FI16/(BW106+FI16))</f>
        <v>0</v>
      </c>
      <c r="BX16" s="13" t="n">
        <f aca="false">IF(OR(BX106=0,FJ16=0),0,BX106*FJ16/(BX106+FJ16))</f>
        <v>0</v>
      </c>
      <c r="BY16" s="13" t="n">
        <f aca="false">IF(OR(BY106=0,FK16=0),0,BY106*FK16/(BY106+FK16))</f>
        <v>0</v>
      </c>
      <c r="BZ16" s="13" t="n">
        <f aca="false">IF(OR(BZ106=0,FL16=0),0,BZ106*FL16/(BZ106+FL16))</f>
        <v>0</v>
      </c>
      <c r="CA16" s="13" t="n">
        <f aca="false">IF(OR(CA106=0,FM16=0),0,CA106*FM16/(CA106+FM16))</f>
        <v>0</v>
      </c>
      <c r="CB16" s="13" t="n">
        <f aca="false">IF(OR(CB106=0,FN16=0),0,CB106*FN16/(CB106+FN16))</f>
        <v>0</v>
      </c>
      <c r="CC16" s="13" t="n">
        <f aca="false">IF(OR(CC106=0,FO16=0),0,CC106*FO16/(CC106+FO16))</f>
        <v>0</v>
      </c>
      <c r="CD16" s="13" t="n">
        <f aca="false">IF(OR(CD106=0,FP16=0),0,CD106*FP16/(CD106+FP16))</f>
        <v>0</v>
      </c>
      <c r="CE16" s="13" t="n">
        <f aca="false">IF(OR(CE106=0,FQ16=0),0,CE106*FQ16/(CE106+FQ16))</f>
        <v>0</v>
      </c>
      <c r="CF16" s="13" t="n">
        <f aca="false">IF(OR(CF106=0,FR16=0),0,CF106*FR16/(CF106+FR16))</f>
        <v>0</v>
      </c>
      <c r="CG16" s="13" t="n">
        <f aca="false">IF(OR(CG106=0,FS16=0),0,CG106*FS16/(CG106+FS16))</f>
        <v>0</v>
      </c>
      <c r="CH16" s="13" t="n">
        <f aca="false">IF(OR(CH106=0,FT16=0),0,CH106*FT16/(CH106+FT16))</f>
        <v>0</v>
      </c>
      <c r="CI16" s="13" t="n">
        <f aca="false">IF(OR(CI106=0,FU16=0),0,CI106*FU16/(CI106+FU16))</f>
        <v>0</v>
      </c>
      <c r="CJ16" s="13" t="n">
        <f aca="false">IF(OR(CJ106=0,FV16=0),0,CJ106*FV16/(CJ106+FV16))</f>
        <v>0</v>
      </c>
      <c r="CK16" s="13" t="n">
        <f aca="false">IF(OR(CK106=0,FW16=0),0,CK106*FW16/(CK106+FW16))</f>
        <v>0</v>
      </c>
      <c r="CL16" s="13" t="n">
        <f aca="false">IF(OR(CL106=0,FX16=0),0,CL106*FX16/(CL106+FX16))</f>
        <v>0</v>
      </c>
      <c r="CM16" s="13" t="n">
        <f aca="false">IF(OR(CM106=0,FY16=0),0,CM106*FY16/(CM106+FY16))</f>
        <v>0</v>
      </c>
      <c r="CN16" s="13" t="n">
        <f aca="false">IF(OR(CN106=0,FZ16=0),0,CN106*FZ16/(CN106+FZ16))</f>
        <v>0</v>
      </c>
      <c r="CO16" s="13" t="n">
        <f aca="false">IF(OR(CO106=0,GA16=0),0,CO106*GA16/(CO106+GA16))</f>
        <v>0</v>
      </c>
      <c r="CP16" s="13" t="n">
        <f aca="false">IF(OR(CP106=0,GB16=0),0,CP106*GB16/(CP106+GB16))</f>
        <v>5.96319877852307</v>
      </c>
      <c r="CQ16" s="13" t="n">
        <f aca="false">IF(OR(CQ106=0,GC16=0),0,CQ106*GC16/(CQ106+GC16))</f>
        <v>5.96448345932261</v>
      </c>
      <c r="CR16" s="0" t="n">
        <f aca="false">IF(F$9=0,0,(SIN(F$12)*COS($E16)+SIN($E16)*COS(F$12))/SIN($E16)*F$9)</f>
        <v>6.32915357142857</v>
      </c>
      <c r="CS16" s="0" t="n">
        <f aca="false">IF(G$9=0,0,(SIN(G$12)*COS($E16)+SIN($E16)*COS(G$12))/SIN($E16)*G$9)</f>
        <v>7.8586479328647</v>
      </c>
      <c r="CT16" s="0" t="n">
        <f aca="false">IF(H$9=0,0,(SIN(H$12)*COS($E16)+SIN($E16)*COS(H$12))/SIN($E16)*H$9)</f>
        <v>9.36612806788598</v>
      </c>
      <c r="CU16" s="0" t="n">
        <f aca="false">IF(I$9=0,0,(SIN(I$12)*COS($E16)+SIN($E16)*COS(I$12))/SIN($E16)*I$9)</f>
        <v>10.85116772988</v>
      </c>
      <c r="CV16" s="0" t="n">
        <f aca="false">IF(J$9=0,0,(SIN(J$12)*COS($E16)+SIN($E16)*COS(J$12))/SIN($E16)*J$9)</f>
        <v>12.3036699776046</v>
      </c>
      <c r="CW16" s="0" t="n">
        <f aca="false">IF(K$9=0,0,(SIN(K$12)*COS($E16)+SIN($E16)*COS(K$12))/SIN($E16)*K$9)</f>
        <v>13.730515729663</v>
      </c>
      <c r="CX16" s="0" t="n">
        <f aca="false">IF(L$9=0,0,(SIN(L$12)*COS($E16)+SIN($E16)*COS(L$12))/SIN($E16)*L$9)</f>
        <v>15.1313274288907</v>
      </c>
      <c r="CY16" s="0" t="n">
        <f aca="false">IF(M$9=0,0,(SIN(M$12)*COS($E16)+SIN($E16)*COS(M$12))/SIN($E16)*M$9)</f>
        <v>16.5057421045585</v>
      </c>
      <c r="CZ16" s="0" t="n">
        <f aca="false">IF(N$9=0,0,(SIN(N$12)*COS($E16)+SIN($E16)*COS(N$12))/SIN($E16)*N$9)</f>
        <v>17.853411463524</v>
      </c>
      <c r="DA16" s="0" t="n">
        <f aca="false">IF(O$9=0,0,(SIN(O$12)*COS($E16)+SIN($E16)*COS(O$12))/SIN($E16)*O$9)</f>
        <v>19.118581390381</v>
      </c>
      <c r="DB16" s="0" t="n">
        <f aca="false">IF(P$9=0,0,(SIN(P$12)*COS($E16)+SIN($E16)*COS(P$12))/SIN($E16)*P$9)</f>
        <v>20.3479916583643</v>
      </c>
      <c r="DC16" s="0" t="n">
        <f aca="false">IF(Q$9=0,0,(SIN(Q$12)*COS($E16)+SIN($E16)*COS(Q$12))/SIN($E16)*Q$9)</f>
        <v>21.5413929546971</v>
      </c>
      <c r="DD16" s="0" t="n">
        <f aca="false">IF(R$9=0,0,(SIN(R$12)*COS($E16)+SIN($E16)*COS(R$12))/SIN($E16)*R$9)</f>
        <v>22.6985560159356</v>
      </c>
      <c r="DE16" s="0" t="n">
        <f aca="false">IF(S$9=0,0,(SIN(S$12)*COS($E16)+SIN($E16)*COS(S$12))/SIN($E16)*S$9)</f>
        <v>23.8192716569083</v>
      </c>
      <c r="DF16" s="0" t="n">
        <f aca="false">IF(T$9=0,0,(SIN(T$12)*COS($E16)+SIN($E16)*COS(T$12))/SIN($E16)*T$9)</f>
        <v>24.7631431892974</v>
      </c>
      <c r="DG16" s="0" t="n">
        <f aca="false">IF(U$9=0,0,(SIN(U$12)*COS($E16)+SIN($E16)*COS(U$12))/SIN($E16)*U$9)</f>
        <v>25.6551900086013</v>
      </c>
      <c r="DH16" s="0" t="n">
        <f aca="false">IF(V$9=0,0,(SIN(V$12)*COS($E16)+SIN($E16)*COS(V$12))/SIN($E16)*V$9)</f>
        <v>26.4953982377308</v>
      </c>
      <c r="DI16" s="0" t="n">
        <f aca="false">IF(W$9=0,0,(SIN(W$12)*COS($E16)+SIN($E16)*COS(W$12))/SIN($E16)*W$9)</f>
        <v>27.2837832002003</v>
      </c>
      <c r="DJ16" s="0" t="n">
        <f aca="false">IF(X$9=0,0,(SIN(X$12)*COS($E16)+SIN($E16)*COS(X$12))/SIN($E16)*X$9)</f>
        <v>28.0203893328321</v>
      </c>
      <c r="DK16" s="0" t="n">
        <f aca="false">IF(Y$9=0,0,(SIN(Y$12)*COS($E16)+SIN($E16)*COS(Y$12))/SIN($E16)*Y$9)</f>
        <v>0</v>
      </c>
      <c r="DL16" s="0" t="n">
        <f aca="false">IF(Z$9=0,0,(SIN(Z$12)*COS($E16)+SIN($E16)*COS(Z$12))/SIN($E16)*Z$9)</f>
        <v>0</v>
      </c>
      <c r="DM16" s="0" t="n">
        <f aca="false">IF(AA$9=0,0,(SIN(AA$12)*COS($E16)+SIN($E16)*COS(AA$12))/SIN($E16)*AA$9)</f>
        <v>0</v>
      </c>
      <c r="DN16" s="0" t="n">
        <f aca="false">IF(AB$9=0,0,(SIN(AB$12)*COS($E16)+SIN($E16)*COS(AB$12))/SIN($E16)*AB$9)</f>
        <v>0</v>
      </c>
      <c r="DO16" s="0" t="n">
        <f aca="false">IF(AC$9=0,0,(SIN(AC$12)*COS($E16)+SIN($E16)*COS(AC$12))/SIN($E16)*AC$9)</f>
        <v>0</v>
      </c>
      <c r="DP16" s="0" t="n">
        <f aca="false">IF(AD$9=0,0,(SIN(AD$12)*COS($E16)+SIN($E16)*COS(AD$12))/SIN($E16)*AD$9)</f>
        <v>0</v>
      </c>
      <c r="DQ16" s="0" t="n">
        <f aca="false">IF(AE$9=0,0,(SIN(AE$12)*COS($E16)+SIN($E16)*COS(AE$12))/SIN($E16)*AE$9)</f>
        <v>0</v>
      </c>
      <c r="DR16" s="0" t="n">
        <f aca="false">IF(AF$9=0,0,(SIN(AF$12)*COS($E16)+SIN($E16)*COS(AF$12))/SIN($E16)*AF$9)</f>
        <v>0</v>
      </c>
      <c r="DS16" s="0" t="n">
        <f aca="false">IF(AG$9=0,0,(SIN(AG$12)*COS($E16)+SIN($E16)*COS(AG$12))/SIN($E16)*AG$9)</f>
        <v>0</v>
      </c>
      <c r="DT16" s="0" t="n">
        <f aca="false">IF(AH$9=0,0,(SIN(AH$12)*COS($E16)+SIN($E16)*COS(AH$12))/SIN($E16)*AH$9)</f>
        <v>0</v>
      </c>
      <c r="DU16" s="0" t="n">
        <f aca="false">IF(AI$9=0,0,(SIN(AI$12)*COS($E16)+SIN($E16)*COS(AI$12))/SIN($E16)*AI$9)</f>
        <v>0</v>
      </c>
      <c r="DV16" s="0" t="n">
        <f aca="false">IF(AJ$9=0,0,(SIN(AJ$12)*COS($E16)+SIN($E16)*COS(AJ$12))/SIN($E16)*AJ$9)</f>
        <v>0</v>
      </c>
      <c r="DW16" s="0" t="n">
        <f aca="false">IF(AK$9=0,0,(SIN(AK$12)*COS($E16)+SIN($E16)*COS(AK$12))/SIN($E16)*AK$9)</f>
        <v>0</v>
      </c>
      <c r="DX16" s="0" t="n">
        <f aca="false">IF(AL$9=0,0,(SIN(AL$12)*COS($E16)+SIN($E16)*COS(AL$12))/SIN($E16)*AL$9)</f>
        <v>0</v>
      </c>
      <c r="DY16" s="0" t="n">
        <f aca="false">IF(AM$9=0,0,(SIN(AM$12)*COS($E16)+SIN($E16)*COS(AM$12))/SIN($E16)*AM$9)</f>
        <v>0</v>
      </c>
      <c r="DZ16" s="0" t="n">
        <f aca="false">IF(AN$9=0,0,(SIN(AN$12)*COS($E16)+SIN($E16)*COS(AN$12))/SIN($E16)*AN$9)</f>
        <v>0</v>
      </c>
      <c r="EA16" s="0" t="n">
        <f aca="false">IF(AO$9=0,0,(SIN(AO$12)*COS($E16)+SIN($E16)*COS(AO$12))/SIN($E16)*AO$9)</f>
        <v>0</v>
      </c>
      <c r="EB16" s="0" t="n">
        <f aca="false">IF(AP$9=0,0,(SIN(AP$12)*COS($E16)+SIN($E16)*COS(AP$12))/SIN($E16)*AP$9)</f>
        <v>0</v>
      </c>
      <c r="EC16" s="0" t="n">
        <f aca="false">IF(AQ$9=0,0,(SIN(AQ$12)*COS($E16)+SIN($E16)*COS(AQ$12))/SIN($E16)*AQ$9)</f>
        <v>0</v>
      </c>
      <c r="ED16" s="0" t="n">
        <f aca="false">IF(AR$9=0,0,(SIN(AR$12)*COS($E16)+SIN($E16)*COS(AR$12))/SIN($E16)*AR$9)</f>
        <v>0</v>
      </c>
      <c r="EE16" s="0" t="n">
        <f aca="false">IF(AS$9=0,0,(SIN(AS$12)*COS($E16)+SIN($E16)*COS(AS$12))/SIN($E16)*AS$9)</f>
        <v>0</v>
      </c>
      <c r="EF16" s="0" t="n">
        <f aca="false">IF(AT$9=0,0,(SIN(AT$12)*COS($E16)+SIN($E16)*COS(AT$12))/SIN($E16)*AT$9)</f>
        <v>0</v>
      </c>
      <c r="EG16" s="0" t="n">
        <f aca="false">IF(AU$9=0,0,(SIN(AU$12)*COS($E16)+SIN($E16)*COS(AU$12))/SIN($E16)*AU$9)</f>
        <v>0</v>
      </c>
      <c r="EH16" s="0" t="n">
        <f aca="false">IF(AV$9=0,0,(SIN(AV$12)*COS($E16)+SIN($E16)*COS(AV$12))/SIN($E16)*AV$9)</f>
        <v>0</v>
      </c>
      <c r="EI16" s="0" t="n">
        <f aca="false">IF(AW$9=0,0,(SIN(AW$12)*COS($E16)+SIN($E16)*COS(AW$12))/SIN($E16)*AW$9)</f>
        <v>0</v>
      </c>
      <c r="EJ16" s="0" t="n">
        <f aca="false">IF(AX$9=0,0,(SIN(AX$12)*COS($E16)+SIN($E16)*COS(AX$12))/SIN($E16)*AX$9)</f>
        <v>0</v>
      </c>
      <c r="EK16" s="0" t="n">
        <f aca="false">IF(AY$9=0,0,(SIN(AY$12)*COS($E16)+SIN($E16)*COS(AY$12))/SIN($E16)*AY$9)</f>
        <v>0</v>
      </c>
      <c r="EL16" s="0" t="n">
        <f aca="false">IF(AZ$9=0,0,(SIN(AZ$12)*COS($E16)+SIN($E16)*COS(AZ$12))/SIN($E16)*AZ$9)</f>
        <v>0</v>
      </c>
      <c r="EM16" s="0" t="n">
        <f aca="false">IF(BA$9=0,0,(SIN(BA$12)*COS($E16)+SIN($E16)*COS(BA$12))/SIN($E16)*BA$9)</f>
        <v>0</v>
      </c>
      <c r="EN16" s="0" t="n">
        <f aca="false">IF(BB$9=0,0,(SIN(BB$12)*COS($E16)+SIN($E16)*COS(BB$12))/SIN($E16)*BB$9)</f>
        <v>0</v>
      </c>
      <c r="EO16" s="0" t="n">
        <f aca="false">IF(BC$9=0,0,(SIN(BC$12)*COS($E16)+SIN($E16)*COS(BC$12))/SIN($E16)*BC$9)</f>
        <v>0</v>
      </c>
      <c r="EP16" s="0" t="n">
        <f aca="false">IF(BD$9=0,0,(SIN(BD$12)*COS($E16)+SIN($E16)*COS(BD$12))/SIN($E16)*BD$9)</f>
        <v>0</v>
      </c>
      <c r="EQ16" s="0" t="n">
        <f aca="false">IF(BE$9=0,0,(SIN(BE$12)*COS($E16)+SIN($E16)*COS(BE$12))/SIN($E16)*BE$9)</f>
        <v>0</v>
      </c>
      <c r="ER16" s="0" t="n">
        <f aca="false">IF(BF$9=0,0,(SIN(BF$12)*COS($E16)+SIN($E16)*COS(BF$12))/SIN($E16)*BF$9)</f>
        <v>0</v>
      </c>
      <c r="ES16" s="0" t="n">
        <f aca="false">IF(BG$9=0,0,(SIN(BG$12)*COS($E16)+SIN($E16)*COS(BG$12))/SIN($E16)*BG$9)</f>
        <v>0</v>
      </c>
      <c r="ET16" s="0" t="n">
        <f aca="false">IF(BH$9=0,0,(SIN(BH$12)*COS($E16)+SIN($E16)*COS(BH$12))/SIN($E16)*BH$9)</f>
        <v>0</v>
      </c>
      <c r="EU16" s="0" t="n">
        <f aca="false">IF(BI$9=0,0,(SIN(BI$12)*COS($E16)+SIN($E16)*COS(BI$12))/SIN($E16)*BI$9)</f>
        <v>0</v>
      </c>
      <c r="EV16" s="0" t="n">
        <f aca="false">IF(BJ$9=0,0,(SIN(BJ$12)*COS($E16)+SIN($E16)*COS(BJ$12))/SIN($E16)*BJ$9)</f>
        <v>0</v>
      </c>
      <c r="EW16" s="0" t="n">
        <f aca="false">IF(BK$9=0,0,(SIN(BK$12)*COS($E16)+SIN($E16)*COS(BK$12))/SIN($E16)*BK$9)</f>
        <v>0</v>
      </c>
      <c r="EX16" s="0" t="n">
        <f aca="false">IF(BL$9=0,0,(SIN(BL$12)*COS($E16)+SIN($E16)*COS(BL$12))/SIN($E16)*BL$9)</f>
        <v>0</v>
      </c>
      <c r="EY16" s="0" t="n">
        <f aca="false">IF(BM$9=0,0,(SIN(BM$12)*COS($E16)+SIN($E16)*COS(BM$12))/SIN($E16)*BM$9)</f>
        <v>0</v>
      </c>
      <c r="EZ16" s="0" t="n">
        <f aca="false">IF(BN$9=0,0,(SIN(BN$12)*COS($E16)+SIN($E16)*COS(BN$12))/SIN($E16)*BN$9)</f>
        <v>0</v>
      </c>
      <c r="FA16" s="0" t="n">
        <f aca="false">IF(BO$9=0,0,(SIN(BO$12)*COS($E16)+SIN($E16)*COS(BO$12))/SIN($E16)*BO$9)</f>
        <v>0</v>
      </c>
      <c r="FB16" s="0" t="n">
        <f aca="false">IF(BP$9=0,0,(SIN(BP$12)*COS($E16)+SIN($E16)*COS(BP$12))/SIN($E16)*BP$9)</f>
        <v>0</v>
      </c>
      <c r="FC16" s="0" t="n">
        <f aca="false">IF(BQ$9=0,0,(SIN(BQ$12)*COS($E16)+SIN($E16)*COS(BQ$12))/SIN($E16)*BQ$9)</f>
        <v>0</v>
      </c>
      <c r="FD16" s="0" t="n">
        <f aca="false">IF(BR$9=0,0,(SIN(BR$12)*COS($E16)+SIN($E16)*COS(BR$12))/SIN($E16)*BR$9)</f>
        <v>0</v>
      </c>
      <c r="FE16" s="0" t="n">
        <f aca="false">IF(BS$9=0,0,(SIN(BS$12)*COS($E16)+SIN($E16)*COS(BS$12))/SIN($E16)*BS$9)</f>
        <v>0</v>
      </c>
      <c r="FF16" s="0" t="n">
        <f aca="false">IF(BT$9=0,0,(SIN(BT$12)*COS($E16)+SIN($E16)*COS(BT$12))/SIN($E16)*BT$9)</f>
        <v>0</v>
      </c>
      <c r="FG16" s="0" t="n">
        <f aca="false">IF(BU$9=0,0,(SIN(BU$12)*COS($E16)+SIN($E16)*COS(BU$12))/SIN($E16)*BU$9)</f>
        <v>0</v>
      </c>
      <c r="FH16" s="0" t="n">
        <f aca="false">IF(BV$9=0,0,(SIN(BV$12)*COS($E16)+SIN($E16)*COS(BV$12))/SIN($E16)*BV$9)</f>
        <v>0</v>
      </c>
      <c r="FI16" s="0" t="n">
        <f aca="false">IF(BW$9=0,0,(SIN(BW$12)*COS($E16)+SIN($E16)*COS(BW$12))/SIN($E16)*BW$9)</f>
        <v>0</v>
      </c>
      <c r="FJ16" s="0" t="n">
        <f aca="false">IF(BX$9=0,0,(SIN(BX$12)*COS($E16)+SIN($E16)*COS(BX$12))/SIN($E16)*BX$9)</f>
        <v>0</v>
      </c>
      <c r="FK16" s="0" t="n">
        <f aca="false">IF(BY$9=0,0,(SIN(BY$12)*COS($E16)+SIN($E16)*COS(BY$12))/SIN($E16)*BY$9)</f>
        <v>0</v>
      </c>
      <c r="FL16" s="0" t="n">
        <f aca="false">IF(BZ$9=0,0,(SIN(BZ$12)*COS($E16)+SIN($E16)*COS(BZ$12))/SIN($E16)*BZ$9)</f>
        <v>0</v>
      </c>
      <c r="FM16" s="0" t="n">
        <f aca="false">IF(CA$9=0,0,(SIN(CA$12)*COS($E16)+SIN($E16)*COS(CA$12))/SIN($E16)*CA$9)</f>
        <v>0</v>
      </c>
      <c r="FN16" s="0" t="n">
        <f aca="false">IF(CB$9=0,0,(SIN(CB$12)*COS($E16)+SIN($E16)*COS(CB$12))/SIN($E16)*CB$9)</f>
        <v>0</v>
      </c>
      <c r="FO16" s="0" t="n">
        <f aca="false">IF(CC$9=0,0,(SIN(CC$12)*COS($E16)+SIN($E16)*COS(CC$12))/SIN($E16)*CC$9)</f>
        <v>0</v>
      </c>
      <c r="FP16" s="0" t="n">
        <f aca="false">IF(CD$9=0,0,(SIN(CD$12)*COS($E16)+SIN($E16)*COS(CD$12))/SIN($E16)*CD$9)</f>
        <v>0</v>
      </c>
      <c r="FQ16" s="0" t="n">
        <f aca="false">IF(CE$9=0,0,(SIN(CE$12)*COS($E16)+SIN($E16)*COS(CE$12))/SIN($E16)*CE$9)</f>
        <v>0</v>
      </c>
      <c r="FR16" s="0" t="n">
        <f aca="false">IF(CF$9=0,0,(SIN(CF$12)*COS($E16)+SIN($E16)*COS(CF$12))/SIN($E16)*CF$9)</f>
        <v>0</v>
      </c>
      <c r="FS16" s="0" t="n">
        <f aca="false">IF(CG$9=0,0,(SIN(CG$12)*COS($E16)+SIN($E16)*COS(CG$12))/SIN($E16)*CG$9)</f>
        <v>0</v>
      </c>
      <c r="FT16" s="0" t="n">
        <f aca="false">IF(CH$9=0,0,(SIN(CH$12)*COS($E16)+SIN($E16)*COS(CH$12))/SIN($E16)*CH$9)</f>
        <v>0</v>
      </c>
      <c r="FU16" s="0" t="n">
        <f aca="false">IF(CI$9=0,0,(SIN(CI$12)*COS($E16)+SIN($E16)*COS(CI$12))/SIN($E16)*CI$9)</f>
        <v>0</v>
      </c>
      <c r="FV16" s="0" t="n">
        <f aca="false">IF(CJ$9=0,0,(SIN(CJ$12)*COS($E16)+SIN($E16)*COS(CJ$12))/SIN($E16)*CJ$9)</f>
        <v>0</v>
      </c>
      <c r="FW16" s="0" t="n">
        <f aca="false">IF(CK$9=0,0,(SIN(CK$12)*COS($E16)+SIN($E16)*COS(CK$12))/SIN($E16)*CK$9)</f>
        <v>0</v>
      </c>
      <c r="FX16" s="0" t="n">
        <f aca="false">IF(CL$9=0,0,(SIN(CL$12)*COS($E16)+SIN($E16)*COS(CL$12))/SIN($E16)*CL$9)</f>
        <v>0</v>
      </c>
      <c r="FY16" s="0" t="n">
        <f aca="false">IF(CM$9=0,0,(SIN(CM$12)*COS($E16)+SIN($E16)*COS(CM$12))/SIN($E16)*CM$9)</f>
        <v>0</v>
      </c>
      <c r="FZ16" s="0" t="n">
        <f aca="false">IF(CN$9=0,0,(SIN(CN$12)*COS($E16)+SIN($E16)*COS(CN$12))/SIN($E16)*CN$9)</f>
        <v>0</v>
      </c>
      <c r="GA16" s="0" t="n">
        <f aca="false">IF(CO$9=0,0,(SIN(CO$12)*COS($E16)+SIN($E16)*COS(CO$12))/SIN($E16)*CO$9)</f>
        <v>0</v>
      </c>
      <c r="GB16" s="0" t="n">
        <f aca="false">IF(CP$9=0,0,(SIN(CP$12)*COS($E16)+SIN($E16)*COS(CP$12))/SIN($E16)*CP$9)</f>
        <v>74.753943365981</v>
      </c>
      <c r="GC16" s="0" t="n">
        <f aca="false">IF(CQ$9=0,0,(SIN(CQ$12)*COS($E16)+SIN($E16)*COS(CQ$12))/SIN($E16)*CQ$9)</f>
        <v>76.0290973512869</v>
      </c>
    </row>
    <row r="17" customFormat="false" ht="12.8" hidden="true" customHeight="false" outlineLevel="0" collapsed="false">
      <c r="A17" s="0" t="n">
        <f aca="false">MAX($F17:$CQ17)</f>
        <v>6.32915353137039</v>
      </c>
      <c r="B17" s="90" t="n">
        <f aca="false">IF(ISNA(INDEX(vmg!$B$6:$B$151,MATCH($C17,vmg!$F$6:$F$151,0))),IF(ISNA(INDEX(vmg!$B$6:$B$151,MATCH($C17,vmg!$D$6:$D$151,0))),0,INDEX(vmg!$B$6:$B$151,MATCH($C17,vmg!$D$6:$D$151,0))),INDEX(vmg!$B$6:$B$151,MATCH($C17,vmg!$F$6:$F$151,0)))</f>
        <v>6.51625000000001</v>
      </c>
      <c r="C17" s="2" t="n">
        <f aca="false">MOD(Best +D17,360)</f>
        <v>305</v>
      </c>
      <c r="D17" s="2" t="n">
        <f aca="false">D16+1</f>
        <v>5</v>
      </c>
      <c r="E17" s="1" t="n">
        <f aca="false">D17*PI()/180</f>
        <v>0.0872664625997165</v>
      </c>
      <c r="F17" s="13" t="n">
        <f aca="false">IF(OR(F107=0,CR17=0),0,F107*CR17/(F107+CR17))</f>
        <v>6.32915353137039</v>
      </c>
      <c r="G17" s="13" t="n">
        <f aca="false">IF(OR(G107=0,CS17=0),0,G107*CS17/(G107+CS17))</f>
        <v>6.32165451005877</v>
      </c>
      <c r="H17" s="13" t="n">
        <f aca="false">IF(OR(H107=0,CT17=0),0,H107*CT17/(H107+CT17))</f>
        <v>6.31456580557059</v>
      </c>
      <c r="I17" s="13" t="n">
        <f aca="false">IF(OR(I107=0,CU17=0),0,I107*CU17/(I107+CU17))</f>
        <v>6.30772132293647</v>
      </c>
      <c r="J17" s="13" t="n">
        <f aca="false">IF(OR(J107=0,CV17=0),0,J107*CV17/(J107+CV17))</f>
        <v>6.29820867029198</v>
      </c>
      <c r="K17" s="13" t="n">
        <f aca="false">IF(OR(K107=0,CW17=0),0,K107*CW17/(K107+CW17))</f>
        <v>6.28929338777257</v>
      </c>
      <c r="L17" s="13" t="n">
        <f aca="false">IF(OR(L107=0,CX17=0),0,L107*CX17/(L107+CX17))</f>
        <v>6.28079935700684</v>
      </c>
      <c r="M17" s="13" t="n">
        <f aca="false">IF(OR(M107=0,CY17=0),0,M107*CY17/(M107+CY17))</f>
        <v>6.2726087948731</v>
      </c>
      <c r="N17" s="13" t="n">
        <f aca="false">IF(OR(N107=0,CZ17=0),0,N107*CZ17/(N107+CZ17))</f>
        <v>6.26463974144403</v>
      </c>
      <c r="O17" s="13" t="n">
        <f aca="false">IF(OR(O107=0,DA17=0),0,O107*DA17/(O107+DA17))</f>
        <v>6.24996476337512</v>
      </c>
      <c r="P17" s="13" t="n">
        <f aca="false">IF(OR(P107=0,DB17=0),0,P107*DB17/(P107+DB17))</f>
        <v>6.2361188626245</v>
      </c>
      <c r="Q17" s="13" t="n">
        <f aca="false">IF(OR(Q107=0,DC17=0),0,Q107*DC17/(Q107+DC17))</f>
        <v>6.22292395618629</v>
      </c>
      <c r="R17" s="13" t="n">
        <f aca="false">IF(OR(R107=0,DD17=0),0,R107*DD17/(R107+DD17))</f>
        <v>6.21024343021268</v>
      </c>
      <c r="S17" s="13" t="n">
        <f aca="false">IF(OR(S107=0,DE17=0),0,S107*DE17/(S107+DE17))</f>
        <v>6.19797045730855</v>
      </c>
      <c r="T17" s="13" t="n">
        <f aca="false">IF(OR(T107=0,DF17=0),0,T107*DF17/(T107+DF17))</f>
        <v>6.17571952617304</v>
      </c>
      <c r="U17" s="13" t="n">
        <f aca="false">IF(OR(U107=0,DG17=0),0,U107*DG17/(U107+DG17))</f>
        <v>6.15426923930037</v>
      </c>
      <c r="V17" s="13" t="n">
        <f aca="false">IF(OR(V107=0,DH17=0),0,V107*DH17/(V107+DH17))</f>
        <v>6.13344949124806</v>
      </c>
      <c r="W17" s="13" t="n">
        <f aca="false">IF(OR(W107=0,DI17=0),0,W107*DI17/(W107+DI17))</f>
        <v>6.11311862198638</v>
      </c>
      <c r="X17" s="13" t="n">
        <f aca="false">IF(OR(X107=0,DJ17=0),0,X107*DJ17/(X107+DJ17))</f>
        <v>6.09315683762296</v>
      </c>
      <c r="Y17" s="13" t="n">
        <f aca="false">IF(OR(Y107=0,DK17=0),0,Y107*DK17/(Y107+DK17))</f>
        <v>0</v>
      </c>
      <c r="Z17" s="13" t="n">
        <f aca="false">IF(OR(Z107=0,DL17=0),0,Z107*DL17/(Z107+DL17))</f>
        <v>0</v>
      </c>
      <c r="AA17" s="13" t="n">
        <f aca="false">IF(OR(AA107=0,DM17=0),0,AA107*DM17/(AA107+DM17))</f>
        <v>0</v>
      </c>
      <c r="AB17" s="13" t="n">
        <f aca="false">IF(OR(AB107=0,DN17=0),0,AB107*DN17/(AB107+DN17))</f>
        <v>0</v>
      </c>
      <c r="AC17" s="13" t="n">
        <f aca="false">IF(OR(AC107=0,DO17=0),0,AC107*DO17/(AC107+DO17))</f>
        <v>0</v>
      </c>
      <c r="AD17" s="13" t="n">
        <f aca="false">IF(OR(AD107=0,DP17=0),0,AD107*DP17/(AD107+DP17))</f>
        <v>0</v>
      </c>
      <c r="AE17" s="13" t="n">
        <f aca="false">IF(OR(AE107=0,DQ17=0),0,AE107*DQ17/(AE107+DQ17))</f>
        <v>0</v>
      </c>
      <c r="AF17" s="13" t="n">
        <f aca="false">IF(OR(AF107=0,DR17=0),0,AF107*DR17/(AF107+DR17))</f>
        <v>0</v>
      </c>
      <c r="AG17" s="13" t="n">
        <f aca="false">IF(OR(AG107=0,DS17=0),0,AG107*DS17/(AG107+DS17))</f>
        <v>0</v>
      </c>
      <c r="AH17" s="13" t="n">
        <f aca="false">IF(OR(AH107=0,DT17=0),0,AH107*DT17/(AH107+DT17))</f>
        <v>0</v>
      </c>
      <c r="AI17" s="13" t="n">
        <f aca="false">IF(OR(AI107=0,DU17=0),0,AI107*DU17/(AI107+DU17))</f>
        <v>0</v>
      </c>
      <c r="AJ17" s="13" t="n">
        <f aca="false">IF(OR(AJ107=0,DV17=0),0,AJ107*DV17/(AJ107+DV17))</f>
        <v>0</v>
      </c>
      <c r="AK17" s="13" t="n">
        <f aca="false">IF(OR(AK107=0,DW17=0),0,AK107*DW17/(AK107+DW17))</f>
        <v>0</v>
      </c>
      <c r="AL17" s="13" t="n">
        <f aca="false">IF(OR(AL107=0,DX17=0),0,AL107*DX17/(AL107+DX17))</f>
        <v>0</v>
      </c>
      <c r="AM17" s="13" t="n">
        <f aca="false">IF(OR(AM107=0,DY17=0),0,AM107*DY17/(AM107+DY17))</f>
        <v>0</v>
      </c>
      <c r="AN17" s="13" t="n">
        <f aca="false">IF(OR(AN107=0,DZ17=0),0,AN107*DZ17/(AN107+DZ17))</f>
        <v>0</v>
      </c>
      <c r="AO17" s="13" t="n">
        <f aca="false">IF(OR(AO107=0,EA17=0),0,AO107*EA17/(AO107+EA17))</f>
        <v>0</v>
      </c>
      <c r="AP17" s="13" t="n">
        <f aca="false">IF(OR(AP107=0,EB17=0),0,AP107*EB17/(AP107+EB17))</f>
        <v>0</v>
      </c>
      <c r="AQ17" s="13" t="n">
        <f aca="false">IF(OR(AQ107=0,EC17=0),0,AQ107*EC17/(AQ107+EC17))</f>
        <v>0</v>
      </c>
      <c r="AR17" s="13" t="n">
        <f aca="false">IF(OR(AR107=0,ED17=0),0,AR107*ED17/(AR107+ED17))</f>
        <v>0</v>
      </c>
      <c r="AS17" s="13" t="n">
        <f aca="false">IF(OR(AS107=0,EE17=0),0,AS107*EE17/(AS107+EE17))</f>
        <v>0</v>
      </c>
      <c r="AT17" s="13" t="n">
        <f aca="false">IF(OR(AT107=0,EF17=0),0,AT107*EF17/(AT107+EF17))</f>
        <v>0</v>
      </c>
      <c r="AU17" s="13" t="n">
        <f aca="false">IF(OR(AU107=0,EG17=0),0,AU107*EG17/(AU107+EG17))</f>
        <v>0</v>
      </c>
      <c r="AV17" s="13" t="n">
        <f aca="false">IF(OR(AV107=0,EH17=0),0,AV107*EH17/(AV107+EH17))</f>
        <v>0</v>
      </c>
      <c r="AW17" s="13" t="n">
        <f aca="false">IF(OR(AW107=0,EI17=0),0,AW107*EI17/(AW107+EI17))</f>
        <v>0</v>
      </c>
      <c r="AX17" s="13" t="n">
        <f aca="false">IF(OR(AX107=0,EJ17=0),0,AX107*EJ17/(AX107+EJ17))</f>
        <v>0</v>
      </c>
      <c r="AY17" s="13" t="n">
        <f aca="false">IF(OR(AY107=0,EK17=0),0,AY107*EK17/(AY107+EK17))</f>
        <v>0</v>
      </c>
      <c r="AZ17" s="13" t="n">
        <f aca="false">IF(OR(AZ107=0,EL17=0),0,AZ107*EL17/(AZ107+EL17))</f>
        <v>0</v>
      </c>
      <c r="BA17" s="13" t="n">
        <f aca="false">IF(OR(BA107=0,EM17=0),0,BA107*EM17/(BA107+EM17))</f>
        <v>0</v>
      </c>
      <c r="BB17" s="13" t="n">
        <f aca="false">IF(OR(BB107=0,EN17=0),0,BB107*EN17/(BB107+EN17))</f>
        <v>0</v>
      </c>
      <c r="BC17" s="13" t="n">
        <f aca="false">IF(OR(BC107=0,EO17=0),0,BC107*EO17/(BC107+EO17))</f>
        <v>0</v>
      </c>
      <c r="BD17" s="13" t="n">
        <f aca="false">IF(OR(BD107=0,EP17=0),0,BD107*EP17/(BD107+EP17))</f>
        <v>0</v>
      </c>
      <c r="BE17" s="13" t="n">
        <f aca="false">IF(OR(BE107=0,EQ17=0),0,BE107*EQ17/(BE107+EQ17))</f>
        <v>0</v>
      </c>
      <c r="BF17" s="13" t="n">
        <f aca="false">IF(OR(BF107=0,ER17=0),0,BF107*ER17/(BF107+ER17))</f>
        <v>0</v>
      </c>
      <c r="BG17" s="13" t="n">
        <f aca="false">IF(OR(BG107=0,ES17=0),0,BG107*ES17/(BG107+ES17))</f>
        <v>0</v>
      </c>
      <c r="BH17" s="13" t="n">
        <f aca="false">IF(OR(BH107=0,ET17=0),0,BH107*ET17/(BH107+ET17))</f>
        <v>0</v>
      </c>
      <c r="BI17" s="13" t="n">
        <f aca="false">IF(OR(BI107=0,EU17=0),0,BI107*EU17/(BI107+EU17))</f>
        <v>0</v>
      </c>
      <c r="BJ17" s="13" t="n">
        <f aca="false">IF(OR(BJ107=0,EV17=0),0,BJ107*EV17/(BJ107+EV17))</f>
        <v>0</v>
      </c>
      <c r="BK17" s="13" t="n">
        <f aca="false">IF(OR(BK107=0,EW17=0),0,BK107*EW17/(BK107+EW17))</f>
        <v>0</v>
      </c>
      <c r="BL17" s="13" t="n">
        <f aca="false">IF(OR(BL107=0,EX17=0),0,BL107*EX17/(BL107+EX17))</f>
        <v>0</v>
      </c>
      <c r="BM17" s="13" t="n">
        <f aca="false">IF(OR(BM107=0,EY17=0),0,BM107*EY17/(BM107+EY17))</f>
        <v>0</v>
      </c>
      <c r="BN17" s="13" t="n">
        <f aca="false">IF(OR(BN107=0,EZ17=0),0,BN107*EZ17/(BN107+EZ17))</f>
        <v>0</v>
      </c>
      <c r="BO17" s="13" t="n">
        <f aca="false">IF(OR(BO107=0,FA17=0),0,BO107*FA17/(BO107+FA17))</f>
        <v>0</v>
      </c>
      <c r="BP17" s="13" t="n">
        <f aca="false">IF(OR(BP107=0,FB17=0),0,BP107*FB17/(BP107+FB17))</f>
        <v>0</v>
      </c>
      <c r="BQ17" s="13" t="n">
        <f aca="false">IF(OR(BQ107=0,FC17=0),0,BQ107*FC17/(BQ107+FC17))</f>
        <v>0</v>
      </c>
      <c r="BR17" s="13" t="n">
        <f aca="false">IF(OR(BR107=0,FD17=0),0,BR107*FD17/(BR107+FD17))</f>
        <v>0</v>
      </c>
      <c r="BS17" s="13" t="n">
        <f aca="false">IF(OR(BS107=0,FE17=0),0,BS107*FE17/(BS107+FE17))</f>
        <v>0</v>
      </c>
      <c r="BT17" s="13" t="n">
        <f aca="false">IF(OR(BT107=0,FF17=0),0,BT107*FF17/(BT107+FF17))</f>
        <v>0</v>
      </c>
      <c r="BU17" s="13" t="n">
        <f aca="false">IF(OR(BU107=0,FG17=0),0,BU107*FG17/(BU107+FG17))</f>
        <v>0</v>
      </c>
      <c r="BV17" s="13" t="n">
        <f aca="false">IF(OR(BV107=0,FH17=0),0,BV107*FH17/(BV107+FH17))</f>
        <v>0</v>
      </c>
      <c r="BW17" s="13" t="n">
        <f aca="false">IF(OR(BW107=0,FI17=0),0,BW107*FI17/(BW107+FI17))</f>
        <v>0</v>
      </c>
      <c r="BX17" s="13" t="n">
        <f aca="false">IF(OR(BX107=0,FJ17=0),0,BX107*FJ17/(BX107+FJ17))</f>
        <v>0</v>
      </c>
      <c r="BY17" s="13" t="n">
        <f aca="false">IF(OR(BY107=0,FK17=0),0,BY107*FK17/(BY107+FK17))</f>
        <v>0</v>
      </c>
      <c r="BZ17" s="13" t="n">
        <f aca="false">IF(OR(BZ107=0,FL17=0),0,BZ107*FL17/(BZ107+FL17))</f>
        <v>0</v>
      </c>
      <c r="CA17" s="13" t="n">
        <f aca="false">IF(OR(CA107=0,FM17=0),0,CA107*FM17/(CA107+FM17))</f>
        <v>0</v>
      </c>
      <c r="CB17" s="13" t="n">
        <f aca="false">IF(OR(CB107=0,FN17=0),0,CB107*FN17/(CB107+FN17))</f>
        <v>0</v>
      </c>
      <c r="CC17" s="13" t="n">
        <f aca="false">IF(OR(CC107=0,FO17=0),0,CC107*FO17/(CC107+FO17))</f>
        <v>0</v>
      </c>
      <c r="CD17" s="13" t="n">
        <f aca="false">IF(OR(CD107=0,FP17=0),0,CD107*FP17/(CD107+FP17))</f>
        <v>0</v>
      </c>
      <c r="CE17" s="13" t="n">
        <f aca="false">IF(OR(CE107=0,FQ17=0),0,CE107*FQ17/(CE107+FQ17))</f>
        <v>0</v>
      </c>
      <c r="CF17" s="13" t="n">
        <f aca="false">IF(OR(CF107=0,FR17=0),0,CF107*FR17/(CF107+FR17))</f>
        <v>0</v>
      </c>
      <c r="CG17" s="13" t="n">
        <f aca="false">IF(OR(CG107=0,FS17=0),0,CG107*FS17/(CG107+FS17))</f>
        <v>0</v>
      </c>
      <c r="CH17" s="13" t="n">
        <f aca="false">IF(OR(CH107=0,FT17=0),0,CH107*FT17/(CH107+FT17))</f>
        <v>0</v>
      </c>
      <c r="CI17" s="13" t="n">
        <f aca="false">IF(OR(CI107=0,FU17=0),0,CI107*FU17/(CI107+FU17))</f>
        <v>0</v>
      </c>
      <c r="CJ17" s="13" t="n">
        <f aca="false">IF(OR(CJ107=0,FV17=0),0,CJ107*FV17/(CJ107+FV17))</f>
        <v>0</v>
      </c>
      <c r="CK17" s="13" t="n">
        <f aca="false">IF(OR(CK107=0,FW17=0),0,CK107*FW17/(CK107+FW17))</f>
        <v>0</v>
      </c>
      <c r="CL17" s="13" t="n">
        <f aca="false">IF(OR(CL107=0,FX17=0),0,CL107*FX17/(CL107+FX17))</f>
        <v>0</v>
      </c>
      <c r="CM17" s="13" t="n">
        <f aca="false">IF(OR(CM107=0,FY17=0),0,CM107*FY17/(CM107+FY17))</f>
        <v>0</v>
      </c>
      <c r="CN17" s="13" t="n">
        <f aca="false">IF(OR(CN107=0,FZ17=0),0,CN107*FZ17/(CN107+FZ17))</f>
        <v>0</v>
      </c>
      <c r="CO17" s="13" t="n">
        <f aca="false">IF(OR(CO107=0,GA17=0),0,CO107*GA17/(CO107+GA17))</f>
        <v>0</v>
      </c>
      <c r="CP17" s="13" t="n">
        <f aca="false">IF(OR(CP107=0,GB17=0),0,CP107*GB17/(CP107+GB17))</f>
        <v>5.87177982349768</v>
      </c>
      <c r="CQ17" s="13" t="n">
        <f aca="false">IF(OR(CQ107=0,GC17=0),0,CQ107*GC17/(CQ107+GC17))</f>
        <v>5.87320043203445</v>
      </c>
      <c r="CR17" s="0" t="n">
        <f aca="false">IF(F$9=0,0,(SIN(F$12)*COS($E17)+SIN($E17)*COS(F$12))/SIN($E17)*F$9)</f>
        <v>6.32915357142857</v>
      </c>
      <c r="CS17" s="0" t="n">
        <f aca="false">IF(G$9=0,0,(SIN(G$12)*COS($E17)+SIN($E17)*COS(G$12))/SIN($E17)*G$9)</f>
        <v>7.54353483662639</v>
      </c>
      <c r="CT17" s="0" t="n">
        <f aca="false">IF(H$9=0,0,(SIN(H$12)*COS($E17)+SIN($E17)*COS(H$12))/SIN($E17)*H$9)</f>
        <v>8.73994113565049</v>
      </c>
      <c r="CU17" s="0" t="n">
        <f aca="false">IF(I$9=0,0,(SIN(I$12)*COS($E17)+SIN($E17)*COS(I$12))/SIN($E17)*I$9)</f>
        <v>9.91803917616177</v>
      </c>
      <c r="CV17" s="0" t="n">
        <f aca="false">IF(J$9=0,0,(SIN(J$12)*COS($E17)+SIN($E17)*COS(J$12))/SIN($E17)*J$9)</f>
        <v>11.0687944099737</v>
      </c>
      <c r="CW17" s="0" t="n">
        <f aca="false">IF(K$9=0,0,(SIN(K$12)*COS($E17)+SIN($E17)*COS(K$12))/SIN($E17)*K$9)</f>
        <v>12.19868870519</v>
      </c>
      <c r="CX17" s="0" t="n">
        <f aca="false">IF(L$9=0,0,(SIN(L$12)*COS($E17)+SIN($E17)*COS(L$12))/SIN($E17)*L$9)</f>
        <v>13.3074288924414</v>
      </c>
      <c r="CY17" s="0" t="n">
        <f aca="false">IF(M$9=0,0,(SIN(M$12)*COS($E17)+SIN($E17)*COS(M$12))/SIN($E17)*M$9)</f>
        <v>14.3947335579702</v>
      </c>
      <c r="CZ17" s="0" t="n">
        <f aca="false">IF(N$9=0,0,(SIN(N$12)*COS($E17)+SIN($E17)*COS(N$12))/SIN($E17)*N$9)</f>
        <v>15.4603331121971</v>
      </c>
      <c r="DA17" s="0" t="n">
        <f aca="false">IF(O$9=0,0,(SIN(O$12)*COS($E17)+SIN($E17)*COS(O$12))/SIN($E17)*O$9)</f>
        <v>16.4562667362585</v>
      </c>
      <c r="DB17" s="0" t="n">
        <f aca="false">IF(P$9=0,0,(SIN(P$12)*COS($E17)+SIN($E17)*COS(P$12))/SIN($E17)*P$9)</f>
        <v>17.4233280969465</v>
      </c>
      <c r="DC17" s="0" t="n">
        <f aca="false">IF(Q$9=0,0,(SIN(Q$12)*COS($E17)+SIN($E17)*COS(Q$12))/SIN($E17)*Q$9)</f>
        <v>18.3613300736323</v>
      </c>
      <c r="DD17" s="0" t="n">
        <f aca="false">IF(R$9=0,0,(SIN(R$12)*COS($E17)+SIN($E17)*COS(R$12))/SIN($E17)*R$9)</f>
        <v>19.2701016325676</v>
      </c>
      <c r="DE17" s="0" t="n">
        <f aca="false">IF(S$9=0,0,(SIN(S$12)*COS($E17)+SIN($E17)*COS(S$12))/SIN($E17)*S$9)</f>
        <v>20.149487844047</v>
      </c>
      <c r="DF17" s="0" t="n">
        <f aca="false">IF(T$9=0,0,(SIN(T$12)*COS($E17)+SIN($E17)*COS(T$12))/SIN($E17)*T$9)</f>
        <v>20.8811220882709</v>
      </c>
      <c r="DG17" s="0" t="n">
        <f aca="false">IF(U$9=0,0,(SIN(U$12)*COS($E17)+SIN($E17)*COS(U$12))/SIN($E17)*U$9)</f>
        <v>21.5711606209378</v>
      </c>
      <c r="DH17" s="0" t="n">
        <f aca="false">IF(V$9=0,0,(SIN(V$12)*COS($E17)+SIN($E17)*COS(V$12))/SIN($E17)*V$9)</f>
        <v>22.2196103561105</v>
      </c>
      <c r="DI17" s="0" t="n">
        <f aca="false">IF(W$9=0,0,(SIN(W$12)*COS($E17)+SIN($E17)*COS(W$12))/SIN($E17)*W$9)</f>
        <v>22.8265015430286</v>
      </c>
      <c r="DJ17" s="0" t="n">
        <f aca="false">IF(X$9=0,0,(SIN(X$12)*COS($E17)+SIN($E17)*COS(X$12))/SIN($E17)*X$9)</f>
        <v>23.391887687512</v>
      </c>
      <c r="DK17" s="0" t="n">
        <f aca="false">IF(Y$9=0,0,(SIN(Y$12)*COS($E17)+SIN($E17)*COS(Y$12))/SIN($E17)*Y$9)</f>
        <v>0</v>
      </c>
      <c r="DL17" s="0" t="n">
        <f aca="false">IF(Z$9=0,0,(SIN(Z$12)*COS($E17)+SIN($E17)*COS(Z$12))/SIN($E17)*Z$9)</f>
        <v>0</v>
      </c>
      <c r="DM17" s="0" t="n">
        <f aca="false">IF(AA$9=0,0,(SIN(AA$12)*COS($E17)+SIN($E17)*COS(AA$12))/SIN($E17)*AA$9)</f>
        <v>0</v>
      </c>
      <c r="DN17" s="0" t="n">
        <f aca="false">IF(AB$9=0,0,(SIN(AB$12)*COS($E17)+SIN($E17)*COS(AB$12))/SIN($E17)*AB$9)</f>
        <v>0</v>
      </c>
      <c r="DO17" s="0" t="n">
        <f aca="false">IF(AC$9=0,0,(SIN(AC$12)*COS($E17)+SIN($E17)*COS(AC$12))/SIN($E17)*AC$9)</f>
        <v>0</v>
      </c>
      <c r="DP17" s="0" t="n">
        <f aca="false">IF(AD$9=0,0,(SIN(AD$12)*COS($E17)+SIN($E17)*COS(AD$12))/SIN($E17)*AD$9)</f>
        <v>0</v>
      </c>
      <c r="DQ17" s="0" t="n">
        <f aca="false">IF(AE$9=0,0,(SIN(AE$12)*COS($E17)+SIN($E17)*COS(AE$12))/SIN($E17)*AE$9)</f>
        <v>0</v>
      </c>
      <c r="DR17" s="0" t="n">
        <f aca="false">IF(AF$9=0,0,(SIN(AF$12)*COS($E17)+SIN($E17)*COS(AF$12))/SIN($E17)*AF$9)</f>
        <v>0</v>
      </c>
      <c r="DS17" s="0" t="n">
        <f aca="false">IF(AG$9=0,0,(SIN(AG$12)*COS($E17)+SIN($E17)*COS(AG$12))/SIN($E17)*AG$9)</f>
        <v>0</v>
      </c>
      <c r="DT17" s="0" t="n">
        <f aca="false">IF(AH$9=0,0,(SIN(AH$12)*COS($E17)+SIN($E17)*COS(AH$12))/SIN($E17)*AH$9)</f>
        <v>0</v>
      </c>
      <c r="DU17" s="0" t="n">
        <f aca="false">IF(AI$9=0,0,(SIN(AI$12)*COS($E17)+SIN($E17)*COS(AI$12))/SIN($E17)*AI$9)</f>
        <v>0</v>
      </c>
      <c r="DV17" s="0" t="n">
        <f aca="false">IF(AJ$9=0,0,(SIN(AJ$12)*COS($E17)+SIN($E17)*COS(AJ$12))/SIN($E17)*AJ$9)</f>
        <v>0</v>
      </c>
      <c r="DW17" s="0" t="n">
        <f aca="false">IF(AK$9=0,0,(SIN(AK$12)*COS($E17)+SIN($E17)*COS(AK$12))/SIN($E17)*AK$9)</f>
        <v>0</v>
      </c>
      <c r="DX17" s="0" t="n">
        <f aca="false">IF(AL$9=0,0,(SIN(AL$12)*COS($E17)+SIN($E17)*COS(AL$12))/SIN($E17)*AL$9)</f>
        <v>0</v>
      </c>
      <c r="DY17" s="0" t="n">
        <f aca="false">IF(AM$9=0,0,(SIN(AM$12)*COS($E17)+SIN($E17)*COS(AM$12))/SIN($E17)*AM$9)</f>
        <v>0</v>
      </c>
      <c r="DZ17" s="0" t="n">
        <f aca="false">IF(AN$9=0,0,(SIN(AN$12)*COS($E17)+SIN($E17)*COS(AN$12))/SIN($E17)*AN$9)</f>
        <v>0</v>
      </c>
      <c r="EA17" s="0" t="n">
        <f aca="false">IF(AO$9=0,0,(SIN(AO$12)*COS($E17)+SIN($E17)*COS(AO$12))/SIN($E17)*AO$9)</f>
        <v>0</v>
      </c>
      <c r="EB17" s="0" t="n">
        <f aca="false">IF(AP$9=0,0,(SIN(AP$12)*COS($E17)+SIN($E17)*COS(AP$12))/SIN($E17)*AP$9)</f>
        <v>0</v>
      </c>
      <c r="EC17" s="0" t="n">
        <f aca="false">IF(AQ$9=0,0,(SIN(AQ$12)*COS($E17)+SIN($E17)*COS(AQ$12))/SIN($E17)*AQ$9)</f>
        <v>0</v>
      </c>
      <c r="ED17" s="0" t="n">
        <f aca="false">IF(AR$9=0,0,(SIN(AR$12)*COS($E17)+SIN($E17)*COS(AR$12))/SIN($E17)*AR$9)</f>
        <v>0</v>
      </c>
      <c r="EE17" s="0" t="n">
        <f aca="false">IF(AS$9=0,0,(SIN(AS$12)*COS($E17)+SIN($E17)*COS(AS$12))/SIN($E17)*AS$9)</f>
        <v>0</v>
      </c>
      <c r="EF17" s="0" t="n">
        <f aca="false">IF(AT$9=0,0,(SIN(AT$12)*COS($E17)+SIN($E17)*COS(AT$12))/SIN($E17)*AT$9)</f>
        <v>0</v>
      </c>
      <c r="EG17" s="0" t="n">
        <f aca="false">IF(AU$9=0,0,(SIN(AU$12)*COS($E17)+SIN($E17)*COS(AU$12))/SIN($E17)*AU$9)</f>
        <v>0</v>
      </c>
      <c r="EH17" s="0" t="n">
        <f aca="false">IF(AV$9=0,0,(SIN(AV$12)*COS($E17)+SIN($E17)*COS(AV$12))/SIN($E17)*AV$9)</f>
        <v>0</v>
      </c>
      <c r="EI17" s="0" t="n">
        <f aca="false">IF(AW$9=0,0,(SIN(AW$12)*COS($E17)+SIN($E17)*COS(AW$12))/SIN($E17)*AW$9)</f>
        <v>0</v>
      </c>
      <c r="EJ17" s="0" t="n">
        <f aca="false">IF(AX$9=0,0,(SIN(AX$12)*COS($E17)+SIN($E17)*COS(AX$12))/SIN($E17)*AX$9)</f>
        <v>0</v>
      </c>
      <c r="EK17" s="0" t="n">
        <f aca="false">IF(AY$9=0,0,(SIN(AY$12)*COS($E17)+SIN($E17)*COS(AY$12))/SIN($E17)*AY$9)</f>
        <v>0</v>
      </c>
      <c r="EL17" s="0" t="n">
        <f aca="false">IF(AZ$9=0,0,(SIN(AZ$12)*COS($E17)+SIN($E17)*COS(AZ$12))/SIN($E17)*AZ$9)</f>
        <v>0</v>
      </c>
      <c r="EM17" s="0" t="n">
        <f aca="false">IF(BA$9=0,0,(SIN(BA$12)*COS($E17)+SIN($E17)*COS(BA$12))/SIN($E17)*BA$9)</f>
        <v>0</v>
      </c>
      <c r="EN17" s="0" t="n">
        <f aca="false">IF(BB$9=0,0,(SIN(BB$12)*COS($E17)+SIN($E17)*COS(BB$12))/SIN($E17)*BB$9)</f>
        <v>0</v>
      </c>
      <c r="EO17" s="0" t="n">
        <f aca="false">IF(BC$9=0,0,(SIN(BC$12)*COS($E17)+SIN($E17)*COS(BC$12))/SIN($E17)*BC$9)</f>
        <v>0</v>
      </c>
      <c r="EP17" s="0" t="n">
        <f aca="false">IF(BD$9=0,0,(SIN(BD$12)*COS($E17)+SIN($E17)*COS(BD$12))/SIN($E17)*BD$9)</f>
        <v>0</v>
      </c>
      <c r="EQ17" s="0" t="n">
        <f aca="false">IF(BE$9=0,0,(SIN(BE$12)*COS($E17)+SIN($E17)*COS(BE$12))/SIN($E17)*BE$9)</f>
        <v>0</v>
      </c>
      <c r="ER17" s="0" t="n">
        <f aca="false">IF(BF$9=0,0,(SIN(BF$12)*COS($E17)+SIN($E17)*COS(BF$12))/SIN($E17)*BF$9)</f>
        <v>0</v>
      </c>
      <c r="ES17" s="0" t="n">
        <f aca="false">IF(BG$9=0,0,(SIN(BG$12)*COS($E17)+SIN($E17)*COS(BG$12))/SIN($E17)*BG$9)</f>
        <v>0</v>
      </c>
      <c r="ET17" s="0" t="n">
        <f aca="false">IF(BH$9=0,0,(SIN(BH$12)*COS($E17)+SIN($E17)*COS(BH$12))/SIN($E17)*BH$9)</f>
        <v>0</v>
      </c>
      <c r="EU17" s="0" t="n">
        <f aca="false">IF(BI$9=0,0,(SIN(BI$12)*COS($E17)+SIN($E17)*COS(BI$12))/SIN($E17)*BI$9)</f>
        <v>0</v>
      </c>
      <c r="EV17" s="0" t="n">
        <f aca="false">IF(BJ$9=0,0,(SIN(BJ$12)*COS($E17)+SIN($E17)*COS(BJ$12))/SIN($E17)*BJ$9)</f>
        <v>0</v>
      </c>
      <c r="EW17" s="0" t="n">
        <f aca="false">IF(BK$9=0,0,(SIN(BK$12)*COS($E17)+SIN($E17)*COS(BK$12))/SIN($E17)*BK$9)</f>
        <v>0</v>
      </c>
      <c r="EX17" s="0" t="n">
        <f aca="false">IF(BL$9=0,0,(SIN(BL$12)*COS($E17)+SIN($E17)*COS(BL$12))/SIN($E17)*BL$9)</f>
        <v>0</v>
      </c>
      <c r="EY17" s="0" t="n">
        <f aca="false">IF(BM$9=0,0,(SIN(BM$12)*COS($E17)+SIN($E17)*COS(BM$12))/SIN($E17)*BM$9)</f>
        <v>0</v>
      </c>
      <c r="EZ17" s="0" t="n">
        <f aca="false">IF(BN$9=0,0,(SIN(BN$12)*COS($E17)+SIN($E17)*COS(BN$12))/SIN($E17)*BN$9)</f>
        <v>0</v>
      </c>
      <c r="FA17" s="0" t="n">
        <f aca="false">IF(BO$9=0,0,(SIN(BO$12)*COS($E17)+SIN($E17)*COS(BO$12))/SIN($E17)*BO$9)</f>
        <v>0</v>
      </c>
      <c r="FB17" s="0" t="n">
        <f aca="false">IF(BP$9=0,0,(SIN(BP$12)*COS($E17)+SIN($E17)*COS(BP$12))/SIN($E17)*BP$9)</f>
        <v>0</v>
      </c>
      <c r="FC17" s="0" t="n">
        <f aca="false">IF(BQ$9=0,0,(SIN(BQ$12)*COS($E17)+SIN($E17)*COS(BQ$12))/SIN($E17)*BQ$9)</f>
        <v>0</v>
      </c>
      <c r="FD17" s="0" t="n">
        <f aca="false">IF(BR$9=0,0,(SIN(BR$12)*COS($E17)+SIN($E17)*COS(BR$12))/SIN($E17)*BR$9)</f>
        <v>0</v>
      </c>
      <c r="FE17" s="0" t="n">
        <f aca="false">IF(BS$9=0,0,(SIN(BS$12)*COS($E17)+SIN($E17)*COS(BS$12))/SIN($E17)*BS$9)</f>
        <v>0</v>
      </c>
      <c r="FF17" s="0" t="n">
        <f aca="false">IF(BT$9=0,0,(SIN(BT$12)*COS($E17)+SIN($E17)*COS(BT$12))/SIN($E17)*BT$9)</f>
        <v>0</v>
      </c>
      <c r="FG17" s="0" t="n">
        <f aca="false">IF(BU$9=0,0,(SIN(BU$12)*COS($E17)+SIN($E17)*COS(BU$12))/SIN($E17)*BU$9)</f>
        <v>0</v>
      </c>
      <c r="FH17" s="0" t="n">
        <f aca="false">IF(BV$9=0,0,(SIN(BV$12)*COS($E17)+SIN($E17)*COS(BV$12))/SIN($E17)*BV$9)</f>
        <v>0</v>
      </c>
      <c r="FI17" s="0" t="n">
        <f aca="false">IF(BW$9=0,0,(SIN(BW$12)*COS($E17)+SIN($E17)*COS(BW$12))/SIN($E17)*BW$9)</f>
        <v>0</v>
      </c>
      <c r="FJ17" s="0" t="n">
        <f aca="false">IF(BX$9=0,0,(SIN(BX$12)*COS($E17)+SIN($E17)*COS(BX$12))/SIN($E17)*BX$9)</f>
        <v>0</v>
      </c>
      <c r="FK17" s="0" t="n">
        <f aca="false">IF(BY$9=0,0,(SIN(BY$12)*COS($E17)+SIN($E17)*COS(BY$12))/SIN($E17)*BY$9)</f>
        <v>0</v>
      </c>
      <c r="FL17" s="0" t="n">
        <f aca="false">IF(BZ$9=0,0,(SIN(BZ$12)*COS($E17)+SIN($E17)*COS(BZ$12))/SIN($E17)*BZ$9)</f>
        <v>0</v>
      </c>
      <c r="FM17" s="0" t="n">
        <f aca="false">IF(CA$9=0,0,(SIN(CA$12)*COS($E17)+SIN($E17)*COS(CA$12))/SIN($E17)*CA$9)</f>
        <v>0</v>
      </c>
      <c r="FN17" s="0" t="n">
        <f aca="false">IF(CB$9=0,0,(SIN(CB$12)*COS($E17)+SIN($E17)*COS(CB$12))/SIN($E17)*CB$9)</f>
        <v>0</v>
      </c>
      <c r="FO17" s="0" t="n">
        <f aca="false">IF(CC$9=0,0,(SIN(CC$12)*COS($E17)+SIN($E17)*COS(CC$12))/SIN($E17)*CC$9)</f>
        <v>0</v>
      </c>
      <c r="FP17" s="0" t="n">
        <f aca="false">IF(CD$9=0,0,(SIN(CD$12)*COS($E17)+SIN($E17)*COS(CD$12))/SIN($E17)*CD$9)</f>
        <v>0</v>
      </c>
      <c r="FQ17" s="0" t="n">
        <f aca="false">IF(CE$9=0,0,(SIN(CE$12)*COS($E17)+SIN($E17)*COS(CE$12))/SIN($E17)*CE$9)</f>
        <v>0</v>
      </c>
      <c r="FR17" s="0" t="n">
        <f aca="false">IF(CF$9=0,0,(SIN(CF$12)*COS($E17)+SIN($E17)*COS(CF$12))/SIN($E17)*CF$9)</f>
        <v>0</v>
      </c>
      <c r="FS17" s="0" t="n">
        <f aca="false">IF(CG$9=0,0,(SIN(CG$12)*COS($E17)+SIN($E17)*COS(CG$12))/SIN($E17)*CG$9)</f>
        <v>0</v>
      </c>
      <c r="FT17" s="0" t="n">
        <f aca="false">IF(CH$9=0,0,(SIN(CH$12)*COS($E17)+SIN($E17)*COS(CH$12))/SIN($E17)*CH$9)</f>
        <v>0</v>
      </c>
      <c r="FU17" s="0" t="n">
        <f aca="false">IF(CI$9=0,0,(SIN(CI$12)*COS($E17)+SIN($E17)*COS(CI$12))/SIN($E17)*CI$9)</f>
        <v>0</v>
      </c>
      <c r="FV17" s="0" t="n">
        <f aca="false">IF(CJ$9=0,0,(SIN(CJ$12)*COS($E17)+SIN($E17)*COS(CJ$12))/SIN($E17)*CJ$9)</f>
        <v>0</v>
      </c>
      <c r="FW17" s="0" t="n">
        <f aca="false">IF(CK$9=0,0,(SIN(CK$12)*COS($E17)+SIN($E17)*COS(CK$12))/SIN($E17)*CK$9)</f>
        <v>0</v>
      </c>
      <c r="FX17" s="0" t="n">
        <f aca="false">IF(CL$9=0,0,(SIN(CL$12)*COS($E17)+SIN($E17)*COS(CL$12))/SIN($E17)*CL$9)</f>
        <v>0</v>
      </c>
      <c r="FY17" s="0" t="n">
        <f aca="false">IF(CM$9=0,0,(SIN(CM$12)*COS($E17)+SIN($E17)*COS(CM$12))/SIN($E17)*CM$9)</f>
        <v>0</v>
      </c>
      <c r="FZ17" s="0" t="n">
        <f aca="false">IF(CN$9=0,0,(SIN(CN$12)*COS($E17)+SIN($E17)*COS(CN$12))/SIN($E17)*CN$9)</f>
        <v>0</v>
      </c>
      <c r="GA17" s="0" t="n">
        <f aca="false">IF(CO$9=0,0,(SIN(CO$12)*COS($E17)+SIN($E17)*COS(CO$12))/SIN($E17)*CO$9)</f>
        <v>0</v>
      </c>
      <c r="GB17" s="0" t="n">
        <f aca="false">IF(CP$9=0,0,(SIN(CP$12)*COS($E17)+SIN($E17)*COS(CP$12))/SIN($E17)*CP$9)</f>
        <v>59.7849216895772</v>
      </c>
      <c r="GC17" s="0" t="n">
        <f aca="false">IF(CQ$9=0,0,(SIN(CQ$12)*COS($E17)+SIN($E17)*COS(CQ$12))/SIN($E17)*CQ$9)</f>
        <v>60.7861626910663</v>
      </c>
    </row>
    <row r="18" customFormat="false" ht="12.8" hidden="true" customHeight="false" outlineLevel="0" collapsed="false">
      <c r="A18" s="0" t="n">
        <f aca="false">MAX($F18:$CQ18)</f>
        <v>6.32915353137039</v>
      </c>
      <c r="B18" s="90" t="n">
        <f aca="false">IF(ISNA(INDEX(vmg!$B$6:$B$151,MATCH($C18,vmg!$F$6:$F$151,0))),IF(ISNA(INDEX(vmg!$B$6:$B$151,MATCH($C18,vmg!$D$6:$D$151,0))),0,INDEX(vmg!$B$6:$B$151,MATCH($C18,vmg!$D$6:$D$151,0))),INDEX(vmg!$B$6:$B$151,MATCH($C18,vmg!$F$6:$F$151,0)))</f>
        <v>6.55237500000001</v>
      </c>
      <c r="C18" s="2" t="n">
        <f aca="false">MOD(Best +D18,360)</f>
        <v>306</v>
      </c>
      <c r="D18" s="2" t="n">
        <f aca="false">D17+1</f>
        <v>6</v>
      </c>
      <c r="E18" s="1" t="n">
        <f aca="false">D18*PI()/180</f>
        <v>0.10471975511966</v>
      </c>
      <c r="F18" s="13" t="n">
        <f aca="false">IF(OR(F108=0,CR18=0),0,F108*CR18/(F108+CR18))</f>
        <v>6.32915353137039</v>
      </c>
      <c r="G18" s="13" t="n">
        <f aca="false">IF(OR(G108=0,CS18=0),0,G108*CS18/(G108+CS18))</f>
        <v>6.32028032121965</v>
      </c>
      <c r="H18" s="13" t="n">
        <f aca="false">IF(OR(H108=0,CT18=0),0,H108*CT18/(H108+CT18))</f>
        <v>6.31181003043342</v>
      </c>
      <c r="I18" s="13" t="n">
        <f aca="false">IF(OR(I108=0,CU18=0),0,I108*CU18/(I108+CU18))</f>
        <v>6.30359574374555</v>
      </c>
      <c r="J18" s="13" t="n">
        <f aca="false">IF(OR(J108=0,CV18=0),0,J108*CV18/(J108+CV18))</f>
        <v>6.29250776605112</v>
      </c>
      <c r="K18" s="13" t="n">
        <f aca="false">IF(OR(K108=0,CW18=0),0,K108*CW18/(K108+CW18))</f>
        <v>6.28201774910213</v>
      </c>
      <c r="L18" s="13" t="n">
        <f aca="false">IF(OR(L108=0,CX18=0),0,L108*CX18/(L108+CX18))</f>
        <v>6.27196210436246</v>
      </c>
      <c r="M18" s="13" t="n">
        <f aca="false">IF(OR(M108=0,CY18=0),0,M108*CY18/(M108+CY18))</f>
        <v>6.26222718280075</v>
      </c>
      <c r="N18" s="13" t="n">
        <f aca="false">IF(OR(N108=0,CZ18=0),0,N108*CZ18/(N108+CZ18))</f>
        <v>6.25273136199299</v>
      </c>
      <c r="O18" s="13" t="n">
        <f aca="false">IF(OR(O108=0,DA18=0),0,O108*DA18/(O108+DA18))</f>
        <v>6.23574856052603</v>
      </c>
      <c r="P18" s="13" t="n">
        <f aca="false">IF(OR(P108=0,DB18=0),0,P108*DB18/(P108+DB18))</f>
        <v>6.21963403780801</v>
      </c>
      <c r="Q18" s="13" t="n">
        <f aca="false">IF(OR(Q108=0,DC18=0),0,Q108*DC18/(Q108+DC18))</f>
        <v>6.20420964745006</v>
      </c>
      <c r="R18" s="13" t="n">
        <f aca="false">IF(OR(R108=0,DD18=0),0,R108*DD18/(R108+DD18))</f>
        <v>6.18933639476656</v>
      </c>
      <c r="S18" s="13" t="n">
        <f aca="false">IF(OR(S108=0,DE18=0),0,S108*DE18/(S108+DE18))</f>
        <v>6.17490395575882</v>
      </c>
      <c r="T18" s="13" t="n">
        <f aca="false">IF(OR(T108=0,DF18=0),0,T108*DF18/(T108+DF18))</f>
        <v>6.1491621723542</v>
      </c>
      <c r="U18" s="13" t="n">
        <f aca="false">IF(OR(U108=0,DG18=0),0,U108*DG18/(U108+DG18))</f>
        <v>6.12428030425012</v>
      </c>
      <c r="V18" s="13" t="n">
        <f aca="false">IF(OR(V108=0,DH18=0),0,V108*DH18/(V108+DH18))</f>
        <v>6.10007940345577</v>
      </c>
      <c r="W18" s="13" t="n">
        <f aca="false">IF(OR(W108=0,DI18=0),0,W108*DI18/(W108+DI18))</f>
        <v>6.07640905843974</v>
      </c>
      <c r="X18" s="13" t="n">
        <f aca="false">IF(OR(X108=0,DJ18=0),0,X108*DJ18/(X108+DJ18))</f>
        <v>6.05314101431764</v>
      </c>
      <c r="Y18" s="13" t="n">
        <f aca="false">IF(OR(Y108=0,DK18=0),0,Y108*DK18/(Y108+DK18))</f>
        <v>0</v>
      </c>
      <c r="Z18" s="13" t="n">
        <f aca="false">IF(OR(Z108=0,DL18=0),0,Z108*DL18/(Z108+DL18))</f>
        <v>0</v>
      </c>
      <c r="AA18" s="13" t="n">
        <f aca="false">IF(OR(AA108=0,DM18=0),0,AA108*DM18/(AA108+DM18))</f>
        <v>0</v>
      </c>
      <c r="AB18" s="13" t="n">
        <f aca="false">IF(OR(AB108=0,DN18=0),0,AB108*DN18/(AB108+DN18))</f>
        <v>0</v>
      </c>
      <c r="AC18" s="13" t="n">
        <f aca="false">IF(OR(AC108=0,DO18=0),0,AC108*DO18/(AC108+DO18))</f>
        <v>0</v>
      </c>
      <c r="AD18" s="13" t="n">
        <f aca="false">IF(OR(AD108=0,DP18=0),0,AD108*DP18/(AD108+DP18))</f>
        <v>0</v>
      </c>
      <c r="AE18" s="13" t="n">
        <f aca="false">IF(OR(AE108=0,DQ18=0),0,AE108*DQ18/(AE108+DQ18))</f>
        <v>0</v>
      </c>
      <c r="AF18" s="13" t="n">
        <f aca="false">IF(OR(AF108=0,DR18=0),0,AF108*DR18/(AF108+DR18))</f>
        <v>0</v>
      </c>
      <c r="AG18" s="13" t="n">
        <f aca="false">IF(OR(AG108=0,DS18=0),0,AG108*DS18/(AG108+DS18))</f>
        <v>0</v>
      </c>
      <c r="AH18" s="13" t="n">
        <f aca="false">IF(OR(AH108=0,DT18=0),0,AH108*DT18/(AH108+DT18))</f>
        <v>0</v>
      </c>
      <c r="AI18" s="13" t="n">
        <f aca="false">IF(OR(AI108=0,DU18=0),0,AI108*DU18/(AI108+DU18))</f>
        <v>0</v>
      </c>
      <c r="AJ18" s="13" t="n">
        <f aca="false">IF(OR(AJ108=0,DV18=0),0,AJ108*DV18/(AJ108+DV18))</f>
        <v>0</v>
      </c>
      <c r="AK18" s="13" t="n">
        <f aca="false">IF(OR(AK108=0,DW18=0),0,AK108*DW18/(AK108+DW18))</f>
        <v>0</v>
      </c>
      <c r="AL18" s="13" t="n">
        <f aca="false">IF(OR(AL108=0,DX18=0),0,AL108*DX18/(AL108+DX18))</f>
        <v>0</v>
      </c>
      <c r="AM18" s="13" t="n">
        <f aca="false">IF(OR(AM108=0,DY18=0),0,AM108*DY18/(AM108+DY18))</f>
        <v>0</v>
      </c>
      <c r="AN18" s="13" t="n">
        <f aca="false">IF(OR(AN108=0,DZ18=0),0,AN108*DZ18/(AN108+DZ18))</f>
        <v>0</v>
      </c>
      <c r="AO18" s="13" t="n">
        <f aca="false">IF(OR(AO108=0,EA18=0),0,AO108*EA18/(AO108+EA18))</f>
        <v>0</v>
      </c>
      <c r="AP18" s="13" t="n">
        <f aca="false">IF(OR(AP108=0,EB18=0),0,AP108*EB18/(AP108+EB18))</f>
        <v>0</v>
      </c>
      <c r="AQ18" s="13" t="n">
        <f aca="false">IF(OR(AQ108=0,EC18=0),0,AQ108*EC18/(AQ108+EC18))</f>
        <v>0</v>
      </c>
      <c r="AR18" s="13" t="n">
        <f aca="false">IF(OR(AR108=0,ED18=0),0,AR108*ED18/(AR108+ED18))</f>
        <v>0</v>
      </c>
      <c r="AS18" s="13" t="n">
        <f aca="false">IF(OR(AS108=0,EE18=0),0,AS108*EE18/(AS108+EE18))</f>
        <v>0</v>
      </c>
      <c r="AT18" s="13" t="n">
        <f aca="false">IF(OR(AT108=0,EF18=0),0,AT108*EF18/(AT108+EF18))</f>
        <v>0</v>
      </c>
      <c r="AU18" s="13" t="n">
        <f aca="false">IF(OR(AU108=0,EG18=0),0,AU108*EG18/(AU108+EG18))</f>
        <v>0</v>
      </c>
      <c r="AV18" s="13" t="n">
        <f aca="false">IF(OR(AV108=0,EH18=0),0,AV108*EH18/(AV108+EH18))</f>
        <v>0</v>
      </c>
      <c r="AW18" s="13" t="n">
        <f aca="false">IF(OR(AW108=0,EI18=0),0,AW108*EI18/(AW108+EI18))</f>
        <v>0</v>
      </c>
      <c r="AX18" s="13" t="n">
        <f aca="false">IF(OR(AX108=0,EJ18=0),0,AX108*EJ18/(AX108+EJ18))</f>
        <v>0</v>
      </c>
      <c r="AY18" s="13" t="n">
        <f aca="false">IF(OR(AY108=0,EK18=0),0,AY108*EK18/(AY108+EK18))</f>
        <v>0</v>
      </c>
      <c r="AZ18" s="13" t="n">
        <f aca="false">IF(OR(AZ108=0,EL18=0),0,AZ108*EL18/(AZ108+EL18))</f>
        <v>0</v>
      </c>
      <c r="BA18" s="13" t="n">
        <f aca="false">IF(OR(BA108=0,EM18=0),0,BA108*EM18/(BA108+EM18))</f>
        <v>0</v>
      </c>
      <c r="BB18" s="13" t="n">
        <f aca="false">IF(OR(BB108=0,EN18=0),0,BB108*EN18/(BB108+EN18))</f>
        <v>0</v>
      </c>
      <c r="BC18" s="13" t="n">
        <f aca="false">IF(OR(BC108=0,EO18=0),0,BC108*EO18/(BC108+EO18))</f>
        <v>0</v>
      </c>
      <c r="BD18" s="13" t="n">
        <f aca="false">IF(OR(BD108=0,EP18=0),0,BD108*EP18/(BD108+EP18))</f>
        <v>0</v>
      </c>
      <c r="BE18" s="13" t="n">
        <f aca="false">IF(OR(BE108=0,EQ18=0),0,BE108*EQ18/(BE108+EQ18))</f>
        <v>0</v>
      </c>
      <c r="BF18" s="13" t="n">
        <f aca="false">IF(OR(BF108=0,ER18=0),0,BF108*ER18/(BF108+ER18))</f>
        <v>0</v>
      </c>
      <c r="BG18" s="13" t="n">
        <f aca="false">IF(OR(BG108=0,ES18=0),0,BG108*ES18/(BG108+ES18))</f>
        <v>0</v>
      </c>
      <c r="BH18" s="13" t="n">
        <f aca="false">IF(OR(BH108=0,ET18=0),0,BH108*ET18/(BH108+ET18))</f>
        <v>0</v>
      </c>
      <c r="BI18" s="13" t="n">
        <f aca="false">IF(OR(BI108=0,EU18=0),0,BI108*EU18/(BI108+EU18))</f>
        <v>0</v>
      </c>
      <c r="BJ18" s="13" t="n">
        <f aca="false">IF(OR(BJ108=0,EV18=0),0,BJ108*EV18/(BJ108+EV18))</f>
        <v>0</v>
      </c>
      <c r="BK18" s="13" t="n">
        <f aca="false">IF(OR(BK108=0,EW18=0),0,BK108*EW18/(BK108+EW18))</f>
        <v>0</v>
      </c>
      <c r="BL18" s="13" t="n">
        <f aca="false">IF(OR(BL108=0,EX18=0),0,BL108*EX18/(BL108+EX18))</f>
        <v>0</v>
      </c>
      <c r="BM18" s="13" t="n">
        <f aca="false">IF(OR(BM108=0,EY18=0),0,BM108*EY18/(BM108+EY18))</f>
        <v>0</v>
      </c>
      <c r="BN18" s="13" t="n">
        <f aca="false">IF(OR(BN108=0,EZ18=0),0,BN108*EZ18/(BN108+EZ18))</f>
        <v>0</v>
      </c>
      <c r="BO18" s="13" t="n">
        <f aca="false">IF(OR(BO108=0,FA18=0),0,BO108*FA18/(BO108+FA18))</f>
        <v>0</v>
      </c>
      <c r="BP18" s="13" t="n">
        <f aca="false">IF(OR(BP108=0,FB18=0),0,BP108*FB18/(BP108+FB18))</f>
        <v>0</v>
      </c>
      <c r="BQ18" s="13" t="n">
        <f aca="false">IF(OR(BQ108=0,FC18=0),0,BQ108*FC18/(BQ108+FC18))</f>
        <v>0</v>
      </c>
      <c r="BR18" s="13" t="n">
        <f aca="false">IF(OR(BR108=0,FD18=0),0,BR108*FD18/(BR108+FD18))</f>
        <v>0</v>
      </c>
      <c r="BS18" s="13" t="n">
        <f aca="false">IF(OR(BS108=0,FE18=0),0,BS108*FE18/(BS108+FE18))</f>
        <v>0</v>
      </c>
      <c r="BT18" s="13" t="n">
        <f aca="false">IF(OR(BT108=0,FF18=0),0,BT108*FF18/(BT108+FF18))</f>
        <v>0</v>
      </c>
      <c r="BU18" s="13" t="n">
        <f aca="false">IF(OR(BU108=0,FG18=0),0,BU108*FG18/(BU108+FG18))</f>
        <v>0</v>
      </c>
      <c r="BV18" s="13" t="n">
        <f aca="false">IF(OR(BV108=0,FH18=0),0,BV108*FH18/(BV108+FH18))</f>
        <v>0</v>
      </c>
      <c r="BW18" s="13" t="n">
        <f aca="false">IF(OR(BW108=0,FI18=0),0,BW108*FI18/(BW108+FI18))</f>
        <v>0</v>
      </c>
      <c r="BX18" s="13" t="n">
        <f aca="false">IF(OR(BX108=0,FJ18=0),0,BX108*FJ18/(BX108+FJ18))</f>
        <v>0</v>
      </c>
      <c r="BY18" s="13" t="n">
        <f aca="false">IF(OR(BY108=0,FK18=0),0,BY108*FK18/(BY108+FK18))</f>
        <v>0</v>
      </c>
      <c r="BZ18" s="13" t="n">
        <f aca="false">IF(OR(BZ108=0,FL18=0),0,BZ108*FL18/(BZ108+FL18))</f>
        <v>0</v>
      </c>
      <c r="CA18" s="13" t="n">
        <f aca="false">IF(OR(CA108=0,FM18=0),0,CA108*FM18/(CA108+FM18))</f>
        <v>0</v>
      </c>
      <c r="CB18" s="13" t="n">
        <f aca="false">IF(OR(CB108=0,FN18=0),0,CB108*FN18/(CB108+FN18))</f>
        <v>0</v>
      </c>
      <c r="CC18" s="13" t="n">
        <f aca="false">IF(OR(CC108=0,FO18=0),0,CC108*FO18/(CC108+FO18))</f>
        <v>0</v>
      </c>
      <c r="CD18" s="13" t="n">
        <f aca="false">IF(OR(CD108=0,FP18=0),0,CD108*FP18/(CD108+FP18))</f>
        <v>0</v>
      </c>
      <c r="CE18" s="13" t="n">
        <f aca="false">IF(OR(CE108=0,FQ18=0),0,CE108*FQ18/(CE108+FQ18))</f>
        <v>0</v>
      </c>
      <c r="CF18" s="13" t="n">
        <f aca="false">IF(OR(CF108=0,FR18=0),0,CF108*FR18/(CF108+FR18))</f>
        <v>0</v>
      </c>
      <c r="CG18" s="13" t="n">
        <f aca="false">IF(OR(CG108=0,FS18=0),0,CG108*FS18/(CG108+FS18))</f>
        <v>0</v>
      </c>
      <c r="CH18" s="13" t="n">
        <f aca="false">IF(OR(CH108=0,FT18=0),0,CH108*FT18/(CH108+FT18))</f>
        <v>0</v>
      </c>
      <c r="CI18" s="13" t="n">
        <f aca="false">IF(OR(CI108=0,FU18=0),0,CI108*FU18/(CI108+FU18))</f>
        <v>0</v>
      </c>
      <c r="CJ18" s="13" t="n">
        <f aca="false">IF(OR(CJ108=0,FV18=0),0,CJ108*FV18/(CJ108+FV18))</f>
        <v>0</v>
      </c>
      <c r="CK18" s="13" t="n">
        <f aca="false">IF(OR(CK108=0,FW18=0),0,CK108*FW18/(CK108+FW18))</f>
        <v>0</v>
      </c>
      <c r="CL18" s="13" t="n">
        <f aca="false">IF(OR(CL108=0,FX18=0),0,CL108*FX18/(CL108+FX18))</f>
        <v>0</v>
      </c>
      <c r="CM18" s="13" t="n">
        <f aca="false">IF(OR(CM108=0,FY18=0),0,CM108*FY18/(CM108+FY18))</f>
        <v>0</v>
      </c>
      <c r="CN18" s="13" t="n">
        <f aca="false">IF(OR(CN108=0,FZ18=0),0,CN108*FZ18/(CN108+FZ18))</f>
        <v>0</v>
      </c>
      <c r="CO18" s="13" t="n">
        <f aca="false">IF(OR(CO108=0,GA18=0),0,CO108*GA18/(CO108+GA18))</f>
        <v>0</v>
      </c>
      <c r="CP18" s="13" t="n">
        <f aca="false">IF(OR(CP108=0,GB18=0),0,CP108*GB18/(CP108+GB18))</f>
        <v>5.78108002848357</v>
      </c>
      <c r="CQ18" s="13" t="n">
        <f aca="false">IF(OR(CQ108=0,GC18=0),0,CQ108*GC18/(CQ108+GC18))</f>
        <v>5.78257020416533</v>
      </c>
      <c r="CR18" s="0" t="n">
        <f aca="false">IF(F$9=0,0,(SIN(F$12)*COS($E18)+SIN($E18)*COS(F$12))/SIN($E18)*F$9)</f>
        <v>6.32915357142857</v>
      </c>
      <c r="CS18" s="0" t="n">
        <f aca="false">IF(G$9=0,0,(SIN(G$12)*COS($E18)+SIN($E18)*COS(G$12))/SIN($E18)*G$9)</f>
        <v>7.33324590921822</v>
      </c>
      <c r="CT18" s="0" t="n">
        <f aca="false">IF(H$9=0,0,(SIN(H$12)*COS($E18)+SIN($E18)*COS(H$12))/SIN($E18)*H$9)</f>
        <v>8.32205885811664</v>
      </c>
      <c r="CU18" s="0" t="n">
        <f aca="false">IF(I$9=0,0,(SIN(I$12)*COS($E18)+SIN($E18)*COS(I$12))/SIN($E18)*I$9)</f>
        <v>9.29532115828881</v>
      </c>
      <c r="CV18" s="0" t="n">
        <f aca="false">IF(J$9=0,0,(SIN(J$12)*COS($E18)+SIN($E18)*COS(J$12))/SIN($E18)*J$9)</f>
        <v>10.2447072434941</v>
      </c>
      <c r="CW18" s="0" t="n">
        <f aca="false">IF(K$9=0,0,(SIN(K$12)*COS($E18)+SIN($E18)*COS(K$12))/SIN($E18)*K$9)</f>
        <v>11.1764326777616</v>
      </c>
      <c r="CX18" s="0" t="n">
        <f aca="false">IF(L$9=0,0,(SIN(L$12)*COS($E18)+SIN($E18)*COS(L$12))/SIN($E18)*L$9)</f>
        <v>12.0902606074356</v>
      </c>
      <c r="CY18" s="0" t="n">
        <f aca="false">IF(M$9=0,0,(SIN(M$12)*COS($E18)+SIN($E18)*COS(M$12))/SIN($E18)*M$9)</f>
        <v>12.9859640453386</v>
      </c>
      <c r="CZ18" s="0" t="n">
        <f aca="false">IF(N$9=0,0,(SIN(N$12)*COS($E18)+SIN($E18)*COS(N$12))/SIN($E18)*N$9)</f>
        <v>13.8633259242647</v>
      </c>
      <c r="DA18" s="0" t="n">
        <f aca="false">IF(O$9=0,0,(SIN(O$12)*COS($E18)+SIN($E18)*COS(O$12))/SIN($E18)*O$9)</f>
        <v>14.6795862373463</v>
      </c>
      <c r="DB18" s="0" t="n">
        <f aca="false">IF(P$9=0,0,(SIN(P$12)*COS($E18)+SIN($E18)*COS(P$12))/SIN($E18)*P$9)</f>
        <v>15.4715705511567</v>
      </c>
      <c r="DC18" s="0" t="n">
        <f aca="false">IF(Q$9=0,0,(SIN(Q$12)*COS($E18)+SIN($E18)*COS(Q$12))/SIN($E18)*Q$9)</f>
        <v>16.2391332486425</v>
      </c>
      <c r="DD18" s="0" t="n">
        <f aca="false">IF(R$9=0,0,(SIN(R$12)*COS($E18)+SIN($E18)*COS(R$12))/SIN($E18)*R$9)</f>
        <v>16.9821421553105</v>
      </c>
      <c r="DE18" s="0" t="n">
        <f aca="false">IF(S$9=0,0,(SIN(S$12)*COS($E18)+SIN($E18)*COS(S$12))/SIN($E18)*S$9)</f>
        <v>17.7004785485311</v>
      </c>
      <c r="DF18" s="0" t="n">
        <f aca="false">IF(T$9=0,0,(SIN(T$12)*COS($E18)+SIN($E18)*COS(T$12))/SIN($E18)*T$9)</f>
        <v>18.2904774490735</v>
      </c>
      <c r="DG18" s="0" t="n">
        <f aca="false">IF(U$9=0,0,(SIN(U$12)*COS($E18)+SIN($E18)*COS(U$12))/SIN($E18)*U$9)</f>
        <v>18.8457069038836</v>
      </c>
      <c r="DH18" s="0" t="n">
        <f aca="false">IF(V$9=0,0,(SIN(V$12)*COS($E18)+SIN($E18)*COS(V$12))/SIN($E18)*V$9)</f>
        <v>19.3661877018812</v>
      </c>
      <c r="DI18" s="0" t="n">
        <f aca="false">IF(W$9=0,0,(SIN(W$12)*COS($E18)+SIN($E18)*COS(W$12))/SIN($E18)*W$9)</f>
        <v>19.8519600529033</v>
      </c>
      <c r="DJ18" s="0" t="n">
        <f aca="false">IF(X$9=0,0,(SIN(X$12)*COS($E18)+SIN($E18)*COS(X$12))/SIN($E18)*X$9)</f>
        <v>20.3030835149137</v>
      </c>
      <c r="DK18" s="0" t="n">
        <f aca="false">IF(Y$9=0,0,(SIN(Y$12)*COS($E18)+SIN($E18)*COS(Y$12))/SIN($E18)*Y$9)</f>
        <v>0</v>
      </c>
      <c r="DL18" s="0" t="n">
        <f aca="false">IF(Z$9=0,0,(SIN(Z$12)*COS($E18)+SIN($E18)*COS(Z$12))/SIN($E18)*Z$9)</f>
        <v>0</v>
      </c>
      <c r="DM18" s="0" t="n">
        <f aca="false">IF(AA$9=0,0,(SIN(AA$12)*COS($E18)+SIN($E18)*COS(AA$12))/SIN($E18)*AA$9)</f>
        <v>0</v>
      </c>
      <c r="DN18" s="0" t="n">
        <f aca="false">IF(AB$9=0,0,(SIN(AB$12)*COS($E18)+SIN($E18)*COS(AB$12))/SIN($E18)*AB$9)</f>
        <v>0</v>
      </c>
      <c r="DO18" s="0" t="n">
        <f aca="false">IF(AC$9=0,0,(SIN(AC$12)*COS($E18)+SIN($E18)*COS(AC$12))/SIN($E18)*AC$9)</f>
        <v>0</v>
      </c>
      <c r="DP18" s="0" t="n">
        <f aca="false">IF(AD$9=0,0,(SIN(AD$12)*COS($E18)+SIN($E18)*COS(AD$12))/SIN($E18)*AD$9)</f>
        <v>0</v>
      </c>
      <c r="DQ18" s="0" t="n">
        <f aca="false">IF(AE$9=0,0,(SIN(AE$12)*COS($E18)+SIN($E18)*COS(AE$12))/SIN($E18)*AE$9)</f>
        <v>0</v>
      </c>
      <c r="DR18" s="0" t="n">
        <f aca="false">IF(AF$9=0,0,(SIN(AF$12)*COS($E18)+SIN($E18)*COS(AF$12))/SIN($E18)*AF$9)</f>
        <v>0</v>
      </c>
      <c r="DS18" s="0" t="n">
        <f aca="false">IF(AG$9=0,0,(SIN(AG$12)*COS($E18)+SIN($E18)*COS(AG$12))/SIN($E18)*AG$9)</f>
        <v>0</v>
      </c>
      <c r="DT18" s="0" t="n">
        <f aca="false">IF(AH$9=0,0,(SIN(AH$12)*COS($E18)+SIN($E18)*COS(AH$12))/SIN($E18)*AH$9)</f>
        <v>0</v>
      </c>
      <c r="DU18" s="0" t="n">
        <f aca="false">IF(AI$9=0,0,(SIN(AI$12)*COS($E18)+SIN($E18)*COS(AI$12))/SIN($E18)*AI$9)</f>
        <v>0</v>
      </c>
      <c r="DV18" s="0" t="n">
        <f aca="false">IF(AJ$9=0,0,(SIN(AJ$12)*COS($E18)+SIN($E18)*COS(AJ$12))/SIN($E18)*AJ$9)</f>
        <v>0</v>
      </c>
      <c r="DW18" s="0" t="n">
        <f aca="false">IF(AK$9=0,0,(SIN(AK$12)*COS($E18)+SIN($E18)*COS(AK$12))/SIN($E18)*AK$9)</f>
        <v>0</v>
      </c>
      <c r="DX18" s="0" t="n">
        <f aca="false">IF(AL$9=0,0,(SIN(AL$12)*COS($E18)+SIN($E18)*COS(AL$12))/SIN($E18)*AL$9)</f>
        <v>0</v>
      </c>
      <c r="DY18" s="0" t="n">
        <f aca="false">IF(AM$9=0,0,(SIN(AM$12)*COS($E18)+SIN($E18)*COS(AM$12))/SIN($E18)*AM$9)</f>
        <v>0</v>
      </c>
      <c r="DZ18" s="0" t="n">
        <f aca="false">IF(AN$9=0,0,(SIN(AN$12)*COS($E18)+SIN($E18)*COS(AN$12))/SIN($E18)*AN$9)</f>
        <v>0</v>
      </c>
      <c r="EA18" s="0" t="n">
        <f aca="false">IF(AO$9=0,0,(SIN(AO$12)*COS($E18)+SIN($E18)*COS(AO$12))/SIN($E18)*AO$9)</f>
        <v>0</v>
      </c>
      <c r="EB18" s="0" t="n">
        <f aca="false">IF(AP$9=0,0,(SIN(AP$12)*COS($E18)+SIN($E18)*COS(AP$12))/SIN($E18)*AP$9)</f>
        <v>0</v>
      </c>
      <c r="EC18" s="0" t="n">
        <f aca="false">IF(AQ$9=0,0,(SIN(AQ$12)*COS($E18)+SIN($E18)*COS(AQ$12))/SIN($E18)*AQ$9)</f>
        <v>0</v>
      </c>
      <c r="ED18" s="0" t="n">
        <f aca="false">IF(AR$9=0,0,(SIN(AR$12)*COS($E18)+SIN($E18)*COS(AR$12))/SIN($E18)*AR$9)</f>
        <v>0</v>
      </c>
      <c r="EE18" s="0" t="n">
        <f aca="false">IF(AS$9=0,0,(SIN(AS$12)*COS($E18)+SIN($E18)*COS(AS$12))/SIN($E18)*AS$9)</f>
        <v>0</v>
      </c>
      <c r="EF18" s="0" t="n">
        <f aca="false">IF(AT$9=0,0,(SIN(AT$12)*COS($E18)+SIN($E18)*COS(AT$12))/SIN($E18)*AT$9)</f>
        <v>0</v>
      </c>
      <c r="EG18" s="0" t="n">
        <f aca="false">IF(AU$9=0,0,(SIN(AU$12)*COS($E18)+SIN($E18)*COS(AU$12))/SIN($E18)*AU$9)</f>
        <v>0</v>
      </c>
      <c r="EH18" s="0" t="n">
        <f aca="false">IF(AV$9=0,0,(SIN(AV$12)*COS($E18)+SIN($E18)*COS(AV$12))/SIN($E18)*AV$9)</f>
        <v>0</v>
      </c>
      <c r="EI18" s="0" t="n">
        <f aca="false">IF(AW$9=0,0,(SIN(AW$12)*COS($E18)+SIN($E18)*COS(AW$12))/SIN($E18)*AW$9)</f>
        <v>0</v>
      </c>
      <c r="EJ18" s="0" t="n">
        <f aca="false">IF(AX$9=0,0,(SIN(AX$12)*COS($E18)+SIN($E18)*COS(AX$12))/SIN($E18)*AX$9)</f>
        <v>0</v>
      </c>
      <c r="EK18" s="0" t="n">
        <f aca="false">IF(AY$9=0,0,(SIN(AY$12)*COS($E18)+SIN($E18)*COS(AY$12))/SIN($E18)*AY$9)</f>
        <v>0</v>
      </c>
      <c r="EL18" s="0" t="n">
        <f aca="false">IF(AZ$9=0,0,(SIN(AZ$12)*COS($E18)+SIN($E18)*COS(AZ$12))/SIN($E18)*AZ$9)</f>
        <v>0</v>
      </c>
      <c r="EM18" s="0" t="n">
        <f aca="false">IF(BA$9=0,0,(SIN(BA$12)*COS($E18)+SIN($E18)*COS(BA$12))/SIN($E18)*BA$9)</f>
        <v>0</v>
      </c>
      <c r="EN18" s="0" t="n">
        <f aca="false">IF(BB$9=0,0,(SIN(BB$12)*COS($E18)+SIN($E18)*COS(BB$12))/SIN($E18)*BB$9)</f>
        <v>0</v>
      </c>
      <c r="EO18" s="0" t="n">
        <f aca="false">IF(BC$9=0,0,(SIN(BC$12)*COS($E18)+SIN($E18)*COS(BC$12))/SIN($E18)*BC$9)</f>
        <v>0</v>
      </c>
      <c r="EP18" s="0" t="n">
        <f aca="false">IF(BD$9=0,0,(SIN(BD$12)*COS($E18)+SIN($E18)*COS(BD$12))/SIN($E18)*BD$9)</f>
        <v>0</v>
      </c>
      <c r="EQ18" s="0" t="n">
        <f aca="false">IF(BE$9=0,0,(SIN(BE$12)*COS($E18)+SIN($E18)*COS(BE$12))/SIN($E18)*BE$9)</f>
        <v>0</v>
      </c>
      <c r="ER18" s="0" t="n">
        <f aca="false">IF(BF$9=0,0,(SIN(BF$12)*COS($E18)+SIN($E18)*COS(BF$12))/SIN($E18)*BF$9)</f>
        <v>0</v>
      </c>
      <c r="ES18" s="0" t="n">
        <f aca="false">IF(BG$9=0,0,(SIN(BG$12)*COS($E18)+SIN($E18)*COS(BG$12))/SIN($E18)*BG$9)</f>
        <v>0</v>
      </c>
      <c r="ET18" s="0" t="n">
        <f aca="false">IF(BH$9=0,0,(SIN(BH$12)*COS($E18)+SIN($E18)*COS(BH$12))/SIN($E18)*BH$9)</f>
        <v>0</v>
      </c>
      <c r="EU18" s="0" t="n">
        <f aca="false">IF(BI$9=0,0,(SIN(BI$12)*COS($E18)+SIN($E18)*COS(BI$12))/SIN($E18)*BI$9)</f>
        <v>0</v>
      </c>
      <c r="EV18" s="0" t="n">
        <f aca="false">IF(BJ$9=0,0,(SIN(BJ$12)*COS($E18)+SIN($E18)*COS(BJ$12))/SIN($E18)*BJ$9)</f>
        <v>0</v>
      </c>
      <c r="EW18" s="0" t="n">
        <f aca="false">IF(BK$9=0,0,(SIN(BK$12)*COS($E18)+SIN($E18)*COS(BK$12))/SIN($E18)*BK$9)</f>
        <v>0</v>
      </c>
      <c r="EX18" s="0" t="n">
        <f aca="false">IF(BL$9=0,0,(SIN(BL$12)*COS($E18)+SIN($E18)*COS(BL$12))/SIN($E18)*BL$9)</f>
        <v>0</v>
      </c>
      <c r="EY18" s="0" t="n">
        <f aca="false">IF(BM$9=0,0,(SIN(BM$12)*COS($E18)+SIN($E18)*COS(BM$12))/SIN($E18)*BM$9)</f>
        <v>0</v>
      </c>
      <c r="EZ18" s="0" t="n">
        <f aca="false">IF(BN$9=0,0,(SIN(BN$12)*COS($E18)+SIN($E18)*COS(BN$12))/SIN($E18)*BN$9)</f>
        <v>0</v>
      </c>
      <c r="FA18" s="0" t="n">
        <f aca="false">IF(BO$9=0,0,(SIN(BO$12)*COS($E18)+SIN($E18)*COS(BO$12))/SIN($E18)*BO$9)</f>
        <v>0</v>
      </c>
      <c r="FB18" s="0" t="n">
        <f aca="false">IF(BP$9=0,0,(SIN(BP$12)*COS($E18)+SIN($E18)*COS(BP$12))/SIN($E18)*BP$9)</f>
        <v>0</v>
      </c>
      <c r="FC18" s="0" t="n">
        <f aca="false">IF(BQ$9=0,0,(SIN(BQ$12)*COS($E18)+SIN($E18)*COS(BQ$12))/SIN($E18)*BQ$9)</f>
        <v>0</v>
      </c>
      <c r="FD18" s="0" t="n">
        <f aca="false">IF(BR$9=0,0,(SIN(BR$12)*COS($E18)+SIN($E18)*COS(BR$12))/SIN($E18)*BR$9)</f>
        <v>0</v>
      </c>
      <c r="FE18" s="0" t="n">
        <f aca="false">IF(BS$9=0,0,(SIN(BS$12)*COS($E18)+SIN($E18)*COS(BS$12))/SIN($E18)*BS$9)</f>
        <v>0</v>
      </c>
      <c r="FF18" s="0" t="n">
        <f aca="false">IF(BT$9=0,0,(SIN(BT$12)*COS($E18)+SIN($E18)*COS(BT$12))/SIN($E18)*BT$9)</f>
        <v>0</v>
      </c>
      <c r="FG18" s="0" t="n">
        <f aca="false">IF(BU$9=0,0,(SIN(BU$12)*COS($E18)+SIN($E18)*COS(BU$12))/SIN($E18)*BU$9)</f>
        <v>0</v>
      </c>
      <c r="FH18" s="0" t="n">
        <f aca="false">IF(BV$9=0,0,(SIN(BV$12)*COS($E18)+SIN($E18)*COS(BV$12))/SIN($E18)*BV$9)</f>
        <v>0</v>
      </c>
      <c r="FI18" s="0" t="n">
        <f aca="false">IF(BW$9=0,0,(SIN(BW$12)*COS($E18)+SIN($E18)*COS(BW$12))/SIN($E18)*BW$9)</f>
        <v>0</v>
      </c>
      <c r="FJ18" s="0" t="n">
        <f aca="false">IF(BX$9=0,0,(SIN(BX$12)*COS($E18)+SIN($E18)*COS(BX$12))/SIN($E18)*BX$9)</f>
        <v>0</v>
      </c>
      <c r="FK18" s="0" t="n">
        <f aca="false">IF(BY$9=0,0,(SIN(BY$12)*COS($E18)+SIN($E18)*COS(BY$12))/SIN($E18)*BY$9)</f>
        <v>0</v>
      </c>
      <c r="FL18" s="0" t="n">
        <f aca="false">IF(BZ$9=0,0,(SIN(BZ$12)*COS($E18)+SIN($E18)*COS(BZ$12))/SIN($E18)*BZ$9)</f>
        <v>0</v>
      </c>
      <c r="FM18" s="0" t="n">
        <f aca="false">IF(CA$9=0,0,(SIN(CA$12)*COS($E18)+SIN($E18)*COS(CA$12))/SIN($E18)*CA$9)</f>
        <v>0</v>
      </c>
      <c r="FN18" s="0" t="n">
        <f aca="false">IF(CB$9=0,0,(SIN(CB$12)*COS($E18)+SIN($E18)*COS(CB$12))/SIN($E18)*CB$9)</f>
        <v>0</v>
      </c>
      <c r="FO18" s="0" t="n">
        <f aca="false">IF(CC$9=0,0,(SIN(CC$12)*COS($E18)+SIN($E18)*COS(CC$12))/SIN($E18)*CC$9)</f>
        <v>0</v>
      </c>
      <c r="FP18" s="0" t="n">
        <f aca="false">IF(CD$9=0,0,(SIN(CD$12)*COS($E18)+SIN($E18)*COS(CD$12))/SIN($E18)*CD$9)</f>
        <v>0</v>
      </c>
      <c r="FQ18" s="0" t="n">
        <f aca="false">IF(CE$9=0,0,(SIN(CE$12)*COS($E18)+SIN($E18)*COS(CE$12))/SIN($E18)*CE$9)</f>
        <v>0</v>
      </c>
      <c r="FR18" s="0" t="n">
        <f aca="false">IF(CF$9=0,0,(SIN(CF$12)*COS($E18)+SIN($E18)*COS(CF$12))/SIN($E18)*CF$9)</f>
        <v>0</v>
      </c>
      <c r="FS18" s="0" t="n">
        <f aca="false">IF(CG$9=0,0,(SIN(CG$12)*COS($E18)+SIN($E18)*COS(CG$12))/SIN($E18)*CG$9)</f>
        <v>0</v>
      </c>
      <c r="FT18" s="0" t="n">
        <f aca="false">IF(CH$9=0,0,(SIN(CH$12)*COS($E18)+SIN($E18)*COS(CH$12))/SIN($E18)*CH$9)</f>
        <v>0</v>
      </c>
      <c r="FU18" s="0" t="n">
        <f aca="false">IF(CI$9=0,0,(SIN(CI$12)*COS($E18)+SIN($E18)*COS(CI$12))/SIN($E18)*CI$9)</f>
        <v>0</v>
      </c>
      <c r="FV18" s="0" t="n">
        <f aca="false">IF(CJ$9=0,0,(SIN(CJ$12)*COS($E18)+SIN($E18)*COS(CJ$12))/SIN($E18)*CJ$9)</f>
        <v>0</v>
      </c>
      <c r="FW18" s="0" t="n">
        <f aca="false">IF(CK$9=0,0,(SIN(CK$12)*COS($E18)+SIN($E18)*COS(CK$12))/SIN($E18)*CK$9)</f>
        <v>0</v>
      </c>
      <c r="FX18" s="0" t="n">
        <f aca="false">IF(CL$9=0,0,(SIN(CL$12)*COS($E18)+SIN($E18)*COS(CL$12))/SIN($E18)*CL$9)</f>
        <v>0</v>
      </c>
      <c r="FY18" s="0" t="n">
        <f aca="false">IF(CM$9=0,0,(SIN(CM$12)*COS($E18)+SIN($E18)*COS(CM$12))/SIN($E18)*CM$9)</f>
        <v>0</v>
      </c>
      <c r="FZ18" s="0" t="n">
        <f aca="false">IF(CN$9=0,0,(SIN(CN$12)*COS($E18)+SIN($E18)*COS(CN$12))/SIN($E18)*CN$9)</f>
        <v>0</v>
      </c>
      <c r="GA18" s="0" t="n">
        <f aca="false">IF(CO$9=0,0,(SIN(CO$12)*COS($E18)+SIN($E18)*COS(CO$12))/SIN($E18)*CO$9)</f>
        <v>0</v>
      </c>
      <c r="GB18" s="0" t="n">
        <f aca="false">IF(CP$9=0,0,(SIN(CP$12)*COS($E18)+SIN($E18)*COS(CP$12))/SIN($E18)*CP$9)</f>
        <v>49.795430455294</v>
      </c>
      <c r="GC18" s="0" t="n">
        <f aca="false">IF(CQ$9=0,0,(SIN(CQ$12)*COS($E18)+SIN($E18)*COS(CQ$12))/SIN($E18)*CQ$9)</f>
        <v>50.6138771893991</v>
      </c>
    </row>
    <row r="19" customFormat="false" ht="12.8" hidden="true" customHeight="false" outlineLevel="0" collapsed="false">
      <c r="A19" s="0" t="n">
        <f aca="false">MAX($F19:$CQ19)</f>
        <v>6.32915353137039</v>
      </c>
      <c r="B19" s="90" t="n">
        <f aca="false">IF(ISNA(INDEX(vmg!$B$6:$B$151,MATCH($C19,vmg!$F$6:$F$151,0))),IF(ISNA(INDEX(vmg!$B$6:$B$151,MATCH($C19,vmg!$D$6:$D$151,0))),0,INDEX(vmg!$B$6:$B$151,MATCH($C19,vmg!$D$6:$D$151,0))),INDEX(vmg!$B$6:$B$151,MATCH($C19,vmg!$F$6:$F$151,0)))</f>
        <v>6.58850000000001</v>
      </c>
      <c r="C19" s="2" t="n">
        <f aca="false">MOD(Best +D19,360)</f>
        <v>307</v>
      </c>
      <c r="D19" s="2" t="n">
        <f aca="false">D18+1</f>
        <v>7</v>
      </c>
      <c r="E19" s="1" t="n">
        <f aca="false">D19*PI()/180</f>
        <v>0.122173047639603</v>
      </c>
      <c r="F19" s="13" t="n">
        <f aca="false">IF(OR(F109=0,CR19=0),0,F109*CR19/(F109+CR19))</f>
        <v>6.32915353137039</v>
      </c>
      <c r="G19" s="13" t="n">
        <f aca="false">IF(OR(G109=0,CS19=0),0,G109*CS19/(G109+CS19))</f>
        <v>6.31896935936806</v>
      </c>
      <c r="H19" s="13" t="n">
        <f aca="false">IF(OR(H109=0,CT19=0),0,H109*CT19/(H109+CT19))</f>
        <v>6.30916955927116</v>
      </c>
      <c r="I19" s="13" t="n">
        <f aca="false">IF(OR(I109=0,CU19=0),0,I109*CU19/(I109+CU19))</f>
        <v>6.29962604356138</v>
      </c>
      <c r="J19" s="13" t="n">
        <f aca="false">IF(OR(J109=0,CV19=0),0,J109*CV19/(J109+CV19))</f>
        <v>6.28703563288951</v>
      </c>
      <c r="K19" s="13" t="n">
        <f aca="false">IF(OR(K109=0,CW19=0),0,K109*CW19/(K109+CW19))</f>
        <v>6.2750333779496</v>
      </c>
      <c r="L19" s="13" t="n">
        <f aca="false">IF(OR(L109=0,CX19=0),0,L109*CX19/(L109+CX19))</f>
        <v>6.26346883386637</v>
      </c>
      <c r="M19" s="13" t="n">
        <f aca="false">IF(OR(M109=0,CY19=0),0,M109*CY19/(M109+CY19))</f>
        <v>6.25223412273551</v>
      </c>
      <c r="N19" s="13" t="n">
        <f aca="false">IF(OR(N109=0,CZ19=0),0,N109*CZ19/(N109+CZ19))</f>
        <v>6.24124966833133</v>
      </c>
      <c r="O19" s="13" t="n">
        <f aca="false">IF(OR(O109=0,DA19=0),0,O109*DA19/(O109+DA19))</f>
        <v>6.22209890047615</v>
      </c>
      <c r="P19" s="13" t="n">
        <f aca="false">IF(OR(P109=0,DB19=0),0,P109*DB19/(P109+DB19))</f>
        <v>6.20383854396117</v>
      </c>
      <c r="Q19" s="13" t="n">
        <f aca="false">IF(OR(Q109=0,DC19=0),0,Q109*DC19/(Q109+DC19))</f>
        <v>6.18629347217822</v>
      </c>
      <c r="R19" s="13" t="n">
        <f aca="false">IF(OR(R109=0,DD19=0),0,R109*DD19/(R109+DD19))</f>
        <v>6.16932498956818</v>
      </c>
      <c r="S19" s="13" t="n">
        <f aca="false">IF(OR(S109=0,DE19=0),0,S109*DE19/(S109+DE19))</f>
        <v>6.15282153771058</v>
      </c>
      <c r="T19" s="13" t="n">
        <f aca="false">IF(OR(T109=0,DF19=0),0,T109*DF19/(T109+DF19))</f>
        <v>6.12382062984306</v>
      </c>
      <c r="U19" s="13" t="n">
        <f aca="false">IF(OR(U109=0,DG19=0),0,U109*DG19/(U109+DG19))</f>
        <v>6.09572214985662</v>
      </c>
      <c r="V19" s="13" t="n">
        <f aca="false">IF(OR(V109=0,DH19=0),0,V109*DH19/(V109+DH19))</f>
        <v>6.06834189378738</v>
      </c>
      <c r="W19" s="13" t="n">
        <f aca="false">IF(OR(W109=0,DI19=0),0,W109*DI19/(W109+DI19))</f>
        <v>6.04152372509977</v>
      </c>
      <c r="X19" s="13" t="n">
        <f aca="false">IF(OR(X109=0,DJ19=0),0,X109*DJ19/(X109+DJ19))</f>
        <v>6.0151334987782</v>
      </c>
      <c r="Y19" s="13" t="n">
        <f aca="false">IF(OR(Y109=0,DK19=0),0,Y109*DK19/(Y109+DK19))</f>
        <v>0</v>
      </c>
      <c r="Z19" s="13" t="n">
        <f aca="false">IF(OR(Z109=0,DL19=0),0,Z109*DL19/(Z109+DL19))</f>
        <v>0</v>
      </c>
      <c r="AA19" s="13" t="n">
        <f aca="false">IF(OR(AA109=0,DM19=0),0,AA109*DM19/(AA109+DM19))</f>
        <v>0</v>
      </c>
      <c r="AB19" s="13" t="n">
        <f aca="false">IF(OR(AB109=0,DN19=0),0,AB109*DN19/(AB109+DN19))</f>
        <v>0</v>
      </c>
      <c r="AC19" s="13" t="n">
        <f aca="false">IF(OR(AC109=0,DO19=0),0,AC109*DO19/(AC109+DO19))</f>
        <v>0</v>
      </c>
      <c r="AD19" s="13" t="n">
        <f aca="false">IF(OR(AD109=0,DP19=0),0,AD109*DP19/(AD109+DP19))</f>
        <v>0</v>
      </c>
      <c r="AE19" s="13" t="n">
        <f aca="false">IF(OR(AE109=0,DQ19=0),0,AE109*DQ19/(AE109+DQ19))</f>
        <v>0</v>
      </c>
      <c r="AF19" s="13" t="n">
        <f aca="false">IF(OR(AF109=0,DR19=0),0,AF109*DR19/(AF109+DR19))</f>
        <v>0</v>
      </c>
      <c r="AG19" s="13" t="n">
        <f aca="false">IF(OR(AG109=0,DS19=0),0,AG109*DS19/(AG109+DS19))</f>
        <v>0</v>
      </c>
      <c r="AH19" s="13" t="n">
        <f aca="false">IF(OR(AH109=0,DT19=0),0,AH109*DT19/(AH109+DT19))</f>
        <v>0</v>
      </c>
      <c r="AI19" s="13" t="n">
        <f aca="false">IF(OR(AI109=0,DU19=0),0,AI109*DU19/(AI109+DU19))</f>
        <v>0</v>
      </c>
      <c r="AJ19" s="13" t="n">
        <f aca="false">IF(OR(AJ109=0,DV19=0),0,AJ109*DV19/(AJ109+DV19))</f>
        <v>0</v>
      </c>
      <c r="AK19" s="13" t="n">
        <f aca="false">IF(OR(AK109=0,DW19=0),0,AK109*DW19/(AK109+DW19))</f>
        <v>0</v>
      </c>
      <c r="AL19" s="13" t="n">
        <f aca="false">IF(OR(AL109=0,DX19=0),0,AL109*DX19/(AL109+DX19))</f>
        <v>0</v>
      </c>
      <c r="AM19" s="13" t="n">
        <f aca="false">IF(OR(AM109=0,DY19=0),0,AM109*DY19/(AM109+DY19))</f>
        <v>0</v>
      </c>
      <c r="AN19" s="13" t="n">
        <f aca="false">IF(OR(AN109=0,DZ19=0),0,AN109*DZ19/(AN109+DZ19))</f>
        <v>0</v>
      </c>
      <c r="AO19" s="13" t="n">
        <f aca="false">IF(OR(AO109=0,EA19=0),0,AO109*EA19/(AO109+EA19))</f>
        <v>0</v>
      </c>
      <c r="AP19" s="13" t="n">
        <f aca="false">IF(OR(AP109=0,EB19=0),0,AP109*EB19/(AP109+EB19))</f>
        <v>0</v>
      </c>
      <c r="AQ19" s="13" t="n">
        <f aca="false">IF(OR(AQ109=0,EC19=0),0,AQ109*EC19/(AQ109+EC19))</f>
        <v>0</v>
      </c>
      <c r="AR19" s="13" t="n">
        <f aca="false">IF(OR(AR109=0,ED19=0),0,AR109*ED19/(AR109+ED19))</f>
        <v>0</v>
      </c>
      <c r="AS19" s="13" t="n">
        <f aca="false">IF(OR(AS109=0,EE19=0),0,AS109*EE19/(AS109+EE19))</f>
        <v>0</v>
      </c>
      <c r="AT19" s="13" t="n">
        <f aca="false">IF(OR(AT109=0,EF19=0),0,AT109*EF19/(AT109+EF19))</f>
        <v>0</v>
      </c>
      <c r="AU19" s="13" t="n">
        <f aca="false">IF(OR(AU109=0,EG19=0),0,AU109*EG19/(AU109+EG19))</f>
        <v>0</v>
      </c>
      <c r="AV19" s="13" t="n">
        <f aca="false">IF(OR(AV109=0,EH19=0),0,AV109*EH19/(AV109+EH19))</f>
        <v>0</v>
      </c>
      <c r="AW19" s="13" t="n">
        <f aca="false">IF(OR(AW109=0,EI19=0),0,AW109*EI19/(AW109+EI19))</f>
        <v>0</v>
      </c>
      <c r="AX19" s="13" t="n">
        <f aca="false">IF(OR(AX109=0,EJ19=0),0,AX109*EJ19/(AX109+EJ19))</f>
        <v>0</v>
      </c>
      <c r="AY19" s="13" t="n">
        <f aca="false">IF(OR(AY109=0,EK19=0),0,AY109*EK19/(AY109+EK19))</f>
        <v>0</v>
      </c>
      <c r="AZ19" s="13" t="n">
        <f aca="false">IF(OR(AZ109=0,EL19=0),0,AZ109*EL19/(AZ109+EL19))</f>
        <v>0</v>
      </c>
      <c r="BA19" s="13" t="n">
        <f aca="false">IF(OR(BA109=0,EM19=0),0,BA109*EM19/(BA109+EM19))</f>
        <v>0</v>
      </c>
      <c r="BB19" s="13" t="n">
        <f aca="false">IF(OR(BB109=0,EN19=0),0,BB109*EN19/(BB109+EN19))</f>
        <v>0</v>
      </c>
      <c r="BC19" s="13" t="n">
        <f aca="false">IF(OR(BC109=0,EO19=0),0,BC109*EO19/(BC109+EO19))</f>
        <v>0</v>
      </c>
      <c r="BD19" s="13" t="n">
        <f aca="false">IF(OR(BD109=0,EP19=0),0,BD109*EP19/(BD109+EP19))</f>
        <v>0</v>
      </c>
      <c r="BE19" s="13" t="n">
        <f aca="false">IF(OR(BE109=0,EQ19=0),0,BE109*EQ19/(BE109+EQ19))</f>
        <v>0</v>
      </c>
      <c r="BF19" s="13" t="n">
        <f aca="false">IF(OR(BF109=0,ER19=0),0,BF109*ER19/(BF109+ER19))</f>
        <v>0</v>
      </c>
      <c r="BG19" s="13" t="n">
        <f aca="false">IF(OR(BG109=0,ES19=0),0,BG109*ES19/(BG109+ES19))</f>
        <v>0</v>
      </c>
      <c r="BH19" s="13" t="n">
        <f aca="false">IF(OR(BH109=0,ET19=0),0,BH109*ET19/(BH109+ET19))</f>
        <v>0</v>
      </c>
      <c r="BI19" s="13" t="n">
        <f aca="false">IF(OR(BI109=0,EU19=0),0,BI109*EU19/(BI109+EU19))</f>
        <v>0</v>
      </c>
      <c r="BJ19" s="13" t="n">
        <f aca="false">IF(OR(BJ109=0,EV19=0),0,BJ109*EV19/(BJ109+EV19))</f>
        <v>0</v>
      </c>
      <c r="BK19" s="13" t="n">
        <f aca="false">IF(OR(BK109=0,EW19=0),0,BK109*EW19/(BK109+EW19))</f>
        <v>0</v>
      </c>
      <c r="BL19" s="13" t="n">
        <f aca="false">IF(OR(BL109=0,EX19=0),0,BL109*EX19/(BL109+EX19))</f>
        <v>0</v>
      </c>
      <c r="BM19" s="13" t="n">
        <f aca="false">IF(OR(BM109=0,EY19=0),0,BM109*EY19/(BM109+EY19))</f>
        <v>0</v>
      </c>
      <c r="BN19" s="13" t="n">
        <f aca="false">IF(OR(BN109=0,EZ19=0),0,BN109*EZ19/(BN109+EZ19))</f>
        <v>0</v>
      </c>
      <c r="BO19" s="13" t="n">
        <f aca="false">IF(OR(BO109=0,FA19=0),0,BO109*FA19/(BO109+FA19))</f>
        <v>0</v>
      </c>
      <c r="BP19" s="13" t="n">
        <f aca="false">IF(OR(BP109=0,FB19=0),0,BP109*FB19/(BP109+FB19))</f>
        <v>0</v>
      </c>
      <c r="BQ19" s="13" t="n">
        <f aca="false">IF(OR(BQ109=0,FC19=0),0,BQ109*FC19/(BQ109+FC19))</f>
        <v>0</v>
      </c>
      <c r="BR19" s="13" t="n">
        <f aca="false">IF(OR(BR109=0,FD19=0),0,BR109*FD19/(BR109+FD19))</f>
        <v>0</v>
      </c>
      <c r="BS19" s="13" t="n">
        <f aca="false">IF(OR(BS109=0,FE19=0),0,BS109*FE19/(BS109+FE19))</f>
        <v>0</v>
      </c>
      <c r="BT19" s="13" t="n">
        <f aca="false">IF(OR(BT109=0,FF19=0),0,BT109*FF19/(BT109+FF19))</f>
        <v>0</v>
      </c>
      <c r="BU19" s="13" t="n">
        <f aca="false">IF(OR(BU109=0,FG19=0),0,BU109*FG19/(BU109+FG19))</f>
        <v>0</v>
      </c>
      <c r="BV19" s="13" t="n">
        <f aca="false">IF(OR(BV109=0,FH19=0),0,BV109*FH19/(BV109+FH19))</f>
        <v>0</v>
      </c>
      <c r="BW19" s="13" t="n">
        <f aca="false">IF(OR(BW109=0,FI19=0),0,BW109*FI19/(BW109+FI19))</f>
        <v>0</v>
      </c>
      <c r="BX19" s="13" t="n">
        <f aca="false">IF(OR(BX109=0,FJ19=0),0,BX109*FJ19/(BX109+FJ19))</f>
        <v>0</v>
      </c>
      <c r="BY19" s="13" t="n">
        <f aca="false">IF(OR(BY109=0,FK19=0),0,BY109*FK19/(BY109+FK19))</f>
        <v>0</v>
      </c>
      <c r="BZ19" s="13" t="n">
        <f aca="false">IF(OR(BZ109=0,FL19=0),0,BZ109*FL19/(BZ109+FL19))</f>
        <v>0</v>
      </c>
      <c r="CA19" s="13" t="n">
        <f aca="false">IF(OR(CA109=0,FM19=0),0,CA109*FM19/(CA109+FM19))</f>
        <v>0</v>
      </c>
      <c r="CB19" s="13" t="n">
        <f aca="false">IF(OR(CB109=0,FN19=0),0,CB109*FN19/(CB109+FN19))</f>
        <v>0</v>
      </c>
      <c r="CC19" s="13" t="n">
        <f aca="false">IF(OR(CC109=0,FO19=0),0,CC109*FO19/(CC109+FO19))</f>
        <v>0</v>
      </c>
      <c r="CD19" s="13" t="n">
        <f aca="false">IF(OR(CD109=0,FP19=0),0,CD109*FP19/(CD109+FP19))</f>
        <v>0</v>
      </c>
      <c r="CE19" s="13" t="n">
        <f aca="false">IF(OR(CE109=0,FQ19=0),0,CE109*FQ19/(CE109+FQ19))</f>
        <v>0</v>
      </c>
      <c r="CF19" s="13" t="n">
        <f aca="false">IF(OR(CF109=0,FR19=0),0,CF109*FR19/(CF109+FR19))</f>
        <v>0</v>
      </c>
      <c r="CG19" s="13" t="n">
        <f aca="false">IF(OR(CG109=0,FS19=0),0,CG109*FS19/(CG109+FS19))</f>
        <v>0</v>
      </c>
      <c r="CH19" s="13" t="n">
        <f aca="false">IF(OR(CH109=0,FT19=0),0,CH109*FT19/(CH109+FT19))</f>
        <v>0</v>
      </c>
      <c r="CI19" s="13" t="n">
        <f aca="false">IF(OR(CI109=0,FU19=0),0,CI109*FU19/(CI109+FU19))</f>
        <v>0</v>
      </c>
      <c r="CJ19" s="13" t="n">
        <f aca="false">IF(OR(CJ109=0,FV19=0),0,CJ109*FV19/(CJ109+FV19))</f>
        <v>0</v>
      </c>
      <c r="CK19" s="13" t="n">
        <f aca="false">IF(OR(CK109=0,FW19=0),0,CK109*FW19/(CK109+FW19))</f>
        <v>0</v>
      </c>
      <c r="CL19" s="13" t="n">
        <f aca="false">IF(OR(CL109=0,FX19=0),0,CL109*FX19/(CL109+FX19))</f>
        <v>0</v>
      </c>
      <c r="CM19" s="13" t="n">
        <f aca="false">IF(OR(CM109=0,FY19=0),0,CM109*FY19/(CM109+FY19))</f>
        <v>0</v>
      </c>
      <c r="CN19" s="13" t="n">
        <f aca="false">IF(OR(CN109=0,FZ19=0),0,CN109*FZ19/(CN109+FZ19))</f>
        <v>0</v>
      </c>
      <c r="CO19" s="13" t="n">
        <f aca="false">IF(OR(CO109=0,GA19=0),0,CO109*GA19/(CO109+GA19))</f>
        <v>0</v>
      </c>
      <c r="CP19" s="13" t="n">
        <f aca="false">IF(OR(CP109=0,GB19=0),0,CP109*GB19/(CP109+GB19))</f>
        <v>5.69111539360487</v>
      </c>
      <c r="CQ19" s="13" t="n">
        <f aca="false">IF(OR(CQ109=0,GC19=0),0,CQ109*GC19/(CQ109+GC19))</f>
        <v>5.69261239919779</v>
      </c>
      <c r="CR19" s="0" t="n">
        <f aca="false">IF(F$9=0,0,(SIN(F$12)*COS($E19)+SIN($E19)*COS(F$12))/SIN($E19)*F$9)</f>
        <v>6.32915357142857</v>
      </c>
      <c r="CS19" s="0" t="n">
        <f aca="false">IF(G$9=0,0,(SIN(G$12)*COS($E19)+SIN($E19)*COS(G$12))/SIN($E19)*G$9)</f>
        <v>7.18285626119217</v>
      </c>
      <c r="CT19" s="0" t="n">
        <f aca="false">IF(H$9=0,0,(SIN(H$12)*COS($E19)+SIN($E19)*COS(H$12))/SIN($E19)*H$9)</f>
        <v>8.02320732366252</v>
      </c>
      <c r="CU19" s="0" t="n">
        <f aca="false">IF(I$9=0,0,(SIN(I$12)*COS($E19)+SIN($E19)*COS(I$12))/SIN($E19)*I$9)</f>
        <v>8.84997986199877</v>
      </c>
      <c r="CV19" s="0" t="n">
        <f aca="false">IF(J$9=0,0,(SIN(J$12)*COS($E19)+SIN($E19)*COS(J$12))/SIN($E19)*J$9)</f>
        <v>9.65535534352885</v>
      </c>
      <c r="CW19" s="0" t="n">
        <f aca="false">IF(K$9=0,0,(SIN(K$12)*COS($E19)+SIN($E19)*COS(K$12))/SIN($E19)*K$9)</f>
        <v>10.445358882996</v>
      </c>
      <c r="CX19" s="0" t="n">
        <f aca="false">IF(L$9=0,0,(SIN(L$12)*COS($E19)+SIN($E19)*COS(L$12))/SIN($E19)*L$9)</f>
        <v>11.2197939013346</v>
      </c>
      <c r="CY19" s="0" t="n">
        <f aca="false">IF(M$9=0,0,(SIN(M$12)*COS($E19)+SIN($E19)*COS(M$12))/SIN($E19)*M$9)</f>
        <v>11.9784723349296</v>
      </c>
      <c r="CZ19" s="0" t="n">
        <f aca="false">IF(N$9=0,0,(SIN(N$12)*COS($E19)+SIN($E19)*COS(N$12))/SIN($E19)*N$9)</f>
        <v>12.7212146783308</v>
      </c>
      <c r="DA19" s="0" t="n">
        <f aca="false">IF(O$9=0,0,(SIN(O$12)*COS($E19)+SIN($E19)*COS(O$12))/SIN($E19)*O$9)</f>
        <v>13.4089803230009</v>
      </c>
      <c r="DB19" s="0" t="n">
        <f aca="false">IF(P$9=0,0,(SIN(P$12)*COS($E19)+SIN($E19)*COS(P$12))/SIN($E19)*P$9)</f>
        <v>14.0757570199298</v>
      </c>
      <c r="DC19" s="0" t="n">
        <f aca="false">IF(Q$9=0,0,(SIN(Q$12)*COS($E19)+SIN($E19)*COS(Q$12))/SIN($E19)*Q$9)</f>
        <v>14.7214288336462</v>
      </c>
      <c r="DD19" s="0" t="n">
        <f aca="false">IF(R$9=0,0,(SIN(R$12)*COS($E19)+SIN($E19)*COS(R$12))/SIN($E19)*R$9)</f>
        <v>15.3458913801344</v>
      </c>
      <c r="DE19" s="0" t="n">
        <f aca="false">IF(S$9=0,0,(SIN(S$12)*COS($E19)+SIN($E19)*COS(S$12))/SIN($E19)*S$9)</f>
        <v>15.949051830517</v>
      </c>
      <c r="DF19" s="0" t="n">
        <f aca="false">IF(T$9=0,0,(SIN(T$12)*COS($E19)+SIN($E19)*COS(T$12))/SIN($E19)*T$9)</f>
        <v>16.437759190193</v>
      </c>
      <c r="DG19" s="0" t="n">
        <f aca="false">IF(U$9=0,0,(SIN(U$12)*COS($E19)+SIN($E19)*COS(U$12))/SIN($E19)*U$9)</f>
        <v>16.8965789575342</v>
      </c>
      <c r="DH19" s="0" t="n">
        <f aca="false">IF(V$9=0,0,(SIN(V$12)*COS($E19)+SIN($E19)*COS(V$12))/SIN($E19)*V$9)</f>
        <v>17.3255418441647</v>
      </c>
      <c r="DI19" s="0" t="n">
        <f aca="false">IF(W$9=0,0,(SIN(W$12)*COS($E19)+SIN($E19)*COS(W$12))/SIN($E19)*W$9)</f>
        <v>17.7246951833148</v>
      </c>
      <c r="DJ19" s="0" t="n">
        <f aca="false">IF(X$9=0,0,(SIN(X$12)*COS($E19)+SIN($E19)*COS(X$12))/SIN($E19)*X$9)</f>
        <v>18.0941028611827</v>
      </c>
      <c r="DK19" s="0" t="n">
        <f aca="false">IF(Y$9=0,0,(SIN(Y$12)*COS($E19)+SIN($E19)*COS(Y$12))/SIN($E19)*Y$9)</f>
        <v>0</v>
      </c>
      <c r="DL19" s="0" t="n">
        <f aca="false">IF(Z$9=0,0,(SIN(Z$12)*COS($E19)+SIN($E19)*COS(Z$12))/SIN($E19)*Z$9)</f>
        <v>0</v>
      </c>
      <c r="DM19" s="0" t="n">
        <f aca="false">IF(AA$9=0,0,(SIN(AA$12)*COS($E19)+SIN($E19)*COS(AA$12))/SIN($E19)*AA$9)</f>
        <v>0</v>
      </c>
      <c r="DN19" s="0" t="n">
        <f aca="false">IF(AB$9=0,0,(SIN(AB$12)*COS($E19)+SIN($E19)*COS(AB$12))/SIN($E19)*AB$9)</f>
        <v>0</v>
      </c>
      <c r="DO19" s="0" t="n">
        <f aca="false">IF(AC$9=0,0,(SIN(AC$12)*COS($E19)+SIN($E19)*COS(AC$12))/SIN($E19)*AC$9)</f>
        <v>0</v>
      </c>
      <c r="DP19" s="0" t="n">
        <f aca="false">IF(AD$9=0,0,(SIN(AD$12)*COS($E19)+SIN($E19)*COS(AD$12))/SIN($E19)*AD$9)</f>
        <v>0</v>
      </c>
      <c r="DQ19" s="0" t="n">
        <f aca="false">IF(AE$9=0,0,(SIN(AE$12)*COS($E19)+SIN($E19)*COS(AE$12))/SIN($E19)*AE$9)</f>
        <v>0</v>
      </c>
      <c r="DR19" s="0" t="n">
        <f aca="false">IF(AF$9=0,0,(SIN(AF$12)*COS($E19)+SIN($E19)*COS(AF$12))/SIN($E19)*AF$9)</f>
        <v>0</v>
      </c>
      <c r="DS19" s="0" t="n">
        <f aca="false">IF(AG$9=0,0,(SIN(AG$12)*COS($E19)+SIN($E19)*COS(AG$12))/SIN($E19)*AG$9)</f>
        <v>0</v>
      </c>
      <c r="DT19" s="0" t="n">
        <f aca="false">IF(AH$9=0,0,(SIN(AH$12)*COS($E19)+SIN($E19)*COS(AH$12))/SIN($E19)*AH$9)</f>
        <v>0</v>
      </c>
      <c r="DU19" s="0" t="n">
        <f aca="false">IF(AI$9=0,0,(SIN(AI$12)*COS($E19)+SIN($E19)*COS(AI$12))/SIN($E19)*AI$9)</f>
        <v>0</v>
      </c>
      <c r="DV19" s="0" t="n">
        <f aca="false">IF(AJ$9=0,0,(SIN(AJ$12)*COS($E19)+SIN($E19)*COS(AJ$12))/SIN($E19)*AJ$9)</f>
        <v>0</v>
      </c>
      <c r="DW19" s="0" t="n">
        <f aca="false">IF(AK$9=0,0,(SIN(AK$12)*COS($E19)+SIN($E19)*COS(AK$12))/SIN($E19)*AK$9)</f>
        <v>0</v>
      </c>
      <c r="DX19" s="0" t="n">
        <f aca="false">IF(AL$9=0,0,(SIN(AL$12)*COS($E19)+SIN($E19)*COS(AL$12))/SIN($E19)*AL$9)</f>
        <v>0</v>
      </c>
      <c r="DY19" s="0" t="n">
        <f aca="false">IF(AM$9=0,0,(SIN(AM$12)*COS($E19)+SIN($E19)*COS(AM$12))/SIN($E19)*AM$9)</f>
        <v>0</v>
      </c>
      <c r="DZ19" s="0" t="n">
        <f aca="false">IF(AN$9=0,0,(SIN(AN$12)*COS($E19)+SIN($E19)*COS(AN$12))/SIN($E19)*AN$9)</f>
        <v>0</v>
      </c>
      <c r="EA19" s="0" t="n">
        <f aca="false">IF(AO$9=0,0,(SIN(AO$12)*COS($E19)+SIN($E19)*COS(AO$12))/SIN($E19)*AO$9)</f>
        <v>0</v>
      </c>
      <c r="EB19" s="0" t="n">
        <f aca="false">IF(AP$9=0,0,(SIN(AP$12)*COS($E19)+SIN($E19)*COS(AP$12))/SIN($E19)*AP$9)</f>
        <v>0</v>
      </c>
      <c r="EC19" s="0" t="n">
        <f aca="false">IF(AQ$9=0,0,(SIN(AQ$12)*COS($E19)+SIN($E19)*COS(AQ$12))/SIN($E19)*AQ$9)</f>
        <v>0</v>
      </c>
      <c r="ED19" s="0" t="n">
        <f aca="false">IF(AR$9=0,0,(SIN(AR$12)*COS($E19)+SIN($E19)*COS(AR$12))/SIN($E19)*AR$9)</f>
        <v>0</v>
      </c>
      <c r="EE19" s="0" t="n">
        <f aca="false">IF(AS$9=0,0,(SIN(AS$12)*COS($E19)+SIN($E19)*COS(AS$12))/SIN($E19)*AS$9)</f>
        <v>0</v>
      </c>
      <c r="EF19" s="0" t="n">
        <f aca="false">IF(AT$9=0,0,(SIN(AT$12)*COS($E19)+SIN($E19)*COS(AT$12))/SIN($E19)*AT$9)</f>
        <v>0</v>
      </c>
      <c r="EG19" s="0" t="n">
        <f aca="false">IF(AU$9=0,0,(SIN(AU$12)*COS($E19)+SIN($E19)*COS(AU$12))/SIN($E19)*AU$9)</f>
        <v>0</v>
      </c>
      <c r="EH19" s="0" t="n">
        <f aca="false">IF(AV$9=0,0,(SIN(AV$12)*COS($E19)+SIN($E19)*COS(AV$12))/SIN($E19)*AV$9)</f>
        <v>0</v>
      </c>
      <c r="EI19" s="0" t="n">
        <f aca="false">IF(AW$9=0,0,(SIN(AW$12)*COS($E19)+SIN($E19)*COS(AW$12))/SIN($E19)*AW$9)</f>
        <v>0</v>
      </c>
      <c r="EJ19" s="0" t="n">
        <f aca="false">IF(AX$9=0,0,(SIN(AX$12)*COS($E19)+SIN($E19)*COS(AX$12))/SIN($E19)*AX$9)</f>
        <v>0</v>
      </c>
      <c r="EK19" s="0" t="n">
        <f aca="false">IF(AY$9=0,0,(SIN(AY$12)*COS($E19)+SIN($E19)*COS(AY$12))/SIN($E19)*AY$9)</f>
        <v>0</v>
      </c>
      <c r="EL19" s="0" t="n">
        <f aca="false">IF(AZ$9=0,0,(SIN(AZ$12)*COS($E19)+SIN($E19)*COS(AZ$12))/SIN($E19)*AZ$9)</f>
        <v>0</v>
      </c>
      <c r="EM19" s="0" t="n">
        <f aca="false">IF(BA$9=0,0,(SIN(BA$12)*COS($E19)+SIN($E19)*COS(BA$12))/SIN($E19)*BA$9)</f>
        <v>0</v>
      </c>
      <c r="EN19" s="0" t="n">
        <f aca="false">IF(BB$9=0,0,(SIN(BB$12)*COS($E19)+SIN($E19)*COS(BB$12))/SIN($E19)*BB$9)</f>
        <v>0</v>
      </c>
      <c r="EO19" s="0" t="n">
        <f aca="false">IF(BC$9=0,0,(SIN(BC$12)*COS($E19)+SIN($E19)*COS(BC$12))/SIN($E19)*BC$9)</f>
        <v>0</v>
      </c>
      <c r="EP19" s="0" t="n">
        <f aca="false">IF(BD$9=0,0,(SIN(BD$12)*COS($E19)+SIN($E19)*COS(BD$12))/SIN($E19)*BD$9)</f>
        <v>0</v>
      </c>
      <c r="EQ19" s="0" t="n">
        <f aca="false">IF(BE$9=0,0,(SIN(BE$12)*COS($E19)+SIN($E19)*COS(BE$12))/SIN($E19)*BE$9)</f>
        <v>0</v>
      </c>
      <c r="ER19" s="0" t="n">
        <f aca="false">IF(BF$9=0,0,(SIN(BF$12)*COS($E19)+SIN($E19)*COS(BF$12))/SIN($E19)*BF$9)</f>
        <v>0</v>
      </c>
      <c r="ES19" s="0" t="n">
        <f aca="false">IF(BG$9=0,0,(SIN(BG$12)*COS($E19)+SIN($E19)*COS(BG$12))/SIN($E19)*BG$9)</f>
        <v>0</v>
      </c>
      <c r="ET19" s="0" t="n">
        <f aca="false">IF(BH$9=0,0,(SIN(BH$12)*COS($E19)+SIN($E19)*COS(BH$12))/SIN($E19)*BH$9)</f>
        <v>0</v>
      </c>
      <c r="EU19" s="0" t="n">
        <f aca="false">IF(BI$9=0,0,(SIN(BI$12)*COS($E19)+SIN($E19)*COS(BI$12))/SIN($E19)*BI$9)</f>
        <v>0</v>
      </c>
      <c r="EV19" s="0" t="n">
        <f aca="false">IF(BJ$9=0,0,(SIN(BJ$12)*COS($E19)+SIN($E19)*COS(BJ$12))/SIN($E19)*BJ$9)</f>
        <v>0</v>
      </c>
      <c r="EW19" s="0" t="n">
        <f aca="false">IF(BK$9=0,0,(SIN(BK$12)*COS($E19)+SIN($E19)*COS(BK$12))/SIN($E19)*BK$9)</f>
        <v>0</v>
      </c>
      <c r="EX19" s="0" t="n">
        <f aca="false">IF(BL$9=0,0,(SIN(BL$12)*COS($E19)+SIN($E19)*COS(BL$12))/SIN($E19)*BL$9)</f>
        <v>0</v>
      </c>
      <c r="EY19" s="0" t="n">
        <f aca="false">IF(BM$9=0,0,(SIN(BM$12)*COS($E19)+SIN($E19)*COS(BM$12))/SIN($E19)*BM$9)</f>
        <v>0</v>
      </c>
      <c r="EZ19" s="0" t="n">
        <f aca="false">IF(BN$9=0,0,(SIN(BN$12)*COS($E19)+SIN($E19)*COS(BN$12))/SIN($E19)*BN$9)</f>
        <v>0</v>
      </c>
      <c r="FA19" s="0" t="n">
        <f aca="false">IF(BO$9=0,0,(SIN(BO$12)*COS($E19)+SIN($E19)*COS(BO$12))/SIN($E19)*BO$9)</f>
        <v>0</v>
      </c>
      <c r="FB19" s="0" t="n">
        <f aca="false">IF(BP$9=0,0,(SIN(BP$12)*COS($E19)+SIN($E19)*COS(BP$12))/SIN($E19)*BP$9)</f>
        <v>0</v>
      </c>
      <c r="FC19" s="0" t="n">
        <f aca="false">IF(BQ$9=0,0,(SIN(BQ$12)*COS($E19)+SIN($E19)*COS(BQ$12))/SIN($E19)*BQ$9)</f>
        <v>0</v>
      </c>
      <c r="FD19" s="0" t="n">
        <f aca="false">IF(BR$9=0,0,(SIN(BR$12)*COS($E19)+SIN($E19)*COS(BR$12))/SIN($E19)*BR$9)</f>
        <v>0</v>
      </c>
      <c r="FE19" s="0" t="n">
        <f aca="false">IF(BS$9=0,0,(SIN(BS$12)*COS($E19)+SIN($E19)*COS(BS$12))/SIN($E19)*BS$9)</f>
        <v>0</v>
      </c>
      <c r="FF19" s="0" t="n">
        <f aca="false">IF(BT$9=0,0,(SIN(BT$12)*COS($E19)+SIN($E19)*COS(BT$12))/SIN($E19)*BT$9)</f>
        <v>0</v>
      </c>
      <c r="FG19" s="0" t="n">
        <f aca="false">IF(BU$9=0,0,(SIN(BU$12)*COS($E19)+SIN($E19)*COS(BU$12))/SIN($E19)*BU$9)</f>
        <v>0</v>
      </c>
      <c r="FH19" s="0" t="n">
        <f aca="false">IF(BV$9=0,0,(SIN(BV$12)*COS($E19)+SIN($E19)*COS(BV$12))/SIN($E19)*BV$9)</f>
        <v>0</v>
      </c>
      <c r="FI19" s="0" t="n">
        <f aca="false">IF(BW$9=0,0,(SIN(BW$12)*COS($E19)+SIN($E19)*COS(BW$12))/SIN($E19)*BW$9)</f>
        <v>0</v>
      </c>
      <c r="FJ19" s="0" t="n">
        <f aca="false">IF(BX$9=0,0,(SIN(BX$12)*COS($E19)+SIN($E19)*COS(BX$12))/SIN($E19)*BX$9)</f>
        <v>0</v>
      </c>
      <c r="FK19" s="0" t="n">
        <f aca="false">IF(BY$9=0,0,(SIN(BY$12)*COS($E19)+SIN($E19)*COS(BY$12))/SIN($E19)*BY$9)</f>
        <v>0</v>
      </c>
      <c r="FL19" s="0" t="n">
        <f aca="false">IF(BZ$9=0,0,(SIN(BZ$12)*COS($E19)+SIN($E19)*COS(BZ$12))/SIN($E19)*BZ$9)</f>
        <v>0</v>
      </c>
      <c r="FM19" s="0" t="n">
        <f aca="false">IF(CA$9=0,0,(SIN(CA$12)*COS($E19)+SIN($E19)*COS(CA$12))/SIN($E19)*CA$9)</f>
        <v>0</v>
      </c>
      <c r="FN19" s="0" t="n">
        <f aca="false">IF(CB$9=0,0,(SIN(CB$12)*COS($E19)+SIN($E19)*COS(CB$12))/SIN($E19)*CB$9)</f>
        <v>0</v>
      </c>
      <c r="FO19" s="0" t="n">
        <f aca="false">IF(CC$9=0,0,(SIN(CC$12)*COS($E19)+SIN($E19)*COS(CC$12))/SIN($E19)*CC$9)</f>
        <v>0</v>
      </c>
      <c r="FP19" s="0" t="n">
        <f aca="false">IF(CD$9=0,0,(SIN(CD$12)*COS($E19)+SIN($E19)*COS(CD$12))/SIN($E19)*CD$9)</f>
        <v>0</v>
      </c>
      <c r="FQ19" s="0" t="n">
        <f aca="false">IF(CE$9=0,0,(SIN(CE$12)*COS($E19)+SIN($E19)*COS(CE$12))/SIN($E19)*CE$9)</f>
        <v>0</v>
      </c>
      <c r="FR19" s="0" t="n">
        <f aca="false">IF(CF$9=0,0,(SIN(CF$12)*COS($E19)+SIN($E19)*COS(CF$12))/SIN($E19)*CF$9)</f>
        <v>0</v>
      </c>
      <c r="FS19" s="0" t="n">
        <f aca="false">IF(CG$9=0,0,(SIN(CG$12)*COS($E19)+SIN($E19)*COS(CG$12))/SIN($E19)*CG$9)</f>
        <v>0</v>
      </c>
      <c r="FT19" s="0" t="n">
        <f aca="false">IF(CH$9=0,0,(SIN(CH$12)*COS($E19)+SIN($E19)*COS(CH$12))/SIN($E19)*CH$9)</f>
        <v>0</v>
      </c>
      <c r="FU19" s="0" t="n">
        <f aca="false">IF(CI$9=0,0,(SIN(CI$12)*COS($E19)+SIN($E19)*COS(CI$12))/SIN($E19)*CI$9)</f>
        <v>0</v>
      </c>
      <c r="FV19" s="0" t="n">
        <f aca="false">IF(CJ$9=0,0,(SIN(CJ$12)*COS($E19)+SIN($E19)*COS(CJ$12))/SIN($E19)*CJ$9)</f>
        <v>0</v>
      </c>
      <c r="FW19" s="0" t="n">
        <f aca="false">IF(CK$9=0,0,(SIN(CK$12)*COS($E19)+SIN($E19)*COS(CK$12))/SIN($E19)*CK$9)</f>
        <v>0</v>
      </c>
      <c r="FX19" s="0" t="n">
        <f aca="false">IF(CL$9=0,0,(SIN(CL$12)*COS($E19)+SIN($E19)*COS(CL$12))/SIN($E19)*CL$9)</f>
        <v>0</v>
      </c>
      <c r="FY19" s="0" t="n">
        <f aca="false">IF(CM$9=0,0,(SIN(CM$12)*COS($E19)+SIN($E19)*COS(CM$12))/SIN($E19)*CM$9)</f>
        <v>0</v>
      </c>
      <c r="FZ19" s="0" t="n">
        <f aca="false">IF(CN$9=0,0,(SIN(CN$12)*COS($E19)+SIN($E19)*COS(CN$12))/SIN($E19)*CN$9)</f>
        <v>0</v>
      </c>
      <c r="GA19" s="0" t="n">
        <f aca="false">IF(CO$9=0,0,(SIN(CO$12)*COS($E19)+SIN($E19)*COS(CO$12))/SIN($E19)*CO$9)</f>
        <v>0</v>
      </c>
      <c r="GB19" s="0" t="n">
        <f aca="false">IF(CP$9=0,0,(SIN(CP$12)*COS($E19)+SIN($E19)*COS(CP$12))/SIN($E19)*CP$9)</f>
        <v>42.6513735180152</v>
      </c>
      <c r="GC19" s="0" t="n">
        <f aca="false">IF(CQ$9=0,0,(SIN(CQ$12)*COS($E19)+SIN($E19)*COS(CQ$12))/SIN($E19)*CQ$9)</f>
        <v>43.3390936091541</v>
      </c>
    </row>
    <row r="20" customFormat="false" ht="12.8" hidden="true" customHeight="false" outlineLevel="0" collapsed="false">
      <c r="A20" s="0" t="n">
        <f aca="false">MAX($F20:$CQ20)</f>
        <v>6.32915353137039</v>
      </c>
      <c r="B20" s="90" t="n">
        <f aca="false">IF(ISNA(INDEX(vmg!$B$6:$B$151,MATCH($C20,vmg!$F$6:$F$151,0))),IF(ISNA(INDEX(vmg!$B$6:$B$151,MATCH($C20,vmg!$D$6:$D$151,0))),0,INDEX(vmg!$B$6:$B$151,MATCH($C20,vmg!$D$6:$D$151,0))),INDEX(vmg!$B$6:$B$151,MATCH($C20,vmg!$F$6:$F$151,0)))</f>
        <v>6.61305000000001</v>
      </c>
      <c r="C20" s="2" t="n">
        <f aca="false">MOD(Best +D20,360)</f>
        <v>308</v>
      </c>
      <c r="D20" s="2" t="n">
        <f aca="false">D19+1</f>
        <v>8</v>
      </c>
      <c r="E20" s="1" t="n">
        <f aca="false">D20*PI()/180</f>
        <v>0.139626340159546</v>
      </c>
      <c r="F20" s="13" t="n">
        <f aca="false">IF(OR(F110=0,CR20=0),0,F110*CR20/(F110+CR20))</f>
        <v>6.32915353137039</v>
      </c>
      <c r="G20" s="13" t="n">
        <f aca="false">IF(OR(G110=0,CS20=0),0,G110*CS20/(G110+CS20))</f>
        <v>6.31652561808798</v>
      </c>
      <c r="H20" s="13" t="n">
        <f aca="false">IF(OR(H110=0,CT20=0),0,H110*CT20/(H110+CT20))</f>
        <v>6.3045010327117</v>
      </c>
      <c r="I20" s="13" t="n">
        <f aca="false">IF(OR(I110=0,CU20=0),0,I110*CU20/(I110+CU20))</f>
        <v>6.29290212952023</v>
      </c>
      <c r="J20" s="13" t="n">
        <f aca="false">IF(OR(J110=0,CV20=0),0,J110*CV20/(J110+CV20))</f>
        <v>6.27824349235445</v>
      </c>
      <c r="K20" s="13" t="n">
        <f aca="false">IF(OR(K110=0,CW20=0),0,K110*CW20/(K110+CW20))</f>
        <v>6.26425875032653</v>
      </c>
      <c r="L20" s="13" t="n">
        <f aca="false">IF(OR(L110=0,CX20=0),0,L110*CX20/(L110+CX20))</f>
        <v>6.250788142369</v>
      </c>
      <c r="M20" s="13" t="n">
        <f aca="false">IF(OR(M110=0,CY20=0),0,M110*CY20/(M110+CY20))</f>
        <v>6.23771414554343</v>
      </c>
      <c r="N20" s="13" t="n">
        <f aca="false">IF(OR(N110=0,CZ20=0),0,N110*CZ20/(N110+CZ20))</f>
        <v>6.22494818150032</v>
      </c>
      <c r="O20" s="13" t="n">
        <f aca="false">IF(OR(O110=0,DA20=0),0,O110*DA20/(O110+DA20))</f>
        <v>6.20347823495157</v>
      </c>
      <c r="P20" s="13" t="n">
        <f aca="false">IF(OR(P110=0,DB20=0),0,P110*DB20/(P110+DB20))</f>
        <v>6.18294399963816</v>
      </c>
      <c r="Q20" s="13" t="n">
        <f aca="false">IF(OR(Q110=0,DC20=0),0,Q110*DC20/(Q110+DC20))</f>
        <v>6.16316945150255</v>
      </c>
      <c r="R20" s="13" t="n">
        <f aca="false">IF(OR(R110=0,DD20=0),0,R110*DD20/(R110+DD20))</f>
        <v>6.14401338018895</v>
      </c>
      <c r="S20" s="13" t="n">
        <f aca="false">IF(OR(S110=0,DE20=0),0,S110*DE20/(S110+DE20))</f>
        <v>6.12536090027426</v>
      </c>
      <c r="T20" s="13" t="n">
        <f aca="false">IF(OR(T110=0,DF20=0),0,T110*DF20/(T110+DF20))</f>
        <v>6.09319322264425</v>
      </c>
      <c r="U20" s="13" t="n">
        <f aca="false">IF(OR(U110=0,DG20=0),0,U110*DG20/(U110+DG20))</f>
        <v>6.06197363781699</v>
      </c>
      <c r="V20" s="13" t="n">
        <f aca="false">IF(OR(V110=0,DH20=0),0,V110*DH20/(V110+DH20))</f>
        <v>6.03151330383232</v>
      </c>
      <c r="W20" s="13" t="n">
        <f aca="false">IF(OR(W110=0,DI20=0),0,W110*DI20/(W110+DI20))</f>
        <v>6.00165098677065</v>
      </c>
      <c r="X20" s="13" t="n">
        <f aca="false">IF(OR(X110=0,DJ20=0),0,X110*DJ20/(X110+DJ20))</f>
        <v>5.9722472663328</v>
      </c>
      <c r="Y20" s="13" t="n">
        <f aca="false">IF(OR(Y110=0,DK20=0),0,Y110*DK20/(Y110+DK20))</f>
        <v>0</v>
      </c>
      <c r="Z20" s="13" t="n">
        <f aca="false">IF(OR(Z110=0,DL20=0),0,Z110*DL20/(Z110+DL20))</f>
        <v>0</v>
      </c>
      <c r="AA20" s="13" t="n">
        <f aca="false">IF(OR(AA110=0,DM20=0),0,AA110*DM20/(AA110+DM20))</f>
        <v>0</v>
      </c>
      <c r="AB20" s="13" t="n">
        <f aca="false">IF(OR(AB110=0,DN20=0),0,AB110*DN20/(AB110+DN20))</f>
        <v>0</v>
      </c>
      <c r="AC20" s="13" t="n">
        <f aca="false">IF(OR(AC110=0,DO20=0),0,AC110*DO20/(AC110+DO20))</f>
        <v>0</v>
      </c>
      <c r="AD20" s="13" t="n">
        <f aca="false">IF(OR(AD110=0,DP20=0),0,AD110*DP20/(AD110+DP20))</f>
        <v>0</v>
      </c>
      <c r="AE20" s="13" t="n">
        <f aca="false">IF(OR(AE110=0,DQ20=0),0,AE110*DQ20/(AE110+DQ20))</f>
        <v>0</v>
      </c>
      <c r="AF20" s="13" t="n">
        <f aca="false">IF(OR(AF110=0,DR20=0),0,AF110*DR20/(AF110+DR20))</f>
        <v>0</v>
      </c>
      <c r="AG20" s="13" t="n">
        <f aca="false">IF(OR(AG110=0,DS20=0),0,AG110*DS20/(AG110+DS20))</f>
        <v>0</v>
      </c>
      <c r="AH20" s="13" t="n">
        <f aca="false">IF(OR(AH110=0,DT20=0),0,AH110*DT20/(AH110+DT20))</f>
        <v>0</v>
      </c>
      <c r="AI20" s="13" t="n">
        <f aca="false">IF(OR(AI110=0,DU20=0),0,AI110*DU20/(AI110+DU20))</f>
        <v>0</v>
      </c>
      <c r="AJ20" s="13" t="n">
        <f aca="false">IF(OR(AJ110=0,DV20=0),0,AJ110*DV20/(AJ110+DV20))</f>
        <v>0</v>
      </c>
      <c r="AK20" s="13" t="n">
        <f aca="false">IF(OR(AK110=0,DW20=0),0,AK110*DW20/(AK110+DW20))</f>
        <v>0</v>
      </c>
      <c r="AL20" s="13" t="n">
        <f aca="false">IF(OR(AL110=0,DX20=0),0,AL110*DX20/(AL110+DX20))</f>
        <v>0</v>
      </c>
      <c r="AM20" s="13" t="n">
        <f aca="false">IF(OR(AM110=0,DY20=0),0,AM110*DY20/(AM110+DY20))</f>
        <v>0</v>
      </c>
      <c r="AN20" s="13" t="n">
        <f aca="false">IF(OR(AN110=0,DZ20=0),0,AN110*DZ20/(AN110+DZ20))</f>
        <v>0</v>
      </c>
      <c r="AO20" s="13" t="n">
        <f aca="false">IF(OR(AO110=0,EA20=0),0,AO110*EA20/(AO110+EA20))</f>
        <v>0</v>
      </c>
      <c r="AP20" s="13" t="n">
        <f aca="false">IF(OR(AP110=0,EB20=0),0,AP110*EB20/(AP110+EB20))</f>
        <v>0</v>
      </c>
      <c r="AQ20" s="13" t="n">
        <f aca="false">IF(OR(AQ110=0,EC20=0),0,AQ110*EC20/(AQ110+EC20))</f>
        <v>0</v>
      </c>
      <c r="AR20" s="13" t="n">
        <f aca="false">IF(OR(AR110=0,ED20=0),0,AR110*ED20/(AR110+ED20))</f>
        <v>0</v>
      </c>
      <c r="AS20" s="13" t="n">
        <f aca="false">IF(OR(AS110=0,EE20=0),0,AS110*EE20/(AS110+EE20))</f>
        <v>0</v>
      </c>
      <c r="AT20" s="13" t="n">
        <f aca="false">IF(OR(AT110=0,EF20=0),0,AT110*EF20/(AT110+EF20))</f>
        <v>0</v>
      </c>
      <c r="AU20" s="13" t="n">
        <f aca="false">IF(OR(AU110=0,EG20=0),0,AU110*EG20/(AU110+EG20))</f>
        <v>0</v>
      </c>
      <c r="AV20" s="13" t="n">
        <f aca="false">IF(OR(AV110=0,EH20=0),0,AV110*EH20/(AV110+EH20))</f>
        <v>0</v>
      </c>
      <c r="AW20" s="13" t="n">
        <f aca="false">IF(OR(AW110=0,EI20=0),0,AW110*EI20/(AW110+EI20))</f>
        <v>0</v>
      </c>
      <c r="AX20" s="13" t="n">
        <f aca="false">IF(OR(AX110=0,EJ20=0),0,AX110*EJ20/(AX110+EJ20))</f>
        <v>0</v>
      </c>
      <c r="AY20" s="13" t="n">
        <f aca="false">IF(OR(AY110=0,EK20=0),0,AY110*EK20/(AY110+EK20))</f>
        <v>0</v>
      </c>
      <c r="AZ20" s="13" t="n">
        <f aca="false">IF(OR(AZ110=0,EL20=0),0,AZ110*EL20/(AZ110+EL20))</f>
        <v>0</v>
      </c>
      <c r="BA20" s="13" t="n">
        <f aca="false">IF(OR(BA110=0,EM20=0),0,BA110*EM20/(BA110+EM20))</f>
        <v>0</v>
      </c>
      <c r="BB20" s="13" t="n">
        <f aca="false">IF(OR(BB110=0,EN20=0),0,BB110*EN20/(BB110+EN20))</f>
        <v>0</v>
      </c>
      <c r="BC20" s="13" t="n">
        <f aca="false">IF(OR(BC110=0,EO20=0),0,BC110*EO20/(BC110+EO20))</f>
        <v>0</v>
      </c>
      <c r="BD20" s="13" t="n">
        <f aca="false">IF(OR(BD110=0,EP20=0),0,BD110*EP20/(BD110+EP20))</f>
        <v>0</v>
      </c>
      <c r="BE20" s="13" t="n">
        <f aca="false">IF(OR(BE110=0,EQ20=0),0,BE110*EQ20/(BE110+EQ20))</f>
        <v>0</v>
      </c>
      <c r="BF20" s="13" t="n">
        <f aca="false">IF(OR(BF110=0,ER20=0),0,BF110*ER20/(BF110+ER20))</f>
        <v>0</v>
      </c>
      <c r="BG20" s="13" t="n">
        <f aca="false">IF(OR(BG110=0,ES20=0),0,BG110*ES20/(BG110+ES20))</f>
        <v>0</v>
      </c>
      <c r="BH20" s="13" t="n">
        <f aca="false">IF(OR(BH110=0,ET20=0),0,BH110*ET20/(BH110+ET20))</f>
        <v>0</v>
      </c>
      <c r="BI20" s="13" t="n">
        <f aca="false">IF(OR(BI110=0,EU20=0),0,BI110*EU20/(BI110+EU20))</f>
        <v>0</v>
      </c>
      <c r="BJ20" s="13" t="n">
        <f aca="false">IF(OR(BJ110=0,EV20=0),0,BJ110*EV20/(BJ110+EV20))</f>
        <v>0</v>
      </c>
      <c r="BK20" s="13" t="n">
        <f aca="false">IF(OR(BK110=0,EW20=0),0,BK110*EW20/(BK110+EW20))</f>
        <v>0</v>
      </c>
      <c r="BL20" s="13" t="n">
        <f aca="false">IF(OR(BL110=0,EX20=0),0,BL110*EX20/(BL110+EX20))</f>
        <v>0</v>
      </c>
      <c r="BM20" s="13" t="n">
        <f aca="false">IF(OR(BM110=0,EY20=0),0,BM110*EY20/(BM110+EY20))</f>
        <v>0</v>
      </c>
      <c r="BN20" s="13" t="n">
        <f aca="false">IF(OR(BN110=0,EZ20=0),0,BN110*EZ20/(BN110+EZ20))</f>
        <v>0</v>
      </c>
      <c r="BO20" s="13" t="n">
        <f aca="false">IF(OR(BO110=0,FA20=0),0,BO110*FA20/(BO110+FA20))</f>
        <v>0</v>
      </c>
      <c r="BP20" s="13" t="n">
        <f aca="false">IF(OR(BP110=0,FB20=0),0,BP110*FB20/(BP110+FB20))</f>
        <v>0</v>
      </c>
      <c r="BQ20" s="13" t="n">
        <f aca="false">IF(OR(BQ110=0,FC20=0),0,BQ110*FC20/(BQ110+FC20))</f>
        <v>0</v>
      </c>
      <c r="BR20" s="13" t="n">
        <f aca="false">IF(OR(BR110=0,FD20=0),0,BR110*FD20/(BR110+FD20))</f>
        <v>0</v>
      </c>
      <c r="BS20" s="13" t="n">
        <f aca="false">IF(OR(BS110=0,FE20=0),0,BS110*FE20/(BS110+FE20))</f>
        <v>0</v>
      </c>
      <c r="BT20" s="13" t="n">
        <f aca="false">IF(OR(BT110=0,FF20=0),0,BT110*FF20/(BT110+FF20))</f>
        <v>0</v>
      </c>
      <c r="BU20" s="13" t="n">
        <f aca="false">IF(OR(BU110=0,FG20=0),0,BU110*FG20/(BU110+FG20))</f>
        <v>0</v>
      </c>
      <c r="BV20" s="13" t="n">
        <f aca="false">IF(OR(BV110=0,FH20=0),0,BV110*FH20/(BV110+FH20))</f>
        <v>0</v>
      </c>
      <c r="BW20" s="13" t="n">
        <f aca="false">IF(OR(BW110=0,FI20=0),0,BW110*FI20/(BW110+FI20))</f>
        <v>0</v>
      </c>
      <c r="BX20" s="13" t="n">
        <f aca="false">IF(OR(BX110=0,FJ20=0),0,BX110*FJ20/(BX110+FJ20))</f>
        <v>0</v>
      </c>
      <c r="BY20" s="13" t="n">
        <f aca="false">IF(OR(BY110=0,FK20=0),0,BY110*FK20/(BY110+FK20))</f>
        <v>0</v>
      </c>
      <c r="BZ20" s="13" t="n">
        <f aca="false">IF(OR(BZ110=0,FL20=0),0,BZ110*FL20/(BZ110+FL20))</f>
        <v>0</v>
      </c>
      <c r="CA20" s="13" t="n">
        <f aca="false">IF(OR(CA110=0,FM20=0),0,CA110*FM20/(CA110+FM20))</f>
        <v>0</v>
      </c>
      <c r="CB20" s="13" t="n">
        <f aca="false">IF(OR(CB110=0,FN20=0),0,CB110*FN20/(CB110+FN20))</f>
        <v>0</v>
      </c>
      <c r="CC20" s="13" t="n">
        <f aca="false">IF(OR(CC110=0,FO20=0),0,CC110*FO20/(CC110+FO20))</f>
        <v>0</v>
      </c>
      <c r="CD20" s="13" t="n">
        <f aca="false">IF(OR(CD110=0,FP20=0),0,CD110*FP20/(CD110+FP20))</f>
        <v>0</v>
      </c>
      <c r="CE20" s="13" t="n">
        <f aca="false">IF(OR(CE110=0,FQ20=0),0,CE110*FQ20/(CE110+FQ20))</f>
        <v>0</v>
      </c>
      <c r="CF20" s="13" t="n">
        <f aca="false">IF(OR(CF110=0,FR20=0),0,CF110*FR20/(CF110+FR20))</f>
        <v>0</v>
      </c>
      <c r="CG20" s="13" t="n">
        <f aca="false">IF(OR(CG110=0,FS20=0),0,CG110*FS20/(CG110+FS20))</f>
        <v>0</v>
      </c>
      <c r="CH20" s="13" t="n">
        <f aca="false">IF(OR(CH110=0,FT20=0),0,CH110*FT20/(CH110+FT20))</f>
        <v>0</v>
      </c>
      <c r="CI20" s="13" t="n">
        <f aca="false">IF(OR(CI110=0,FU20=0),0,CI110*FU20/(CI110+FU20))</f>
        <v>0</v>
      </c>
      <c r="CJ20" s="13" t="n">
        <f aca="false">IF(OR(CJ110=0,FV20=0),0,CJ110*FV20/(CJ110+FV20))</f>
        <v>0</v>
      </c>
      <c r="CK20" s="13" t="n">
        <f aca="false">IF(OR(CK110=0,FW20=0),0,CK110*FW20/(CK110+FW20))</f>
        <v>0</v>
      </c>
      <c r="CL20" s="13" t="n">
        <f aca="false">IF(OR(CL110=0,FX20=0),0,CL110*FX20/(CL110+FX20))</f>
        <v>0</v>
      </c>
      <c r="CM20" s="13" t="n">
        <f aca="false">IF(OR(CM110=0,FY20=0),0,CM110*FY20/(CM110+FY20))</f>
        <v>0</v>
      </c>
      <c r="CN20" s="13" t="n">
        <f aca="false">IF(OR(CN110=0,FZ20=0),0,CN110*FZ20/(CN110+FZ20))</f>
        <v>0</v>
      </c>
      <c r="CO20" s="13" t="n">
        <f aca="false">IF(OR(CO110=0,GA20=0),0,CO110*GA20/(CO110+GA20))</f>
        <v>0</v>
      </c>
      <c r="CP20" s="13" t="n">
        <f aca="false">IF(OR(CP110=0,GB20=0),0,CP110*GB20/(CP110+GB20))</f>
        <v>5.59357929133818</v>
      </c>
      <c r="CQ20" s="13" t="n">
        <f aca="false">IF(OR(CQ110=0,GC20=0),0,CQ110*GC20/(CQ110+GC20))</f>
        <v>5.59499923032607</v>
      </c>
      <c r="CR20" s="0" t="n">
        <f aca="false">IF(F$9=0,0,(SIN(F$12)*COS($E20)+SIN($E20)*COS(F$12))/SIN($E20)*F$9)</f>
        <v>6.32915357142857</v>
      </c>
      <c r="CS20" s="0" t="n">
        <f aca="false">IF(G$9=0,0,(SIN(G$12)*COS($E20)+SIN($E20)*COS(G$12))/SIN($E20)*G$9)</f>
        <v>7.0699034082983</v>
      </c>
      <c r="CT20" s="0" t="n">
        <f aca="false">IF(H$9=0,0,(SIN(H$12)*COS($E20)+SIN($E20)*COS(H$12))/SIN($E20)*H$9)</f>
        <v>7.798749497932</v>
      </c>
      <c r="CU20" s="0" t="n">
        <f aca="false">IF(I$9=0,0,(SIN(I$12)*COS($E20)+SIN($E20)*COS(I$12))/SIN($E20)*I$9)</f>
        <v>8.51549826311437</v>
      </c>
      <c r="CV20" s="0" t="n">
        <f aca="false">IF(J$9=0,0,(SIN(J$12)*COS($E20)+SIN($E20)*COS(J$12))/SIN($E20)*J$9)</f>
        <v>9.21271198786405</v>
      </c>
      <c r="CW20" s="0" t="n">
        <f aca="false">IF(K$9=0,0,(SIN(K$12)*COS($E20)+SIN($E20)*COS(K$12))/SIN($E20)*K$9)</f>
        <v>9.89627274655916</v>
      </c>
      <c r="CX20" s="0" t="n">
        <f aca="false">IF(L$9=0,0,(SIN(L$12)*COS($E20)+SIN($E20)*COS(L$12))/SIN($E20)*L$9)</f>
        <v>10.5660142090901</v>
      </c>
      <c r="CY20" s="0" t="n">
        <f aca="false">IF(M$9=0,0,(SIN(M$12)*COS($E20)+SIN($E20)*COS(M$12))/SIN($E20)*M$9)</f>
        <v>11.2217775460841</v>
      </c>
      <c r="CZ20" s="0" t="n">
        <f aca="false">IF(N$9=0,0,(SIN(N$12)*COS($E20)+SIN($E20)*COS(N$12))/SIN($E20)*N$9)</f>
        <v>11.863411463524</v>
      </c>
      <c r="DA20" s="0" t="n">
        <f aca="false">IF(O$9=0,0,(SIN(O$12)*COS($E20)+SIN($E20)*COS(O$12))/SIN($E20)*O$9)</f>
        <v>12.4546688739557</v>
      </c>
      <c r="DB20" s="0" t="n">
        <f aca="false">IF(P$9=0,0,(SIN(P$12)*COS($E20)+SIN($E20)*COS(P$12))/SIN($E20)*P$9)</f>
        <v>13.0274061358807</v>
      </c>
      <c r="DC20" s="0" t="n">
        <f aca="false">IF(Q$9=0,0,(SIN(Q$12)*COS($E20)+SIN($E20)*COS(Q$12))/SIN($E20)*Q$9)</f>
        <v>13.5815296067143</v>
      </c>
      <c r="DD20" s="0" t="n">
        <f aca="false">IF(R$9=0,0,(SIN(R$12)*COS($E20)+SIN($E20)*COS(R$12))/SIN($E20)*R$9)</f>
        <v>14.1169557749793</v>
      </c>
      <c r="DE20" s="0" t="n">
        <f aca="false">IF(S$9=0,0,(SIN(S$12)*COS($E20)+SIN($E20)*COS(S$12))/SIN($E20)*S$9)</f>
        <v>14.6336112597673</v>
      </c>
      <c r="DF20" s="0" t="n">
        <f aca="false">IF(T$9=0,0,(SIN(T$12)*COS($E20)+SIN($E20)*COS(T$12))/SIN($E20)*T$9)</f>
        <v>15.046241783936</v>
      </c>
      <c r="DG20" s="0" t="n">
        <f aca="false">IF(U$9=0,0,(SIN(U$12)*COS($E20)+SIN($E20)*COS(U$12))/SIN($E20)*U$9)</f>
        <v>15.4326513196612</v>
      </c>
      <c r="DH20" s="0" t="n">
        <f aca="false">IF(V$9=0,0,(SIN(V$12)*COS($E20)+SIN($E20)*COS(V$12))/SIN($E20)*V$9)</f>
        <v>15.7928780311926</v>
      </c>
      <c r="DI20" s="0" t="n">
        <f aca="false">IF(W$9=0,0,(SIN(W$12)*COS($E20)+SIN($E20)*COS(W$12))/SIN($E20)*W$9)</f>
        <v>16.1269746019134</v>
      </c>
      <c r="DJ20" s="0" t="n">
        <f aca="false">IF(X$9=0,0,(SIN(X$12)*COS($E20)+SIN($E20)*COS(X$12))/SIN($E20)*X$9)</f>
        <v>16.4350081688202</v>
      </c>
      <c r="DK20" s="0" t="n">
        <f aca="false">IF(Y$9=0,0,(SIN(Y$12)*COS($E20)+SIN($E20)*COS(Y$12))/SIN($E20)*Y$9)</f>
        <v>0</v>
      </c>
      <c r="DL20" s="0" t="n">
        <f aca="false">IF(Z$9=0,0,(SIN(Z$12)*COS($E20)+SIN($E20)*COS(Z$12))/SIN($E20)*Z$9)</f>
        <v>0</v>
      </c>
      <c r="DM20" s="0" t="n">
        <f aca="false">IF(AA$9=0,0,(SIN(AA$12)*COS($E20)+SIN($E20)*COS(AA$12))/SIN($E20)*AA$9)</f>
        <v>0</v>
      </c>
      <c r="DN20" s="0" t="n">
        <f aca="false">IF(AB$9=0,0,(SIN(AB$12)*COS($E20)+SIN($E20)*COS(AB$12))/SIN($E20)*AB$9)</f>
        <v>0</v>
      </c>
      <c r="DO20" s="0" t="n">
        <f aca="false">IF(AC$9=0,0,(SIN(AC$12)*COS($E20)+SIN($E20)*COS(AC$12))/SIN($E20)*AC$9)</f>
        <v>0</v>
      </c>
      <c r="DP20" s="0" t="n">
        <f aca="false">IF(AD$9=0,0,(SIN(AD$12)*COS($E20)+SIN($E20)*COS(AD$12))/SIN($E20)*AD$9)</f>
        <v>0</v>
      </c>
      <c r="DQ20" s="0" t="n">
        <f aca="false">IF(AE$9=0,0,(SIN(AE$12)*COS($E20)+SIN($E20)*COS(AE$12))/SIN($E20)*AE$9)</f>
        <v>0</v>
      </c>
      <c r="DR20" s="0" t="n">
        <f aca="false">IF(AF$9=0,0,(SIN(AF$12)*COS($E20)+SIN($E20)*COS(AF$12))/SIN($E20)*AF$9)</f>
        <v>0</v>
      </c>
      <c r="DS20" s="0" t="n">
        <f aca="false">IF(AG$9=0,0,(SIN(AG$12)*COS($E20)+SIN($E20)*COS(AG$12))/SIN($E20)*AG$9)</f>
        <v>0</v>
      </c>
      <c r="DT20" s="0" t="n">
        <f aca="false">IF(AH$9=0,0,(SIN(AH$12)*COS($E20)+SIN($E20)*COS(AH$12))/SIN($E20)*AH$9)</f>
        <v>0</v>
      </c>
      <c r="DU20" s="0" t="n">
        <f aca="false">IF(AI$9=0,0,(SIN(AI$12)*COS($E20)+SIN($E20)*COS(AI$12))/SIN($E20)*AI$9)</f>
        <v>0</v>
      </c>
      <c r="DV20" s="0" t="n">
        <f aca="false">IF(AJ$9=0,0,(SIN(AJ$12)*COS($E20)+SIN($E20)*COS(AJ$12))/SIN($E20)*AJ$9)</f>
        <v>0</v>
      </c>
      <c r="DW20" s="0" t="n">
        <f aca="false">IF(AK$9=0,0,(SIN(AK$12)*COS($E20)+SIN($E20)*COS(AK$12))/SIN($E20)*AK$9)</f>
        <v>0</v>
      </c>
      <c r="DX20" s="0" t="n">
        <f aca="false">IF(AL$9=0,0,(SIN(AL$12)*COS($E20)+SIN($E20)*COS(AL$12))/SIN($E20)*AL$9)</f>
        <v>0</v>
      </c>
      <c r="DY20" s="0" t="n">
        <f aca="false">IF(AM$9=0,0,(SIN(AM$12)*COS($E20)+SIN($E20)*COS(AM$12))/SIN($E20)*AM$9)</f>
        <v>0</v>
      </c>
      <c r="DZ20" s="0" t="n">
        <f aca="false">IF(AN$9=0,0,(SIN(AN$12)*COS($E20)+SIN($E20)*COS(AN$12))/SIN($E20)*AN$9)</f>
        <v>0</v>
      </c>
      <c r="EA20" s="0" t="n">
        <f aca="false">IF(AO$9=0,0,(SIN(AO$12)*COS($E20)+SIN($E20)*COS(AO$12))/SIN($E20)*AO$9)</f>
        <v>0</v>
      </c>
      <c r="EB20" s="0" t="n">
        <f aca="false">IF(AP$9=0,0,(SIN(AP$12)*COS($E20)+SIN($E20)*COS(AP$12))/SIN($E20)*AP$9)</f>
        <v>0</v>
      </c>
      <c r="EC20" s="0" t="n">
        <f aca="false">IF(AQ$9=0,0,(SIN(AQ$12)*COS($E20)+SIN($E20)*COS(AQ$12))/SIN($E20)*AQ$9)</f>
        <v>0</v>
      </c>
      <c r="ED20" s="0" t="n">
        <f aca="false">IF(AR$9=0,0,(SIN(AR$12)*COS($E20)+SIN($E20)*COS(AR$12))/SIN($E20)*AR$9)</f>
        <v>0</v>
      </c>
      <c r="EE20" s="0" t="n">
        <f aca="false">IF(AS$9=0,0,(SIN(AS$12)*COS($E20)+SIN($E20)*COS(AS$12))/SIN($E20)*AS$9)</f>
        <v>0</v>
      </c>
      <c r="EF20" s="0" t="n">
        <f aca="false">IF(AT$9=0,0,(SIN(AT$12)*COS($E20)+SIN($E20)*COS(AT$12))/SIN($E20)*AT$9)</f>
        <v>0</v>
      </c>
      <c r="EG20" s="0" t="n">
        <f aca="false">IF(AU$9=0,0,(SIN(AU$12)*COS($E20)+SIN($E20)*COS(AU$12))/SIN($E20)*AU$9)</f>
        <v>0</v>
      </c>
      <c r="EH20" s="0" t="n">
        <f aca="false">IF(AV$9=0,0,(SIN(AV$12)*COS($E20)+SIN($E20)*COS(AV$12))/SIN($E20)*AV$9)</f>
        <v>0</v>
      </c>
      <c r="EI20" s="0" t="n">
        <f aca="false">IF(AW$9=0,0,(SIN(AW$12)*COS($E20)+SIN($E20)*COS(AW$12))/SIN($E20)*AW$9)</f>
        <v>0</v>
      </c>
      <c r="EJ20" s="0" t="n">
        <f aca="false">IF(AX$9=0,0,(SIN(AX$12)*COS($E20)+SIN($E20)*COS(AX$12))/SIN($E20)*AX$9)</f>
        <v>0</v>
      </c>
      <c r="EK20" s="0" t="n">
        <f aca="false">IF(AY$9=0,0,(SIN(AY$12)*COS($E20)+SIN($E20)*COS(AY$12))/SIN($E20)*AY$9)</f>
        <v>0</v>
      </c>
      <c r="EL20" s="0" t="n">
        <f aca="false">IF(AZ$9=0,0,(SIN(AZ$12)*COS($E20)+SIN($E20)*COS(AZ$12))/SIN($E20)*AZ$9)</f>
        <v>0</v>
      </c>
      <c r="EM20" s="0" t="n">
        <f aca="false">IF(BA$9=0,0,(SIN(BA$12)*COS($E20)+SIN($E20)*COS(BA$12))/SIN($E20)*BA$9)</f>
        <v>0</v>
      </c>
      <c r="EN20" s="0" t="n">
        <f aca="false">IF(BB$9=0,0,(SIN(BB$12)*COS($E20)+SIN($E20)*COS(BB$12))/SIN($E20)*BB$9)</f>
        <v>0</v>
      </c>
      <c r="EO20" s="0" t="n">
        <f aca="false">IF(BC$9=0,0,(SIN(BC$12)*COS($E20)+SIN($E20)*COS(BC$12))/SIN($E20)*BC$9)</f>
        <v>0</v>
      </c>
      <c r="EP20" s="0" t="n">
        <f aca="false">IF(BD$9=0,0,(SIN(BD$12)*COS($E20)+SIN($E20)*COS(BD$12))/SIN($E20)*BD$9)</f>
        <v>0</v>
      </c>
      <c r="EQ20" s="0" t="n">
        <f aca="false">IF(BE$9=0,0,(SIN(BE$12)*COS($E20)+SIN($E20)*COS(BE$12))/SIN($E20)*BE$9)</f>
        <v>0</v>
      </c>
      <c r="ER20" s="0" t="n">
        <f aca="false">IF(BF$9=0,0,(SIN(BF$12)*COS($E20)+SIN($E20)*COS(BF$12))/SIN($E20)*BF$9)</f>
        <v>0</v>
      </c>
      <c r="ES20" s="0" t="n">
        <f aca="false">IF(BG$9=0,0,(SIN(BG$12)*COS($E20)+SIN($E20)*COS(BG$12))/SIN($E20)*BG$9)</f>
        <v>0</v>
      </c>
      <c r="ET20" s="0" t="n">
        <f aca="false">IF(BH$9=0,0,(SIN(BH$12)*COS($E20)+SIN($E20)*COS(BH$12))/SIN($E20)*BH$9)</f>
        <v>0</v>
      </c>
      <c r="EU20" s="0" t="n">
        <f aca="false">IF(BI$9=0,0,(SIN(BI$12)*COS($E20)+SIN($E20)*COS(BI$12))/SIN($E20)*BI$9)</f>
        <v>0</v>
      </c>
      <c r="EV20" s="0" t="n">
        <f aca="false">IF(BJ$9=0,0,(SIN(BJ$12)*COS($E20)+SIN($E20)*COS(BJ$12))/SIN($E20)*BJ$9)</f>
        <v>0</v>
      </c>
      <c r="EW20" s="0" t="n">
        <f aca="false">IF(BK$9=0,0,(SIN(BK$12)*COS($E20)+SIN($E20)*COS(BK$12))/SIN($E20)*BK$9)</f>
        <v>0</v>
      </c>
      <c r="EX20" s="0" t="n">
        <f aca="false">IF(BL$9=0,0,(SIN(BL$12)*COS($E20)+SIN($E20)*COS(BL$12))/SIN($E20)*BL$9)</f>
        <v>0</v>
      </c>
      <c r="EY20" s="0" t="n">
        <f aca="false">IF(BM$9=0,0,(SIN(BM$12)*COS($E20)+SIN($E20)*COS(BM$12))/SIN($E20)*BM$9)</f>
        <v>0</v>
      </c>
      <c r="EZ20" s="0" t="n">
        <f aca="false">IF(BN$9=0,0,(SIN(BN$12)*COS($E20)+SIN($E20)*COS(BN$12))/SIN($E20)*BN$9)</f>
        <v>0</v>
      </c>
      <c r="FA20" s="0" t="n">
        <f aca="false">IF(BO$9=0,0,(SIN(BO$12)*COS($E20)+SIN($E20)*COS(BO$12))/SIN($E20)*BO$9)</f>
        <v>0</v>
      </c>
      <c r="FB20" s="0" t="n">
        <f aca="false">IF(BP$9=0,0,(SIN(BP$12)*COS($E20)+SIN($E20)*COS(BP$12))/SIN($E20)*BP$9)</f>
        <v>0</v>
      </c>
      <c r="FC20" s="0" t="n">
        <f aca="false">IF(BQ$9=0,0,(SIN(BQ$12)*COS($E20)+SIN($E20)*COS(BQ$12))/SIN($E20)*BQ$9)</f>
        <v>0</v>
      </c>
      <c r="FD20" s="0" t="n">
        <f aca="false">IF(BR$9=0,0,(SIN(BR$12)*COS($E20)+SIN($E20)*COS(BR$12))/SIN($E20)*BR$9)</f>
        <v>0</v>
      </c>
      <c r="FE20" s="0" t="n">
        <f aca="false">IF(BS$9=0,0,(SIN(BS$12)*COS($E20)+SIN($E20)*COS(BS$12))/SIN($E20)*BS$9)</f>
        <v>0</v>
      </c>
      <c r="FF20" s="0" t="n">
        <f aca="false">IF(BT$9=0,0,(SIN(BT$12)*COS($E20)+SIN($E20)*COS(BT$12))/SIN($E20)*BT$9)</f>
        <v>0</v>
      </c>
      <c r="FG20" s="0" t="n">
        <f aca="false">IF(BU$9=0,0,(SIN(BU$12)*COS($E20)+SIN($E20)*COS(BU$12))/SIN($E20)*BU$9)</f>
        <v>0</v>
      </c>
      <c r="FH20" s="0" t="n">
        <f aca="false">IF(BV$9=0,0,(SIN(BV$12)*COS($E20)+SIN($E20)*COS(BV$12))/SIN($E20)*BV$9)</f>
        <v>0</v>
      </c>
      <c r="FI20" s="0" t="n">
        <f aca="false">IF(BW$9=0,0,(SIN(BW$12)*COS($E20)+SIN($E20)*COS(BW$12))/SIN($E20)*BW$9)</f>
        <v>0</v>
      </c>
      <c r="FJ20" s="0" t="n">
        <f aca="false">IF(BX$9=0,0,(SIN(BX$12)*COS($E20)+SIN($E20)*COS(BX$12))/SIN($E20)*BX$9)</f>
        <v>0</v>
      </c>
      <c r="FK20" s="0" t="n">
        <f aca="false">IF(BY$9=0,0,(SIN(BY$12)*COS($E20)+SIN($E20)*COS(BY$12))/SIN($E20)*BY$9)</f>
        <v>0</v>
      </c>
      <c r="FL20" s="0" t="n">
        <f aca="false">IF(BZ$9=0,0,(SIN(BZ$12)*COS($E20)+SIN($E20)*COS(BZ$12))/SIN($E20)*BZ$9)</f>
        <v>0</v>
      </c>
      <c r="FM20" s="0" t="n">
        <f aca="false">IF(CA$9=0,0,(SIN(CA$12)*COS($E20)+SIN($E20)*COS(CA$12))/SIN($E20)*CA$9)</f>
        <v>0</v>
      </c>
      <c r="FN20" s="0" t="n">
        <f aca="false">IF(CB$9=0,0,(SIN(CB$12)*COS($E20)+SIN($E20)*COS(CB$12))/SIN($E20)*CB$9)</f>
        <v>0</v>
      </c>
      <c r="FO20" s="0" t="n">
        <f aca="false">IF(CC$9=0,0,(SIN(CC$12)*COS($E20)+SIN($E20)*COS(CC$12))/SIN($E20)*CC$9)</f>
        <v>0</v>
      </c>
      <c r="FP20" s="0" t="n">
        <f aca="false">IF(CD$9=0,0,(SIN(CD$12)*COS($E20)+SIN($E20)*COS(CD$12))/SIN($E20)*CD$9)</f>
        <v>0</v>
      </c>
      <c r="FQ20" s="0" t="n">
        <f aca="false">IF(CE$9=0,0,(SIN(CE$12)*COS($E20)+SIN($E20)*COS(CE$12))/SIN($E20)*CE$9)</f>
        <v>0</v>
      </c>
      <c r="FR20" s="0" t="n">
        <f aca="false">IF(CF$9=0,0,(SIN(CF$12)*COS($E20)+SIN($E20)*COS(CF$12))/SIN($E20)*CF$9)</f>
        <v>0</v>
      </c>
      <c r="FS20" s="0" t="n">
        <f aca="false">IF(CG$9=0,0,(SIN(CG$12)*COS($E20)+SIN($E20)*COS(CG$12))/SIN($E20)*CG$9)</f>
        <v>0</v>
      </c>
      <c r="FT20" s="0" t="n">
        <f aca="false">IF(CH$9=0,0,(SIN(CH$12)*COS($E20)+SIN($E20)*COS(CH$12))/SIN($E20)*CH$9)</f>
        <v>0</v>
      </c>
      <c r="FU20" s="0" t="n">
        <f aca="false">IF(CI$9=0,0,(SIN(CI$12)*COS($E20)+SIN($E20)*COS(CI$12))/SIN($E20)*CI$9)</f>
        <v>0</v>
      </c>
      <c r="FV20" s="0" t="n">
        <f aca="false">IF(CJ$9=0,0,(SIN(CJ$12)*COS($E20)+SIN($E20)*COS(CJ$12))/SIN($E20)*CJ$9)</f>
        <v>0</v>
      </c>
      <c r="FW20" s="0" t="n">
        <f aca="false">IF(CK$9=0,0,(SIN(CK$12)*COS($E20)+SIN($E20)*COS(CK$12))/SIN($E20)*CK$9)</f>
        <v>0</v>
      </c>
      <c r="FX20" s="0" t="n">
        <f aca="false">IF(CL$9=0,0,(SIN(CL$12)*COS($E20)+SIN($E20)*COS(CL$12))/SIN($E20)*CL$9)</f>
        <v>0</v>
      </c>
      <c r="FY20" s="0" t="n">
        <f aca="false">IF(CM$9=0,0,(SIN(CM$12)*COS($E20)+SIN($E20)*COS(CM$12))/SIN($E20)*CM$9)</f>
        <v>0</v>
      </c>
      <c r="FZ20" s="0" t="n">
        <f aca="false">IF(CN$9=0,0,(SIN(CN$12)*COS($E20)+SIN($E20)*COS(CN$12))/SIN($E20)*CN$9)</f>
        <v>0</v>
      </c>
      <c r="GA20" s="0" t="n">
        <f aca="false">IF(CO$9=0,0,(SIN(CO$12)*COS($E20)+SIN($E20)*COS(CO$12))/SIN($E20)*CO$9)</f>
        <v>0</v>
      </c>
      <c r="GB20" s="0" t="n">
        <f aca="false">IF(CP$9=0,0,(SIN(CP$12)*COS($E20)+SIN($E20)*COS(CP$12))/SIN($E20)*CP$9)</f>
        <v>37.2857009275579</v>
      </c>
      <c r="GC20" s="0" t="n">
        <f aca="false">IF(CQ$9=0,0,(SIN(CQ$12)*COS($E20)+SIN($E20)*COS(CQ$12))/SIN($E20)*CQ$9)</f>
        <v>37.8752364197826</v>
      </c>
    </row>
    <row r="21" customFormat="false" ht="12.8" hidden="true" customHeight="false" outlineLevel="0" collapsed="false">
      <c r="A21" s="0" t="n">
        <f aca="false">MAX($F21:$CQ21)</f>
        <v>6.32915353137039</v>
      </c>
      <c r="B21" s="90" t="n">
        <f aca="false">IF(ISNA(INDEX(vmg!$B$6:$B$151,MATCH($C21,vmg!$F$6:$F$151,0))),IF(ISNA(INDEX(vmg!$B$6:$B$151,MATCH($C21,vmg!$D$6:$D$151,0))),0,INDEX(vmg!$B$6:$B$151,MATCH($C21,vmg!$D$6:$D$151,0))),INDEX(vmg!$B$6:$B$151,MATCH($C21,vmg!$F$6:$F$151,0)))</f>
        <v>6.63760000000001</v>
      </c>
      <c r="C21" s="2" t="n">
        <f aca="false">MOD(Best +D21,360)</f>
        <v>309</v>
      </c>
      <c r="D21" s="2" t="n">
        <f aca="false">D20+1</f>
        <v>9</v>
      </c>
      <c r="E21" s="1" t="n">
        <f aca="false">D21*PI()/180</f>
        <v>0.15707963267949</v>
      </c>
      <c r="F21" s="13" t="n">
        <f aca="false">IF(OR(F111=0,CR21=0),0,F111*CR21/(F111+CR21))</f>
        <v>6.32915353137039</v>
      </c>
      <c r="G21" s="13" t="n">
        <f aca="false">IF(OR(G111=0,CS21=0),0,G111*CS21/(G111+CS21))</f>
        <v>6.31436711710696</v>
      </c>
      <c r="H21" s="13" t="n">
        <f aca="false">IF(OR(H111=0,CT21=0),0,H111*CT21/(H111+CT21))</f>
        <v>6.30031400189371</v>
      </c>
      <c r="I21" s="13" t="n">
        <f aca="false">IF(OR(I111=0,CU21=0),0,I111*CU21/(I111+CU21))</f>
        <v>6.28679751772853</v>
      </c>
      <c r="J21" s="13" t="n">
        <f aca="false">IF(OR(J111=0,CV21=0),0,J111*CV21/(J111+CV21))</f>
        <v>6.2701925962046</v>
      </c>
      <c r="K21" s="13" t="n">
        <f aca="false">IF(OR(K111=0,CW21=0),0,K111*CW21/(K111+CW21))</f>
        <v>6.25432044288448</v>
      </c>
      <c r="L21" s="13" t="n">
        <f aca="false">IF(OR(L111=0,CX21=0),0,L111*CX21/(L111+CX21))</f>
        <v>6.23901867882601</v>
      </c>
      <c r="M21" s="13" t="n">
        <f aca="false">IF(OR(M111=0,CY21=0),0,M111*CY21/(M111+CY21))</f>
        <v>6.22416520304764</v>
      </c>
      <c r="N21" s="13" t="n">
        <f aca="false">IF(OR(N111=0,CZ21=0),0,N111*CZ21/(N111+CZ21))</f>
        <v>6.20966623926345</v>
      </c>
      <c r="O21" s="13" t="n">
        <f aca="false">IF(OR(O111=0,DA21=0),0,O111*DA21/(O111+DA21))</f>
        <v>6.18598954910108</v>
      </c>
      <c r="P21" s="13" t="n">
        <f aca="false">IF(OR(P111=0,DB21=0),0,P111*DB21/(P111+DB21))</f>
        <v>6.16328169236811</v>
      </c>
      <c r="Q21" s="13" t="n">
        <f aca="false">IF(OR(Q111=0,DC21=0),0,Q111*DC21/(Q111+DC21))</f>
        <v>6.14136783526215</v>
      </c>
      <c r="R21" s="13" t="n">
        <f aca="false">IF(OR(R111=0,DD21=0),0,R111*DD21/(R111+DD21))</f>
        <v>6.12010610070219</v>
      </c>
      <c r="S21" s="13" t="n">
        <f aca="false">IF(OR(S111=0,DE21=0),0,S111*DE21/(S111+DE21))</f>
        <v>6.09937986927478</v>
      </c>
      <c r="T21" s="13" t="n">
        <f aca="false">IF(OR(T111=0,DF21=0),0,T111*DF21/(T111+DF21))</f>
        <v>6.06422680245244</v>
      </c>
      <c r="U21" s="13" t="n">
        <f aca="false">IF(OR(U111=0,DG21=0),0,U111*DG21/(U111+DG21))</f>
        <v>6.03005753679082</v>
      </c>
      <c r="V21" s="13" t="n">
        <f aca="false">IF(OR(V111=0,DH21=0),0,V111*DH21/(V111+DH21))</f>
        <v>5.9966806550989</v>
      </c>
      <c r="W21" s="13" t="n">
        <f aca="false">IF(OR(W111=0,DI21=0),0,W111*DI21/(W111+DI21))</f>
        <v>5.96393163936319</v>
      </c>
      <c r="X21" s="13" t="n">
        <f aca="false">IF(OR(X111=0,DJ21=0),0,X111*DJ21/(X111+DJ21))</f>
        <v>5.93166738915569</v>
      </c>
      <c r="Y21" s="13" t="n">
        <f aca="false">IF(OR(Y111=0,DK21=0),0,Y111*DK21/(Y111+DK21))</f>
        <v>0</v>
      </c>
      <c r="Z21" s="13" t="n">
        <f aca="false">IF(OR(Z111=0,DL21=0),0,Z111*DL21/(Z111+DL21))</f>
        <v>0</v>
      </c>
      <c r="AA21" s="13" t="n">
        <f aca="false">IF(OR(AA111=0,DM21=0),0,AA111*DM21/(AA111+DM21))</f>
        <v>0</v>
      </c>
      <c r="AB21" s="13" t="n">
        <f aca="false">IF(OR(AB111=0,DN21=0),0,AB111*DN21/(AB111+DN21))</f>
        <v>0</v>
      </c>
      <c r="AC21" s="13" t="n">
        <f aca="false">IF(OR(AC111=0,DO21=0),0,AC111*DO21/(AC111+DO21))</f>
        <v>0</v>
      </c>
      <c r="AD21" s="13" t="n">
        <f aca="false">IF(OR(AD111=0,DP21=0),0,AD111*DP21/(AD111+DP21))</f>
        <v>0</v>
      </c>
      <c r="AE21" s="13" t="n">
        <f aca="false">IF(OR(AE111=0,DQ21=0),0,AE111*DQ21/(AE111+DQ21))</f>
        <v>0</v>
      </c>
      <c r="AF21" s="13" t="n">
        <f aca="false">IF(OR(AF111=0,DR21=0),0,AF111*DR21/(AF111+DR21))</f>
        <v>0</v>
      </c>
      <c r="AG21" s="13" t="n">
        <f aca="false">IF(OR(AG111=0,DS21=0),0,AG111*DS21/(AG111+DS21))</f>
        <v>0</v>
      </c>
      <c r="AH21" s="13" t="n">
        <f aca="false">IF(OR(AH111=0,DT21=0),0,AH111*DT21/(AH111+DT21))</f>
        <v>0</v>
      </c>
      <c r="AI21" s="13" t="n">
        <f aca="false">IF(OR(AI111=0,DU21=0),0,AI111*DU21/(AI111+DU21))</f>
        <v>0</v>
      </c>
      <c r="AJ21" s="13" t="n">
        <f aca="false">IF(OR(AJ111=0,DV21=0),0,AJ111*DV21/(AJ111+DV21))</f>
        <v>0</v>
      </c>
      <c r="AK21" s="13" t="n">
        <f aca="false">IF(OR(AK111=0,DW21=0),0,AK111*DW21/(AK111+DW21))</f>
        <v>0</v>
      </c>
      <c r="AL21" s="13" t="n">
        <f aca="false">IF(OR(AL111=0,DX21=0),0,AL111*DX21/(AL111+DX21))</f>
        <v>0</v>
      </c>
      <c r="AM21" s="13" t="n">
        <f aca="false">IF(OR(AM111=0,DY21=0),0,AM111*DY21/(AM111+DY21))</f>
        <v>0</v>
      </c>
      <c r="AN21" s="13" t="n">
        <f aca="false">IF(OR(AN111=0,DZ21=0),0,AN111*DZ21/(AN111+DZ21))</f>
        <v>0</v>
      </c>
      <c r="AO21" s="13" t="n">
        <f aca="false">IF(OR(AO111=0,EA21=0),0,AO111*EA21/(AO111+EA21))</f>
        <v>0</v>
      </c>
      <c r="AP21" s="13" t="n">
        <f aca="false">IF(OR(AP111=0,EB21=0),0,AP111*EB21/(AP111+EB21))</f>
        <v>0</v>
      </c>
      <c r="AQ21" s="13" t="n">
        <f aca="false">IF(OR(AQ111=0,EC21=0),0,AQ111*EC21/(AQ111+EC21))</f>
        <v>0</v>
      </c>
      <c r="AR21" s="13" t="n">
        <f aca="false">IF(OR(AR111=0,ED21=0),0,AR111*ED21/(AR111+ED21))</f>
        <v>0</v>
      </c>
      <c r="AS21" s="13" t="n">
        <f aca="false">IF(OR(AS111=0,EE21=0),0,AS111*EE21/(AS111+EE21))</f>
        <v>0</v>
      </c>
      <c r="AT21" s="13" t="n">
        <f aca="false">IF(OR(AT111=0,EF21=0),0,AT111*EF21/(AT111+EF21))</f>
        <v>0</v>
      </c>
      <c r="AU21" s="13" t="n">
        <f aca="false">IF(OR(AU111=0,EG21=0),0,AU111*EG21/(AU111+EG21))</f>
        <v>0</v>
      </c>
      <c r="AV21" s="13" t="n">
        <f aca="false">IF(OR(AV111=0,EH21=0),0,AV111*EH21/(AV111+EH21))</f>
        <v>0</v>
      </c>
      <c r="AW21" s="13" t="n">
        <f aca="false">IF(OR(AW111=0,EI21=0),0,AW111*EI21/(AW111+EI21))</f>
        <v>0</v>
      </c>
      <c r="AX21" s="13" t="n">
        <f aca="false">IF(OR(AX111=0,EJ21=0),0,AX111*EJ21/(AX111+EJ21))</f>
        <v>0</v>
      </c>
      <c r="AY21" s="13" t="n">
        <f aca="false">IF(OR(AY111=0,EK21=0),0,AY111*EK21/(AY111+EK21))</f>
        <v>0</v>
      </c>
      <c r="AZ21" s="13" t="n">
        <f aca="false">IF(OR(AZ111=0,EL21=0),0,AZ111*EL21/(AZ111+EL21))</f>
        <v>0</v>
      </c>
      <c r="BA21" s="13" t="n">
        <f aca="false">IF(OR(BA111=0,EM21=0),0,BA111*EM21/(BA111+EM21))</f>
        <v>0</v>
      </c>
      <c r="BB21" s="13" t="n">
        <f aca="false">IF(OR(BB111=0,EN21=0),0,BB111*EN21/(BB111+EN21))</f>
        <v>0</v>
      </c>
      <c r="BC21" s="13" t="n">
        <f aca="false">IF(OR(BC111=0,EO21=0),0,BC111*EO21/(BC111+EO21))</f>
        <v>0</v>
      </c>
      <c r="BD21" s="13" t="n">
        <f aca="false">IF(OR(BD111=0,EP21=0),0,BD111*EP21/(BD111+EP21))</f>
        <v>0</v>
      </c>
      <c r="BE21" s="13" t="n">
        <f aca="false">IF(OR(BE111=0,EQ21=0),0,BE111*EQ21/(BE111+EQ21))</f>
        <v>0</v>
      </c>
      <c r="BF21" s="13" t="n">
        <f aca="false">IF(OR(BF111=0,ER21=0),0,BF111*ER21/(BF111+ER21))</f>
        <v>0</v>
      </c>
      <c r="BG21" s="13" t="n">
        <f aca="false">IF(OR(BG111=0,ES21=0),0,BG111*ES21/(BG111+ES21))</f>
        <v>0</v>
      </c>
      <c r="BH21" s="13" t="n">
        <f aca="false">IF(OR(BH111=0,ET21=0),0,BH111*ET21/(BH111+ET21))</f>
        <v>0</v>
      </c>
      <c r="BI21" s="13" t="n">
        <f aca="false">IF(OR(BI111=0,EU21=0),0,BI111*EU21/(BI111+EU21))</f>
        <v>0</v>
      </c>
      <c r="BJ21" s="13" t="n">
        <f aca="false">IF(OR(BJ111=0,EV21=0),0,BJ111*EV21/(BJ111+EV21))</f>
        <v>0</v>
      </c>
      <c r="BK21" s="13" t="n">
        <f aca="false">IF(OR(BK111=0,EW21=0),0,BK111*EW21/(BK111+EW21))</f>
        <v>0</v>
      </c>
      <c r="BL21" s="13" t="n">
        <f aca="false">IF(OR(BL111=0,EX21=0),0,BL111*EX21/(BL111+EX21))</f>
        <v>0</v>
      </c>
      <c r="BM21" s="13" t="n">
        <f aca="false">IF(OR(BM111=0,EY21=0),0,BM111*EY21/(BM111+EY21))</f>
        <v>0</v>
      </c>
      <c r="BN21" s="13" t="n">
        <f aca="false">IF(OR(BN111=0,EZ21=0),0,BN111*EZ21/(BN111+EZ21))</f>
        <v>0</v>
      </c>
      <c r="BO21" s="13" t="n">
        <f aca="false">IF(OR(BO111=0,FA21=0),0,BO111*FA21/(BO111+FA21))</f>
        <v>0</v>
      </c>
      <c r="BP21" s="13" t="n">
        <f aca="false">IF(OR(BP111=0,FB21=0),0,BP111*FB21/(BP111+FB21))</f>
        <v>0</v>
      </c>
      <c r="BQ21" s="13" t="n">
        <f aca="false">IF(OR(BQ111=0,FC21=0),0,BQ111*FC21/(BQ111+FC21))</f>
        <v>0</v>
      </c>
      <c r="BR21" s="13" t="n">
        <f aca="false">IF(OR(BR111=0,FD21=0),0,BR111*FD21/(BR111+FD21))</f>
        <v>0</v>
      </c>
      <c r="BS21" s="13" t="n">
        <f aca="false">IF(OR(BS111=0,FE21=0),0,BS111*FE21/(BS111+FE21))</f>
        <v>0</v>
      </c>
      <c r="BT21" s="13" t="n">
        <f aca="false">IF(OR(BT111=0,FF21=0),0,BT111*FF21/(BT111+FF21))</f>
        <v>0</v>
      </c>
      <c r="BU21" s="13" t="n">
        <f aca="false">IF(OR(BU111=0,FG21=0),0,BU111*FG21/(BU111+FG21))</f>
        <v>0</v>
      </c>
      <c r="BV21" s="13" t="n">
        <f aca="false">IF(OR(BV111=0,FH21=0),0,BV111*FH21/(BV111+FH21))</f>
        <v>0</v>
      </c>
      <c r="BW21" s="13" t="n">
        <f aca="false">IF(OR(BW111=0,FI21=0),0,BW111*FI21/(BW111+FI21))</f>
        <v>0</v>
      </c>
      <c r="BX21" s="13" t="n">
        <f aca="false">IF(OR(BX111=0,FJ21=0),0,BX111*FJ21/(BX111+FJ21))</f>
        <v>0</v>
      </c>
      <c r="BY21" s="13" t="n">
        <f aca="false">IF(OR(BY111=0,FK21=0),0,BY111*FK21/(BY111+FK21))</f>
        <v>0</v>
      </c>
      <c r="BZ21" s="13" t="n">
        <f aca="false">IF(OR(BZ111=0,FL21=0),0,BZ111*FL21/(BZ111+FL21))</f>
        <v>0</v>
      </c>
      <c r="CA21" s="13" t="n">
        <f aca="false">IF(OR(CA111=0,FM21=0),0,CA111*FM21/(CA111+FM21))</f>
        <v>0</v>
      </c>
      <c r="CB21" s="13" t="n">
        <f aca="false">IF(OR(CB111=0,FN21=0),0,CB111*FN21/(CB111+FN21))</f>
        <v>0</v>
      </c>
      <c r="CC21" s="13" t="n">
        <f aca="false">IF(OR(CC111=0,FO21=0),0,CC111*FO21/(CC111+FO21))</f>
        <v>0</v>
      </c>
      <c r="CD21" s="13" t="n">
        <f aca="false">IF(OR(CD111=0,FP21=0),0,CD111*FP21/(CD111+FP21))</f>
        <v>0</v>
      </c>
      <c r="CE21" s="13" t="n">
        <f aca="false">IF(OR(CE111=0,FQ21=0),0,CE111*FQ21/(CE111+FQ21))</f>
        <v>0</v>
      </c>
      <c r="CF21" s="13" t="n">
        <f aca="false">IF(OR(CF111=0,FR21=0),0,CF111*FR21/(CF111+FR21))</f>
        <v>0</v>
      </c>
      <c r="CG21" s="13" t="n">
        <f aca="false">IF(OR(CG111=0,FS21=0),0,CG111*FS21/(CG111+FS21))</f>
        <v>0</v>
      </c>
      <c r="CH21" s="13" t="n">
        <f aca="false">IF(OR(CH111=0,FT21=0),0,CH111*FT21/(CH111+FT21))</f>
        <v>0</v>
      </c>
      <c r="CI21" s="13" t="n">
        <f aca="false">IF(OR(CI111=0,FU21=0),0,CI111*FU21/(CI111+FU21))</f>
        <v>0</v>
      </c>
      <c r="CJ21" s="13" t="n">
        <f aca="false">IF(OR(CJ111=0,FV21=0),0,CJ111*FV21/(CJ111+FV21))</f>
        <v>0</v>
      </c>
      <c r="CK21" s="13" t="n">
        <f aca="false">IF(OR(CK111=0,FW21=0),0,CK111*FW21/(CK111+FW21))</f>
        <v>0</v>
      </c>
      <c r="CL21" s="13" t="n">
        <f aca="false">IF(OR(CL111=0,FX21=0),0,CL111*FX21/(CL111+FX21))</f>
        <v>0</v>
      </c>
      <c r="CM21" s="13" t="n">
        <f aca="false">IF(OR(CM111=0,FY21=0),0,CM111*FY21/(CM111+FY21))</f>
        <v>0</v>
      </c>
      <c r="CN21" s="13" t="n">
        <f aca="false">IF(OR(CN111=0,FZ21=0),0,CN111*FZ21/(CN111+FZ21))</f>
        <v>0</v>
      </c>
      <c r="CO21" s="13" t="n">
        <f aca="false">IF(OR(CO111=0,GA21=0),0,CO111*GA21/(CO111+GA21))</f>
        <v>0</v>
      </c>
      <c r="CP21" s="13" t="n">
        <f aca="false">IF(OR(CP111=0,GB21=0),0,CP111*GB21/(CP111+GB21))</f>
        <v>5.49746052189509</v>
      </c>
      <c r="CQ21" s="13" t="n">
        <f aca="false">IF(OR(CQ111=0,GC21=0),0,CQ111*GC21/(CQ111+GC21))</f>
        <v>5.49874504307707</v>
      </c>
      <c r="CR21" s="0" t="n">
        <f aca="false">IF(F$9=0,0,(SIN(F$12)*COS($E21)+SIN($E21)*COS(F$12))/SIN($E21)*F$9)</f>
        <v>6.32915357142857</v>
      </c>
      <c r="CS21" s="0" t="n">
        <f aca="false">IF(G$9=0,0,(SIN(G$12)*COS($E21)+SIN($E21)*COS(G$12))/SIN($E21)*G$9)</f>
        <v>6.98190815728775</v>
      </c>
      <c r="CT21" s="0" t="n">
        <f aca="false">IF(H$9=0,0,(SIN(H$12)*COS($E21)+SIN($E21)*COS(H$12))/SIN($E21)*H$9)</f>
        <v>7.6238869582935</v>
      </c>
      <c r="CU21" s="0" t="n">
        <f aca="false">IF(I$9=0,0,(SIN(I$12)*COS($E21)+SIN($E21)*COS(I$12))/SIN($E21)*I$9)</f>
        <v>8.25492235468738</v>
      </c>
      <c r="CV21" s="0" t="n">
        <f aca="false">IF(J$9=0,0,(SIN(J$12)*COS($E21)+SIN($E21)*COS(J$12))/SIN($E21)*J$9)</f>
        <v>8.86787330347535</v>
      </c>
      <c r="CW21" s="0" t="n">
        <f aca="false">IF(K$9=0,0,(SIN(K$12)*COS($E21)+SIN($E21)*COS(K$12))/SIN($E21)*K$9)</f>
        <v>9.4685104442863</v>
      </c>
      <c r="CX21" s="0" t="n">
        <f aca="false">IF(L$9=0,0,(SIN(L$12)*COS($E21)+SIN($E21)*COS(L$12))/SIN($E21)*L$9)</f>
        <v>10.0566910122806</v>
      </c>
      <c r="CY21" s="0" t="n">
        <f aca="false">IF(M$9=0,0,(SIN(M$12)*COS($E21)+SIN($E21)*COS(M$12))/SIN($E21)*M$9)</f>
        <v>10.6322789528491</v>
      </c>
      <c r="CZ21" s="0" t="n">
        <f aca="false">IF(N$9=0,0,(SIN(N$12)*COS($E21)+SIN($E21)*COS(N$12))/SIN($E21)*N$9)</f>
        <v>11.1951449499239</v>
      </c>
      <c r="DA21" s="0" t="n">
        <f aca="false">IF(O$9=0,0,(SIN(O$12)*COS($E21)+SIN($E21)*COS(O$12))/SIN($E21)*O$9)</f>
        <v>11.7112181921047</v>
      </c>
      <c r="DB21" s="0" t="n">
        <f aca="false">IF(P$9=0,0,(SIN(P$12)*COS($E21)+SIN($E21)*COS(P$12))/SIN($E21)*P$9)</f>
        <v>12.2106945891993</v>
      </c>
      <c r="DC21" s="0" t="n">
        <f aca="false">IF(Q$9=0,0,(SIN(Q$12)*COS($E21)+SIN($E21)*COS(Q$12))/SIN($E21)*Q$9)</f>
        <v>12.6934978657644</v>
      </c>
      <c r="DD21" s="0" t="n">
        <f aca="false">IF(R$9=0,0,(SIN(R$12)*COS($E21)+SIN($E21)*COS(R$12))/SIN($E21)*R$9)</f>
        <v>13.1595607709503</v>
      </c>
      <c r="DE21" s="0" t="n">
        <f aca="false">IF(S$9=0,0,(SIN(S$12)*COS($E21)+SIN($E21)*COS(S$12))/SIN($E21)*S$9)</f>
        <v>13.6088250746735</v>
      </c>
      <c r="DF21" s="0" t="n">
        <f aca="false">IF(T$9=0,0,(SIN(T$12)*COS($E21)+SIN($E21)*COS(T$12))/SIN($E21)*T$9)</f>
        <v>13.9621883907546</v>
      </c>
      <c r="DG21" s="0" t="n">
        <f aca="false">IF(U$9=0,0,(SIN(U$12)*COS($E21)+SIN($E21)*COS(U$12))/SIN($E21)*U$9)</f>
        <v>14.2921871644358</v>
      </c>
      <c r="DH21" s="0" t="n">
        <f aca="false">IF(V$9=0,0,(SIN(V$12)*COS($E21)+SIN($E21)*COS(V$12))/SIN($E21)*V$9)</f>
        <v>14.5988653658908</v>
      </c>
      <c r="DI21" s="0" t="n">
        <f aca="false">IF(W$9=0,0,(SIN(W$12)*COS($E21)+SIN($E21)*COS(W$12))/SIN($E21)*W$9)</f>
        <v>14.8822798465076</v>
      </c>
      <c r="DJ21" s="0" t="n">
        <f aca="false">IF(X$9=0,0,(SIN(X$12)*COS($E21)+SIN($E21)*COS(X$12))/SIN($E21)*X$9)</f>
        <v>15.1425002757981</v>
      </c>
      <c r="DK21" s="0" t="n">
        <f aca="false">IF(Y$9=0,0,(SIN(Y$12)*COS($E21)+SIN($E21)*COS(Y$12))/SIN($E21)*Y$9)</f>
        <v>0</v>
      </c>
      <c r="DL21" s="0" t="n">
        <f aca="false">IF(Z$9=0,0,(SIN(Z$12)*COS($E21)+SIN($E21)*COS(Z$12))/SIN($E21)*Z$9)</f>
        <v>0</v>
      </c>
      <c r="DM21" s="0" t="n">
        <f aca="false">IF(AA$9=0,0,(SIN(AA$12)*COS($E21)+SIN($E21)*COS(AA$12))/SIN($E21)*AA$9)</f>
        <v>0</v>
      </c>
      <c r="DN21" s="0" t="n">
        <f aca="false">IF(AB$9=0,0,(SIN(AB$12)*COS($E21)+SIN($E21)*COS(AB$12))/SIN($E21)*AB$9)</f>
        <v>0</v>
      </c>
      <c r="DO21" s="0" t="n">
        <f aca="false">IF(AC$9=0,0,(SIN(AC$12)*COS($E21)+SIN($E21)*COS(AC$12))/SIN($E21)*AC$9)</f>
        <v>0</v>
      </c>
      <c r="DP21" s="0" t="n">
        <f aca="false">IF(AD$9=0,0,(SIN(AD$12)*COS($E21)+SIN($E21)*COS(AD$12))/SIN($E21)*AD$9)</f>
        <v>0</v>
      </c>
      <c r="DQ21" s="0" t="n">
        <f aca="false">IF(AE$9=0,0,(SIN(AE$12)*COS($E21)+SIN($E21)*COS(AE$12))/SIN($E21)*AE$9)</f>
        <v>0</v>
      </c>
      <c r="DR21" s="0" t="n">
        <f aca="false">IF(AF$9=0,0,(SIN(AF$12)*COS($E21)+SIN($E21)*COS(AF$12))/SIN($E21)*AF$9)</f>
        <v>0</v>
      </c>
      <c r="DS21" s="0" t="n">
        <f aca="false">IF(AG$9=0,0,(SIN(AG$12)*COS($E21)+SIN($E21)*COS(AG$12))/SIN($E21)*AG$9)</f>
        <v>0</v>
      </c>
      <c r="DT21" s="0" t="n">
        <f aca="false">IF(AH$9=0,0,(SIN(AH$12)*COS($E21)+SIN($E21)*COS(AH$12))/SIN($E21)*AH$9)</f>
        <v>0</v>
      </c>
      <c r="DU21" s="0" t="n">
        <f aca="false">IF(AI$9=0,0,(SIN(AI$12)*COS($E21)+SIN($E21)*COS(AI$12))/SIN($E21)*AI$9)</f>
        <v>0</v>
      </c>
      <c r="DV21" s="0" t="n">
        <f aca="false">IF(AJ$9=0,0,(SIN(AJ$12)*COS($E21)+SIN($E21)*COS(AJ$12))/SIN($E21)*AJ$9)</f>
        <v>0</v>
      </c>
      <c r="DW21" s="0" t="n">
        <f aca="false">IF(AK$9=0,0,(SIN(AK$12)*COS($E21)+SIN($E21)*COS(AK$12))/SIN($E21)*AK$9)</f>
        <v>0</v>
      </c>
      <c r="DX21" s="0" t="n">
        <f aca="false">IF(AL$9=0,0,(SIN(AL$12)*COS($E21)+SIN($E21)*COS(AL$12))/SIN($E21)*AL$9)</f>
        <v>0</v>
      </c>
      <c r="DY21" s="0" t="n">
        <f aca="false">IF(AM$9=0,0,(SIN(AM$12)*COS($E21)+SIN($E21)*COS(AM$12))/SIN($E21)*AM$9)</f>
        <v>0</v>
      </c>
      <c r="DZ21" s="0" t="n">
        <f aca="false">IF(AN$9=0,0,(SIN(AN$12)*COS($E21)+SIN($E21)*COS(AN$12))/SIN($E21)*AN$9)</f>
        <v>0</v>
      </c>
      <c r="EA21" s="0" t="n">
        <f aca="false">IF(AO$9=0,0,(SIN(AO$12)*COS($E21)+SIN($E21)*COS(AO$12))/SIN($E21)*AO$9)</f>
        <v>0</v>
      </c>
      <c r="EB21" s="0" t="n">
        <f aca="false">IF(AP$9=0,0,(SIN(AP$12)*COS($E21)+SIN($E21)*COS(AP$12))/SIN($E21)*AP$9)</f>
        <v>0</v>
      </c>
      <c r="EC21" s="0" t="n">
        <f aca="false">IF(AQ$9=0,0,(SIN(AQ$12)*COS($E21)+SIN($E21)*COS(AQ$12))/SIN($E21)*AQ$9)</f>
        <v>0</v>
      </c>
      <c r="ED21" s="0" t="n">
        <f aca="false">IF(AR$9=0,0,(SIN(AR$12)*COS($E21)+SIN($E21)*COS(AR$12))/SIN($E21)*AR$9)</f>
        <v>0</v>
      </c>
      <c r="EE21" s="0" t="n">
        <f aca="false">IF(AS$9=0,0,(SIN(AS$12)*COS($E21)+SIN($E21)*COS(AS$12))/SIN($E21)*AS$9)</f>
        <v>0</v>
      </c>
      <c r="EF21" s="0" t="n">
        <f aca="false">IF(AT$9=0,0,(SIN(AT$12)*COS($E21)+SIN($E21)*COS(AT$12))/SIN($E21)*AT$9)</f>
        <v>0</v>
      </c>
      <c r="EG21" s="0" t="n">
        <f aca="false">IF(AU$9=0,0,(SIN(AU$12)*COS($E21)+SIN($E21)*COS(AU$12))/SIN($E21)*AU$9)</f>
        <v>0</v>
      </c>
      <c r="EH21" s="0" t="n">
        <f aca="false">IF(AV$9=0,0,(SIN(AV$12)*COS($E21)+SIN($E21)*COS(AV$12))/SIN($E21)*AV$9)</f>
        <v>0</v>
      </c>
      <c r="EI21" s="0" t="n">
        <f aca="false">IF(AW$9=0,0,(SIN(AW$12)*COS($E21)+SIN($E21)*COS(AW$12))/SIN($E21)*AW$9)</f>
        <v>0</v>
      </c>
      <c r="EJ21" s="0" t="n">
        <f aca="false">IF(AX$9=0,0,(SIN(AX$12)*COS($E21)+SIN($E21)*COS(AX$12))/SIN($E21)*AX$9)</f>
        <v>0</v>
      </c>
      <c r="EK21" s="0" t="n">
        <f aca="false">IF(AY$9=0,0,(SIN(AY$12)*COS($E21)+SIN($E21)*COS(AY$12))/SIN($E21)*AY$9)</f>
        <v>0</v>
      </c>
      <c r="EL21" s="0" t="n">
        <f aca="false">IF(AZ$9=0,0,(SIN(AZ$12)*COS($E21)+SIN($E21)*COS(AZ$12))/SIN($E21)*AZ$9)</f>
        <v>0</v>
      </c>
      <c r="EM21" s="0" t="n">
        <f aca="false">IF(BA$9=0,0,(SIN(BA$12)*COS($E21)+SIN($E21)*COS(BA$12))/SIN($E21)*BA$9)</f>
        <v>0</v>
      </c>
      <c r="EN21" s="0" t="n">
        <f aca="false">IF(BB$9=0,0,(SIN(BB$12)*COS($E21)+SIN($E21)*COS(BB$12))/SIN($E21)*BB$9)</f>
        <v>0</v>
      </c>
      <c r="EO21" s="0" t="n">
        <f aca="false">IF(BC$9=0,0,(SIN(BC$12)*COS($E21)+SIN($E21)*COS(BC$12))/SIN($E21)*BC$9)</f>
        <v>0</v>
      </c>
      <c r="EP21" s="0" t="n">
        <f aca="false">IF(BD$9=0,0,(SIN(BD$12)*COS($E21)+SIN($E21)*COS(BD$12))/SIN($E21)*BD$9)</f>
        <v>0</v>
      </c>
      <c r="EQ21" s="0" t="n">
        <f aca="false">IF(BE$9=0,0,(SIN(BE$12)*COS($E21)+SIN($E21)*COS(BE$12))/SIN($E21)*BE$9)</f>
        <v>0</v>
      </c>
      <c r="ER21" s="0" t="n">
        <f aca="false">IF(BF$9=0,0,(SIN(BF$12)*COS($E21)+SIN($E21)*COS(BF$12))/SIN($E21)*BF$9)</f>
        <v>0</v>
      </c>
      <c r="ES21" s="0" t="n">
        <f aca="false">IF(BG$9=0,0,(SIN(BG$12)*COS($E21)+SIN($E21)*COS(BG$12))/SIN($E21)*BG$9)</f>
        <v>0</v>
      </c>
      <c r="ET21" s="0" t="n">
        <f aca="false">IF(BH$9=0,0,(SIN(BH$12)*COS($E21)+SIN($E21)*COS(BH$12))/SIN($E21)*BH$9)</f>
        <v>0</v>
      </c>
      <c r="EU21" s="0" t="n">
        <f aca="false">IF(BI$9=0,0,(SIN(BI$12)*COS($E21)+SIN($E21)*COS(BI$12))/SIN($E21)*BI$9)</f>
        <v>0</v>
      </c>
      <c r="EV21" s="0" t="n">
        <f aca="false">IF(BJ$9=0,0,(SIN(BJ$12)*COS($E21)+SIN($E21)*COS(BJ$12))/SIN($E21)*BJ$9)</f>
        <v>0</v>
      </c>
      <c r="EW21" s="0" t="n">
        <f aca="false">IF(BK$9=0,0,(SIN(BK$12)*COS($E21)+SIN($E21)*COS(BK$12))/SIN($E21)*BK$9)</f>
        <v>0</v>
      </c>
      <c r="EX21" s="0" t="n">
        <f aca="false">IF(BL$9=0,0,(SIN(BL$12)*COS($E21)+SIN($E21)*COS(BL$12))/SIN($E21)*BL$9)</f>
        <v>0</v>
      </c>
      <c r="EY21" s="0" t="n">
        <f aca="false">IF(BM$9=0,0,(SIN(BM$12)*COS($E21)+SIN($E21)*COS(BM$12))/SIN($E21)*BM$9)</f>
        <v>0</v>
      </c>
      <c r="EZ21" s="0" t="n">
        <f aca="false">IF(BN$9=0,0,(SIN(BN$12)*COS($E21)+SIN($E21)*COS(BN$12))/SIN($E21)*BN$9)</f>
        <v>0</v>
      </c>
      <c r="FA21" s="0" t="n">
        <f aca="false">IF(BO$9=0,0,(SIN(BO$12)*COS($E21)+SIN($E21)*COS(BO$12))/SIN($E21)*BO$9)</f>
        <v>0</v>
      </c>
      <c r="FB21" s="0" t="n">
        <f aca="false">IF(BP$9=0,0,(SIN(BP$12)*COS($E21)+SIN($E21)*COS(BP$12))/SIN($E21)*BP$9)</f>
        <v>0</v>
      </c>
      <c r="FC21" s="0" t="n">
        <f aca="false">IF(BQ$9=0,0,(SIN(BQ$12)*COS($E21)+SIN($E21)*COS(BQ$12))/SIN($E21)*BQ$9)</f>
        <v>0</v>
      </c>
      <c r="FD21" s="0" t="n">
        <f aca="false">IF(BR$9=0,0,(SIN(BR$12)*COS($E21)+SIN($E21)*COS(BR$12))/SIN($E21)*BR$9)</f>
        <v>0</v>
      </c>
      <c r="FE21" s="0" t="n">
        <f aca="false">IF(BS$9=0,0,(SIN(BS$12)*COS($E21)+SIN($E21)*COS(BS$12))/SIN($E21)*BS$9)</f>
        <v>0</v>
      </c>
      <c r="FF21" s="0" t="n">
        <f aca="false">IF(BT$9=0,0,(SIN(BT$12)*COS($E21)+SIN($E21)*COS(BT$12))/SIN($E21)*BT$9)</f>
        <v>0</v>
      </c>
      <c r="FG21" s="0" t="n">
        <f aca="false">IF(BU$9=0,0,(SIN(BU$12)*COS($E21)+SIN($E21)*COS(BU$12))/SIN($E21)*BU$9)</f>
        <v>0</v>
      </c>
      <c r="FH21" s="0" t="n">
        <f aca="false">IF(BV$9=0,0,(SIN(BV$12)*COS($E21)+SIN($E21)*COS(BV$12))/SIN($E21)*BV$9)</f>
        <v>0</v>
      </c>
      <c r="FI21" s="0" t="n">
        <f aca="false">IF(BW$9=0,0,(SIN(BW$12)*COS($E21)+SIN($E21)*COS(BW$12))/SIN($E21)*BW$9)</f>
        <v>0</v>
      </c>
      <c r="FJ21" s="0" t="n">
        <f aca="false">IF(BX$9=0,0,(SIN(BX$12)*COS($E21)+SIN($E21)*COS(BX$12))/SIN($E21)*BX$9)</f>
        <v>0</v>
      </c>
      <c r="FK21" s="0" t="n">
        <f aca="false">IF(BY$9=0,0,(SIN(BY$12)*COS($E21)+SIN($E21)*COS(BY$12))/SIN($E21)*BY$9)</f>
        <v>0</v>
      </c>
      <c r="FL21" s="0" t="n">
        <f aca="false">IF(BZ$9=0,0,(SIN(BZ$12)*COS($E21)+SIN($E21)*COS(BZ$12))/SIN($E21)*BZ$9)</f>
        <v>0</v>
      </c>
      <c r="FM21" s="0" t="n">
        <f aca="false">IF(CA$9=0,0,(SIN(CA$12)*COS($E21)+SIN($E21)*COS(CA$12))/SIN($E21)*CA$9)</f>
        <v>0</v>
      </c>
      <c r="FN21" s="0" t="n">
        <f aca="false">IF(CB$9=0,0,(SIN(CB$12)*COS($E21)+SIN($E21)*COS(CB$12))/SIN($E21)*CB$9)</f>
        <v>0</v>
      </c>
      <c r="FO21" s="0" t="n">
        <f aca="false">IF(CC$9=0,0,(SIN(CC$12)*COS($E21)+SIN($E21)*COS(CC$12))/SIN($E21)*CC$9)</f>
        <v>0</v>
      </c>
      <c r="FP21" s="0" t="n">
        <f aca="false">IF(CD$9=0,0,(SIN(CD$12)*COS($E21)+SIN($E21)*COS(CD$12))/SIN($E21)*CD$9)</f>
        <v>0</v>
      </c>
      <c r="FQ21" s="0" t="n">
        <f aca="false">IF(CE$9=0,0,(SIN(CE$12)*COS($E21)+SIN($E21)*COS(CE$12))/SIN($E21)*CE$9)</f>
        <v>0</v>
      </c>
      <c r="FR21" s="0" t="n">
        <f aca="false">IF(CF$9=0,0,(SIN(CF$12)*COS($E21)+SIN($E21)*COS(CF$12))/SIN($E21)*CF$9)</f>
        <v>0</v>
      </c>
      <c r="FS21" s="0" t="n">
        <f aca="false">IF(CG$9=0,0,(SIN(CG$12)*COS($E21)+SIN($E21)*COS(CG$12))/SIN($E21)*CG$9)</f>
        <v>0</v>
      </c>
      <c r="FT21" s="0" t="n">
        <f aca="false">IF(CH$9=0,0,(SIN(CH$12)*COS($E21)+SIN($E21)*COS(CH$12))/SIN($E21)*CH$9)</f>
        <v>0</v>
      </c>
      <c r="FU21" s="0" t="n">
        <f aca="false">IF(CI$9=0,0,(SIN(CI$12)*COS($E21)+SIN($E21)*COS(CI$12))/SIN($E21)*CI$9)</f>
        <v>0</v>
      </c>
      <c r="FV21" s="0" t="n">
        <f aca="false">IF(CJ$9=0,0,(SIN(CJ$12)*COS($E21)+SIN($E21)*COS(CJ$12))/SIN($E21)*CJ$9)</f>
        <v>0</v>
      </c>
      <c r="FW21" s="0" t="n">
        <f aca="false">IF(CK$9=0,0,(SIN(CK$12)*COS($E21)+SIN($E21)*COS(CK$12))/SIN($E21)*CK$9)</f>
        <v>0</v>
      </c>
      <c r="FX21" s="0" t="n">
        <f aca="false">IF(CL$9=0,0,(SIN(CL$12)*COS($E21)+SIN($E21)*COS(CL$12))/SIN($E21)*CL$9)</f>
        <v>0</v>
      </c>
      <c r="FY21" s="0" t="n">
        <f aca="false">IF(CM$9=0,0,(SIN(CM$12)*COS($E21)+SIN($E21)*COS(CM$12))/SIN($E21)*CM$9)</f>
        <v>0</v>
      </c>
      <c r="FZ21" s="0" t="n">
        <f aca="false">IF(CN$9=0,0,(SIN(CN$12)*COS($E21)+SIN($E21)*COS(CN$12))/SIN($E21)*CN$9)</f>
        <v>0</v>
      </c>
      <c r="GA21" s="0" t="n">
        <f aca="false">IF(CO$9=0,0,(SIN(CO$12)*COS($E21)+SIN($E21)*COS(CO$12))/SIN($E21)*CO$9)</f>
        <v>0</v>
      </c>
      <c r="GB21" s="0" t="n">
        <f aca="false">IF(CP$9=0,0,(SIN(CP$12)*COS($E21)+SIN($E21)*COS(CP$12))/SIN($E21)*CP$9)</f>
        <v>33.1056054776333</v>
      </c>
      <c r="GC21" s="0" t="n">
        <f aca="false">IF(CQ$9=0,0,(SIN(CQ$12)*COS($E21)+SIN($E21)*COS(CQ$12))/SIN($E21)*CQ$9)</f>
        <v>33.6186508396357</v>
      </c>
    </row>
    <row r="22" customFormat="false" ht="12.8" hidden="true" customHeight="false" outlineLevel="0" collapsed="false">
      <c r="A22" s="0" t="n">
        <f aca="false">MAX($F22:$CQ22)</f>
        <v>6.32915353137039</v>
      </c>
      <c r="B22" s="90" t="n">
        <f aca="false">IF(ISNA(INDEX(vmg!$B$6:$B$151,MATCH($C22,vmg!$F$6:$F$151,0))),IF(ISNA(INDEX(vmg!$B$6:$B$151,MATCH($C22,vmg!$D$6:$D$151,0))),0,INDEX(vmg!$B$6:$B$151,MATCH($C22,vmg!$D$6:$D$151,0))),INDEX(vmg!$B$6:$B$151,MATCH($C22,vmg!$F$6:$F$151,0)))</f>
        <v>6.66215000000001</v>
      </c>
      <c r="C22" s="2" t="n">
        <f aca="false">MOD(Best +D22,360)</f>
        <v>310</v>
      </c>
      <c r="D22" s="2" t="n">
        <f aca="false">D21+1</f>
        <v>10</v>
      </c>
      <c r="E22" s="1" t="n">
        <f aca="false">D22*PI()/180</f>
        <v>0.174532925199433</v>
      </c>
      <c r="F22" s="13" t="n">
        <f aca="false">IF(OR(F112=0,CR22=0),0,F112*CR22/(F112+CR22))</f>
        <v>6.32915353137039</v>
      </c>
      <c r="G22" s="13" t="n">
        <f aca="false">IF(OR(G112=0,CS22=0),0,G112*CS22/(G112+CS22))</f>
        <v>6.31241628992311</v>
      </c>
      <c r="H22" s="13" t="n">
        <f aca="false">IF(OR(H112=0,CT22=0),0,H112*CT22/(H112+CT22))</f>
        <v>6.29648839776743</v>
      </c>
      <c r="I22" s="13" t="n">
        <f aca="false">IF(OR(I112=0,CU22=0),0,I112*CU22/(I112+CU22))</f>
        <v>6.28116960740396</v>
      </c>
      <c r="J22" s="13" t="n">
        <f aca="false">IF(OR(J112=0,CV22=0),0,J112*CV22/(J112+CV22))</f>
        <v>6.26272433305254</v>
      </c>
      <c r="K22" s="13" t="n">
        <f aca="false">IF(OR(K112=0,CW22=0),0,K112*CW22/(K112+CW22))</f>
        <v>6.24505129223765</v>
      </c>
      <c r="L22" s="13" t="n">
        <f aca="false">IF(OR(L112=0,CX22=0),0,L112*CX22/(L112+CX22))</f>
        <v>6.22798954383837</v>
      </c>
      <c r="M22" s="13" t="n">
        <f aca="false">IF(OR(M112=0,CY22=0),0,M112*CY22/(M112+CY22))</f>
        <v>6.21141573954969</v>
      </c>
      <c r="N22" s="13" t="n">
        <f aca="false">IF(OR(N112=0,CZ22=0),0,N112*CZ22/(N112+CZ22))</f>
        <v>6.19523356658718</v>
      </c>
      <c r="O22" s="13" t="n">
        <f aca="false">IF(OR(O112=0,DA22=0),0,O112*DA22/(O112+DA22))</f>
        <v>6.1694530973186</v>
      </c>
      <c r="P22" s="13" t="n">
        <f aca="false">IF(OR(P112=0,DB22=0),0,P112*DB22/(P112+DB22))</f>
        <v>6.14466503059392</v>
      </c>
      <c r="Q22" s="13" t="n">
        <f aca="false">IF(OR(Q112=0,DC22=0),0,Q112*DC22/(Q112+DC22))</f>
        <v>6.12069713827951</v>
      </c>
      <c r="R22" s="13" t="n">
        <f aca="false">IF(OR(R112=0,DD22=0),0,R112*DD22/(R112+DD22))</f>
        <v>6.09740820534933</v>
      </c>
      <c r="S22" s="13" t="n">
        <f aca="false">IF(OR(S112=0,DE22=0),0,S112*DE22/(S112+DE22))</f>
        <v>6.07468107373201</v>
      </c>
      <c r="T22" s="13" t="n">
        <f aca="false">IF(OR(T112=0,DF22=0),0,T112*DF22/(T112+DF22))</f>
        <v>6.03670690212626</v>
      </c>
      <c r="U22" s="13" t="n">
        <f aca="false">IF(OR(U112=0,DG22=0),0,U112*DG22/(U112+DG22))</f>
        <v>5.99974433746181</v>
      </c>
      <c r="V22" s="13" t="n">
        <f aca="false">IF(OR(V112=0,DH22=0),0,V112*DH22/(V112+DH22))</f>
        <v>5.96360094653454</v>
      </c>
      <c r="W22" s="13" t="n">
        <f aca="false">IF(OR(W112=0,DI22=0),0,W112*DI22/(W112+DI22))</f>
        <v>5.92811033364825</v>
      </c>
      <c r="X22" s="13" t="n">
        <f aca="false">IF(OR(X112=0,DJ22=0),0,X112*DJ22/(X112+DJ22))</f>
        <v>5.89312698208991</v>
      </c>
      <c r="Y22" s="13" t="n">
        <f aca="false">IF(OR(Y112=0,DK22=0),0,Y112*DK22/(Y112+DK22))</f>
        <v>0</v>
      </c>
      <c r="Z22" s="13" t="n">
        <f aca="false">IF(OR(Z112=0,DL22=0),0,Z112*DL22/(Z112+DL22))</f>
        <v>0</v>
      </c>
      <c r="AA22" s="13" t="n">
        <f aca="false">IF(OR(AA112=0,DM22=0),0,AA112*DM22/(AA112+DM22))</f>
        <v>0</v>
      </c>
      <c r="AB22" s="13" t="n">
        <f aca="false">IF(OR(AB112=0,DN22=0),0,AB112*DN22/(AB112+DN22))</f>
        <v>0</v>
      </c>
      <c r="AC22" s="13" t="n">
        <f aca="false">IF(OR(AC112=0,DO22=0),0,AC112*DO22/(AC112+DO22))</f>
        <v>0</v>
      </c>
      <c r="AD22" s="13" t="n">
        <f aca="false">IF(OR(AD112=0,DP22=0),0,AD112*DP22/(AD112+DP22))</f>
        <v>0</v>
      </c>
      <c r="AE22" s="13" t="n">
        <f aca="false">IF(OR(AE112=0,DQ22=0),0,AE112*DQ22/(AE112+DQ22))</f>
        <v>0</v>
      </c>
      <c r="AF22" s="13" t="n">
        <f aca="false">IF(OR(AF112=0,DR22=0),0,AF112*DR22/(AF112+DR22))</f>
        <v>0</v>
      </c>
      <c r="AG22" s="13" t="n">
        <f aca="false">IF(OR(AG112=0,DS22=0),0,AG112*DS22/(AG112+DS22))</f>
        <v>0</v>
      </c>
      <c r="AH22" s="13" t="n">
        <f aca="false">IF(OR(AH112=0,DT22=0),0,AH112*DT22/(AH112+DT22))</f>
        <v>0</v>
      </c>
      <c r="AI22" s="13" t="n">
        <f aca="false">IF(OR(AI112=0,DU22=0),0,AI112*DU22/(AI112+DU22))</f>
        <v>0</v>
      </c>
      <c r="AJ22" s="13" t="n">
        <f aca="false">IF(OR(AJ112=0,DV22=0),0,AJ112*DV22/(AJ112+DV22))</f>
        <v>0</v>
      </c>
      <c r="AK22" s="13" t="n">
        <f aca="false">IF(OR(AK112=0,DW22=0),0,AK112*DW22/(AK112+DW22))</f>
        <v>0</v>
      </c>
      <c r="AL22" s="13" t="n">
        <f aca="false">IF(OR(AL112=0,DX22=0),0,AL112*DX22/(AL112+DX22))</f>
        <v>0</v>
      </c>
      <c r="AM22" s="13" t="n">
        <f aca="false">IF(OR(AM112=0,DY22=0),0,AM112*DY22/(AM112+DY22))</f>
        <v>0</v>
      </c>
      <c r="AN22" s="13" t="n">
        <f aca="false">IF(OR(AN112=0,DZ22=0),0,AN112*DZ22/(AN112+DZ22))</f>
        <v>0</v>
      </c>
      <c r="AO22" s="13" t="n">
        <f aca="false">IF(OR(AO112=0,EA22=0),0,AO112*EA22/(AO112+EA22))</f>
        <v>0</v>
      </c>
      <c r="AP22" s="13" t="n">
        <f aca="false">IF(OR(AP112=0,EB22=0),0,AP112*EB22/(AP112+EB22))</f>
        <v>0</v>
      </c>
      <c r="AQ22" s="13" t="n">
        <f aca="false">IF(OR(AQ112=0,EC22=0),0,AQ112*EC22/(AQ112+EC22))</f>
        <v>0</v>
      </c>
      <c r="AR22" s="13" t="n">
        <f aca="false">IF(OR(AR112=0,ED22=0),0,AR112*ED22/(AR112+ED22))</f>
        <v>0</v>
      </c>
      <c r="AS22" s="13" t="n">
        <f aca="false">IF(OR(AS112=0,EE22=0),0,AS112*EE22/(AS112+EE22))</f>
        <v>0</v>
      </c>
      <c r="AT22" s="13" t="n">
        <f aca="false">IF(OR(AT112=0,EF22=0),0,AT112*EF22/(AT112+EF22))</f>
        <v>0</v>
      </c>
      <c r="AU22" s="13" t="n">
        <f aca="false">IF(OR(AU112=0,EG22=0),0,AU112*EG22/(AU112+EG22))</f>
        <v>0</v>
      </c>
      <c r="AV22" s="13" t="n">
        <f aca="false">IF(OR(AV112=0,EH22=0),0,AV112*EH22/(AV112+EH22))</f>
        <v>0</v>
      </c>
      <c r="AW22" s="13" t="n">
        <f aca="false">IF(OR(AW112=0,EI22=0),0,AW112*EI22/(AW112+EI22))</f>
        <v>0</v>
      </c>
      <c r="AX22" s="13" t="n">
        <f aca="false">IF(OR(AX112=0,EJ22=0),0,AX112*EJ22/(AX112+EJ22))</f>
        <v>0</v>
      </c>
      <c r="AY22" s="13" t="n">
        <f aca="false">IF(OR(AY112=0,EK22=0),0,AY112*EK22/(AY112+EK22))</f>
        <v>0</v>
      </c>
      <c r="AZ22" s="13" t="n">
        <f aca="false">IF(OR(AZ112=0,EL22=0),0,AZ112*EL22/(AZ112+EL22))</f>
        <v>0</v>
      </c>
      <c r="BA22" s="13" t="n">
        <f aca="false">IF(OR(BA112=0,EM22=0),0,BA112*EM22/(BA112+EM22))</f>
        <v>0</v>
      </c>
      <c r="BB22" s="13" t="n">
        <f aca="false">IF(OR(BB112=0,EN22=0),0,BB112*EN22/(BB112+EN22))</f>
        <v>0</v>
      </c>
      <c r="BC22" s="13" t="n">
        <f aca="false">IF(OR(BC112=0,EO22=0),0,BC112*EO22/(BC112+EO22))</f>
        <v>0</v>
      </c>
      <c r="BD22" s="13" t="n">
        <f aca="false">IF(OR(BD112=0,EP22=0),0,BD112*EP22/(BD112+EP22))</f>
        <v>0</v>
      </c>
      <c r="BE22" s="13" t="n">
        <f aca="false">IF(OR(BE112=0,EQ22=0),0,BE112*EQ22/(BE112+EQ22))</f>
        <v>0</v>
      </c>
      <c r="BF22" s="13" t="n">
        <f aca="false">IF(OR(BF112=0,ER22=0),0,BF112*ER22/(BF112+ER22))</f>
        <v>0</v>
      </c>
      <c r="BG22" s="13" t="n">
        <f aca="false">IF(OR(BG112=0,ES22=0),0,BG112*ES22/(BG112+ES22))</f>
        <v>0</v>
      </c>
      <c r="BH22" s="13" t="n">
        <f aca="false">IF(OR(BH112=0,ET22=0),0,BH112*ET22/(BH112+ET22))</f>
        <v>0</v>
      </c>
      <c r="BI22" s="13" t="n">
        <f aca="false">IF(OR(BI112=0,EU22=0),0,BI112*EU22/(BI112+EU22))</f>
        <v>0</v>
      </c>
      <c r="BJ22" s="13" t="n">
        <f aca="false">IF(OR(BJ112=0,EV22=0),0,BJ112*EV22/(BJ112+EV22))</f>
        <v>0</v>
      </c>
      <c r="BK22" s="13" t="n">
        <f aca="false">IF(OR(BK112=0,EW22=0),0,BK112*EW22/(BK112+EW22))</f>
        <v>0</v>
      </c>
      <c r="BL22" s="13" t="n">
        <f aca="false">IF(OR(BL112=0,EX22=0),0,BL112*EX22/(BL112+EX22))</f>
        <v>0</v>
      </c>
      <c r="BM22" s="13" t="n">
        <f aca="false">IF(OR(BM112=0,EY22=0),0,BM112*EY22/(BM112+EY22))</f>
        <v>0</v>
      </c>
      <c r="BN22" s="13" t="n">
        <f aca="false">IF(OR(BN112=0,EZ22=0),0,BN112*EZ22/(BN112+EZ22))</f>
        <v>0</v>
      </c>
      <c r="BO22" s="13" t="n">
        <f aca="false">IF(OR(BO112=0,FA22=0),0,BO112*FA22/(BO112+FA22))</f>
        <v>0</v>
      </c>
      <c r="BP22" s="13" t="n">
        <f aca="false">IF(OR(BP112=0,FB22=0),0,BP112*FB22/(BP112+FB22))</f>
        <v>0</v>
      </c>
      <c r="BQ22" s="13" t="n">
        <f aca="false">IF(OR(BQ112=0,FC22=0),0,BQ112*FC22/(BQ112+FC22))</f>
        <v>0</v>
      </c>
      <c r="BR22" s="13" t="n">
        <f aca="false">IF(OR(BR112=0,FD22=0),0,BR112*FD22/(BR112+FD22))</f>
        <v>0</v>
      </c>
      <c r="BS22" s="13" t="n">
        <f aca="false">IF(OR(BS112=0,FE22=0),0,BS112*FE22/(BS112+FE22))</f>
        <v>0</v>
      </c>
      <c r="BT22" s="13" t="n">
        <f aca="false">IF(OR(BT112=0,FF22=0),0,BT112*FF22/(BT112+FF22))</f>
        <v>0</v>
      </c>
      <c r="BU22" s="13" t="n">
        <f aca="false">IF(OR(BU112=0,FG22=0),0,BU112*FG22/(BU112+FG22))</f>
        <v>0</v>
      </c>
      <c r="BV22" s="13" t="n">
        <f aca="false">IF(OR(BV112=0,FH22=0),0,BV112*FH22/(BV112+FH22))</f>
        <v>0</v>
      </c>
      <c r="BW22" s="13" t="n">
        <f aca="false">IF(OR(BW112=0,FI22=0),0,BW112*FI22/(BW112+FI22))</f>
        <v>0</v>
      </c>
      <c r="BX22" s="13" t="n">
        <f aca="false">IF(OR(BX112=0,FJ22=0),0,BX112*FJ22/(BX112+FJ22))</f>
        <v>0</v>
      </c>
      <c r="BY22" s="13" t="n">
        <f aca="false">IF(OR(BY112=0,FK22=0),0,BY112*FK22/(BY112+FK22))</f>
        <v>0</v>
      </c>
      <c r="BZ22" s="13" t="n">
        <f aca="false">IF(OR(BZ112=0,FL22=0),0,BZ112*FL22/(BZ112+FL22))</f>
        <v>0</v>
      </c>
      <c r="CA22" s="13" t="n">
        <f aca="false">IF(OR(CA112=0,FM22=0),0,CA112*FM22/(CA112+FM22))</f>
        <v>0</v>
      </c>
      <c r="CB22" s="13" t="n">
        <f aca="false">IF(OR(CB112=0,FN22=0),0,CB112*FN22/(CB112+FN22))</f>
        <v>0</v>
      </c>
      <c r="CC22" s="13" t="n">
        <f aca="false">IF(OR(CC112=0,FO22=0),0,CC112*FO22/(CC112+FO22))</f>
        <v>0</v>
      </c>
      <c r="CD22" s="13" t="n">
        <f aca="false">IF(OR(CD112=0,FP22=0),0,CD112*FP22/(CD112+FP22))</f>
        <v>0</v>
      </c>
      <c r="CE22" s="13" t="n">
        <f aca="false">IF(OR(CE112=0,FQ22=0),0,CE112*FQ22/(CE112+FQ22))</f>
        <v>0</v>
      </c>
      <c r="CF22" s="13" t="n">
        <f aca="false">IF(OR(CF112=0,FR22=0),0,CF112*FR22/(CF112+FR22))</f>
        <v>0</v>
      </c>
      <c r="CG22" s="13" t="n">
        <f aca="false">IF(OR(CG112=0,FS22=0),0,CG112*FS22/(CG112+FS22))</f>
        <v>0</v>
      </c>
      <c r="CH22" s="13" t="n">
        <f aca="false">IF(OR(CH112=0,FT22=0),0,CH112*FT22/(CH112+FT22))</f>
        <v>0</v>
      </c>
      <c r="CI22" s="13" t="n">
        <f aca="false">IF(OR(CI112=0,FU22=0),0,CI112*FU22/(CI112+FU22))</f>
        <v>0</v>
      </c>
      <c r="CJ22" s="13" t="n">
        <f aca="false">IF(OR(CJ112=0,FV22=0),0,CJ112*FV22/(CJ112+FV22))</f>
        <v>0</v>
      </c>
      <c r="CK22" s="13" t="n">
        <f aca="false">IF(OR(CK112=0,FW22=0),0,CK112*FW22/(CK112+FW22))</f>
        <v>0</v>
      </c>
      <c r="CL22" s="13" t="n">
        <f aca="false">IF(OR(CL112=0,FX22=0),0,CL112*FX22/(CL112+FX22))</f>
        <v>0</v>
      </c>
      <c r="CM22" s="13" t="n">
        <f aca="false">IF(OR(CM112=0,FY22=0),0,CM112*FY22/(CM112+FY22))</f>
        <v>0</v>
      </c>
      <c r="CN22" s="13" t="n">
        <f aca="false">IF(OR(CN112=0,FZ22=0),0,CN112*FZ22/(CN112+FZ22))</f>
        <v>0</v>
      </c>
      <c r="CO22" s="13" t="n">
        <f aca="false">IF(OR(CO112=0,GA22=0),0,CO112*GA22/(CO112+GA22))</f>
        <v>0</v>
      </c>
      <c r="CP22" s="13" t="n">
        <f aca="false">IF(OR(CP112=0,GB22=0),0,CP112*GB22/(CP112+GB22))</f>
        <v>5.40272342350882</v>
      </c>
      <c r="CQ22" s="13" t="n">
        <f aca="false">IF(OR(CQ112=0,GC22=0),0,CQ112*GC22/(CQ112+GC22))</f>
        <v>5.40381821486778</v>
      </c>
      <c r="CR22" s="0" t="n">
        <f aca="false">IF(F$9=0,0,(SIN(F$12)*COS($E22)+SIN($E22)*COS(F$12))/SIN($E22)*F$9)</f>
        <v>6.32915357142857</v>
      </c>
      <c r="CS22" s="0" t="n">
        <f aca="false">IF(G$9=0,0,(SIN(G$12)*COS($E22)+SIN($E22)*COS(G$12))/SIN($E22)*G$9)</f>
        <v>6.91138296020572</v>
      </c>
      <c r="CT22" s="0" t="n">
        <f aca="false">IF(H$9=0,0,(SIN(H$12)*COS($E22)+SIN($E22)*COS(H$12))/SIN($E22)*H$9)</f>
        <v>7.48374058756727</v>
      </c>
      <c r="CU22" s="0" t="n">
        <f aca="false">IF(I$9=0,0,(SIN(I$12)*COS($E22)+SIN($E22)*COS(I$12))/SIN($E22)*I$9)</f>
        <v>8.04607963777256</v>
      </c>
      <c r="CV22" s="0" t="n">
        <f aca="false">IF(J$9=0,0,(SIN(J$12)*COS($E22)+SIN($E22)*COS(J$12))/SIN($E22)*J$9)</f>
        <v>8.5914968411239</v>
      </c>
      <c r="CW22" s="0" t="n">
        <f aca="false">IF(K$9=0,0,(SIN(K$12)*COS($E22)+SIN($E22)*COS(K$12))/SIN($E22)*K$9)</f>
        <v>9.12567352609349</v>
      </c>
      <c r="CX22" s="0" t="n">
        <f aca="false">IF(L$9=0,0,(SIN(L$12)*COS($E22)+SIN($E22)*COS(L$12))/SIN($E22)*L$9)</f>
        <v>9.64848581460319</v>
      </c>
      <c r="CY22" s="0" t="n">
        <f aca="false">IF(M$9=0,0,(SIN(M$12)*COS($E22)+SIN($E22)*COS(M$12))/SIN($E22)*M$9)</f>
        <v>10.1598159052409</v>
      </c>
      <c r="CZ22" s="0" t="n">
        <f aca="false">IF(N$9=0,0,(SIN(N$12)*COS($E22)+SIN($E22)*COS(N$12))/SIN($E22)*N$9)</f>
        <v>10.6595520965173</v>
      </c>
      <c r="DA22" s="0" t="n">
        <f aca="false">IF(O$9=0,0,(SIN(O$12)*COS($E22)+SIN($E22)*COS(O$12))/SIN($E22)*O$9)</f>
        <v>11.1153677881774</v>
      </c>
      <c r="DB22" s="0" t="n">
        <f aca="false">IF(P$9=0,0,(SIN(P$12)*COS($E22)+SIN($E22)*COS(P$12))/SIN($E22)*P$9)</f>
        <v>11.5561280969465</v>
      </c>
      <c r="DC22" s="0" t="n">
        <f aca="false">IF(Q$9=0,0,(SIN(Q$12)*COS($E22)+SIN($E22)*COS(Q$12))/SIN($E22)*Q$9)</f>
        <v>11.9817706665535</v>
      </c>
      <c r="DD22" s="0" t="n">
        <f aca="false">IF(R$9=0,0,(SIN(R$12)*COS($E22)+SIN($E22)*COS(R$12))/SIN($E22)*R$9)</f>
        <v>12.3922412784881</v>
      </c>
      <c r="DE22" s="0" t="n">
        <f aca="false">IF(S$9=0,0,(SIN(S$12)*COS($E22)+SIN($E22)*COS(S$12))/SIN($E22)*S$9)</f>
        <v>12.7874938455367</v>
      </c>
      <c r="DF22" s="0" t="n">
        <f aca="false">IF(T$9=0,0,(SIN(T$12)*COS($E22)+SIN($E22)*COS(T$12))/SIN($E22)*T$9)</f>
        <v>13.0933565126296</v>
      </c>
      <c r="DG22" s="0" t="n">
        <f aca="false">IF(U$9=0,0,(SIN(U$12)*COS($E22)+SIN($E22)*COS(U$12))/SIN($E22)*U$9)</f>
        <v>13.3781439815528</v>
      </c>
      <c r="DH22" s="0" t="n">
        <f aca="false">IF(V$9=0,0,(SIN(V$12)*COS($E22)+SIN($E22)*COS(V$12))/SIN($E22)*V$9)</f>
        <v>13.6419048757302</v>
      </c>
      <c r="DI22" s="0" t="n">
        <f aca="false">IF(W$9=0,0,(SIN(W$12)*COS($E22)+SIN($E22)*COS(W$12))/SIN($E22)*W$9)</f>
        <v>13.8846993870639</v>
      </c>
      <c r="DJ22" s="0" t="n">
        <f aca="false">IF(X$9=0,0,(SIN(X$12)*COS($E22)+SIN($E22)*COS(X$12))/SIN($E22)*X$9)</f>
        <v>14.1065992147903</v>
      </c>
      <c r="DK22" s="0" t="n">
        <f aca="false">IF(Y$9=0,0,(SIN(Y$12)*COS($E22)+SIN($E22)*COS(Y$12))/SIN($E22)*Y$9)</f>
        <v>0</v>
      </c>
      <c r="DL22" s="0" t="n">
        <f aca="false">IF(Z$9=0,0,(SIN(Z$12)*COS($E22)+SIN($E22)*COS(Z$12))/SIN($E22)*Z$9)</f>
        <v>0</v>
      </c>
      <c r="DM22" s="0" t="n">
        <f aca="false">IF(AA$9=0,0,(SIN(AA$12)*COS($E22)+SIN($E22)*COS(AA$12))/SIN($E22)*AA$9)</f>
        <v>0</v>
      </c>
      <c r="DN22" s="0" t="n">
        <f aca="false">IF(AB$9=0,0,(SIN(AB$12)*COS($E22)+SIN($E22)*COS(AB$12))/SIN($E22)*AB$9)</f>
        <v>0</v>
      </c>
      <c r="DO22" s="0" t="n">
        <f aca="false">IF(AC$9=0,0,(SIN(AC$12)*COS($E22)+SIN($E22)*COS(AC$12))/SIN($E22)*AC$9)</f>
        <v>0</v>
      </c>
      <c r="DP22" s="0" t="n">
        <f aca="false">IF(AD$9=0,0,(SIN(AD$12)*COS($E22)+SIN($E22)*COS(AD$12))/SIN($E22)*AD$9)</f>
        <v>0</v>
      </c>
      <c r="DQ22" s="0" t="n">
        <f aca="false">IF(AE$9=0,0,(SIN(AE$12)*COS($E22)+SIN($E22)*COS(AE$12))/SIN($E22)*AE$9)</f>
        <v>0</v>
      </c>
      <c r="DR22" s="0" t="n">
        <f aca="false">IF(AF$9=0,0,(SIN(AF$12)*COS($E22)+SIN($E22)*COS(AF$12))/SIN($E22)*AF$9)</f>
        <v>0</v>
      </c>
      <c r="DS22" s="0" t="n">
        <f aca="false">IF(AG$9=0,0,(SIN(AG$12)*COS($E22)+SIN($E22)*COS(AG$12))/SIN($E22)*AG$9)</f>
        <v>0</v>
      </c>
      <c r="DT22" s="0" t="n">
        <f aca="false">IF(AH$9=0,0,(SIN(AH$12)*COS($E22)+SIN($E22)*COS(AH$12))/SIN($E22)*AH$9)</f>
        <v>0</v>
      </c>
      <c r="DU22" s="0" t="n">
        <f aca="false">IF(AI$9=0,0,(SIN(AI$12)*COS($E22)+SIN($E22)*COS(AI$12))/SIN($E22)*AI$9)</f>
        <v>0</v>
      </c>
      <c r="DV22" s="0" t="n">
        <f aca="false">IF(AJ$9=0,0,(SIN(AJ$12)*COS($E22)+SIN($E22)*COS(AJ$12))/SIN($E22)*AJ$9)</f>
        <v>0</v>
      </c>
      <c r="DW22" s="0" t="n">
        <f aca="false">IF(AK$9=0,0,(SIN(AK$12)*COS($E22)+SIN($E22)*COS(AK$12))/SIN($E22)*AK$9)</f>
        <v>0</v>
      </c>
      <c r="DX22" s="0" t="n">
        <f aca="false">IF(AL$9=0,0,(SIN(AL$12)*COS($E22)+SIN($E22)*COS(AL$12))/SIN($E22)*AL$9)</f>
        <v>0</v>
      </c>
      <c r="DY22" s="0" t="n">
        <f aca="false">IF(AM$9=0,0,(SIN(AM$12)*COS($E22)+SIN($E22)*COS(AM$12))/SIN($E22)*AM$9)</f>
        <v>0</v>
      </c>
      <c r="DZ22" s="0" t="n">
        <f aca="false">IF(AN$9=0,0,(SIN(AN$12)*COS($E22)+SIN($E22)*COS(AN$12))/SIN($E22)*AN$9)</f>
        <v>0</v>
      </c>
      <c r="EA22" s="0" t="n">
        <f aca="false">IF(AO$9=0,0,(SIN(AO$12)*COS($E22)+SIN($E22)*COS(AO$12))/SIN($E22)*AO$9)</f>
        <v>0</v>
      </c>
      <c r="EB22" s="0" t="n">
        <f aca="false">IF(AP$9=0,0,(SIN(AP$12)*COS($E22)+SIN($E22)*COS(AP$12))/SIN($E22)*AP$9)</f>
        <v>0</v>
      </c>
      <c r="EC22" s="0" t="n">
        <f aca="false">IF(AQ$9=0,0,(SIN(AQ$12)*COS($E22)+SIN($E22)*COS(AQ$12))/SIN($E22)*AQ$9)</f>
        <v>0</v>
      </c>
      <c r="ED22" s="0" t="n">
        <f aca="false">IF(AR$9=0,0,(SIN(AR$12)*COS($E22)+SIN($E22)*COS(AR$12))/SIN($E22)*AR$9)</f>
        <v>0</v>
      </c>
      <c r="EE22" s="0" t="n">
        <f aca="false">IF(AS$9=0,0,(SIN(AS$12)*COS($E22)+SIN($E22)*COS(AS$12))/SIN($E22)*AS$9)</f>
        <v>0</v>
      </c>
      <c r="EF22" s="0" t="n">
        <f aca="false">IF(AT$9=0,0,(SIN(AT$12)*COS($E22)+SIN($E22)*COS(AT$12))/SIN($E22)*AT$9)</f>
        <v>0</v>
      </c>
      <c r="EG22" s="0" t="n">
        <f aca="false">IF(AU$9=0,0,(SIN(AU$12)*COS($E22)+SIN($E22)*COS(AU$12))/SIN($E22)*AU$9)</f>
        <v>0</v>
      </c>
      <c r="EH22" s="0" t="n">
        <f aca="false">IF(AV$9=0,0,(SIN(AV$12)*COS($E22)+SIN($E22)*COS(AV$12))/SIN($E22)*AV$9)</f>
        <v>0</v>
      </c>
      <c r="EI22" s="0" t="n">
        <f aca="false">IF(AW$9=0,0,(SIN(AW$12)*COS($E22)+SIN($E22)*COS(AW$12))/SIN($E22)*AW$9)</f>
        <v>0</v>
      </c>
      <c r="EJ22" s="0" t="n">
        <f aca="false">IF(AX$9=0,0,(SIN(AX$12)*COS($E22)+SIN($E22)*COS(AX$12))/SIN($E22)*AX$9)</f>
        <v>0</v>
      </c>
      <c r="EK22" s="0" t="n">
        <f aca="false">IF(AY$9=0,0,(SIN(AY$12)*COS($E22)+SIN($E22)*COS(AY$12))/SIN($E22)*AY$9)</f>
        <v>0</v>
      </c>
      <c r="EL22" s="0" t="n">
        <f aca="false">IF(AZ$9=0,0,(SIN(AZ$12)*COS($E22)+SIN($E22)*COS(AZ$12))/SIN($E22)*AZ$9)</f>
        <v>0</v>
      </c>
      <c r="EM22" s="0" t="n">
        <f aca="false">IF(BA$9=0,0,(SIN(BA$12)*COS($E22)+SIN($E22)*COS(BA$12))/SIN($E22)*BA$9)</f>
        <v>0</v>
      </c>
      <c r="EN22" s="0" t="n">
        <f aca="false">IF(BB$9=0,0,(SIN(BB$12)*COS($E22)+SIN($E22)*COS(BB$12))/SIN($E22)*BB$9)</f>
        <v>0</v>
      </c>
      <c r="EO22" s="0" t="n">
        <f aca="false">IF(BC$9=0,0,(SIN(BC$12)*COS($E22)+SIN($E22)*COS(BC$12))/SIN($E22)*BC$9)</f>
        <v>0</v>
      </c>
      <c r="EP22" s="0" t="n">
        <f aca="false">IF(BD$9=0,0,(SIN(BD$12)*COS($E22)+SIN($E22)*COS(BD$12))/SIN($E22)*BD$9)</f>
        <v>0</v>
      </c>
      <c r="EQ22" s="0" t="n">
        <f aca="false">IF(BE$9=0,0,(SIN(BE$12)*COS($E22)+SIN($E22)*COS(BE$12))/SIN($E22)*BE$9)</f>
        <v>0</v>
      </c>
      <c r="ER22" s="0" t="n">
        <f aca="false">IF(BF$9=0,0,(SIN(BF$12)*COS($E22)+SIN($E22)*COS(BF$12))/SIN($E22)*BF$9)</f>
        <v>0</v>
      </c>
      <c r="ES22" s="0" t="n">
        <f aca="false">IF(BG$9=0,0,(SIN(BG$12)*COS($E22)+SIN($E22)*COS(BG$12))/SIN($E22)*BG$9)</f>
        <v>0</v>
      </c>
      <c r="ET22" s="0" t="n">
        <f aca="false">IF(BH$9=0,0,(SIN(BH$12)*COS($E22)+SIN($E22)*COS(BH$12))/SIN($E22)*BH$9)</f>
        <v>0</v>
      </c>
      <c r="EU22" s="0" t="n">
        <f aca="false">IF(BI$9=0,0,(SIN(BI$12)*COS($E22)+SIN($E22)*COS(BI$12))/SIN($E22)*BI$9)</f>
        <v>0</v>
      </c>
      <c r="EV22" s="0" t="n">
        <f aca="false">IF(BJ$9=0,0,(SIN(BJ$12)*COS($E22)+SIN($E22)*COS(BJ$12))/SIN($E22)*BJ$9)</f>
        <v>0</v>
      </c>
      <c r="EW22" s="0" t="n">
        <f aca="false">IF(BK$9=0,0,(SIN(BK$12)*COS($E22)+SIN($E22)*COS(BK$12))/SIN($E22)*BK$9)</f>
        <v>0</v>
      </c>
      <c r="EX22" s="0" t="n">
        <f aca="false">IF(BL$9=0,0,(SIN(BL$12)*COS($E22)+SIN($E22)*COS(BL$12))/SIN($E22)*BL$9)</f>
        <v>0</v>
      </c>
      <c r="EY22" s="0" t="n">
        <f aca="false">IF(BM$9=0,0,(SIN(BM$12)*COS($E22)+SIN($E22)*COS(BM$12))/SIN($E22)*BM$9)</f>
        <v>0</v>
      </c>
      <c r="EZ22" s="0" t="n">
        <f aca="false">IF(BN$9=0,0,(SIN(BN$12)*COS($E22)+SIN($E22)*COS(BN$12))/SIN($E22)*BN$9)</f>
        <v>0</v>
      </c>
      <c r="FA22" s="0" t="n">
        <f aca="false">IF(BO$9=0,0,(SIN(BO$12)*COS($E22)+SIN($E22)*COS(BO$12))/SIN($E22)*BO$9)</f>
        <v>0</v>
      </c>
      <c r="FB22" s="0" t="n">
        <f aca="false">IF(BP$9=0,0,(SIN(BP$12)*COS($E22)+SIN($E22)*COS(BP$12))/SIN($E22)*BP$9)</f>
        <v>0</v>
      </c>
      <c r="FC22" s="0" t="n">
        <f aca="false">IF(BQ$9=0,0,(SIN(BQ$12)*COS($E22)+SIN($E22)*COS(BQ$12))/SIN($E22)*BQ$9)</f>
        <v>0</v>
      </c>
      <c r="FD22" s="0" t="n">
        <f aca="false">IF(BR$9=0,0,(SIN(BR$12)*COS($E22)+SIN($E22)*COS(BR$12))/SIN($E22)*BR$9)</f>
        <v>0</v>
      </c>
      <c r="FE22" s="0" t="n">
        <f aca="false">IF(BS$9=0,0,(SIN(BS$12)*COS($E22)+SIN($E22)*COS(BS$12))/SIN($E22)*BS$9)</f>
        <v>0</v>
      </c>
      <c r="FF22" s="0" t="n">
        <f aca="false">IF(BT$9=0,0,(SIN(BT$12)*COS($E22)+SIN($E22)*COS(BT$12))/SIN($E22)*BT$9)</f>
        <v>0</v>
      </c>
      <c r="FG22" s="0" t="n">
        <f aca="false">IF(BU$9=0,0,(SIN(BU$12)*COS($E22)+SIN($E22)*COS(BU$12))/SIN($E22)*BU$9)</f>
        <v>0</v>
      </c>
      <c r="FH22" s="0" t="n">
        <f aca="false">IF(BV$9=0,0,(SIN(BV$12)*COS($E22)+SIN($E22)*COS(BV$12))/SIN($E22)*BV$9)</f>
        <v>0</v>
      </c>
      <c r="FI22" s="0" t="n">
        <f aca="false">IF(BW$9=0,0,(SIN(BW$12)*COS($E22)+SIN($E22)*COS(BW$12))/SIN($E22)*BW$9)</f>
        <v>0</v>
      </c>
      <c r="FJ22" s="0" t="n">
        <f aca="false">IF(BX$9=0,0,(SIN(BX$12)*COS($E22)+SIN($E22)*COS(BX$12))/SIN($E22)*BX$9)</f>
        <v>0</v>
      </c>
      <c r="FK22" s="0" t="n">
        <f aca="false">IF(BY$9=0,0,(SIN(BY$12)*COS($E22)+SIN($E22)*COS(BY$12))/SIN($E22)*BY$9)</f>
        <v>0</v>
      </c>
      <c r="FL22" s="0" t="n">
        <f aca="false">IF(BZ$9=0,0,(SIN(BZ$12)*COS($E22)+SIN($E22)*COS(BZ$12))/SIN($E22)*BZ$9)</f>
        <v>0</v>
      </c>
      <c r="FM22" s="0" t="n">
        <f aca="false">IF(CA$9=0,0,(SIN(CA$12)*COS($E22)+SIN($E22)*COS(CA$12))/SIN($E22)*CA$9)</f>
        <v>0</v>
      </c>
      <c r="FN22" s="0" t="n">
        <f aca="false">IF(CB$9=0,0,(SIN(CB$12)*COS($E22)+SIN($E22)*COS(CB$12))/SIN($E22)*CB$9)</f>
        <v>0</v>
      </c>
      <c r="FO22" s="0" t="n">
        <f aca="false">IF(CC$9=0,0,(SIN(CC$12)*COS($E22)+SIN($E22)*COS(CC$12))/SIN($E22)*CC$9)</f>
        <v>0</v>
      </c>
      <c r="FP22" s="0" t="n">
        <f aca="false">IF(CD$9=0,0,(SIN(CD$12)*COS($E22)+SIN($E22)*COS(CD$12))/SIN($E22)*CD$9)</f>
        <v>0</v>
      </c>
      <c r="FQ22" s="0" t="n">
        <f aca="false">IF(CE$9=0,0,(SIN(CE$12)*COS($E22)+SIN($E22)*COS(CE$12))/SIN($E22)*CE$9)</f>
        <v>0</v>
      </c>
      <c r="FR22" s="0" t="n">
        <f aca="false">IF(CF$9=0,0,(SIN(CF$12)*COS($E22)+SIN($E22)*COS(CF$12))/SIN($E22)*CF$9)</f>
        <v>0</v>
      </c>
      <c r="FS22" s="0" t="n">
        <f aca="false">IF(CG$9=0,0,(SIN(CG$12)*COS($E22)+SIN($E22)*COS(CG$12))/SIN($E22)*CG$9)</f>
        <v>0</v>
      </c>
      <c r="FT22" s="0" t="n">
        <f aca="false">IF(CH$9=0,0,(SIN(CH$12)*COS($E22)+SIN($E22)*COS(CH$12))/SIN($E22)*CH$9)</f>
        <v>0</v>
      </c>
      <c r="FU22" s="0" t="n">
        <f aca="false">IF(CI$9=0,0,(SIN(CI$12)*COS($E22)+SIN($E22)*COS(CI$12))/SIN($E22)*CI$9)</f>
        <v>0</v>
      </c>
      <c r="FV22" s="0" t="n">
        <f aca="false">IF(CJ$9=0,0,(SIN(CJ$12)*COS($E22)+SIN($E22)*COS(CJ$12))/SIN($E22)*CJ$9)</f>
        <v>0</v>
      </c>
      <c r="FW22" s="0" t="n">
        <f aca="false">IF(CK$9=0,0,(SIN(CK$12)*COS($E22)+SIN($E22)*COS(CK$12))/SIN($E22)*CK$9)</f>
        <v>0</v>
      </c>
      <c r="FX22" s="0" t="n">
        <f aca="false">IF(CL$9=0,0,(SIN(CL$12)*COS($E22)+SIN($E22)*COS(CL$12))/SIN($E22)*CL$9)</f>
        <v>0</v>
      </c>
      <c r="FY22" s="0" t="n">
        <f aca="false">IF(CM$9=0,0,(SIN(CM$12)*COS($E22)+SIN($E22)*COS(CM$12))/SIN($E22)*CM$9)</f>
        <v>0</v>
      </c>
      <c r="FZ22" s="0" t="n">
        <f aca="false">IF(CN$9=0,0,(SIN(CN$12)*COS($E22)+SIN($E22)*COS(CN$12))/SIN($E22)*CN$9)</f>
        <v>0</v>
      </c>
      <c r="GA22" s="0" t="n">
        <f aca="false">IF(CO$9=0,0,(SIN(CO$12)*COS($E22)+SIN($E22)*COS(CO$12))/SIN($E22)*CO$9)</f>
        <v>0</v>
      </c>
      <c r="GB22" s="0" t="n">
        <f aca="false">IF(CP$9=0,0,(SIN(CP$12)*COS($E22)+SIN($E22)*COS(CP$12))/SIN($E22)*CP$9)</f>
        <v>29.7554013240896</v>
      </c>
      <c r="GC22" s="0" t="n">
        <f aca="false">IF(CQ$9=0,0,(SIN(CQ$12)*COS($E22)+SIN($E22)*COS(CQ$12))/SIN($E22)*CQ$9)</f>
        <v>30.2071424515248</v>
      </c>
    </row>
    <row r="23" customFormat="false" ht="12.8" hidden="true" customHeight="false" outlineLevel="0" collapsed="false">
      <c r="A23" s="0" t="n">
        <f aca="false">MAX($F23:$CQ23)</f>
        <v>6.32915353137039</v>
      </c>
      <c r="B23" s="90" t="n">
        <f aca="false">IF(ISNA(INDEX(vmg!$B$6:$B$151,MATCH($C23,vmg!$F$6:$F$151,0))),IF(ISNA(INDEX(vmg!$B$6:$B$151,MATCH($C23,vmg!$D$6:$D$151,0))),0,INDEX(vmg!$B$6:$B$151,MATCH($C23,vmg!$D$6:$D$151,0))),INDEX(vmg!$B$6:$B$151,MATCH($C23,vmg!$F$6:$F$151,0)))</f>
        <v>6.6867</v>
      </c>
      <c r="C23" s="2" t="n">
        <f aca="false">MOD(Best +D23,360)</f>
        <v>311</v>
      </c>
      <c r="D23" s="2" t="n">
        <f aca="false">D22+1</f>
        <v>11</v>
      </c>
      <c r="E23" s="1" t="n">
        <f aca="false">D23*PI()/180</f>
        <v>0.191986217719376</v>
      </c>
      <c r="F23" s="13" t="n">
        <f aca="false">IF(OR(F113=0,CR23=0),0,F113*CR23/(F113+CR23))</f>
        <v>6.32915353137039</v>
      </c>
      <c r="G23" s="13" t="n">
        <f aca="false">IF(OR(G113=0,CS23=0),0,G113*CS23/(G113+CS23))</f>
        <v>6.31062140305394</v>
      </c>
      <c r="H23" s="13" t="n">
        <f aca="false">IF(OR(H113=0,CT23=0),0,H113*CT23/(H113+CT23))</f>
        <v>6.29294109544414</v>
      </c>
      <c r="I23" s="13" t="n">
        <f aca="false">IF(OR(I113=0,CU23=0),0,I113*CU23/(I113+CU23))</f>
        <v>6.27591657758939</v>
      </c>
      <c r="J23" s="13" t="n">
        <f aca="false">IF(OR(J113=0,CV23=0),0,J113*CV23/(J113+CV23))</f>
        <v>6.25572248033095</v>
      </c>
      <c r="K23" s="13" t="n">
        <f aca="false">IF(OR(K113=0,CW23=0),0,K113*CW23/(K113+CW23))</f>
        <v>6.23632607527437</v>
      </c>
      <c r="L23" s="13" t="n">
        <f aca="false">IF(OR(L113=0,CX23=0),0,L113*CX23/(L113+CX23))</f>
        <v>6.21757025279062</v>
      </c>
      <c r="M23" s="13" t="n">
        <f aca="false">IF(OR(M113=0,CY23=0),0,M113*CY23/(M113+CY23))</f>
        <v>6.19933257455512</v>
      </c>
      <c r="N23" s="13" t="n">
        <f aca="false">IF(OR(N113=0,CZ23=0),0,N113*CZ23/(N113+CZ23))</f>
        <v>6.18151603041743</v>
      </c>
      <c r="O23" s="13" t="n">
        <f aca="false">IF(OR(O113=0,DA23=0),0,O113*DA23/(O113+DA23))</f>
        <v>6.15372551102695</v>
      </c>
      <c r="P23" s="13" t="n">
        <f aca="false">IF(OR(P113=0,DB23=0),0,P113*DB23/(P113+DB23))</f>
        <v>6.12694352781389</v>
      </c>
      <c r="Q23" s="13" t="n">
        <f aca="false">IF(OR(Q113=0,DC23=0),0,Q113*DC23/(Q113+DC23))</f>
        <v>6.10100139083017</v>
      </c>
      <c r="R23" s="13" t="n">
        <f aca="false">IF(OR(R113=0,DD23=0),0,R113*DD23/(R113+DD23))</f>
        <v>6.07575948713747</v>
      </c>
      <c r="S23" s="13" t="n">
        <f aca="false">IF(OR(S113=0,DE23=0),0,S113*DE23/(S113+DE23))</f>
        <v>6.0511010067385</v>
      </c>
      <c r="T23" s="13" t="n">
        <f aca="false">IF(OR(T113=0,DF23=0),0,T113*DF23/(T113+DF23))</f>
        <v>6.01045470605956</v>
      </c>
      <c r="U23" s="13" t="n">
        <f aca="false">IF(OR(U113=0,DG23=0),0,U113*DG23/(U113+DG23))</f>
        <v>5.97084157152139</v>
      </c>
      <c r="V23" s="13" t="n">
        <f aca="false">IF(OR(V113=0,DH23=0),0,V113*DH23/(V113+DH23))</f>
        <v>5.93206932961244</v>
      </c>
      <c r="W23" s="13" t="n">
        <f aca="false">IF(OR(W113=0,DI23=0),0,W113*DI23/(W113+DI23))</f>
        <v>5.89397079673026</v>
      </c>
      <c r="X23" s="13" t="n">
        <f aca="false">IF(OR(X113=0,DJ23=0),0,X113*DJ23/(X113+DJ23))</f>
        <v>5.85639904087506</v>
      </c>
      <c r="Y23" s="13" t="n">
        <f aca="false">IF(OR(Y113=0,DK23=0),0,Y113*DK23/(Y113+DK23))</f>
        <v>0</v>
      </c>
      <c r="Z23" s="13" t="n">
        <f aca="false">IF(OR(Z113=0,DL23=0),0,Z113*DL23/(Z113+DL23))</f>
        <v>0</v>
      </c>
      <c r="AA23" s="13" t="n">
        <f aca="false">IF(OR(AA113=0,DM23=0),0,AA113*DM23/(AA113+DM23))</f>
        <v>0</v>
      </c>
      <c r="AB23" s="13" t="n">
        <f aca="false">IF(OR(AB113=0,DN23=0),0,AB113*DN23/(AB113+DN23))</f>
        <v>0</v>
      </c>
      <c r="AC23" s="13" t="n">
        <f aca="false">IF(OR(AC113=0,DO23=0),0,AC113*DO23/(AC113+DO23))</f>
        <v>0</v>
      </c>
      <c r="AD23" s="13" t="n">
        <f aca="false">IF(OR(AD113=0,DP23=0),0,AD113*DP23/(AD113+DP23))</f>
        <v>0</v>
      </c>
      <c r="AE23" s="13" t="n">
        <f aca="false">IF(OR(AE113=0,DQ23=0),0,AE113*DQ23/(AE113+DQ23))</f>
        <v>0</v>
      </c>
      <c r="AF23" s="13" t="n">
        <f aca="false">IF(OR(AF113=0,DR23=0),0,AF113*DR23/(AF113+DR23))</f>
        <v>0</v>
      </c>
      <c r="AG23" s="13" t="n">
        <f aca="false">IF(OR(AG113=0,DS23=0),0,AG113*DS23/(AG113+DS23))</f>
        <v>0</v>
      </c>
      <c r="AH23" s="13" t="n">
        <f aca="false">IF(OR(AH113=0,DT23=0),0,AH113*DT23/(AH113+DT23))</f>
        <v>0</v>
      </c>
      <c r="AI23" s="13" t="n">
        <f aca="false">IF(OR(AI113=0,DU23=0),0,AI113*DU23/(AI113+DU23))</f>
        <v>0</v>
      </c>
      <c r="AJ23" s="13" t="n">
        <f aca="false">IF(OR(AJ113=0,DV23=0),0,AJ113*DV23/(AJ113+DV23))</f>
        <v>0</v>
      </c>
      <c r="AK23" s="13" t="n">
        <f aca="false">IF(OR(AK113=0,DW23=0),0,AK113*DW23/(AK113+DW23))</f>
        <v>0</v>
      </c>
      <c r="AL23" s="13" t="n">
        <f aca="false">IF(OR(AL113=0,DX23=0),0,AL113*DX23/(AL113+DX23))</f>
        <v>0</v>
      </c>
      <c r="AM23" s="13" t="n">
        <f aca="false">IF(OR(AM113=0,DY23=0),0,AM113*DY23/(AM113+DY23))</f>
        <v>0</v>
      </c>
      <c r="AN23" s="13" t="n">
        <f aca="false">IF(OR(AN113=0,DZ23=0),0,AN113*DZ23/(AN113+DZ23))</f>
        <v>0</v>
      </c>
      <c r="AO23" s="13" t="n">
        <f aca="false">IF(OR(AO113=0,EA23=0),0,AO113*EA23/(AO113+EA23))</f>
        <v>0</v>
      </c>
      <c r="AP23" s="13" t="n">
        <f aca="false">IF(OR(AP113=0,EB23=0),0,AP113*EB23/(AP113+EB23))</f>
        <v>0</v>
      </c>
      <c r="AQ23" s="13" t="n">
        <f aca="false">IF(OR(AQ113=0,EC23=0),0,AQ113*EC23/(AQ113+EC23))</f>
        <v>0</v>
      </c>
      <c r="AR23" s="13" t="n">
        <f aca="false">IF(OR(AR113=0,ED23=0),0,AR113*ED23/(AR113+ED23))</f>
        <v>0</v>
      </c>
      <c r="AS23" s="13" t="n">
        <f aca="false">IF(OR(AS113=0,EE23=0),0,AS113*EE23/(AS113+EE23))</f>
        <v>0</v>
      </c>
      <c r="AT23" s="13" t="n">
        <f aca="false">IF(OR(AT113=0,EF23=0),0,AT113*EF23/(AT113+EF23))</f>
        <v>0</v>
      </c>
      <c r="AU23" s="13" t="n">
        <f aca="false">IF(OR(AU113=0,EG23=0),0,AU113*EG23/(AU113+EG23))</f>
        <v>0</v>
      </c>
      <c r="AV23" s="13" t="n">
        <f aca="false">IF(OR(AV113=0,EH23=0),0,AV113*EH23/(AV113+EH23))</f>
        <v>0</v>
      </c>
      <c r="AW23" s="13" t="n">
        <f aca="false">IF(OR(AW113=0,EI23=0),0,AW113*EI23/(AW113+EI23))</f>
        <v>0</v>
      </c>
      <c r="AX23" s="13" t="n">
        <f aca="false">IF(OR(AX113=0,EJ23=0),0,AX113*EJ23/(AX113+EJ23))</f>
        <v>0</v>
      </c>
      <c r="AY23" s="13" t="n">
        <f aca="false">IF(OR(AY113=0,EK23=0),0,AY113*EK23/(AY113+EK23))</f>
        <v>0</v>
      </c>
      <c r="AZ23" s="13" t="n">
        <f aca="false">IF(OR(AZ113=0,EL23=0),0,AZ113*EL23/(AZ113+EL23))</f>
        <v>0</v>
      </c>
      <c r="BA23" s="13" t="n">
        <f aca="false">IF(OR(BA113=0,EM23=0),0,BA113*EM23/(BA113+EM23))</f>
        <v>0</v>
      </c>
      <c r="BB23" s="13" t="n">
        <f aca="false">IF(OR(BB113=0,EN23=0),0,BB113*EN23/(BB113+EN23))</f>
        <v>0</v>
      </c>
      <c r="BC23" s="13" t="n">
        <f aca="false">IF(OR(BC113=0,EO23=0),0,BC113*EO23/(BC113+EO23))</f>
        <v>0</v>
      </c>
      <c r="BD23" s="13" t="n">
        <f aca="false">IF(OR(BD113=0,EP23=0),0,BD113*EP23/(BD113+EP23))</f>
        <v>0</v>
      </c>
      <c r="BE23" s="13" t="n">
        <f aca="false">IF(OR(BE113=0,EQ23=0),0,BE113*EQ23/(BE113+EQ23))</f>
        <v>0</v>
      </c>
      <c r="BF23" s="13" t="n">
        <f aca="false">IF(OR(BF113=0,ER23=0),0,BF113*ER23/(BF113+ER23))</f>
        <v>0</v>
      </c>
      <c r="BG23" s="13" t="n">
        <f aca="false">IF(OR(BG113=0,ES23=0),0,BG113*ES23/(BG113+ES23))</f>
        <v>0</v>
      </c>
      <c r="BH23" s="13" t="n">
        <f aca="false">IF(OR(BH113=0,ET23=0),0,BH113*ET23/(BH113+ET23))</f>
        <v>0</v>
      </c>
      <c r="BI23" s="13" t="n">
        <f aca="false">IF(OR(BI113=0,EU23=0),0,BI113*EU23/(BI113+EU23))</f>
        <v>0</v>
      </c>
      <c r="BJ23" s="13" t="n">
        <f aca="false">IF(OR(BJ113=0,EV23=0),0,BJ113*EV23/(BJ113+EV23))</f>
        <v>0</v>
      </c>
      <c r="BK23" s="13" t="n">
        <f aca="false">IF(OR(BK113=0,EW23=0),0,BK113*EW23/(BK113+EW23))</f>
        <v>0</v>
      </c>
      <c r="BL23" s="13" t="n">
        <f aca="false">IF(OR(BL113=0,EX23=0),0,BL113*EX23/(BL113+EX23))</f>
        <v>0</v>
      </c>
      <c r="BM23" s="13" t="n">
        <f aca="false">IF(OR(BM113=0,EY23=0),0,BM113*EY23/(BM113+EY23))</f>
        <v>0</v>
      </c>
      <c r="BN23" s="13" t="n">
        <f aca="false">IF(OR(BN113=0,EZ23=0),0,BN113*EZ23/(BN113+EZ23))</f>
        <v>0</v>
      </c>
      <c r="BO23" s="13" t="n">
        <f aca="false">IF(OR(BO113=0,FA23=0),0,BO113*FA23/(BO113+FA23))</f>
        <v>0</v>
      </c>
      <c r="BP23" s="13" t="n">
        <f aca="false">IF(OR(BP113=0,FB23=0),0,BP113*FB23/(BP113+FB23))</f>
        <v>0</v>
      </c>
      <c r="BQ23" s="13" t="n">
        <f aca="false">IF(OR(BQ113=0,FC23=0),0,BQ113*FC23/(BQ113+FC23))</f>
        <v>0</v>
      </c>
      <c r="BR23" s="13" t="n">
        <f aca="false">IF(OR(BR113=0,FD23=0),0,BR113*FD23/(BR113+FD23))</f>
        <v>0</v>
      </c>
      <c r="BS23" s="13" t="n">
        <f aca="false">IF(OR(BS113=0,FE23=0),0,BS113*FE23/(BS113+FE23))</f>
        <v>0</v>
      </c>
      <c r="BT23" s="13" t="n">
        <f aca="false">IF(OR(BT113=0,FF23=0),0,BT113*FF23/(BT113+FF23))</f>
        <v>0</v>
      </c>
      <c r="BU23" s="13" t="n">
        <f aca="false">IF(OR(BU113=0,FG23=0),0,BU113*FG23/(BU113+FG23))</f>
        <v>0</v>
      </c>
      <c r="BV23" s="13" t="n">
        <f aca="false">IF(OR(BV113=0,FH23=0),0,BV113*FH23/(BV113+FH23))</f>
        <v>0</v>
      </c>
      <c r="BW23" s="13" t="n">
        <f aca="false">IF(OR(BW113=0,FI23=0),0,BW113*FI23/(BW113+FI23))</f>
        <v>0</v>
      </c>
      <c r="BX23" s="13" t="n">
        <f aca="false">IF(OR(BX113=0,FJ23=0),0,BX113*FJ23/(BX113+FJ23))</f>
        <v>0</v>
      </c>
      <c r="BY23" s="13" t="n">
        <f aca="false">IF(OR(BY113=0,FK23=0),0,BY113*FK23/(BY113+FK23))</f>
        <v>0</v>
      </c>
      <c r="BZ23" s="13" t="n">
        <f aca="false">IF(OR(BZ113=0,FL23=0),0,BZ113*FL23/(BZ113+FL23))</f>
        <v>0</v>
      </c>
      <c r="CA23" s="13" t="n">
        <f aca="false">IF(OR(CA113=0,FM23=0),0,CA113*FM23/(CA113+FM23))</f>
        <v>0</v>
      </c>
      <c r="CB23" s="13" t="n">
        <f aca="false">IF(OR(CB113=0,FN23=0),0,CB113*FN23/(CB113+FN23))</f>
        <v>0</v>
      </c>
      <c r="CC23" s="13" t="n">
        <f aca="false">IF(OR(CC113=0,FO23=0),0,CC113*FO23/(CC113+FO23))</f>
        <v>0</v>
      </c>
      <c r="CD23" s="13" t="n">
        <f aca="false">IF(OR(CD113=0,FP23=0),0,CD113*FP23/(CD113+FP23))</f>
        <v>0</v>
      </c>
      <c r="CE23" s="13" t="n">
        <f aca="false">IF(OR(CE113=0,FQ23=0),0,CE113*FQ23/(CE113+FQ23))</f>
        <v>0</v>
      </c>
      <c r="CF23" s="13" t="n">
        <f aca="false">IF(OR(CF113=0,FR23=0),0,CF113*FR23/(CF113+FR23))</f>
        <v>0</v>
      </c>
      <c r="CG23" s="13" t="n">
        <f aca="false">IF(OR(CG113=0,FS23=0),0,CG113*FS23/(CG113+FS23))</f>
        <v>0</v>
      </c>
      <c r="CH23" s="13" t="n">
        <f aca="false">IF(OR(CH113=0,FT23=0),0,CH113*FT23/(CH113+FT23))</f>
        <v>0</v>
      </c>
      <c r="CI23" s="13" t="n">
        <f aca="false">IF(OR(CI113=0,FU23=0),0,CI113*FU23/(CI113+FU23))</f>
        <v>0</v>
      </c>
      <c r="CJ23" s="13" t="n">
        <f aca="false">IF(OR(CJ113=0,FV23=0),0,CJ113*FV23/(CJ113+FV23))</f>
        <v>0</v>
      </c>
      <c r="CK23" s="13" t="n">
        <f aca="false">IF(OR(CK113=0,FW23=0),0,CK113*FW23/(CK113+FW23))</f>
        <v>0</v>
      </c>
      <c r="CL23" s="13" t="n">
        <f aca="false">IF(OR(CL113=0,FX23=0),0,CL113*FX23/(CL113+FX23))</f>
        <v>0</v>
      </c>
      <c r="CM23" s="13" t="n">
        <f aca="false">IF(OR(CM113=0,FY23=0),0,CM113*FY23/(CM113+FY23))</f>
        <v>0</v>
      </c>
      <c r="CN23" s="13" t="n">
        <f aca="false">IF(OR(CN113=0,FZ23=0),0,CN113*FZ23/(CN113+FZ23))</f>
        <v>0</v>
      </c>
      <c r="CO23" s="13" t="n">
        <f aca="false">IF(OR(CO113=0,GA23=0),0,CO113*GA23/(CO113+GA23))</f>
        <v>0</v>
      </c>
      <c r="CP23" s="13" t="n">
        <f aca="false">IF(OR(CP113=0,GB23=0),0,CP113*GB23/(CP113+GB23))</f>
        <v>5.30933289777134</v>
      </c>
      <c r="CQ23" s="13" t="n">
        <f aca="false">IF(OR(CQ113=0,GC23=0),0,CQ113*GC23/(CQ113+GC23))</f>
        <v>5.31018742645286</v>
      </c>
      <c r="CR23" s="0" t="n">
        <f aca="false">IF(F$9=0,0,(SIN(F$12)*COS($E23)+SIN($E23)*COS(F$12))/SIN($E23)*F$9)</f>
        <v>6.32915357142857</v>
      </c>
      <c r="CS23" s="0" t="n">
        <f aca="false">IF(G$9=0,0,(SIN(G$12)*COS($E23)+SIN($E23)*COS(G$12))/SIN($E23)*G$9)</f>
        <v>6.85356298449853</v>
      </c>
      <c r="CT23" s="0" t="n">
        <f aca="false">IF(H$9=0,0,(SIN(H$12)*COS($E23)+SIN($E23)*COS(H$12))/SIN($E23)*H$9)</f>
        <v>7.3688417983953</v>
      </c>
      <c r="CU23" s="0" t="n">
        <f aca="false">IF(I$9=0,0,(SIN(I$12)*COS($E23)+SIN($E23)*COS(I$12))/SIN($E23)*I$9)</f>
        <v>7.87486025352055</v>
      </c>
      <c r="CV23" s="0" t="n">
        <f aca="false">IF(J$9=0,0,(SIN(J$12)*COS($E23)+SIN($E23)*COS(J$12))/SIN($E23)*J$9)</f>
        <v>8.36491001825247</v>
      </c>
      <c r="CW23" s="0" t="n">
        <f aca="false">IF(K$9=0,0,(SIN(K$12)*COS($E23)+SIN($E23)*COS(K$12))/SIN($E23)*K$9)</f>
        <v>8.84459919944712</v>
      </c>
      <c r="CX23" s="0" t="n">
        <f aca="false">IF(L$9=0,0,(SIN(L$12)*COS($E23)+SIN($E23)*COS(L$12))/SIN($E23)*L$9)</f>
        <v>9.31381940330901</v>
      </c>
      <c r="CY23" s="0" t="n">
        <f aca="false">IF(M$9=0,0,(SIN(M$12)*COS($E23)+SIN($E23)*COS(M$12))/SIN($E23)*M$9)</f>
        <v>9.77246779328212</v>
      </c>
      <c r="CZ23" s="0" t="n">
        <f aca="false">IF(N$9=0,0,(SIN(N$12)*COS($E23)+SIN($E23)*COS(N$12))/SIN($E23)*N$9)</f>
        <v>10.2204471091623</v>
      </c>
      <c r="DA23" s="0" t="n">
        <f aca="false">IF(O$9=0,0,(SIN(O$12)*COS($E23)+SIN($E23)*COS(O$12))/SIN($E23)*O$9)</f>
        <v>10.626860739553</v>
      </c>
      <c r="DB23" s="0" t="n">
        <f aca="false">IF(P$9=0,0,(SIN(P$12)*COS($E23)+SIN($E23)*COS(P$12))/SIN($E23)*P$9)</f>
        <v>11.0194827524921</v>
      </c>
      <c r="DC23" s="0" t="n">
        <f aca="false">IF(Q$9=0,0,(SIN(Q$12)*COS($E23)+SIN($E23)*COS(Q$12))/SIN($E23)*Q$9)</f>
        <v>11.3982622033209</v>
      </c>
      <c r="DD23" s="0" t="n">
        <f aca="false">IF(R$9=0,0,(SIN(R$12)*COS($E23)+SIN($E23)*COS(R$12))/SIN($E23)*R$9)</f>
        <v>11.7631555580723</v>
      </c>
      <c r="DE23" s="0" t="n">
        <f aca="false">IF(S$9=0,0,(SIN(S$12)*COS($E23)+SIN($E23)*COS(S$12))/SIN($E23)*S$9)</f>
        <v>12.1141266848466</v>
      </c>
      <c r="DF23" s="0" t="n">
        <f aca="false">IF(T$9=0,0,(SIN(T$12)*COS($E23)+SIN($E23)*COS(T$12))/SIN($E23)*T$9)</f>
        <v>12.3810460170151</v>
      </c>
      <c r="DG23" s="0" t="n">
        <f aca="false">IF(U$9=0,0,(SIN(U$12)*COS($E23)+SIN($E23)*COS(U$12))/SIN($E23)*U$9)</f>
        <v>12.6287670664037</v>
      </c>
      <c r="DH23" s="0" t="n">
        <f aca="false">IF(V$9=0,0,(SIN(V$12)*COS($E23)+SIN($E23)*COS(V$12))/SIN($E23)*V$9)</f>
        <v>12.8573422713965</v>
      </c>
      <c r="DI23" s="0" t="n">
        <f aca="false">IF(W$9=0,0,(SIN(W$12)*COS($E23)+SIN($E23)*COS(W$12))/SIN($E23)*W$9)</f>
        <v>13.066834562611</v>
      </c>
      <c r="DJ23" s="0" t="n">
        <f aca="false">IF(X$9=0,0,(SIN(X$12)*COS($E23)+SIN($E23)*COS(X$12))/SIN($E23)*X$9)</f>
        <v>13.2573173033502</v>
      </c>
      <c r="DK23" s="0" t="n">
        <f aca="false">IF(Y$9=0,0,(SIN(Y$12)*COS($E23)+SIN($E23)*COS(Y$12))/SIN($E23)*Y$9)</f>
        <v>0</v>
      </c>
      <c r="DL23" s="0" t="n">
        <f aca="false">IF(Z$9=0,0,(SIN(Z$12)*COS($E23)+SIN($E23)*COS(Z$12))/SIN($E23)*Z$9)</f>
        <v>0</v>
      </c>
      <c r="DM23" s="0" t="n">
        <f aca="false">IF(AA$9=0,0,(SIN(AA$12)*COS($E23)+SIN($E23)*COS(AA$12))/SIN($E23)*AA$9)</f>
        <v>0</v>
      </c>
      <c r="DN23" s="0" t="n">
        <f aca="false">IF(AB$9=0,0,(SIN(AB$12)*COS($E23)+SIN($E23)*COS(AB$12))/SIN($E23)*AB$9)</f>
        <v>0</v>
      </c>
      <c r="DO23" s="0" t="n">
        <f aca="false">IF(AC$9=0,0,(SIN(AC$12)*COS($E23)+SIN($E23)*COS(AC$12))/SIN($E23)*AC$9)</f>
        <v>0</v>
      </c>
      <c r="DP23" s="0" t="n">
        <f aca="false">IF(AD$9=0,0,(SIN(AD$12)*COS($E23)+SIN($E23)*COS(AD$12))/SIN($E23)*AD$9)</f>
        <v>0</v>
      </c>
      <c r="DQ23" s="0" t="n">
        <f aca="false">IF(AE$9=0,0,(SIN(AE$12)*COS($E23)+SIN($E23)*COS(AE$12))/SIN($E23)*AE$9)</f>
        <v>0</v>
      </c>
      <c r="DR23" s="0" t="n">
        <f aca="false">IF(AF$9=0,0,(SIN(AF$12)*COS($E23)+SIN($E23)*COS(AF$12))/SIN($E23)*AF$9)</f>
        <v>0</v>
      </c>
      <c r="DS23" s="0" t="n">
        <f aca="false">IF(AG$9=0,0,(SIN(AG$12)*COS($E23)+SIN($E23)*COS(AG$12))/SIN($E23)*AG$9)</f>
        <v>0</v>
      </c>
      <c r="DT23" s="0" t="n">
        <f aca="false">IF(AH$9=0,0,(SIN(AH$12)*COS($E23)+SIN($E23)*COS(AH$12))/SIN($E23)*AH$9)</f>
        <v>0</v>
      </c>
      <c r="DU23" s="0" t="n">
        <f aca="false">IF(AI$9=0,0,(SIN(AI$12)*COS($E23)+SIN($E23)*COS(AI$12))/SIN($E23)*AI$9)</f>
        <v>0</v>
      </c>
      <c r="DV23" s="0" t="n">
        <f aca="false">IF(AJ$9=0,0,(SIN(AJ$12)*COS($E23)+SIN($E23)*COS(AJ$12))/SIN($E23)*AJ$9)</f>
        <v>0</v>
      </c>
      <c r="DW23" s="0" t="n">
        <f aca="false">IF(AK$9=0,0,(SIN(AK$12)*COS($E23)+SIN($E23)*COS(AK$12))/SIN($E23)*AK$9)</f>
        <v>0</v>
      </c>
      <c r="DX23" s="0" t="n">
        <f aca="false">IF(AL$9=0,0,(SIN(AL$12)*COS($E23)+SIN($E23)*COS(AL$12))/SIN($E23)*AL$9)</f>
        <v>0</v>
      </c>
      <c r="DY23" s="0" t="n">
        <f aca="false">IF(AM$9=0,0,(SIN(AM$12)*COS($E23)+SIN($E23)*COS(AM$12))/SIN($E23)*AM$9)</f>
        <v>0</v>
      </c>
      <c r="DZ23" s="0" t="n">
        <f aca="false">IF(AN$9=0,0,(SIN(AN$12)*COS($E23)+SIN($E23)*COS(AN$12))/SIN($E23)*AN$9)</f>
        <v>0</v>
      </c>
      <c r="EA23" s="0" t="n">
        <f aca="false">IF(AO$9=0,0,(SIN(AO$12)*COS($E23)+SIN($E23)*COS(AO$12))/SIN($E23)*AO$9)</f>
        <v>0</v>
      </c>
      <c r="EB23" s="0" t="n">
        <f aca="false">IF(AP$9=0,0,(SIN(AP$12)*COS($E23)+SIN($E23)*COS(AP$12))/SIN($E23)*AP$9)</f>
        <v>0</v>
      </c>
      <c r="EC23" s="0" t="n">
        <f aca="false">IF(AQ$9=0,0,(SIN(AQ$12)*COS($E23)+SIN($E23)*COS(AQ$12))/SIN($E23)*AQ$9)</f>
        <v>0</v>
      </c>
      <c r="ED23" s="0" t="n">
        <f aca="false">IF(AR$9=0,0,(SIN(AR$12)*COS($E23)+SIN($E23)*COS(AR$12))/SIN($E23)*AR$9)</f>
        <v>0</v>
      </c>
      <c r="EE23" s="0" t="n">
        <f aca="false">IF(AS$9=0,0,(SIN(AS$12)*COS($E23)+SIN($E23)*COS(AS$12))/SIN($E23)*AS$9)</f>
        <v>0</v>
      </c>
      <c r="EF23" s="0" t="n">
        <f aca="false">IF(AT$9=0,0,(SIN(AT$12)*COS($E23)+SIN($E23)*COS(AT$12))/SIN($E23)*AT$9)</f>
        <v>0</v>
      </c>
      <c r="EG23" s="0" t="n">
        <f aca="false">IF(AU$9=0,0,(SIN(AU$12)*COS($E23)+SIN($E23)*COS(AU$12))/SIN($E23)*AU$9)</f>
        <v>0</v>
      </c>
      <c r="EH23" s="0" t="n">
        <f aca="false">IF(AV$9=0,0,(SIN(AV$12)*COS($E23)+SIN($E23)*COS(AV$12))/SIN($E23)*AV$9)</f>
        <v>0</v>
      </c>
      <c r="EI23" s="0" t="n">
        <f aca="false">IF(AW$9=0,0,(SIN(AW$12)*COS($E23)+SIN($E23)*COS(AW$12))/SIN($E23)*AW$9)</f>
        <v>0</v>
      </c>
      <c r="EJ23" s="0" t="n">
        <f aca="false">IF(AX$9=0,0,(SIN(AX$12)*COS($E23)+SIN($E23)*COS(AX$12))/SIN($E23)*AX$9)</f>
        <v>0</v>
      </c>
      <c r="EK23" s="0" t="n">
        <f aca="false">IF(AY$9=0,0,(SIN(AY$12)*COS($E23)+SIN($E23)*COS(AY$12))/SIN($E23)*AY$9)</f>
        <v>0</v>
      </c>
      <c r="EL23" s="0" t="n">
        <f aca="false">IF(AZ$9=0,0,(SIN(AZ$12)*COS($E23)+SIN($E23)*COS(AZ$12))/SIN($E23)*AZ$9)</f>
        <v>0</v>
      </c>
      <c r="EM23" s="0" t="n">
        <f aca="false">IF(BA$9=0,0,(SIN(BA$12)*COS($E23)+SIN($E23)*COS(BA$12))/SIN($E23)*BA$9)</f>
        <v>0</v>
      </c>
      <c r="EN23" s="0" t="n">
        <f aca="false">IF(BB$9=0,0,(SIN(BB$12)*COS($E23)+SIN($E23)*COS(BB$12))/SIN($E23)*BB$9)</f>
        <v>0</v>
      </c>
      <c r="EO23" s="0" t="n">
        <f aca="false">IF(BC$9=0,0,(SIN(BC$12)*COS($E23)+SIN($E23)*COS(BC$12))/SIN($E23)*BC$9)</f>
        <v>0</v>
      </c>
      <c r="EP23" s="0" t="n">
        <f aca="false">IF(BD$9=0,0,(SIN(BD$12)*COS($E23)+SIN($E23)*COS(BD$12))/SIN($E23)*BD$9)</f>
        <v>0</v>
      </c>
      <c r="EQ23" s="0" t="n">
        <f aca="false">IF(BE$9=0,0,(SIN(BE$12)*COS($E23)+SIN($E23)*COS(BE$12))/SIN($E23)*BE$9)</f>
        <v>0</v>
      </c>
      <c r="ER23" s="0" t="n">
        <f aca="false">IF(BF$9=0,0,(SIN(BF$12)*COS($E23)+SIN($E23)*COS(BF$12))/SIN($E23)*BF$9)</f>
        <v>0</v>
      </c>
      <c r="ES23" s="0" t="n">
        <f aca="false">IF(BG$9=0,0,(SIN(BG$12)*COS($E23)+SIN($E23)*COS(BG$12))/SIN($E23)*BG$9)</f>
        <v>0</v>
      </c>
      <c r="ET23" s="0" t="n">
        <f aca="false">IF(BH$9=0,0,(SIN(BH$12)*COS($E23)+SIN($E23)*COS(BH$12))/SIN($E23)*BH$9)</f>
        <v>0</v>
      </c>
      <c r="EU23" s="0" t="n">
        <f aca="false">IF(BI$9=0,0,(SIN(BI$12)*COS($E23)+SIN($E23)*COS(BI$12))/SIN($E23)*BI$9)</f>
        <v>0</v>
      </c>
      <c r="EV23" s="0" t="n">
        <f aca="false">IF(BJ$9=0,0,(SIN(BJ$12)*COS($E23)+SIN($E23)*COS(BJ$12))/SIN($E23)*BJ$9)</f>
        <v>0</v>
      </c>
      <c r="EW23" s="0" t="n">
        <f aca="false">IF(BK$9=0,0,(SIN(BK$12)*COS($E23)+SIN($E23)*COS(BK$12))/SIN($E23)*BK$9)</f>
        <v>0</v>
      </c>
      <c r="EX23" s="0" t="n">
        <f aca="false">IF(BL$9=0,0,(SIN(BL$12)*COS($E23)+SIN($E23)*COS(BL$12))/SIN($E23)*BL$9)</f>
        <v>0</v>
      </c>
      <c r="EY23" s="0" t="n">
        <f aca="false">IF(BM$9=0,0,(SIN(BM$12)*COS($E23)+SIN($E23)*COS(BM$12))/SIN($E23)*BM$9)</f>
        <v>0</v>
      </c>
      <c r="EZ23" s="0" t="n">
        <f aca="false">IF(BN$9=0,0,(SIN(BN$12)*COS($E23)+SIN($E23)*COS(BN$12))/SIN($E23)*BN$9)</f>
        <v>0</v>
      </c>
      <c r="FA23" s="0" t="n">
        <f aca="false">IF(BO$9=0,0,(SIN(BO$12)*COS($E23)+SIN($E23)*COS(BO$12))/SIN($E23)*BO$9)</f>
        <v>0</v>
      </c>
      <c r="FB23" s="0" t="n">
        <f aca="false">IF(BP$9=0,0,(SIN(BP$12)*COS($E23)+SIN($E23)*COS(BP$12))/SIN($E23)*BP$9)</f>
        <v>0</v>
      </c>
      <c r="FC23" s="0" t="n">
        <f aca="false">IF(BQ$9=0,0,(SIN(BQ$12)*COS($E23)+SIN($E23)*COS(BQ$12))/SIN($E23)*BQ$9)</f>
        <v>0</v>
      </c>
      <c r="FD23" s="0" t="n">
        <f aca="false">IF(BR$9=0,0,(SIN(BR$12)*COS($E23)+SIN($E23)*COS(BR$12))/SIN($E23)*BR$9)</f>
        <v>0</v>
      </c>
      <c r="FE23" s="0" t="n">
        <f aca="false">IF(BS$9=0,0,(SIN(BS$12)*COS($E23)+SIN($E23)*COS(BS$12))/SIN($E23)*BS$9)</f>
        <v>0</v>
      </c>
      <c r="FF23" s="0" t="n">
        <f aca="false">IF(BT$9=0,0,(SIN(BT$12)*COS($E23)+SIN($E23)*COS(BT$12))/SIN($E23)*BT$9)</f>
        <v>0</v>
      </c>
      <c r="FG23" s="0" t="n">
        <f aca="false">IF(BU$9=0,0,(SIN(BU$12)*COS($E23)+SIN($E23)*COS(BU$12))/SIN($E23)*BU$9)</f>
        <v>0</v>
      </c>
      <c r="FH23" s="0" t="n">
        <f aca="false">IF(BV$9=0,0,(SIN(BV$12)*COS($E23)+SIN($E23)*COS(BV$12))/SIN($E23)*BV$9)</f>
        <v>0</v>
      </c>
      <c r="FI23" s="0" t="n">
        <f aca="false">IF(BW$9=0,0,(SIN(BW$12)*COS($E23)+SIN($E23)*COS(BW$12))/SIN($E23)*BW$9)</f>
        <v>0</v>
      </c>
      <c r="FJ23" s="0" t="n">
        <f aca="false">IF(BX$9=0,0,(SIN(BX$12)*COS($E23)+SIN($E23)*COS(BX$12))/SIN($E23)*BX$9)</f>
        <v>0</v>
      </c>
      <c r="FK23" s="0" t="n">
        <f aca="false">IF(BY$9=0,0,(SIN(BY$12)*COS($E23)+SIN($E23)*COS(BY$12))/SIN($E23)*BY$9)</f>
        <v>0</v>
      </c>
      <c r="FL23" s="0" t="n">
        <f aca="false">IF(BZ$9=0,0,(SIN(BZ$12)*COS($E23)+SIN($E23)*COS(BZ$12))/SIN($E23)*BZ$9)</f>
        <v>0</v>
      </c>
      <c r="FM23" s="0" t="n">
        <f aca="false">IF(CA$9=0,0,(SIN(CA$12)*COS($E23)+SIN($E23)*COS(CA$12))/SIN($E23)*CA$9)</f>
        <v>0</v>
      </c>
      <c r="FN23" s="0" t="n">
        <f aca="false">IF(CB$9=0,0,(SIN(CB$12)*COS($E23)+SIN($E23)*COS(CB$12))/SIN($E23)*CB$9)</f>
        <v>0</v>
      </c>
      <c r="FO23" s="0" t="n">
        <f aca="false">IF(CC$9=0,0,(SIN(CC$12)*COS($E23)+SIN($E23)*COS(CC$12))/SIN($E23)*CC$9)</f>
        <v>0</v>
      </c>
      <c r="FP23" s="0" t="n">
        <f aca="false">IF(CD$9=0,0,(SIN(CD$12)*COS($E23)+SIN($E23)*COS(CD$12))/SIN($E23)*CD$9)</f>
        <v>0</v>
      </c>
      <c r="FQ23" s="0" t="n">
        <f aca="false">IF(CE$9=0,0,(SIN(CE$12)*COS($E23)+SIN($E23)*COS(CE$12))/SIN($E23)*CE$9)</f>
        <v>0</v>
      </c>
      <c r="FR23" s="0" t="n">
        <f aca="false">IF(CF$9=0,0,(SIN(CF$12)*COS($E23)+SIN($E23)*COS(CF$12))/SIN($E23)*CF$9)</f>
        <v>0</v>
      </c>
      <c r="FS23" s="0" t="n">
        <f aca="false">IF(CG$9=0,0,(SIN(CG$12)*COS($E23)+SIN($E23)*COS(CG$12))/SIN($E23)*CG$9)</f>
        <v>0</v>
      </c>
      <c r="FT23" s="0" t="n">
        <f aca="false">IF(CH$9=0,0,(SIN(CH$12)*COS($E23)+SIN($E23)*COS(CH$12))/SIN($E23)*CH$9)</f>
        <v>0</v>
      </c>
      <c r="FU23" s="0" t="n">
        <f aca="false">IF(CI$9=0,0,(SIN(CI$12)*COS($E23)+SIN($E23)*COS(CI$12))/SIN($E23)*CI$9)</f>
        <v>0</v>
      </c>
      <c r="FV23" s="0" t="n">
        <f aca="false">IF(CJ$9=0,0,(SIN(CJ$12)*COS($E23)+SIN($E23)*COS(CJ$12))/SIN($E23)*CJ$9)</f>
        <v>0</v>
      </c>
      <c r="FW23" s="0" t="n">
        <f aca="false">IF(CK$9=0,0,(SIN(CK$12)*COS($E23)+SIN($E23)*COS(CK$12))/SIN($E23)*CK$9)</f>
        <v>0</v>
      </c>
      <c r="FX23" s="0" t="n">
        <f aca="false">IF(CL$9=0,0,(SIN(CL$12)*COS($E23)+SIN($E23)*COS(CL$12))/SIN($E23)*CL$9)</f>
        <v>0</v>
      </c>
      <c r="FY23" s="0" t="n">
        <f aca="false">IF(CM$9=0,0,(SIN(CM$12)*COS($E23)+SIN($E23)*COS(CM$12))/SIN($E23)*CM$9)</f>
        <v>0</v>
      </c>
      <c r="FZ23" s="0" t="n">
        <f aca="false">IF(CN$9=0,0,(SIN(CN$12)*COS($E23)+SIN($E23)*COS(CN$12))/SIN($E23)*CN$9)</f>
        <v>0</v>
      </c>
      <c r="GA23" s="0" t="n">
        <f aca="false">IF(CO$9=0,0,(SIN(CO$12)*COS($E23)+SIN($E23)*COS(CO$12))/SIN($E23)*CO$9)</f>
        <v>0</v>
      </c>
      <c r="GB23" s="0" t="n">
        <f aca="false">IF(CP$9=0,0,(SIN(CP$12)*COS($E23)+SIN($E23)*COS(CP$12))/SIN($E23)*CP$9)</f>
        <v>27.0087415374222</v>
      </c>
      <c r="GC23" s="0" t="n">
        <f aca="false">IF(CQ$9=0,0,(SIN(CQ$12)*COS($E23)+SIN($E23)*COS(CQ$12))/SIN($E23)*CQ$9)</f>
        <v>27.4102224812623</v>
      </c>
    </row>
    <row r="24" customFormat="false" ht="12.8" hidden="true" customHeight="false" outlineLevel="0" collapsed="false">
      <c r="A24" s="0" t="n">
        <f aca="false">MAX($F24:$CQ24)</f>
        <v>6.32915353137039</v>
      </c>
      <c r="B24" s="90" t="n">
        <f aca="false">IF(ISNA(INDEX(vmg!$B$6:$B$151,MATCH($C24,vmg!$F$6:$F$151,0))),IF(ISNA(INDEX(vmg!$B$6:$B$151,MATCH($C24,vmg!$D$6:$D$151,0))),0,INDEX(vmg!$B$6:$B$151,MATCH($C24,vmg!$D$6:$D$151,0))),INDEX(vmg!$B$6:$B$151,MATCH($C24,vmg!$F$6:$F$151,0)))</f>
        <v>6.71125</v>
      </c>
      <c r="C24" s="2" t="n">
        <f aca="false">MOD(Best +D24,360)</f>
        <v>312</v>
      </c>
      <c r="D24" s="2" t="n">
        <f aca="false">D23+1</f>
        <v>12</v>
      </c>
      <c r="E24" s="1" t="n">
        <f aca="false">D24*PI()/180</f>
        <v>0.20943951023932</v>
      </c>
      <c r="F24" s="13" t="n">
        <f aca="false">IF(OR(F114=0,CR24=0),0,F114*CR24/(F114+CR24))</f>
        <v>6.32915353137039</v>
      </c>
      <c r="G24" s="13" t="n">
        <f aca="false">IF(OR(G114=0,CS24=0),0,G114*CS24/(G114+CS24))</f>
        <v>6.30894660811562</v>
      </c>
      <c r="H24" s="13" t="n">
        <f aca="false">IF(OR(H114=0,CT24=0),0,H114*CT24/(H114+CT24))</f>
        <v>6.28961268516301</v>
      </c>
      <c r="I24" s="13" t="n">
        <f aca="false">IF(OR(I114=0,CU24=0),0,I114*CU24/(I114+CU24))</f>
        <v>6.2709637369757</v>
      </c>
      <c r="J24" s="13" t="n">
        <f aca="false">IF(OR(J114=0,CV24=0),0,J114*CV24/(J114+CV24))</f>
        <v>6.24909987733805</v>
      </c>
      <c r="K24" s="13" t="n">
        <f aca="false">IF(OR(K114=0,CW24=0),0,K114*CW24/(K114+CW24))</f>
        <v>6.22804907321449</v>
      </c>
      <c r="L24" s="13" t="n">
        <f aca="false">IF(OR(L114=0,CX24=0),0,L114*CX24/(L114+CX24))</f>
        <v>6.20765939270847</v>
      </c>
      <c r="M24" s="13" t="n">
        <f aca="false">IF(OR(M114=0,CY24=0),0,M114*CY24/(M114+CY24))</f>
        <v>6.18781067461074</v>
      </c>
      <c r="N24" s="13" t="n">
        <f aca="false">IF(OR(N114=0,CZ24=0),0,N114*CZ24/(N114+CZ24))</f>
        <v>6.16840646527763</v>
      </c>
      <c r="O24" s="13" t="n">
        <f aca="false">IF(OR(O114=0,DA24=0),0,O114*DA24/(O114+DA24))</f>
        <v>6.13869096964161</v>
      </c>
      <c r="P24" s="13" t="n">
        <f aca="false">IF(OR(P114=0,DB24=0),0,P114*DB24/(P114+DB24))</f>
        <v>6.10999440222544</v>
      </c>
      <c r="Q24" s="13" t="n">
        <f aca="false">IF(OR(Q114=0,DC24=0),0,Q114*DC24/(Q114+DC24))</f>
        <v>6.082152198665</v>
      </c>
      <c r="R24" s="13" t="n">
        <f aca="false">IF(OR(R114=0,DD24=0),0,R114*DD24/(R114+DD24))</f>
        <v>6.05502699897861</v>
      </c>
      <c r="S24" s="13" t="n">
        <f aca="false">IF(OR(S114=0,DE24=0),0,S114*DE24/(S114+DE24))</f>
        <v>6.02850299059858</v>
      </c>
      <c r="T24" s="13" t="n">
        <f aca="false">IF(OR(T114=0,DF24=0),0,T114*DF24/(T114+DF24))</f>
        <v>5.98531986744632</v>
      </c>
      <c r="U24" s="13" t="n">
        <f aca="false">IF(OR(U114=0,DG24=0),0,U114*DG24/(U114+DG24))</f>
        <v>5.94318655924635</v>
      </c>
      <c r="V24" s="13" t="n">
        <f aca="false">IF(OR(V114=0,DH24=0),0,V114*DH24/(V114+DH24))</f>
        <v>5.90191183462341</v>
      </c>
      <c r="W24" s="13" t="n">
        <f aca="false">IF(OR(W114=0,DI24=0),0,W114*DI24/(W114+DI24))</f>
        <v>5.86132856465113</v>
      </c>
      <c r="X24" s="13" t="n">
        <f aca="false">IF(OR(X114=0,DJ24=0),0,X114*DJ24/(X114+DJ24))</f>
        <v>5.82128919404142</v>
      </c>
      <c r="Y24" s="13" t="n">
        <f aca="false">IF(OR(Y114=0,DK24=0),0,Y114*DK24/(Y114+DK24))</f>
        <v>0</v>
      </c>
      <c r="Z24" s="13" t="n">
        <f aca="false">IF(OR(Z114=0,DL24=0),0,Z114*DL24/(Z114+DL24))</f>
        <v>0</v>
      </c>
      <c r="AA24" s="13" t="n">
        <f aca="false">IF(OR(AA114=0,DM24=0),0,AA114*DM24/(AA114+DM24))</f>
        <v>0</v>
      </c>
      <c r="AB24" s="13" t="n">
        <f aca="false">IF(OR(AB114=0,DN24=0),0,AB114*DN24/(AB114+DN24))</f>
        <v>0</v>
      </c>
      <c r="AC24" s="13" t="n">
        <f aca="false">IF(OR(AC114=0,DO24=0),0,AC114*DO24/(AC114+DO24))</f>
        <v>0</v>
      </c>
      <c r="AD24" s="13" t="n">
        <f aca="false">IF(OR(AD114=0,DP24=0),0,AD114*DP24/(AD114+DP24))</f>
        <v>0</v>
      </c>
      <c r="AE24" s="13" t="n">
        <f aca="false">IF(OR(AE114=0,DQ24=0),0,AE114*DQ24/(AE114+DQ24))</f>
        <v>0</v>
      </c>
      <c r="AF24" s="13" t="n">
        <f aca="false">IF(OR(AF114=0,DR24=0),0,AF114*DR24/(AF114+DR24))</f>
        <v>0</v>
      </c>
      <c r="AG24" s="13" t="n">
        <f aca="false">IF(OR(AG114=0,DS24=0),0,AG114*DS24/(AG114+DS24))</f>
        <v>0</v>
      </c>
      <c r="AH24" s="13" t="n">
        <f aca="false">IF(OR(AH114=0,DT24=0),0,AH114*DT24/(AH114+DT24))</f>
        <v>0</v>
      </c>
      <c r="AI24" s="13" t="n">
        <f aca="false">IF(OR(AI114=0,DU24=0),0,AI114*DU24/(AI114+DU24))</f>
        <v>0</v>
      </c>
      <c r="AJ24" s="13" t="n">
        <f aca="false">IF(OR(AJ114=0,DV24=0),0,AJ114*DV24/(AJ114+DV24))</f>
        <v>0</v>
      </c>
      <c r="AK24" s="13" t="n">
        <f aca="false">IF(OR(AK114=0,DW24=0),0,AK114*DW24/(AK114+DW24))</f>
        <v>0</v>
      </c>
      <c r="AL24" s="13" t="n">
        <f aca="false">IF(OR(AL114=0,DX24=0),0,AL114*DX24/(AL114+DX24))</f>
        <v>0</v>
      </c>
      <c r="AM24" s="13" t="n">
        <f aca="false">IF(OR(AM114=0,DY24=0),0,AM114*DY24/(AM114+DY24))</f>
        <v>0</v>
      </c>
      <c r="AN24" s="13" t="n">
        <f aca="false">IF(OR(AN114=0,DZ24=0),0,AN114*DZ24/(AN114+DZ24))</f>
        <v>0</v>
      </c>
      <c r="AO24" s="13" t="n">
        <f aca="false">IF(OR(AO114=0,EA24=0),0,AO114*EA24/(AO114+EA24))</f>
        <v>0</v>
      </c>
      <c r="AP24" s="13" t="n">
        <f aca="false">IF(OR(AP114=0,EB24=0),0,AP114*EB24/(AP114+EB24))</f>
        <v>0</v>
      </c>
      <c r="AQ24" s="13" t="n">
        <f aca="false">IF(OR(AQ114=0,EC24=0),0,AQ114*EC24/(AQ114+EC24))</f>
        <v>0</v>
      </c>
      <c r="AR24" s="13" t="n">
        <f aca="false">IF(OR(AR114=0,ED24=0),0,AR114*ED24/(AR114+ED24))</f>
        <v>0</v>
      </c>
      <c r="AS24" s="13" t="n">
        <f aca="false">IF(OR(AS114=0,EE24=0),0,AS114*EE24/(AS114+EE24))</f>
        <v>0</v>
      </c>
      <c r="AT24" s="13" t="n">
        <f aca="false">IF(OR(AT114=0,EF24=0),0,AT114*EF24/(AT114+EF24))</f>
        <v>0</v>
      </c>
      <c r="AU24" s="13" t="n">
        <f aca="false">IF(OR(AU114=0,EG24=0),0,AU114*EG24/(AU114+EG24))</f>
        <v>0</v>
      </c>
      <c r="AV24" s="13" t="n">
        <f aca="false">IF(OR(AV114=0,EH24=0),0,AV114*EH24/(AV114+EH24))</f>
        <v>0</v>
      </c>
      <c r="AW24" s="13" t="n">
        <f aca="false">IF(OR(AW114=0,EI24=0),0,AW114*EI24/(AW114+EI24))</f>
        <v>0</v>
      </c>
      <c r="AX24" s="13" t="n">
        <f aca="false">IF(OR(AX114=0,EJ24=0),0,AX114*EJ24/(AX114+EJ24))</f>
        <v>0</v>
      </c>
      <c r="AY24" s="13" t="n">
        <f aca="false">IF(OR(AY114=0,EK24=0),0,AY114*EK24/(AY114+EK24))</f>
        <v>0</v>
      </c>
      <c r="AZ24" s="13" t="n">
        <f aca="false">IF(OR(AZ114=0,EL24=0),0,AZ114*EL24/(AZ114+EL24))</f>
        <v>0</v>
      </c>
      <c r="BA24" s="13" t="n">
        <f aca="false">IF(OR(BA114=0,EM24=0),0,BA114*EM24/(BA114+EM24))</f>
        <v>0</v>
      </c>
      <c r="BB24" s="13" t="n">
        <f aca="false">IF(OR(BB114=0,EN24=0),0,BB114*EN24/(BB114+EN24))</f>
        <v>0</v>
      </c>
      <c r="BC24" s="13" t="n">
        <f aca="false">IF(OR(BC114=0,EO24=0),0,BC114*EO24/(BC114+EO24))</f>
        <v>0</v>
      </c>
      <c r="BD24" s="13" t="n">
        <f aca="false">IF(OR(BD114=0,EP24=0),0,BD114*EP24/(BD114+EP24))</f>
        <v>0</v>
      </c>
      <c r="BE24" s="13" t="n">
        <f aca="false">IF(OR(BE114=0,EQ24=0),0,BE114*EQ24/(BE114+EQ24))</f>
        <v>0</v>
      </c>
      <c r="BF24" s="13" t="n">
        <f aca="false">IF(OR(BF114=0,ER24=0),0,BF114*ER24/(BF114+ER24))</f>
        <v>0</v>
      </c>
      <c r="BG24" s="13" t="n">
        <f aca="false">IF(OR(BG114=0,ES24=0),0,BG114*ES24/(BG114+ES24))</f>
        <v>0</v>
      </c>
      <c r="BH24" s="13" t="n">
        <f aca="false">IF(OR(BH114=0,ET24=0),0,BH114*ET24/(BH114+ET24))</f>
        <v>0</v>
      </c>
      <c r="BI24" s="13" t="n">
        <f aca="false">IF(OR(BI114=0,EU24=0),0,BI114*EU24/(BI114+EU24))</f>
        <v>0</v>
      </c>
      <c r="BJ24" s="13" t="n">
        <f aca="false">IF(OR(BJ114=0,EV24=0),0,BJ114*EV24/(BJ114+EV24))</f>
        <v>0</v>
      </c>
      <c r="BK24" s="13" t="n">
        <f aca="false">IF(OR(BK114=0,EW24=0),0,BK114*EW24/(BK114+EW24))</f>
        <v>0</v>
      </c>
      <c r="BL24" s="13" t="n">
        <f aca="false">IF(OR(BL114=0,EX24=0),0,BL114*EX24/(BL114+EX24))</f>
        <v>0</v>
      </c>
      <c r="BM24" s="13" t="n">
        <f aca="false">IF(OR(BM114=0,EY24=0),0,BM114*EY24/(BM114+EY24))</f>
        <v>0</v>
      </c>
      <c r="BN24" s="13" t="n">
        <f aca="false">IF(OR(BN114=0,EZ24=0),0,BN114*EZ24/(BN114+EZ24))</f>
        <v>0</v>
      </c>
      <c r="BO24" s="13" t="n">
        <f aca="false">IF(OR(BO114=0,FA24=0),0,BO114*FA24/(BO114+FA24))</f>
        <v>0</v>
      </c>
      <c r="BP24" s="13" t="n">
        <f aca="false">IF(OR(BP114=0,FB24=0),0,BP114*FB24/(BP114+FB24))</f>
        <v>0</v>
      </c>
      <c r="BQ24" s="13" t="n">
        <f aca="false">IF(OR(BQ114=0,FC24=0),0,BQ114*FC24/(BQ114+FC24))</f>
        <v>0</v>
      </c>
      <c r="BR24" s="13" t="n">
        <f aca="false">IF(OR(BR114=0,FD24=0),0,BR114*FD24/(BR114+FD24))</f>
        <v>0</v>
      </c>
      <c r="BS24" s="13" t="n">
        <f aca="false">IF(OR(BS114=0,FE24=0),0,BS114*FE24/(BS114+FE24))</f>
        <v>0</v>
      </c>
      <c r="BT24" s="13" t="n">
        <f aca="false">IF(OR(BT114=0,FF24=0),0,BT114*FF24/(BT114+FF24))</f>
        <v>0</v>
      </c>
      <c r="BU24" s="13" t="n">
        <f aca="false">IF(OR(BU114=0,FG24=0),0,BU114*FG24/(BU114+FG24))</f>
        <v>0</v>
      </c>
      <c r="BV24" s="13" t="n">
        <f aca="false">IF(OR(BV114=0,FH24=0),0,BV114*FH24/(BV114+FH24))</f>
        <v>0</v>
      </c>
      <c r="BW24" s="13" t="n">
        <f aca="false">IF(OR(BW114=0,FI24=0),0,BW114*FI24/(BW114+FI24))</f>
        <v>0</v>
      </c>
      <c r="BX24" s="13" t="n">
        <f aca="false">IF(OR(BX114=0,FJ24=0),0,BX114*FJ24/(BX114+FJ24))</f>
        <v>0</v>
      </c>
      <c r="BY24" s="13" t="n">
        <f aca="false">IF(OR(BY114=0,FK24=0),0,BY114*FK24/(BY114+FK24))</f>
        <v>0</v>
      </c>
      <c r="BZ24" s="13" t="n">
        <f aca="false">IF(OR(BZ114=0,FL24=0),0,BZ114*FL24/(BZ114+FL24))</f>
        <v>0</v>
      </c>
      <c r="CA24" s="13" t="n">
        <f aca="false">IF(OR(CA114=0,FM24=0),0,CA114*FM24/(CA114+FM24))</f>
        <v>0</v>
      </c>
      <c r="CB24" s="13" t="n">
        <f aca="false">IF(OR(CB114=0,FN24=0),0,CB114*FN24/(CB114+FN24))</f>
        <v>0</v>
      </c>
      <c r="CC24" s="13" t="n">
        <f aca="false">IF(OR(CC114=0,FO24=0),0,CC114*FO24/(CC114+FO24))</f>
        <v>0</v>
      </c>
      <c r="CD24" s="13" t="n">
        <f aca="false">IF(OR(CD114=0,FP24=0),0,CD114*FP24/(CD114+FP24))</f>
        <v>0</v>
      </c>
      <c r="CE24" s="13" t="n">
        <f aca="false">IF(OR(CE114=0,FQ24=0),0,CE114*FQ24/(CE114+FQ24))</f>
        <v>0</v>
      </c>
      <c r="CF24" s="13" t="n">
        <f aca="false">IF(OR(CF114=0,FR24=0),0,CF114*FR24/(CF114+FR24))</f>
        <v>0</v>
      </c>
      <c r="CG24" s="13" t="n">
        <f aca="false">IF(OR(CG114=0,FS24=0),0,CG114*FS24/(CG114+FS24))</f>
        <v>0</v>
      </c>
      <c r="CH24" s="13" t="n">
        <f aca="false">IF(OR(CH114=0,FT24=0),0,CH114*FT24/(CH114+FT24))</f>
        <v>0</v>
      </c>
      <c r="CI24" s="13" t="n">
        <f aca="false">IF(OR(CI114=0,FU24=0),0,CI114*FU24/(CI114+FU24))</f>
        <v>0</v>
      </c>
      <c r="CJ24" s="13" t="n">
        <f aca="false">IF(OR(CJ114=0,FV24=0),0,CJ114*FV24/(CJ114+FV24))</f>
        <v>0</v>
      </c>
      <c r="CK24" s="13" t="n">
        <f aca="false">IF(OR(CK114=0,FW24=0),0,CK114*FW24/(CK114+FW24))</f>
        <v>0</v>
      </c>
      <c r="CL24" s="13" t="n">
        <f aca="false">IF(OR(CL114=0,FX24=0),0,CL114*FX24/(CL114+FX24))</f>
        <v>0</v>
      </c>
      <c r="CM24" s="13" t="n">
        <f aca="false">IF(OR(CM114=0,FY24=0),0,CM114*FY24/(CM114+FY24))</f>
        <v>0</v>
      </c>
      <c r="CN24" s="13" t="n">
        <f aca="false">IF(OR(CN114=0,FZ24=0),0,CN114*FZ24/(CN114+FZ24))</f>
        <v>0</v>
      </c>
      <c r="CO24" s="13" t="n">
        <f aca="false">IF(OR(CO114=0,GA24=0),0,CO114*GA24/(CO114+GA24))</f>
        <v>0</v>
      </c>
      <c r="CP24" s="13" t="n">
        <f aca="false">IF(OR(CP114=0,GB24=0),0,CP114*GB24/(CP114+GB24))</f>
        <v>5.21725443374533</v>
      </c>
      <c r="CQ24" s="13" t="n">
        <f aca="false">IF(OR(CQ114=0,GC24=0),0,CQ114*GC24/(CQ114+GC24))</f>
        <v>5.21782170268041</v>
      </c>
      <c r="CR24" s="0" t="n">
        <f aca="false">IF(F$9=0,0,(SIN(F$12)*COS($E24)+SIN($E24)*COS(F$12))/SIN($E24)*F$9)</f>
        <v>6.32915357142857</v>
      </c>
      <c r="CS24" s="0" t="n">
        <f aca="false">IF(G$9=0,0,(SIN(G$12)*COS($E24)+SIN($E24)*COS(G$12))/SIN($E24)*G$9)</f>
        <v>6.80527164804309</v>
      </c>
      <c r="CT24" s="0" t="n">
        <f aca="false">IF(H$9=0,0,(SIN(H$12)*COS($E24)+SIN($E24)*COS(H$12))/SIN($E24)*H$9)</f>
        <v>7.27287814537811</v>
      </c>
      <c r="CU24" s="0" t="n">
        <f aca="false">IF(I$9=0,0,(SIN(I$12)*COS($E24)+SIN($E24)*COS(I$12))/SIN($E24)*I$9)</f>
        <v>7.73185754915277</v>
      </c>
      <c r="CV24" s="0" t="n">
        <f aca="false">IF(J$9=0,0,(SIN(J$12)*COS($E24)+SIN($E24)*COS(J$12))/SIN($E24)*J$9)</f>
        <v>8.17566434033889</v>
      </c>
      <c r="CW24" s="0" t="n">
        <f aca="false">IF(K$9=0,0,(SIN(K$12)*COS($E24)+SIN($E24)*COS(K$12))/SIN($E24)*K$9)</f>
        <v>8.60984547098128</v>
      </c>
      <c r="CX24" s="0" t="n">
        <f aca="false">IF(L$9=0,0,(SIN(L$12)*COS($E24)+SIN($E24)*COS(L$12))/SIN($E24)*L$9)</f>
        <v>9.03430547978218</v>
      </c>
      <c r="CY24" s="0" t="n">
        <f aca="false">IF(M$9=0,0,(SIN(M$12)*COS($E24)+SIN($E24)*COS(M$12))/SIN($E24)*M$9)</f>
        <v>9.44895402885735</v>
      </c>
      <c r="CZ24" s="0" t="n">
        <f aca="false">IF(N$9=0,0,(SIN(N$12)*COS($E24)+SIN($E24)*COS(N$12))/SIN($E24)*N$9)</f>
        <v>9.85370591938719</v>
      </c>
      <c r="DA24" s="0" t="n">
        <f aca="false">IF(O$9=0,0,(SIN(O$12)*COS($E24)+SIN($E24)*COS(O$12))/SIN($E24)*O$9)</f>
        <v>10.2188588689635</v>
      </c>
      <c r="DB24" s="0" t="n">
        <f aca="false">IF(P$9=0,0,(SIN(P$12)*COS($E24)+SIN($E24)*COS(P$12))/SIN($E24)*P$9)</f>
        <v>10.5712757000103</v>
      </c>
      <c r="DC24" s="0" t="n">
        <f aca="false">IF(Q$9=0,0,(SIN(Q$12)*COS($E24)+SIN($E24)*COS(Q$12))/SIN($E24)*Q$9)</f>
        <v>10.9109149988657</v>
      </c>
      <c r="DD24" s="0" t="n">
        <f aca="false">IF(R$9=0,0,(SIN(R$12)*COS($E24)+SIN($E24)*COS(R$12))/SIN($E24)*R$9)</f>
        <v>11.2377421553105</v>
      </c>
      <c r="DE24" s="0" t="n">
        <f aca="false">IF(S$9=0,0,(SIN(S$12)*COS($E24)+SIN($E24)*COS(S$12))/SIN($E24)*S$9)</f>
        <v>11.5517293521392</v>
      </c>
      <c r="DF24" s="0" t="n">
        <f aca="false">IF(T$9=0,0,(SIN(T$12)*COS($E24)+SIN($E24)*COS(T$12))/SIN($E24)*T$9)</f>
        <v>11.7861231485127</v>
      </c>
      <c r="DG24" s="0" t="n">
        <f aca="false">IF(U$9=0,0,(SIN(U$12)*COS($E24)+SIN($E24)*COS(U$12))/SIN($E24)*U$9)</f>
        <v>12.0028862648504</v>
      </c>
      <c r="DH24" s="0" t="n">
        <f aca="false">IF(V$9=0,0,(SIN(V$12)*COS($E24)+SIN($E24)*COS(V$12))/SIN($E24)*V$9)</f>
        <v>12.2020743257975</v>
      </c>
      <c r="DI24" s="0" t="n">
        <f aca="false">IF(W$9=0,0,(SIN(W$12)*COS($E24)+SIN($E24)*COS(W$12))/SIN($E24)*W$9)</f>
        <v>12.3837525493507</v>
      </c>
      <c r="DJ24" s="0" t="n">
        <f aca="false">IF(X$9=0,0,(SIN(X$12)*COS($E24)+SIN($E24)*COS(X$12))/SIN($E24)*X$9)</f>
        <v>12.5479956886443</v>
      </c>
      <c r="DK24" s="0" t="n">
        <f aca="false">IF(Y$9=0,0,(SIN(Y$12)*COS($E24)+SIN($E24)*COS(Y$12))/SIN($E24)*Y$9)</f>
        <v>0</v>
      </c>
      <c r="DL24" s="0" t="n">
        <f aca="false">IF(Z$9=0,0,(SIN(Z$12)*COS($E24)+SIN($E24)*COS(Z$12))/SIN($E24)*Z$9)</f>
        <v>0</v>
      </c>
      <c r="DM24" s="0" t="n">
        <f aca="false">IF(AA$9=0,0,(SIN(AA$12)*COS($E24)+SIN($E24)*COS(AA$12))/SIN($E24)*AA$9)</f>
        <v>0</v>
      </c>
      <c r="DN24" s="0" t="n">
        <f aca="false">IF(AB$9=0,0,(SIN(AB$12)*COS($E24)+SIN($E24)*COS(AB$12))/SIN($E24)*AB$9)</f>
        <v>0</v>
      </c>
      <c r="DO24" s="0" t="n">
        <f aca="false">IF(AC$9=0,0,(SIN(AC$12)*COS($E24)+SIN($E24)*COS(AC$12))/SIN($E24)*AC$9)</f>
        <v>0</v>
      </c>
      <c r="DP24" s="0" t="n">
        <f aca="false">IF(AD$9=0,0,(SIN(AD$12)*COS($E24)+SIN($E24)*COS(AD$12))/SIN($E24)*AD$9)</f>
        <v>0</v>
      </c>
      <c r="DQ24" s="0" t="n">
        <f aca="false">IF(AE$9=0,0,(SIN(AE$12)*COS($E24)+SIN($E24)*COS(AE$12))/SIN($E24)*AE$9)</f>
        <v>0</v>
      </c>
      <c r="DR24" s="0" t="n">
        <f aca="false">IF(AF$9=0,0,(SIN(AF$12)*COS($E24)+SIN($E24)*COS(AF$12))/SIN($E24)*AF$9)</f>
        <v>0</v>
      </c>
      <c r="DS24" s="0" t="n">
        <f aca="false">IF(AG$9=0,0,(SIN(AG$12)*COS($E24)+SIN($E24)*COS(AG$12))/SIN($E24)*AG$9)</f>
        <v>0</v>
      </c>
      <c r="DT24" s="0" t="n">
        <f aca="false">IF(AH$9=0,0,(SIN(AH$12)*COS($E24)+SIN($E24)*COS(AH$12))/SIN($E24)*AH$9)</f>
        <v>0</v>
      </c>
      <c r="DU24" s="0" t="n">
        <f aca="false">IF(AI$9=0,0,(SIN(AI$12)*COS($E24)+SIN($E24)*COS(AI$12))/SIN($E24)*AI$9)</f>
        <v>0</v>
      </c>
      <c r="DV24" s="0" t="n">
        <f aca="false">IF(AJ$9=0,0,(SIN(AJ$12)*COS($E24)+SIN($E24)*COS(AJ$12))/SIN($E24)*AJ$9)</f>
        <v>0</v>
      </c>
      <c r="DW24" s="0" t="n">
        <f aca="false">IF(AK$9=0,0,(SIN(AK$12)*COS($E24)+SIN($E24)*COS(AK$12))/SIN($E24)*AK$9)</f>
        <v>0</v>
      </c>
      <c r="DX24" s="0" t="n">
        <f aca="false">IF(AL$9=0,0,(SIN(AL$12)*COS($E24)+SIN($E24)*COS(AL$12))/SIN($E24)*AL$9)</f>
        <v>0</v>
      </c>
      <c r="DY24" s="0" t="n">
        <f aca="false">IF(AM$9=0,0,(SIN(AM$12)*COS($E24)+SIN($E24)*COS(AM$12))/SIN($E24)*AM$9)</f>
        <v>0</v>
      </c>
      <c r="DZ24" s="0" t="n">
        <f aca="false">IF(AN$9=0,0,(SIN(AN$12)*COS($E24)+SIN($E24)*COS(AN$12))/SIN($E24)*AN$9)</f>
        <v>0</v>
      </c>
      <c r="EA24" s="0" t="n">
        <f aca="false">IF(AO$9=0,0,(SIN(AO$12)*COS($E24)+SIN($E24)*COS(AO$12))/SIN($E24)*AO$9)</f>
        <v>0</v>
      </c>
      <c r="EB24" s="0" t="n">
        <f aca="false">IF(AP$9=0,0,(SIN(AP$12)*COS($E24)+SIN($E24)*COS(AP$12))/SIN($E24)*AP$9)</f>
        <v>0</v>
      </c>
      <c r="EC24" s="0" t="n">
        <f aca="false">IF(AQ$9=0,0,(SIN(AQ$12)*COS($E24)+SIN($E24)*COS(AQ$12))/SIN($E24)*AQ$9)</f>
        <v>0</v>
      </c>
      <c r="ED24" s="0" t="n">
        <f aca="false">IF(AR$9=0,0,(SIN(AR$12)*COS($E24)+SIN($E24)*COS(AR$12))/SIN($E24)*AR$9)</f>
        <v>0</v>
      </c>
      <c r="EE24" s="0" t="n">
        <f aca="false">IF(AS$9=0,0,(SIN(AS$12)*COS($E24)+SIN($E24)*COS(AS$12))/SIN($E24)*AS$9)</f>
        <v>0</v>
      </c>
      <c r="EF24" s="0" t="n">
        <f aca="false">IF(AT$9=0,0,(SIN(AT$12)*COS($E24)+SIN($E24)*COS(AT$12))/SIN($E24)*AT$9)</f>
        <v>0</v>
      </c>
      <c r="EG24" s="0" t="n">
        <f aca="false">IF(AU$9=0,0,(SIN(AU$12)*COS($E24)+SIN($E24)*COS(AU$12))/SIN($E24)*AU$9)</f>
        <v>0</v>
      </c>
      <c r="EH24" s="0" t="n">
        <f aca="false">IF(AV$9=0,0,(SIN(AV$12)*COS($E24)+SIN($E24)*COS(AV$12))/SIN($E24)*AV$9)</f>
        <v>0</v>
      </c>
      <c r="EI24" s="0" t="n">
        <f aca="false">IF(AW$9=0,0,(SIN(AW$12)*COS($E24)+SIN($E24)*COS(AW$12))/SIN($E24)*AW$9)</f>
        <v>0</v>
      </c>
      <c r="EJ24" s="0" t="n">
        <f aca="false">IF(AX$9=0,0,(SIN(AX$12)*COS($E24)+SIN($E24)*COS(AX$12))/SIN($E24)*AX$9)</f>
        <v>0</v>
      </c>
      <c r="EK24" s="0" t="n">
        <f aca="false">IF(AY$9=0,0,(SIN(AY$12)*COS($E24)+SIN($E24)*COS(AY$12))/SIN($E24)*AY$9)</f>
        <v>0</v>
      </c>
      <c r="EL24" s="0" t="n">
        <f aca="false">IF(AZ$9=0,0,(SIN(AZ$12)*COS($E24)+SIN($E24)*COS(AZ$12))/SIN($E24)*AZ$9)</f>
        <v>0</v>
      </c>
      <c r="EM24" s="0" t="n">
        <f aca="false">IF(BA$9=0,0,(SIN(BA$12)*COS($E24)+SIN($E24)*COS(BA$12))/SIN($E24)*BA$9)</f>
        <v>0</v>
      </c>
      <c r="EN24" s="0" t="n">
        <f aca="false">IF(BB$9=0,0,(SIN(BB$12)*COS($E24)+SIN($E24)*COS(BB$12))/SIN($E24)*BB$9)</f>
        <v>0</v>
      </c>
      <c r="EO24" s="0" t="n">
        <f aca="false">IF(BC$9=0,0,(SIN(BC$12)*COS($E24)+SIN($E24)*COS(BC$12))/SIN($E24)*BC$9)</f>
        <v>0</v>
      </c>
      <c r="EP24" s="0" t="n">
        <f aca="false">IF(BD$9=0,0,(SIN(BD$12)*COS($E24)+SIN($E24)*COS(BD$12))/SIN($E24)*BD$9)</f>
        <v>0</v>
      </c>
      <c r="EQ24" s="0" t="n">
        <f aca="false">IF(BE$9=0,0,(SIN(BE$12)*COS($E24)+SIN($E24)*COS(BE$12))/SIN($E24)*BE$9)</f>
        <v>0</v>
      </c>
      <c r="ER24" s="0" t="n">
        <f aca="false">IF(BF$9=0,0,(SIN(BF$12)*COS($E24)+SIN($E24)*COS(BF$12))/SIN($E24)*BF$9)</f>
        <v>0</v>
      </c>
      <c r="ES24" s="0" t="n">
        <f aca="false">IF(BG$9=0,0,(SIN(BG$12)*COS($E24)+SIN($E24)*COS(BG$12))/SIN($E24)*BG$9)</f>
        <v>0</v>
      </c>
      <c r="ET24" s="0" t="n">
        <f aca="false">IF(BH$9=0,0,(SIN(BH$12)*COS($E24)+SIN($E24)*COS(BH$12))/SIN($E24)*BH$9)</f>
        <v>0</v>
      </c>
      <c r="EU24" s="0" t="n">
        <f aca="false">IF(BI$9=0,0,(SIN(BI$12)*COS($E24)+SIN($E24)*COS(BI$12))/SIN($E24)*BI$9)</f>
        <v>0</v>
      </c>
      <c r="EV24" s="0" t="n">
        <f aca="false">IF(BJ$9=0,0,(SIN(BJ$12)*COS($E24)+SIN($E24)*COS(BJ$12))/SIN($E24)*BJ$9)</f>
        <v>0</v>
      </c>
      <c r="EW24" s="0" t="n">
        <f aca="false">IF(BK$9=0,0,(SIN(BK$12)*COS($E24)+SIN($E24)*COS(BK$12))/SIN($E24)*BK$9)</f>
        <v>0</v>
      </c>
      <c r="EX24" s="0" t="n">
        <f aca="false">IF(BL$9=0,0,(SIN(BL$12)*COS($E24)+SIN($E24)*COS(BL$12))/SIN($E24)*BL$9)</f>
        <v>0</v>
      </c>
      <c r="EY24" s="0" t="n">
        <f aca="false">IF(BM$9=0,0,(SIN(BM$12)*COS($E24)+SIN($E24)*COS(BM$12))/SIN($E24)*BM$9)</f>
        <v>0</v>
      </c>
      <c r="EZ24" s="0" t="n">
        <f aca="false">IF(BN$9=0,0,(SIN(BN$12)*COS($E24)+SIN($E24)*COS(BN$12))/SIN($E24)*BN$9)</f>
        <v>0</v>
      </c>
      <c r="FA24" s="0" t="n">
        <f aca="false">IF(BO$9=0,0,(SIN(BO$12)*COS($E24)+SIN($E24)*COS(BO$12))/SIN($E24)*BO$9)</f>
        <v>0</v>
      </c>
      <c r="FB24" s="0" t="n">
        <f aca="false">IF(BP$9=0,0,(SIN(BP$12)*COS($E24)+SIN($E24)*COS(BP$12))/SIN($E24)*BP$9)</f>
        <v>0</v>
      </c>
      <c r="FC24" s="0" t="n">
        <f aca="false">IF(BQ$9=0,0,(SIN(BQ$12)*COS($E24)+SIN($E24)*COS(BQ$12))/SIN($E24)*BQ$9)</f>
        <v>0</v>
      </c>
      <c r="FD24" s="0" t="n">
        <f aca="false">IF(BR$9=0,0,(SIN(BR$12)*COS($E24)+SIN($E24)*COS(BR$12))/SIN($E24)*BR$9)</f>
        <v>0</v>
      </c>
      <c r="FE24" s="0" t="n">
        <f aca="false">IF(BS$9=0,0,(SIN(BS$12)*COS($E24)+SIN($E24)*COS(BS$12))/SIN($E24)*BS$9)</f>
        <v>0</v>
      </c>
      <c r="FF24" s="0" t="n">
        <f aca="false">IF(BT$9=0,0,(SIN(BT$12)*COS($E24)+SIN($E24)*COS(BT$12))/SIN($E24)*BT$9)</f>
        <v>0</v>
      </c>
      <c r="FG24" s="0" t="n">
        <f aca="false">IF(BU$9=0,0,(SIN(BU$12)*COS($E24)+SIN($E24)*COS(BU$12))/SIN($E24)*BU$9)</f>
        <v>0</v>
      </c>
      <c r="FH24" s="0" t="n">
        <f aca="false">IF(BV$9=0,0,(SIN(BV$12)*COS($E24)+SIN($E24)*COS(BV$12))/SIN($E24)*BV$9)</f>
        <v>0</v>
      </c>
      <c r="FI24" s="0" t="n">
        <f aca="false">IF(BW$9=0,0,(SIN(BW$12)*COS($E24)+SIN($E24)*COS(BW$12))/SIN($E24)*BW$9)</f>
        <v>0</v>
      </c>
      <c r="FJ24" s="0" t="n">
        <f aca="false">IF(BX$9=0,0,(SIN(BX$12)*COS($E24)+SIN($E24)*COS(BX$12))/SIN($E24)*BX$9)</f>
        <v>0</v>
      </c>
      <c r="FK24" s="0" t="n">
        <f aca="false">IF(BY$9=0,0,(SIN(BY$12)*COS($E24)+SIN($E24)*COS(BY$12))/SIN($E24)*BY$9)</f>
        <v>0</v>
      </c>
      <c r="FL24" s="0" t="n">
        <f aca="false">IF(BZ$9=0,0,(SIN(BZ$12)*COS($E24)+SIN($E24)*COS(BZ$12))/SIN($E24)*BZ$9)</f>
        <v>0</v>
      </c>
      <c r="FM24" s="0" t="n">
        <f aca="false">IF(CA$9=0,0,(SIN(CA$12)*COS($E24)+SIN($E24)*COS(CA$12))/SIN($E24)*CA$9)</f>
        <v>0</v>
      </c>
      <c r="FN24" s="0" t="n">
        <f aca="false">IF(CB$9=0,0,(SIN(CB$12)*COS($E24)+SIN($E24)*COS(CB$12))/SIN($E24)*CB$9)</f>
        <v>0</v>
      </c>
      <c r="FO24" s="0" t="n">
        <f aca="false">IF(CC$9=0,0,(SIN(CC$12)*COS($E24)+SIN($E24)*COS(CC$12))/SIN($E24)*CC$9)</f>
        <v>0</v>
      </c>
      <c r="FP24" s="0" t="n">
        <f aca="false">IF(CD$9=0,0,(SIN(CD$12)*COS($E24)+SIN($E24)*COS(CD$12))/SIN($E24)*CD$9)</f>
        <v>0</v>
      </c>
      <c r="FQ24" s="0" t="n">
        <f aca="false">IF(CE$9=0,0,(SIN(CE$12)*COS($E24)+SIN($E24)*COS(CE$12))/SIN($E24)*CE$9)</f>
        <v>0</v>
      </c>
      <c r="FR24" s="0" t="n">
        <f aca="false">IF(CF$9=0,0,(SIN(CF$12)*COS($E24)+SIN($E24)*COS(CF$12))/SIN($E24)*CF$9)</f>
        <v>0</v>
      </c>
      <c r="FS24" s="0" t="n">
        <f aca="false">IF(CG$9=0,0,(SIN(CG$12)*COS($E24)+SIN($E24)*COS(CG$12))/SIN($E24)*CG$9)</f>
        <v>0</v>
      </c>
      <c r="FT24" s="0" t="n">
        <f aca="false">IF(CH$9=0,0,(SIN(CH$12)*COS($E24)+SIN($E24)*COS(CH$12))/SIN($E24)*CH$9)</f>
        <v>0</v>
      </c>
      <c r="FU24" s="0" t="n">
        <f aca="false">IF(CI$9=0,0,(SIN(CI$12)*COS($E24)+SIN($E24)*COS(CI$12))/SIN($E24)*CI$9)</f>
        <v>0</v>
      </c>
      <c r="FV24" s="0" t="n">
        <f aca="false">IF(CJ$9=0,0,(SIN(CJ$12)*COS($E24)+SIN($E24)*COS(CJ$12))/SIN($E24)*CJ$9)</f>
        <v>0</v>
      </c>
      <c r="FW24" s="0" t="n">
        <f aca="false">IF(CK$9=0,0,(SIN(CK$12)*COS($E24)+SIN($E24)*COS(CK$12))/SIN($E24)*CK$9)</f>
        <v>0</v>
      </c>
      <c r="FX24" s="0" t="n">
        <f aca="false">IF(CL$9=0,0,(SIN(CL$12)*COS($E24)+SIN($E24)*COS(CL$12))/SIN($E24)*CL$9)</f>
        <v>0</v>
      </c>
      <c r="FY24" s="0" t="n">
        <f aca="false">IF(CM$9=0,0,(SIN(CM$12)*COS($E24)+SIN($E24)*COS(CM$12))/SIN($E24)*CM$9)</f>
        <v>0</v>
      </c>
      <c r="FZ24" s="0" t="n">
        <f aca="false">IF(CN$9=0,0,(SIN(CN$12)*COS($E24)+SIN($E24)*COS(CN$12))/SIN($E24)*CN$9)</f>
        <v>0</v>
      </c>
      <c r="GA24" s="0" t="n">
        <f aca="false">IF(CO$9=0,0,(SIN(CO$12)*COS($E24)+SIN($E24)*COS(CO$12))/SIN($E24)*CO$9)</f>
        <v>0</v>
      </c>
      <c r="GB24" s="0" t="n">
        <f aca="false">IF(CP$9=0,0,(SIN(CP$12)*COS($E24)+SIN($E24)*COS(CP$12))/SIN($E24)*CP$9)</f>
        <v>24.7147268778814</v>
      </c>
      <c r="GC24" s="0" t="n">
        <f aca="false">IF(CQ$9=0,0,(SIN(CQ$12)*COS($E24)+SIN($E24)*COS(CQ$12))/SIN($E24)*CQ$9)</f>
        <v>25.0742304357641</v>
      </c>
    </row>
    <row r="25" customFormat="false" ht="12.8" hidden="true" customHeight="false" outlineLevel="0" collapsed="false">
      <c r="A25" s="0" t="n">
        <f aca="false">MAX($F25:$CQ25)</f>
        <v>6.32915353137039</v>
      </c>
      <c r="B25" s="90" t="n">
        <f aca="false">IF(ISNA(INDEX(vmg!$B$6:$B$151,MATCH($C25,vmg!$F$6:$F$151,0))),IF(ISNA(INDEX(vmg!$B$6:$B$151,MATCH($C25,vmg!$D$6:$D$151,0))),0,INDEX(vmg!$B$6:$B$151,MATCH($C25,vmg!$D$6:$D$151,0))),INDEX(vmg!$B$6:$B$151,MATCH($C25,vmg!$F$6:$F$151,0)))</f>
        <v>6.7080994501435</v>
      </c>
      <c r="C25" s="2" t="n">
        <f aca="false">MOD(Best +D25,360)</f>
        <v>313</v>
      </c>
      <c r="D25" s="2" t="n">
        <f aca="false">D24+1</f>
        <v>13</v>
      </c>
      <c r="E25" s="1" t="n">
        <f aca="false">D25*PI()/180</f>
        <v>0.226892802759263</v>
      </c>
      <c r="F25" s="13" t="n">
        <f aca="false">IF(OR(F115=0,CR25=0),0,F115*CR25/(F115+CR25))</f>
        <v>6.32915353137039</v>
      </c>
      <c r="G25" s="13" t="n">
        <f aca="false">IF(OR(G115=0,CS25=0),0,G115*CS25/(G115+CS25))</f>
        <v>6.30560730675092</v>
      </c>
      <c r="H25" s="13" t="n">
        <f aca="false">IF(OR(H115=0,CT25=0),0,H115*CT25/(H115+CT25))</f>
        <v>6.28319435181962</v>
      </c>
      <c r="I25" s="13" t="n">
        <f aca="false">IF(OR(I115=0,CU25=0),0,I115*CU25/(I115+CU25))</f>
        <v>6.26168769449338</v>
      </c>
      <c r="J25" s="13" t="n">
        <f aca="false">IF(OR(J115=0,CV25=0),0,J115*CV25/(J115+CV25))</f>
        <v>6.23709461634035</v>
      </c>
      <c r="K25" s="13" t="n">
        <f aca="false">IF(OR(K115=0,CW25=0),0,K115*CW25/(K115+CW25))</f>
        <v>6.21346317941331</v>
      </c>
      <c r="L25" s="13" t="n">
        <f aca="false">IF(OR(L115=0,CX25=0),0,L115*CX25/(L115+CX25))</f>
        <v>6.1906243958082</v>
      </c>
      <c r="M25" s="13" t="n">
        <f aca="false">IF(OR(M115=0,CY25=0),0,M115*CY25/(M115+CY25))</f>
        <v>6.16844304429916</v>
      </c>
      <c r="N25" s="13" t="n">
        <f aca="false">IF(OR(N115=0,CZ25=0),0,N115*CZ25/(N115+CZ25))</f>
        <v>6.14680947401711</v>
      </c>
      <c r="O25" s="13" t="n">
        <f aca="false">IF(OR(O115=0,DA25=0),0,O115*DA25/(O115+DA25))</f>
        <v>6.11466782137663</v>
      </c>
      <c r="P25" s="13" t="n">
        <f aca="false">IF(OR(P115=0,DB25=0),0,P115*DB25/(P115+DB25))</f>
        <v>6.0836160783542</v>
      </c>
      <c r="Q25" s="13" t="n">
        <f aca="false">IF(OR(Q115=0,DC25=0),0,Q115*DC25/(Q115+DC25))</f>
        <v>6.0534855383648</v>
      </c>
      <c r="R25" s="13" t="n">
        <f aca="false">IF(OR(R115=0,DD25=0),0,R115*DD25/(R115+DD25))</f>
        <v>6.02413440718635</v>
      </c>
      <c r="S25" s="13" t="n">
        <f aca="false">IF(OR(S115=0,DE25=0),0,S115*DE25/(S115+DE25))</f>
        <v>5.99544239372995</v>
      </c>
      <c r="T25" s="13" t="n">
        <f aca="false">IF(OR(T115=0,DF25=0),0,T115*DF25/(T115+DF25))</f>
        <v>5.94958863752738</v>
      </c>
      <c r="U25" s="13" t="n">
        <f aca="false">IF(OR(U115=0,DG25=0),0,U115*DG25/(U115+DG25))</f>
        <v>5.90483298413478</v>
      </c>
      <c r="V25" s="13" t="n">
        <f aca="false">IF(OR(V115=0,DH25=0),0,V115*DH25/(V115+DH25))</f>
        <v>5.86098207078927</v>
      </c>
      <c r="W25" s="13" t="n">
        <f aca="false">IF(OR(W115=0,DI25=0),0,W115*DI25/(W115+DI25))</f>
        <v>5.81786624118687</v>
      </c>
      <c r="X25" s="13" t="n">
        <f aca="false">IF(OR(X115=0,DJ25=0),0,X115*DJ25/(X115+DJ25))</f>
        <v>5.77533520257061</v>
      </c>
      <c r="Y25" s="13" t="n">
        <f aca="false">IF(OR(Y115=0,DK25=0),0,Y115*DK25/(Y115+DK25))</f>
        <v>0</v>
      </c>
      <c r="Z25" s="13" t="n">
        <f aca="false">IF(OR(Z115=0,DL25=0),0,Z115*DL25/(Z115+DL25))</f>
        <v>0</v>
      </c>
      <c r="AA25" s="13" t="n">
        <f aca="false">IF(OR(AA115=0,DM25=0),0,AA115*DM25/(AA115+DM25))</f>
        <v>0</v>
      </c>
      <c r="AB25" s="13" t="n">
        <f aca="false">IF(OR(AB115=0,DN25=0),0,AB115*DN25/(AB115+DN25))</f>
        <v>0</v>
      </c>
      <c r="AC25" s="13" t="n">
        <f aca="false">IF(OR(AC115=0,DO25=0),0,AC115*DO25/(AC115+DO25))</f>
        <v>0</v>
      </c>
      <c r="AD25" s="13" t="n">
        <f aca="false">IF(OR(AD115=0,DP25=0),0,AD115*DP25/(AD115+DP25))</f>
        <v>0</v>
      </c>
      <c r="AE25" s="13" t="n">
        <f aca="false">IF(OR(AE115=0,DQ25=0),0,AE115*DQ25/(AE115+DQ25))</f>
        <v>0</v>
      </c>
      <c r="AF25" s="13" t="n">
        <f aca="false">IF(OR(AF115=0,DR25=0),0,AF115*DR25/(AF115+DR25))</f>
        <v>0</v>
      </c>
      <c r="AG25" s="13" t="n">
        <f aca="false">IF(OR(AG115=0,DS25=0),0,AG115*DS25/(AG115+DS25))</f>
        <v>0</v>
      </c>
      <c r="AH25" s="13" t="n">
        <f aca="false">IF(OR(AH115=0,DT25=0),0,AH115*DT25/(AH115+DT25))</f>
        <v>0</v>
      </c>
      <c r="AI25" s="13" t="n">
        <f aca="false">IF(OR(AI115=0,DU25=0),0,AI115*DU25/(AI115+DU25))</f>
        <v>0</v>
      </c>
      <c r="AJ25" s="13" t="n">
        <f aca="false">IF(OR(AJ115=0,DV25=0),0,AJ115*DV25/(AJ115+DV25))</f>
        <v>0</v>
      </c>
      <c r="AK25" s="13" t="n">
        <f aca="false">IF(OR(AK115=0,DW25=0),0,AK115*DW25/(AK115+DW25))</f>
        <v>0</v>
      </c>
      <c r="AL25" s="13" t="n">
        <f aca="false">IF(OR(AL115=0,DX25=0),0,AL115*DX25/(AL115+DX25))</f>
        <v>0</v>
      </c>
      <c r="AM25" s="13" t="n">
        <f aca="false">IF(OR(AM115=0,DY25=0),0,AM115*DY25/(AM115+DY25))</f>
        <v>0</v>
      </c>
      <c r="AN25" s="13" t="n">
        <f aca="false">IF(OR(AN115=0,DZ25=0),0,AN115*DZ25/(AN115+DZ25))</f>
        <v>0</v>
      </c>
      <c r="AO25" s="13" t="n">
        <f aca="false">IF(OR(AO115=0,EA25=0),0,AO115*EA25/(AO115+EA25))</f>
        <v>0</v>
      </c>
      <c r="AP25" s="13" t="n">
        <f aca="false">IF(OR(AP115=0,EB25=0),0,AP115*EB25/(AP115+EB25))</f>
        <v>0</v>
      </c>
      <c r="AQ25" s="13" t="n">
        <f aca="false">IF(OR(AQ115=0,EC25=0),0,AQ115*EC25/(AQ115+EC25))</f>
        <v>0</v>
      </c>
      <c r="AR25" s="13" t="n">
        <f aca="false">IF(OR(AR115=0,ED25=0),0,AR115*ED25/(AR115+ED25))</f>
        <v>0</v>
      </c>
      <c r="AS25" s="13" t="n">
        <f aca="false">IF(OR(AS115=0,EE25=0),0,AS115*EE25/(AS115+EE25))</f>
        <v>0</v>
      </c>
      <c r="AT25" s="13" t="n">
        <f aca="false">IF(OR(AT115=0,EF25=0),0,AT115*EF25/(AT115+EF25))</f>
        <v>0</v>
      </c>
      <c r="AU25" s="13" t="n">
        <f aca="false">IF(OR(AU115=0,EG25=0),0,AU115*EG25/(AU115+EG25))</f>
        <v>0</v>
      </c>
      <c r="AV25" s="13" t="n">
        <f aca="false">IF(OR(AV115=0,EH25=0),0,AV115*EH25/(AV115+EH25))</f>
        <v>0</v>
      </c>
      <c r="AW25" s="13" t="n">
        <f aca="false">IF(OR(AW115=0,EI25=0),0,AW115*EI25/(AW115+EI25))</f>
        <v>0</v>
      </c>
      <c r="AX25" s="13" t="n">
        <f aca="false">IF(OR(AX115=0,EJ25=0),0,AX115*EJ25/(AX115+EJ25))</f>
        <v>0</v>
      </c>
      <c r="AY25" s="13" t="n">
        <f aca="false">IF(OR(AY115=0,EK25=0),0,AY115*EK25/(AY115+EK25))</f>
        <v>0</v>
      </c>
      <c r="AZ25" s="13" t="n">
        <f aca="false">IF(OR(AZ115=0,EL25=0),0,AZ115*EL25/(AZ115+EL25))</f>
        <v>0</v>
      </c>
      <c r="BA25" s="13" t="n">
        <f aca="false">IF(OR(BA115=0,EM25=0),0,BA115*EM25/(BA115+EM25))</f>
        <v>0</v>
      </c>
      <c r="BB25" s="13" t="n">
        <f aca="false">IF(OR(BB115=0,EN25=0),0,BB115*EN25/(BB115+EN25))</f>
        <v>0</v>
      </c>
      <c r="BC25" s="13" t="n">
        <f aca="false">IF(OR(BC115=0,EO25=0),0,BC115*EO25/(BC115+EO25))</f>
        <v>0</v>
      </c>
      <c r="BD25" s="13" t="n">
        <f aca="false">IF(OR(BD115=0,EP25=0),0,BD115*EP25/(BD115+EP25))</f>
        <v>0</v>
      </c>
      <c r="BE25" s="13" t="n">
        <f aca="false">IF(OR(BE115=0,EQ25=0),0,BE115*EQ25/(BE115+EQ25))</f>
        <v>0</v>
      </c>
      <c r="BF25" s="13" t="n">
        <f aca="false">IF(OR(BF115=0,ER25=0),0,BF115*ER25/(BF115+ER25))</f>
        <v>0</v>
      </c>
      <c r="BG25" s="13" t="n">
        <f aca="false">IF(OR(BG115=0,ES25=0),0,BG115*ES25/(BG115+ES25))</f>
        <v>0</v>
      </c>
      <c r="BH25" s="13" t="n">
        <f aca="false">IF(OR(BH115=0,ET25=0),0,BH115*ET25/(BH115+ET25))</f>
        <v>0</v>
      </c>
      <c r="BI25" s="13" t="n">
        <f aca="false">IF(OR(BI115=0,EU25=0),0,BI115*EU25/(BI115+EU25))</f>
        <v>0</v>
      </c>
      <c r="BJ25" s="13" t="n">
        <f aca="false">IF(OR(BJ115=0,EV25=0),0,BJ115*EV25/(BJ115+EV25))</f>
        <v>0</v>
      </c>
      <c r="BK25" s="13" t="n">
        <f aca="false">IF(OR(BK115=0,EW25=0),0,BK115*EW25/(BK115+EW25))</f>
        <v>0</v>
      </c>
      <c r="BL25" s="13" t="n">
        <f aca="false">IF(OR(BL115=0,EX25=0),0,BL115*EX25/(BL115+EX25))</f>
        <v>0</v>
      </c>
      <c r="BM25" s="13" t="n">
        <f aca="false">IF(OR(BM115=0,EY25=0),0,BM115*EY25/(BM115+EY25))</f>
        <v>0</v>
      </c>
      <c r="BN25" s="13" t="n">
        <f aca="false">IF(OR(BN115=0,EZ25=0),0,BN115*EZ25/(BN115+EZ25))</f>
        <v>0</v>
      </c>
      <c r="BO25" s="13" t="n">
        <f aca="false">IF(OR(BO115=0,FA25=0),0,BO115*FA25/(BO115+FA25))</f>
        <v>0</v>
      </c>
      <c r="BP25" s="13" t="n">
        <f aca="false">IF(OR(BP115=0,FB25=0),0,BP115*FB25/(BP115+FB25))</f>
        <v>0</v>
      </c>
      <c r="BQ25" s="13" t="n">
        <f aca="false">IF(OR(BQ115=0,FC25=0),0,BQ115*FC25/(BQ115+FC25))</f>
        <v>0</v>
      </c>
      <c r="BR25" s="13" t="n">
        <f aca="false">IF(OR(BR115=0,FD25=0),0,BR115*FD25/(BR115+FD25))</f>
        <v>0</v>
      </c>
      <c r="BS25" s="13" t="n">
        <f aca="false">IF(OR(BS115=0,FE25=0),0,BS115*FE25/(BS115+FE25))</f>
        <v>0</v>
      </c>
      <c r="BT25" s="13" t="n">
        <f aca="false">IF(OR(BT115=0,FF25=0),0,BT115*FF25/(BT115+FF25))</f>
        <v>0</v>
      </c>
      <c r="BU25" s="13" t="n">
        <f aca="false">IF(OR(BU115=0,FG25=0),0,BU115*FG25/(BU115+FG25))</f>
        <v>0</v>
      </c>
      <c r="BV25" s="13" t="n">
        <f aca="false">IF(OR(BV115=0,FH25=0),0,BV115*FH25/(BV115+FH25))</f>
        <v>0</v>
      </c>
      <c r="BW25" s="13" t="n">
        <f aca="false">IF(OR(BW115=0,FI25=0),0,BW115*FI25/(BW115+FI25))</f>
        <v>0</v>
      </c>
      <c r="BX25" s="13" t="n">
        <f aca="false">IF(OR(BX115=0,FJ25=0),0,BX115*FJ25/(BX115+FJ25))</f>
        <v>0</v>
      </c>
      <c r="BY25" s="13" t="n">
        <f aca="false">IF(OR(BY115=0,FK25=0),0,BY115*FK25/(BY115+FK25))</f>
        <v>0</v>
      </c>
      <c r="BZ25" s="13" t="n">
        <f aca="false">IF(OR(BZ115=0,FL25=0),0,BZ115*FL25/(BZ115+FL25))</f>
        <v>0</v>
      </c>
      <c r="CA25" s="13" t="n">
        <f aca="false">IF(OR(CA115=0,FM25=0),0,CA115*FM25/(CA115+FM25))</f>
        <v>0</v>
      </c>
      <c r="CB25" s="13" t="n">
        <f aca="false">IF(OR(CB115=0,FN25=0),0,CB115*FN25/(CB115+FN25))</f>
        <v>0</v>
      </c>
      <c r="CC25" s="13" t="n">
        <f aca="false">IF(OR(CC115=0,FO25=0),0,CC115*FO25/(CC115+FO25))</f>
        <v>0</v>
      </c>
      <c r="CD25" s="13" t="n">
        <f aca="false">IF(OR(CD115=0,FP25=0),0,CD115*FP25/(CD115+FP25))</f>
        <v>0</v>
      </c>
      <c r="CE25" s="13" t="n">
        <f aca="false">IF(OR(CE115=0,FQ25=0),0,CE115*FQ25/(CE115+FQ25))</f>
        <v>0</v>
      </c>
      <c r="CF25" s="13" t="n">
        <f aca="false">IF(OR(CF115=0,FR25=0),0,CF115*FR25/(CF115+FR25))</f>
        <v>0</v>
      </c>
      <c r="CG25" s="13" t="n">
        <f aca="false">IF(OR(CG115=0,FS25=0),0,CG115*FS25/(CG115+FS25))</f>
        <v>0</v>
      </c>
      <c r="CH25" s="13" t="n">
        <f aca="false">IF(OR(CH115=0,FT25=0),0,CH115*FT25/(CH115+FT25))</f>
        <v>0</v>
      </c>
      <c r="CI25" s="13" t="n">
        <f aca="false">IF(OR(CI115=0,FU25=0),0,CI115*FU25/(CI115+FU25))</f>
        <v>0</v>
      </c>
      <c r="CJ25" s="13" t="n">
        <f aca="false">IF(OR(CJ115=0,FV25=0),0,CJ115*FV25/(CJ115+FV25))</f>
        <v>0</v>
      </c>
      <c r="CK25" s="13" t="n">
        <f aca="false">IF(OR(CK115=0,FW25=0),0,CK115*FW25/(CK115+FW25))</f>
        <v>0</v>
      </c>
      <c r="CL25" s="13" t="n">
        <f aca="false">IF(OR(CL115=0,FX25=0),0,CL115*FX25/(CL115+FX25))</f>
        <v>0</v>
      </c>
      <c r="CM25" s="13" t="n">
        <f aca="false">IF(OR(CM115=0,FY25=0),0,CM115*FY25/(CM115+FY25))</f>
        <v>0</v>
      </c>
      <c r="CN25" s="13" t="n">
        <f aca="false">IF(OR(CN115=0,FZ25=0),0,CN115*FZ25/(CN115+FZ25))</f>
        <v>0</v>
      </c>
      <c r="CO25" s="13" t="n">
        <f aca="false">IF(OR(CO115=0,GA25=0),0,CO115*GA25/(CO115+GA25))</f>
        <v>0</v>
      </c>
      <c r="CP25" s="13" t="n">
        <f aca="false">IF(OR(CP115=0,GB25=0),0,CP115*GB25/(CP115+GB25))</f>
        <v>5.1101034676583</v>
      </c>
      <c r="CQ25" s="13" t="n">
        <f aca="false">IF(OR(CQ115=0,GC25=0),0,CQ115*GC25/(CQ115+GC25))</f>
        <v>5.11027282121327</v>
      </c>
      <c r="CR25" s="0" t="n">
        <f aca="false">IF(F$9=0,0,(SIN(F$12)*COS($E25)+SIN($E25)*COS(F$12))/SIN($E25)*F$9)</f>
        <v>6.32915357142857</v>
      </c>
      <c r="CS25" s="0" t="n">
        <f aca="false">IF(G$9=0,0,(SIN(G$12)*COS($E25)+SIN($E25)*COS(G$12))/SIN($E25)*G$9)</f>
        <v>6.7643097533708</v>
      </c>
      <c r="CT25" s="0" t="n">
        <f aca="false">IF(H$9=0,0,(SIN(H$12)*COS($E25)+SIN($E25)*COS(H$12))/SIN($E25)*H$9)</f>
        <v>7.19147942387276</v>
      </c>
      <c r="CU25" s="0" t="n">
        <f aca="false">IF(I$9=0,0,(SIN(I$12)*COS($E25)+SIN($E25)*COS(I$12))/SIN($E25)*I$9)</f>
        <v>7.61055915188082</v>
      </c>
      <c r="CV25" s="0" t="n">
        <f aca="false">IF(J$9=0,0,(SIN(J$12)*COS($E25)+SIN($E25)*COS(J$12))/SIN($E25)*J$9)</f>
        <v>8.01514151999752</v>
      </c>
      <c r="CW25" s="0" t="n">
        <f aca="false">IF(K$9=0,0,(SIN(K$12)*COS($E25)+SIN($E25)*COS(K$12))/SIN($E25)*K$9)</f>
        <v>8.41072160725851</v>
      </c>
      <c r="CX25" s="0" t="n">
        <f aca="false">IF(L$9=0,0,(SIN(L$12)*COS($E25)+SIN($E25)*COS(L$12))/SIN($E25)*L$9)</f>
        <v>8.79721492202742</v>
      </c>
      <c r="CY25" s="0" t="n">
        <f aca="false">IF(M$9=0,0,(SIN(M$12)*COS($E25)+SIN($E25)*COS(M$12))/SIN($E25)*M$9)</f>
        <v>9.17454172809964</v>
      </c>
      <c r="CZ25" s="0" t="n">
        <f aca="false">IF(N$9=0,0,(SIN(N$12)*COS($E25)+SIN($E25)*COS(N$12))/SIN($E25)*N$9)</f>
        <v>9.54262705741744</v>
      </c>
      <c r="DA25" s="0" t="n">
        <f aca="false">IF(O$9=0,0,(SIN(O$12)*COS($E25)+SIN($E25)*COS(O$12))/SIN($E25)*O$9)</f>
        <v>9.87278168668048</v>
      </c>
      <c r="DB25" s="0" t="n">
        <f aca="false">IF(P$9=0,0,(SIN(P$12)*COS($E25)+SIN($E25)*COS(P$12))/SIN($E25)*P$9)</f>
        <v>10.1910954974583</v>
      </c>
      <c r="DC25" s="0" t="n">
        <f aca="false">IF(Q$9=0,0,(SIN(Q$12)*COS($E25)+SIN($E25)*COS(Q$12))/SIN($E25)*Q$9)</f>
        <v>10.4975351605143</v>
      </c>
      <c r="DD25" s="0" t="n">
        <f aca="false">IF(R$9=0,0,(SIN(R$12)*COS($E25)+SIN($E25)*COS(R$12))/SIN($E25)*R$9)</f>
        <v>10.7920736349706</v>
      </c>
      <c r="DE25" s="0" t="n">
        <f aca="false">IF(S$9=0,0,(SIN(S$12)*COS($E25)+SIN($E25)*COS(S$12))/SIN($E25)*S$9)</f>
        <v>11.074690156349</v>
      </c>
      <c r="DF25" s="0" t="n">
        <f aca="false">IF(T$9=0,0,(SIN(T$12)*COS($E25)+SIN($E25)*COS(T$12))/SIN($E25)*T$9)</f>
        <v>11.2814949964172</v>
      </c>
      <c r="DG25" s="0" t="n">
        <f aca="false">IF(U$9=0,0,(SIN(U$12)*COS($E25)+SIN($E25)*COS(U$12))/SIN($E25)*U$9)</f>
        <v>11.471998835502</v>
      </c>
      <c r="DH25" s="0" t="n">
        <f aca="false">IF(V$9=0,0,(SIN(V$12)*COS($E25)+SIN($E25)*COS(V$12))/SIN($E25)*V$9)</f>
        <v>11.646260000913</v>
      </c>
      <c r="DI25" s="0" t="n">
        <f aca="false">IF(W$9=0,0,(SIN(W$12)*COS($E25)+SIN($E25)*COS(W$12))/SIN($E25)*W$9)</f>
        <v>11.8043456508583</v>
      </c>
      <c r="DJ25" s="0" t="n">
        <f aca="false">IF(X$9=0,0,(SIN(X$12)*COS($E25)+SIN($E25)*COS(X$12))/SIN($E25)*X$9)</f>
        <v>11.9463317173611</v>
      </c>
      <c r="DK25" s="0" t="n">
        <f aca="false">IF(Y$9=0,0,(SIN(Y$12)*COS($E25)+SIN($E25)*COS(Y$12))/SIN($E25)*Y$9)</f>
        <v>0</v>
      </c>
      <c r="DL25" s="0" t="n">
        <f aca="false">IF(Z$9=0,0,(SIN(Z$12)*COS($E25)+SIN($E25)*COS(Z$12))/SIN($E25)*Z$9)</f>
        <v>0</v>
      </c>
      <c r="DM25" s="0" t="n">
        <f aca="false">IF(AA$9=0,0,(SIN(AA$12)*COS($E25)+SIN($E25)*COS(AA$12))/SIN($E25)*AA$9)</f>
        <v>0</v>
      </c>
      <c r="DN25" s="0" t="n">
        <f aca="false">IF(AB$9=0,0,(SIN(AB$12)*COS($E25)+SIN($E25)*COS(AB$12))/SIN($E25)*AB$9)</f>
        <v>0</v>
      </c>
      <c r="DO25" s="0" t="n">
        <f aca="false">IF(AC$9=0,0,(SIN(AC$12)*COS($E25)+SIN($E25)*COS(AC$12))/SIN($E25)*AC$9)</f>
        <v>0</v>
      </c>
      <c r="DP25" s="0" t="n">
        <f aca="false">IF(AD$9=0,0,(SIN(AD$12)*COS($E25)+SIN($E25)*COS(AD$12))/SIN($E25)*AD$9)</f>
        <v>0</v>
      </c>
      <c r="DQ25" s="0" t="n">
        <f aca="false">IF(AE$9=0,0,(SIN(AE$12)*COS($E25)+SIN($E25)*COS(AE$12))/SIN($E25)*AE$9)</f>
        <v>0</v>
      </c>
      <c r="DR25" s="0" t="n">
        <f aca="false">IF(AF$9=0,0,(SIN(AF$12)*COS($E25)+SIN($E25)*COS(AF$12))/SIN($E25)*AF$9)</f>
        <v>0</v>
      </c>
      <c r="DS25" s="0" t="n">
        <f aca="false">IF(AG$9=0,0,(SIN(AG$12)*COS($E25)+SIN($E25)*COS(AG$12))/SIN($E25)*AG$9)</f>
        <v>0</v>
      </c>
      <c r="DT25" s="0" t="n">
        <f aca="false">IF(AH$9=0,0,(SIN(AH$12)*COS($E25)+SIN($E25)*COS(AH$12))/SIN($E25)*AH$9)</f>
        <v>0</v>
      </c>
      <c r="DU25" s="0" t="n">
        <f aca="false">IF(AI$9=0,0,(SIN(AI$12)*COS($E25)+SIN($E25)*COS(AI$12))/SIN($E25)*AI$9)</f>
        <v>0</v>
      </c>
      <c r="DV25" s="0" t="n">
        <f aca="false">IF(AJ$9=0,0,(SIN(AJ$12)*COS($E25)+SIN($E25)*COS(AJ$12))/SIN($E25)*AJ$9)</f>
        <v>0</v>
      </c>
      <c r="DW25" s="0" t="n">
        <f aca="false">IF(AK$9=0,0,(SIN(AK$12)*COS($E25)+SIN($E25)*COS(AK$12))/SIN($E25)*AK$9)</f>
        <v>0</v>
      </c>
      <c r="DX25" s="0" t="n">
        <f aca="false">IF(AL$9=0,0,(SIN(AL$12)*COS($E25)+SIN($E25)*COS(AL$12))/SIN($E25)*AL$9)</f>
        <v>0</v>
      </c>
      <c r="DY25" s="0" t="n">
        <f aca="false">IF(AM$9=0,0,(SIN(AM$12)*COS($E25)+SIN($E25)*COS(AM$12))/SIN($E25)*AM$9)</f>
        <v>0</v>
      </c>
      <c r="DZ25" s="0" t="n">
        <f aca="false">IF(AN$9=0,0,(SIN(AN$12)*COS($E25)+SIN($E25)*COS(AN$12))/SIN($E25)*AN$9)</f>
        <v>0</v>
      </c>
      <c r="EA25" s="0" t="n">
        <f aca="false">IF(AO$9=0,0,(SIN(AO$12)*COS($E25)+SIN($E25)*COS(AO$12))/SIN($E25)*AO$9)</f>
        <v>0</v>
      </c>
      <c r="EB25" s="0" t="n">
        <f aca="false">IF(AP$9=0,0,(SIN(AP$12)*COS($E25)+SIN($E25)*COS(AP$12))/SIN($E25)*AP$9)</f>
        <v>0</v>
      </c>
      <c r="EC25" s="0" t="n">
        <f aca="false">IF(AQ$9=0,0,(SIN(AQ$12)*COS($E25)+SIN($E25)*COS(AQ$12))/SIN($E25)*AQ$9)</f>
        <v>0</v>
      </c>
      <c r="ED25" s="0" t="n">
        <f aca="false">IF(AR$9=0,0,(SIN(AR$12)*COS($E25)+SIN($E25)*COS(AR$12))/SIN($E25)*AR$9)</f>
        <v>0</v>
      </c>
      <c r="EE25" s="0" t="n">
        <f aca="false">IF(AS$9=0,0,(SIN(AS$12)*COS($E25)+SIN($E25)*COS(AS$12))/SIN($E25)*AS$9)</f>
        <v>0</v>
      </c>
      <c r="EF25" s="0" t="n">
        <f aca="false">IF(AT$9=0,0,(SIN(AT$12)*COS($E25)+SIN($E25)*COS(AT$12))/SIN($E25)*AT$9)</f>
        <v>0</v>
      </c>
      <c r="EG25" s="0" t="n">
        <f aca="false">IF(AU$9=0,0,(SIN(AU$12)*COS($E25)+SIN($E25)*COS(AU$12))/SIN($E25)*AU$9)</f>
        <v>0</v>
      </c>
      <c r="EH25" s="0" t="n">
        <f aca="false">IF(AV$9=0,0,(SIN(AV$12)*COS($E25)+SIN($E25)*COS(AV$12))/SIN($E25)*AV$9)</f>
        <v>0</v>
      </c>
      <c r="EI25" s="0" t="n">
        <f aca="false">IF(AW$9=0,0,(SIN(AW$12)*COS($E25)+SIN($E25)*COS(AW$12))/SIN($E25)*AW$9)</f>
        <v>0</v>
      </c>
      <c r="EJ25" s="0" t="n">
        <f aca="false">IF(AX$9=0,0,(SIN(AX$12)*COS($E25)+SIN($E25)*COS(AX$12))/SIN($E25)*AX$9)</f>
        <v>0</v>
      </c>
      <c r="EK25" s="0" t="n">
        <f aca="false">IF(AY$9=0,0,(SIN(AY$12)*COS($E25)+SIN($E25)*COS(AY$12))/SIN($E25)*AY$9)</f>
        <v>0</v>
      </c>
      <c r="EL25" s="0" t="n">
        <f aca="false">IF(AZ$9=0,0,(SIN(AZ$12)*COS($E25)+SIN($E25)*COS(AZ$12))/SIN($E25)*AZ$9)</f>
        <v>0</v>
      </c>
      <c r="EM25" s="0" t="n">
        <f aca="false">IF(BA$9=0,0,(SIN(BA$12)*COS($E25)+SIN($E25)*COS(BA$12))/SIN($E25)*BA$9)</f>
        <v>0</v>
      </c>
      <c r="EN25" s="0" t="n">
        <f aca="false">IF(BB$9=0,0,(SIN(BB$12)*COS($E25)+SIN($E25)*COS(BB$12))/SIN($E25)*BB$9)</f>
        <v>0</v>
      </c>
      <c r="EO25" s="0" t="n">
        <f aca="false">IF(BC$9=0,0,(SIN(BC$12)*COS($E25)+SIN($E25)*COS(BC$12))/SIN($E25)*BC$9)</f>
        <v>0</v>
      </c>
      <c r="EP25" s="0" t="n">
        <f aca="false">IF(BD$9=0,0,(SIN(BD$12)*COS($E25)+SIN($E25)*COS(BD$12))/SIN($E25)*BD$9)</f>
        <v>0</v>
      </c>
      <c r="EQ25" s="0" t="n">
        <f aca="false">IF(BE$9=0,0,(SIN(BE$12)*COS($E25)+SIN($E25)*COS(BE$12))/SIN($E25)*BE$9)</f>
        <v>0</v>
      </c>
      <c r="ER25" s="0" t="n">
        <f aca="false">IF(BF$9=0,0,(SIN(BF$12)*COS($E25)+SIN($E25)*COS(BF$12))/SIN($E25)*BF$9)</f>
        <v>0</v>
      </c>
      <c r="ES25" s="0" t="n">
        <f aca="false">IF(BG$9=0,0,(SIN(BG$12)*COS($E25)+SIN($E25)*COS(BG$12))/SIN($E25)*BG$9)</f>
        <v>0</v>
      </c>
      <c r="ET25" s="0" t="n">
        <f aca="false">IF(BH$9=0,0,(SIN(BH$12)*COS($E25)+SIN($E25)*COS(BH$12))/SIN($E25)*BH$9)</f>
        <v>0</v>
      </c>
      <c r="EU25" s="0" t="n">
        <f aca="false">IF(BI$9=0,0,(SIN(BI$12)*COS($E25)+SIN($E25)*COS(BI$12))/SIN($E25)*BI$9)</f>
        <v>0</v>
      </c>
      <c r="EV25" s="0" t="n">
        <f aca="false">IF(BJ$9=0,0,(SIN(BJ$12)*COS($E25)+SIN($E25)*COS(BJ$12))/SIN($E25)*BJ$9)</f>
        <v>0</v>
      </c>
      <c r="EW25" s="0" t="n">
        <f aca="false">IF(BK$9=0,0,(SIN(BK$12)*COS($E25)+SIN($E25)*COS(BK$12))/SIN($E25)*BK$9)</f>
        <v>0</v>
      </c>
      <c r="EX25" s="0" t="n">
        <f aca="false">IF(BL$9=0,0,(SIN(BL$12)*COS($E25)+SIN($E25)*COS(BL$12))/SIN($E25)*BL$9)</f>
        <v>0</v>
      </c>
      <c r="EY25" s="0" t="n">
        <f aca="false">IF(BM$9=0,0,(SIN(BM$12)*COS($E25)+SIN($E25)*COS(BM$12))/SIN($E25)*BM$9)</f>
        <v>0</v>
      </c>
      <c r="EZ25" s="0" t="n">
        <f aca="false">IF(BN$9=0,0,(SIN(BN$12)*COS($E25)+SIN($E25)*COS(BN$12))/SIN($E25)*BN$9)</f>
        <v>0</v>
      </c>
      <c r="FA25" s="0" t="n">
        <f aca="false">IF(BO$9=0,0,(SIN(BO$12)*COS($E25)+SIN($E25)*COS(BO$12))/SIN($E25)*BO$9)</f>
        <v>0</v>
      </c>
      <c r="FB25" s="0" t="n">
        <f aca="false">IF(BP$9=0,0,(SIN(BP$12)*COS($E25)+SIN($E25)*COS(BP$12))/SIN($E25)*BP$9)</f>
        <v>0</v>
      </c>
      <c r="FC25" s="0" t="n">
        <f aca="false">IF(BQ$9=0,0,(SIN(BQ$12)*COS($E25)+SIN($E25)*COS(BQ$12))/SIN($E25)*BQ$9)</f>
        <v>0</v>
      </c>
      <c r="FD25" s="0" t="n">
        <f aca="false">IF(BR$9=0,0,(SIN(BR$12)*COS($E25)+SIN($E25)*COS(BR$12))/SIN($E25)*BR$9)</f>
        <v>0</v>
      </c>
      <c r="FE25" s="0" t="n">
        <f aca="false">IF(BS$9=0,0,(SIN(BS$12)*COS($E25)+SIN($E25)*COS(BS$12))/SIN($E25)*BS$9)</f>
        <v>0</v>
      </c>
      <c r="FF25" s="0" t="n">
        <f aca="false">IF(BT$9=0,0,(SIN(BT$12)*COS($E25)+SIN($E25)*COS(BT$12))/SIN($E25)*BT$9)</f>
        <v>0</v>
      </c>
      <c r="FG25" s="0" t="n">
        <f aca="false">IF(BU$9=0,0,(SIN(BU$12)*COS($E25)+SIN($E25)*COS(BU$12))/SIN($E25)*BU$9)</f>
        <v>0</v>
      </c>
      <c r="FH25" s="0" t="n">
        <f aca="false">IF(BV$9=0,0,(SIN(BV$12)*COS($E25)+SIN($E25)*COS(BV$12))/SIN($E25)*BV$9)</f>
        <v>0</v>
      </c>
      <c r="FI25" s="0" t="n">
        <f aca="false">IF(BW$9=0,0,(SIN(BW$12)*COS($E25)+SIN($E25)*COS(BW$12))/SIN($E25)*BW$9)</f>
        <v>0</v>
      </c>
      <c r="FJ25" s="0" t="n">
        <f aca="false">IF(BX$9=0,0,(SIN(BX$12)*COS($E25)+SIN($E25)*COS(BX$12))/SIN($E25)*BX$9)</f>
        <v>0</v>
      </c>
      <c r="FK25" s="0" t="n">
        <f aca="false">IF(BY$9=0,0,(SIN(BY$12)*COS($E25)+SIN($E25)*COS(BY$12))/SIN($E25)*BY$9)</f>
        <v>0</v>
      </c>
      <c r="FL25" s="0" t="n">
        <f aca="false">IF(BZ$9=0,0,(SIN(BZ$12)*COS($E25)+SIN($E25)*COS(BZ$12))/SIN($E25)*BZ$9)</f>
        <v>0</v>
      </c>
      <c r="FM25" s="0" t="n">
        <f aca="false">IF(CA$9=0,0,(SIN(CA$12)*COS($E25)+SIN($E25)*COS(CA$12))/SIN($E25)*CA$9)</f>
        <v>0</v>
      </c>
      <c r="FN25" s="0" t="n">
        <f aca="false">IF(CB$9=0,0,(SIN(CB$12)*COS($E25)+SIN($E25)*COS(CB$12))/SIN($E25)*CB$9)</f>
        <v>0</v>
      </c>
      <c r="FO25" s="0" t="n">
        <f aca="false">IF(CC$9=0,0,(SIN(CC$12)*COS($E25)+SIN($E25)*COS(CC$12))/SIN($E25)*CC$9)</f>
        <v>0</v>
      </c>
      <c r="FP25" s="0" t="n">
        <f aca="false">IF(CD$9=0,0,(SIN(CD$12)*COS($E25)+SIN($E25)*COS(CD$12))/SIN($E25)*CD$9)</f>
        <v>0</v>
      </c>
      <c r="FQ25" s="0" t="n">
        <f aca="false">IF(CE$9=0,0,(SIN(CE$12)*COS($E25)+SIN($E25)*COS(CE$12))/SIN($E25)*CE$9)</f>
        <v>0</v>
      </c>
      <c r="FR25" s="0" t="n">
        <f aca="false">IF(CF$9=0,0,(SIN(CF$12)*COS($E25)+SIN($E25)*COS(CF$12))/SIN($E25)*CF$9)</f>
        <v>0</v>
      </c>
      <c r="FS25" s="0" t="n">
        <f aca="false">IF(CG$9=0,0,(SIN(CG$12)*COS($E25)+SIN($E25)*COS(CG$12))/SIN($E25)*CG$9)</f>
        <v>0</v>
      </c>
      <c r="FT25" s="0" t="n">
        <f aca="false">IF(CH$9=0,0,(SIN(CH$12)*COS($E25)+SIN($E25)*COS(CH$12))/SIN($E25)*CH$9)</f>
        <v>0</v>
      </c>
      <c r="FU25" s="0" t="n">
        <f aca="false">IF(CI$9=0,0,(SIN(CI$12)*COS($E25)+SIN($E25)*COS(CI$12))/SIN($E25)*CI$9)</f>
        <v>0</v>
      </c>
      <c r="FV25" s="0" t="n">
        <f aca="false">IF(CJ$9=0,0,(SIN(CJ$12)*COS($E25)+SIN($E25)*COS(CJ$12))/SIN($E25)*CJ$9)</f>
        <v>0</v>
      </c>
      <c r="FW25" s="0" t="n">
        <f aca="false">IF(CK$9=0,0,(SIN(CK$12)*COS($E25)+SIN($E25)*COS(CK$12))/SIN($E25)*CK$9)</f>
        <v>0</v>
      </c>
      <c r="FX25" s="0" t="n">
        <f aca="false">IF(CL$9=0,0,(SIN(CL$12)*COS($E25)+SIN($E25)*COS(CL$12))/SIN($E25)*CL$9)</f>
        <v>0</v>
      </c>
      <c r="FY25" s="0" t="n">
        <f aca="false">IF(CM$9=0,0,(SIN(CM$12)*COS($E25)+SIN($E25)*COS(CM$12))/SIN($E25)*CM$9)</f>
        <v>0</v>
      </c>
      <c r="FZ25" s="0" t="n">
        <f aca="false">IF(CN$9=0,0,(SIN(CN$12)*COS($E25)+SIN($E25)*COS(CN$12))/SIN($E25)*CN$9)</f>
        <v>0</v>
      </c>
      <c r="GA25" s="0" t="n">
        <f aca="false">IF(CO$9=0,0,(SIN(CO$12)*COS($E25)+SIN($E25)*COS(CO$12))/SIN($E25)*CO$9)</f>
        <v>0</v>
      </c>
      <c r="GB25" s="0" t="n">
        <f aca="false">IF(CP$9=0,0,(SIN(CP$12)*COS($E25)+SIN($E25)*COS(CP$12))/SIN($E25)*CP$9)</f>
        <v>22.7688874425306</v>
      </c>
      <c r="GC25" s="0" t="n">
        <f aca="false">IF(CQ$9=0,0,(SIN(CQ$12)*COS($E25)+SIN($E25)*COS(CQ$12))/SIN($E25)*CQ$9)</f>
        <v>23.0927847532392</v>
      </c>
    </row>
    <row r="26" customFormat="false" ht="12.8" hidden="true" customHeight="false" outlineLevel="0" collapsed="false">
      <c r="A26" s="0" t="n">
        <f aca="false">MAX($F26:$CQ26)</f>
        <v>6.32915353137039</v>
      </c>
      <c r="B26" s="90" t="n">
        <f aca="false">IF(ISNA(INDEX(vmg!$B$6:$B$151,MATCH($C26,vmg!$F$6:$F$151,0))),IF(ISNA(INDEX(vmg!$B$6:$B$151,MATCH($C26,vmg!$D$6:$D$151,0))),0,INDEX(vmg!$B$6:$B$151,MATCH($C26,vmg!$D$6:$D$151,0))),INDEX(vmg!$B$6:$B$151,MATCH($C26,vmg!$F$6:$F$151,0)))</f>
        <v>6.704948900287</v>
      </c>
      <c r="C26" s="2" t="n">
        <f aca="false">MOD(Best +D26,360)</f>
        <v>314</v>
      </c>
      <c r="D26" s="2" t="n">
        <f aca="false">D25+1</f>
        <v>14</v>
      </c>
      <c r="E26" s="1" t="n">
        <f aca="false">D26*PI()/180</f>
        <v>0.244346095279206</v>
      </c>
      <c r="F26" s="13" t="n">
        <f aca="false">IF(OR(F116=0,CR26=0),0,F116*CR26/(F116+CR26))</f>
        <v>6.32915353137039</v>
      </c>
      <c r="G26" s="13" t="n">
        <f aca="false">IF(OR(G116=0,CS26=0),0,G116*CS26/(G116+CS26))</f>
        <v>6.30258603405499</v>
      </c>
      <c r="H26" s="13" t="n">
        <f aca="false">IF(OR(H116=0,CT26=0),0,H116*CT26/(H116+CT26))</f>
        <v>6.27734498838777</v>
      </c>
      <c r="I26" s="13" t="n">
        <f aca="false">IF(OR(I116=0,CU26=0),0,I116*CU26/(I116+CU26))</f>
        <v>6.25318072411004</v>
      </c>
      <c r="J26" s="13" t="n">
        <f aca="false">IF(OR(J116=0,CV26=0),0,J116*CV26/(J116+CV26))</f>
        <v>6.22602705819412</v>
      </c>
      <c r="K26" s="13" t="n">
        <f aca="false">IF(OR(K116=0,CW26=0),0,K116*CW26/(K116+CW26))</f>
        <v>6.19995464449652</v>
      </c>
      <c r="L26" s="13" t="n">
        <f aca="false">IF(OR(L116=0,CX26=0),0,L116*CX26/(L116+CX26))</f>
        <v>6.17478343328662</v>
      </c>
      <c r="M26" s="13" t="n">
        <f aca="false">IF(OR(M116=0,CY26=0),0,M116*CY26/(M116+CY26))</f>
        <v>6.15036781584018</v>
      </c>
      <c r="N26" s="13" t="n">
        <f aca="false">IF(OR(N116=0,CZ26=0),0,N116*CZ26/(N116+CZ26))</f>
        <v>6.1265886090208</v>
      </c>
      <c r="O26" s="13" t="n">
        <f aca="false">IF(OR(O116=0,DA26=0),0,O116*DA26/(O116+DA26))</f>
        <v>6.09212337031282</v>
      </c>
      <c r="P26" s="13" t="n">
        <f aca="false">IF(OR(P116=0,DB26=0),0,P116*DB26/(P116+DB26))</f>
        <v>6.058809410931</v>
      </c>
      <c r="Q26" s="13" t="n">
        <f aca="false">IF(OR(Q116=0,DC26=0),0,Q116*DC26/(Q116+DC26))</f>
        <v>6.02647541769431</v>
      </c>
      <c r="R26" s="13" t="n">
        <f aca="false">IF(OR(R116=0,DD26=0),0,R116*DD26/(R116+DD26))</f>
        <v>5.99497648923878</v>
      </c>
      <c r="S26" s="13" t="n">
        <f aca="false">IF(OR(S116=0,DE26=0),0,S116*DE26/(S116+DE26))</f>
        <v>5.96418899647876</v>
      </c>
      <c r="T26" s="13" t="n">
        <f aca="false">IF(OR(T116=0,DF26=0),0,T116*DF26/(T116+DF26))</f>
        <v>5.91578726187086</v>
      </c>
      <c r="U26" s="13" t="n">
        <f aca="false">IF(OR(U116=0,DG26=0),0,U116*DG26/(U116+DG26))</f>
        <v>5.86852743444184</v>
      </c>
      <c r="V26" s="13" t="n">
        <f aca="false">IF(OR(V116=0,DH26=0),0,V116*DH26/(V116+DH26))</f>
        <v>5.82221484357183</v>
      </c>
      <c r="W26" s="13" t="n">
        <f aca="false">IF(OR(W116=0,DI26=0),0,W116*DI26/(W116+DI26))</f>
        <v>5.77667806410048</v>
      </c>
      <c r="X26" s="13" t="n">
        <f aca="false">IF(OR(X116=0,DJ26=0),0,X116*DJ26/(X116+DJ26))</f>
        <v>5.73176476020897</v>
      </c>
      <c r="Y26" s="13" t="n">
        <f aca="false">IF(OR(Y116=0,DK26=0),0,Y116*DK26/(Y116+DK26))</f>
        <v>0</v>
      </c>
      <c r="Z26" s="13" t="n">
        <f aca="false">IF(OR(Z116=0,DL26=0),0,Z116*DL26/(Z116+DL26))</f>
        <v>0</v>
      </c>
      <c r="AA26" s="13" t="n">
        <f aca="false">IF(OR(AA116=0,DM26=0),0,AA116*DM26/(AA116+DM26))</f>
        <v>0</v>
      </c>
      <c r="AB26" s="13" t="n">
        <f aca="false">IF(OR(AB116=0,DN26=0),0,AB116*DN26/(AB116+DN26))</f>
        <v>0</v>
      </c>
      <c r="AC26" s="13" t="n">
        <f aca="false">IF(OR(AC116=0,DO26=0),0,AC116*DO26/(AC116+DO26))</f>
        <v>0</v>
      </c>
      <c r="AD26" s="13" t="n">
        <f aca="false">IF(OR(AD116=0,DP26=0),0,AD116*DP26/(AD116+DP26))</f>
        <v>0</v>
      </c>
      <c r="AE26" s="13" t="n">
        <f aca="false">IF(OR(AE116=0,DQ26=0),0,AE116*DQ26/(AE116+DQ26))</f>
        <v>0</v>
      </c>
      <c r="AF26" s="13" t="n">
        <f aca="false">IF(OR(AF116=0,DR26=0),0,AF116*DR26/(AF116+DR26))</f>
        <v>0</v>
      </c>
      <c r="AG26" s="13" t="n">
        <f aca="false">IF(OR(AG116=0,DS26=0),0,AG116*DS26/(AG116+DS26))</f>
        <v>0</v>
      </c>
      <c r="AH26" s="13" t="n">
        <f aca="false">IF(OR(AH116=0,DT26=0),0,AH116*DT26/(AH116+DT26))</f>
        <v>0</v>
      </c>
      <c r="AI26" s="13" t="n">
        <f aca="false">IF(OR(AI116=0,DU26=0),0,AI116*DU26/(AI116+DU26))</f>
        <v>0</v>
      </c>
      <c r="AJ26" s="13" t="n">
        <f aca="false">IF(OR(AJ116=0,DV26=0),0,AJ116*DV26/(AJ116+DV26))</f>
        <v>0</v>
      </c>
      <c r="AK26" s="13" t="n">
        <f aca="false">IF(OR(AK116=0,DW26=0),0,AK116*DW26/(AK116+DW26))</f>
        <v>0</v>
      </c>
      <c r="AL26" s="13" t="n">
        <f aca="false">IF(OR(AL116=0,DX26=0),0,AL116*DX26/(AL116+DX26))</f>
        <v>0</v>
      </c>
      <c r="AM26" s="13" t="n">
        <f aca="false">IF(OR(AM116=0,DY26=0),0,AM116*DY26/(AM116+DY26))</f>
        <v>0</v>
      </c>
      <c r="AN26" s="13" t="n">
        <f aca="false">IF(OR(AN116=0,DZ26=0),0,AN116*DZ26/(AN116+DZ26))</f>
        <v>0</v>
      </c>
      <c r="AO26" s="13" t="n">
        <f aca="false">IF(OR(AO116=0,EA26=0),0,AO116*EA26/(AO116+EA26))</f>
        <v>0</v>
      </c>
      <c r="AP26" s="13" t="n">
        <f aca="false">IF(OR(AP116=0,EB26=0),0,AP116*EB26/(AP116+EB26))</f>
        <v>0</v>
      </c>
      <c r="AQ26" s="13" t="n">
        <f aca="false">IF(OR(AQ116=0,EC26=0),0,AQ116*EC26/(AQ116+EC26))</f>
        <v>0</v>
      </c>
      <c r="AR26" s="13" t="n">
        <f aca="false">IF(OR(AR116=0,ED26=0),0,AR116*ED26/(AR116+ED26))</f>
        <v>0</v>
      </c>
      <c r="AS26" s="13" t="n">
        <f aca="false">IF(OR(AS116=0,EE26=0),0,AS116*EE26/(AS116+EE26))</f>
        <v>0</v>
      </c>
      <c r="AT26" s="13" t="n">
        <f aca="false">IF(OR(AT116=0,EF26=0),0,AT116*EF26/(AT116+EF26))</f>
        <v>0</v>
      </c>
      <c r="AU26" s="13" t="n">
        <f aca="false">IF(OR(AU116=0,EG26=0),0,AU116*EG26/(AU116+EG26))</f>
        <v>0</v>
      </c>
      <c r="AV26" s="13" t="n">
        <f aca="false">IF(OR(AV116=0,EH26=0),0,AV116*EH26/(AV116+EH26))</f>
        <v>0</v>
      </c>
      <c r="AW26" s="13" t="n">
        <f aca="false">IF(OR(AW116=0,EI26=0),0,AW116*EI26/(AW116+EI26))</f>
        <v>0</v>
      </c>
      <c r="AX26" s="13" t="n">
        <f aca="false">IF(OR(AX116=0,EJ26=0),0,AX116*EJ26/(AX116+EJ26))</f>
        <v>0</v>
      </c>
      <c r="AY26" s="13" t="n">
        <f aca="false">IF(OR(AY116=0,EK26=0),0,AY116*EK26/(AY116+EK26))</f>
        <v>0</v>
      </c>
      <c r="AZ26" s="13" t="n">
        <f aca="false">IF(OR(AZ116=0,EL26=0),0,AZ116*EL26/(AZ116+EL26))</f>
        <v>0</v>
      </c>
      <c r="BA26" s="13" t="n">
        <f aca="false">IF(OR(BA116=0,EM26=0),0,BA116*EM26/(BA116+EM26))</f>
        <v>0</v>
      </c>
      <c r="BB26" s="13" t="n">
        <f aca="false">IF(OR(BB116=0,EN26=0),0,BB116*EN26/(BB116+EN26))</f>
        <v>0</v>
      </c>
      <c r="BC26" s="13" t="n">
        <f aca="false">IF(OR(BC116=0,EO26=0),0,BC116*EO26/(BC116+EO26))</f>
        <v>0</v>
      </c>
      <c r="BD26" s="13" t="n">
        <f aca="false">IF(OR(BD116=0,EP26=0),0,BD116*EP26/(BD116+EP26))</f>
        <v>0</v>
      </c>
      <c r="BE26" s="13" t="n">
        <f aca="false">IF(OR(BE116=0,EQ26=0),0,BE116*EQ26/(BE116+EQ26))</f>
        <v>0</v>
      </c>
      <c r="BF26" s="13" t="n">
        <f aca="false">IF(OR(BF116=0,ER26=0),0,BF116*ER26/(BF116+ER26))</f>
        <v>0</v>
      </c>
      <c r="BG26" s="13" t="n">
        <f aca="false">IF(OR(BG116=0,ES26=0),0,BG116*ES26/(BG116+ES26))</f>
        <v>0</v>
      </c>
      <c r="BH26" s="13" t="n">
        <f aca="false">IF(OR(BH116=0,ET26=0),0,BH116*ET26/(BH116+ET26))</f>
        <v>0</v>
      </c>
      <c r="BI26" s="13" t="n">
        <f aca="false">IF(OR(BI116=0,EU26=0),0,BI116*EU26/(BI116+EU26))</f>
        <v>0</v>
      </c>
      <c r="BJ26" s="13" t="n">
        <f aca="false">IF(OR(BJ116=0,EV26=0),0,BJ116*EV26/(BJ116+EV26))</f>
        <v>0</v>
      </c>
      <c r="BK26" s="13" t="n">
        <f aca="false">IF(OR(BK116=0,EW26=0),0,BK116*EW26/(BK116+EW26))</f>
        <v>0</v>
      </c>
      <c r="BL26" s="13" t="n">
        <f aca="false">IF(OR(BL116=0,EX26=0),0,BL116*EX26/(BL116+EX26))</f>
        <v>0</v>
      </c>
      <c r="BM26" s="13" t="n">
        <f aca="false">IF(OR(BM116=0,EY26=0),0,BM116*EY26/(BM116+EY26))</f>
        <v>0</v>
      </c>
      <c r="BN26" s="13" t="n">
        <f aca="false">IF(OR(BN116=0,EZ26=0),0,BN116*EZ26/(BN116+EZ26))</f>
        <v>0</v>
      </c>
      <c r="BO26" s="13" t="n">
        <f aca="false">IF(OR(BO116=0,FA26=0),0,BO116*FA26/(BO116+FA26))</f>
        <v>0</v>
      </c>
      <c r="BP26" s="13" t="n">
        <f aca="false">IF(OR(BP116=0,FB26=0),0,BP116*FB26/(BP116+FB26))</f>
        <v>0</v>
      </c>
      <c r="BQ26" s="13" t="n">
        <f aca="false">IF(OR(BQ116=0,FC26=0),0,BQ116*FC26/(BQ116+FC26))</f>
        <v>0</v>
      </c>
      <c r="BR26" s="13" t="n">
        <f aca="false">IF(OR(BR116=0,FD26=0),0,BR116*FD26/(BR116+FD26))</f>
        <v>0</v>
      </c>
      <c r="BS26" s="13" t="n">
        <f aca="false">IF(OR(BS116=0,FE26=0),0,BS116*FE26/(BS116+FE26))</f>
        <v>0</v>
      </c>
      <c r="BT26" s="13" t="n">
        <f aca="false">IF(OR(BT116=0,FF26=0),0,BT116*FF26/(BT116+FF26))</f>
        <v>0</v>
      </c>
      <c r="BU26" s="13" t="n">
        <f aca="false">IF(OR(BU116=0,FG26=0),0,BU116*FG26/(BU116+FG26))</f>
        <v>0</v>
      </c>
      <c r="BV26" s="13" t="n">
        <f aca="false">IF(OR(BV116=0,FH26=0),0,BV116*FH26/(BV116+FH26))</f>
        <v>0</v>
      </c>
      <c r="BW26" s="13" t="n">
        <f aca="false">IF(OR(BW116=0,FI26=0),0,BW116*FI26/(BW116+FI26))</f>
        <v>0</v>
      </c>
      <c r="BX26" s="13" t="n">
        <f aca="false">IF(OR(BX116=0,FJ26=0),0,BX116*FJ26/(BX116+FJ26))</f>
        <v>0</v>
      </c>
      <c r="BY26" s="13" t="n">
        <f aca="false">IF(OR(BY116=0,FK26=0),0,BY116*FK26/(BY116+FK26))</f>
        <v>0</v>
      </c>
      <c r="BZ26" s="13" t="n">
        <f aca="false">IF(OR(BZ116=0,FL26=0),0,BZ116*FL26/(BZ116+FL26))</f>
        <v>0</v>
      </c>
      <c r="CA26" s="13" t="n">
        <f aca="false">IF(OR(CA116=0,FM26=0),0,CA116*FM26/(CA116+FM26))</f>
        <v>0</v>
      </c>
      <c r="CB26" s="13" t="n">
        <f aca="false">IF(OR(CB116=0,FN26=0),0,CB116*FN26/(CB116+FN26))</f>
        <v>0</v>
      </c>
      <c r="CC26" s="13" t="n">
        <f aca="false">IF(OR(CC116=0,FO26=0),0,CC116*FO26/(CC116+FO26))</f>
        <v>0</v>
      </c>
      <c r="CD26" s="13" t="n">
        <f aca="false">IF(OR(CD116=0,FP26=0),0,CD116*FP26/(CD116+FP26))</f>
        <v>0</v>
      </c>
      <c r="CE26" s="13" t="n">
        <f aca="false">IF(OR(CE116=0,FQ26=0),0,CE116*FQ26/(CE116+FQ26))</f>
        <v>0</v>
      </c>
      <c r="CF26" s="13" t="n">
        <f aca="false">IF(OR(CF116=0,FR26=0),0,CF116*FR26/(CF116+FR26))</f>
        <v>0</v>
      </c>
      <c r="CG26" s="13" t="n">
        <f aca="false">IF(OR(CG116=0,FS26=0),0,CG116*FS26/(CG116+FS26))</f>
        <v>0</v>
      </c>
      <c r="CH26" s="13" t="n">
        <f aca="false">IF(OR(CH116=0,FT26=0),0,CH116*FT26/(CH116+FT26))</f>
        <v>0</v>
      </c>
      <c r="CI26" s="13" t="n">
        <f aca="false">IF(OR(CI116=0,FU26=0),0,CI116*FU26/(CI116+FU26))</f>
        <v>0</v>
      </c>
      <c r="CJ26" s="13" t="n">
        <f aca="false">IF(OR(CJ116=0,FV26=0),0,CJ116*FV26/(CJ116+FV26))</f>
        <v>0</v>
      </c>
      <c r="CK26" s="13" t="n">
        <f aca="false">IF(OR(CK116=0,FW26=0),0,CK116*FW26/(CK116+FW26))</f>
        <v>0</v>
      </c>
      <c r="CL26" s="13" t="n">
        <f aca="false">IF(OR(CL116=0,FX26=0),0,CL116*FX26/(CL116+FX26))</f>
        <v>0</v>
      </c>
      <c r="CM26" s="13" t="n">
        <f aca="false">IF(OR(CM116=0,FY26=0),0,CM116*FY26/(CM116+FY26))</f>
        <v>0</v>
      </c>
      <c r="CN26" s="13" t="n">
        <f aca="false">IF(OR(CN116=0,FZ26=0),0,CN116*FZ26/(CN116+FZ26))</f>
        <v>0</v>
      </c>
      <c r="CO26" s="13" t="n">
        <f aca="false">IF(OR(CO116=0,GA26=0),0,CO116*GA26/(CO116+GA26))</f>
        <v>0</v>
      </c>
      <c r="CP26" s="13" t="n">
        <f aca="false">IF(OR(CP116=0,GB26=0),0,CP116*GB26/(CP116+GB26))</f>
        <v>5.00541483169701</v>
      </c>
      <c r="CQ26" s="13" t="n">
        <f aca="false">IF(OR(CQ116=0,GC26=0),0,CQ116*GC26/(CQ116+GC26))</f>
        <v>5.00514564986095</v>
      </c>
      <c r="CR26" s="0" t="n">
        <f aca="false">IF(F$9=0,0,(SIN(F$12)*COS($E26)+SIN($E26)*COS(F$12))/SIN($E26)*F$9)</f>
        <v>6.32915357142857</v>
      </c>
      <c r="CS26" s="0" t="n">
        <f aca="false">IF(G$9=0,0,(SIN(G$12)*COS($E26)+SIN($E26)*COS(G$12))/SIN($E26)*G$9)</f>
        <v>6.72910642148841</v>
      </c>
      <c r="CT26" s="0" t="n">
        <f aca="false">IF(H$9=0,0,(SIN(H$12)*COS($E26)+SIN($E26)*COS(H$12))/SIN($E26)*H$9)</f>
        <v>7.12152401212042</v>
      </c>
      <c r="CU26" s="0" t="n">
        <f aca="false">IF(I$9=0,0,(SIN(I$12)*COS($E26)+SIN($E26)*COS(I$12))/SIN($E26)*I$9)</f>
        <v>7.50631329679697</v>
      </c>
      <c r="CV26" s="0" t="n">
        <f aca="false">IF(J$9=0,0,(SIN(J$12)*COS($E26)+SIN($E26)*COS(J$12))/SIN($E26)*J$9)</f>
        <v>7.87718554495326</v>
      </c>
      <c r="CW26" s="0" t="n">
        <f aca="false">IF(K$9=0,0,(SIN(K$12)*COS($E26)+SIN($E26)*COS(K$12))/SIN($E26)*K$9)</f>
        <v>8.23959125510024</v>
      </c>
      <c r="CX26" s="0" t="n">
        <f aca="false">IF(L$9=0,0,(SIN(L$12)*COS($E26)+SIN($E26)*COS(L$12))/SIN($E26)*L$9)</f>
        <v>8.59345536311057</v>
      </c>
      <c r="CY26" s="0" t="n">
        <f aca="false">IF(M$9=0,0,(SIN(M$12)*COS($E26)+SIN($E26)*COS(M$12))/SIN($E26)*M$9)</f>
        <v>8.93870724403897</v>
      </c>
      <c r="CZ26" s="0" t="n">
        <f aca="false">IF(N$9=0,0,(SIN(N$12)*COS($E26)+SIN($E26)*COS(N$12))/SIN($E26)*N$9)</f>
        <v>9.27528072231423</v>
      </c>
      <c r="DA26" s="0" t="n">
        <f aca="false">IF(O$9=0,0,(SIN(O$12)*COS($E26)+SIN($E26)*COS(O$12))/SIN($E26)*O$9)</f>
        <v>9.57535721444095</v>
      </c>
      <c r="DB26" s="0" t="n">
        <f aca="false">IF(P$9=0,0,(SIN(P$12)*COS($E26)+SIN($E26)*COS(P$12))/SIN($E26)*P$9)</f>
        <v>9.86436232379461</v>
      </c>
      <c r="DC26" s="0" t="n">
        <f aca="false">IF(Q$9=0,0,(SIN(Q$12)*COS($E26)+SIN($E26)*COS(Q$12))/SIN($E26)*Q$9)</f>
        <v>10.1422696690275</v>
      </c>
      <c r="DD26" s="0" t="n">
        <f aca="false">IF(R$9=0,0,(SIN(R$12)*COS($E26)+SIN($E26)*COS(R$12))/SIN($E26)*R$9)</f>
        <v>10.4090587144797</v>
      </c>
      <c r="DE26" s="0" t="n">
        <f aca="false">IF(S$9=0,0,(SIN(S$12)*COS($E26)+SIN($E26)*COS(S$12))/SIN($E26)*S$9)</f>
        <v>10.6647147569035</v>
      </c>
      <c r="DF26" s="0" t="n">
        <f aca="false">IF(T$9=0,0,(SIN(T$12)*COS($E26)+SIN($E26)*COS(T$12))/SIN($E26)*T$9)</f>
        <v>10.847809190193</v>
      </c>
      <c r="DG26" s="0" t="n">
        <f aca="false">IF(U$9=0,0,(SIN(U$12)*COS($E26)+SIN($E26)*COS(U$12))/SIN($E26)*U$9)</f>
        <v>11.0157453707375</v>
      </c>
      <c r="DH26" s="0" t="n">
        <f aca="false">IF(V$9=0,0,(SIN(V$12)*COS($E26)+SIN($E26)*COS(V$12))/SIN($E26)*V$9)</f>
        <v>11.1685839485614</v>
      </c>
      <c r="DI26" s="0" t="n">
        <f aca="false">IF(W$9=0,0,(SIN(W$12)*COS($E26)+SIN($E26)*COS(W$12))/SIN($E26)*W$9)</f>
        <v>11.3063937493224</v>
      </c>
      <c r="DJ26" s="0" t="n">
        <f aca="false">IF(X$9=0,0,(SIN(X$12)*COS($E26)+SIN($E26)*COS(X$12))/SIN($E26)*X$9)</f>
        <v>11.4292517182004</v>
      </c>
      <c r="DK26" s="0" t="n">
        <f aca="false">IF(Y$9=0,0,(SIN(Y$12)*COS($E26)+SIN($E26)*COS(Y$12))/SIN($E26)*Y$9)</f>
        <v>0</v>
      </c>
      <c r="DL26" s="0" t="n">
        <f aca="false">IF(Z$9=0,0,(SIN(Z$12)*COS($E26)+SIN($E26)*COS(Z$12))/SIN($E26)*Z$9)</f>
        <v>0</v>
      </c>
      <c r="DM26" s="0" t="n">
        <f aca="false">IF(AA$9=0,0,(SIN(AA$12)*COS($E26)+SIN($E26)*COS(AA$12))/SIN($E26)*AA$9)</f>
        <v>0</v>
      </c>
      <c r="DN26" s="0" t="n">
        <f aca="false">IF(AB$9=0,0,(SIN(AB$12)*COS($E26)+SIN($E26)*COS(AB$12))/SIN($E26)*AB$9)</f>
        <v>0</v>
      </c>
      <c r="DO26" s="0" t="n">
        <f aca="false">IF(AC$9=0,0,(SIN(AC$12)*COS($E26)+SIN($E26)*COS(AC$12))/SIN($E26)*AC$9)</f>
        <v>0</v>
      </c>
      <c r="DP26" s="0" t="n">
        <f aca="false">IF(AD$9=0,0,(SIN(AD$12)*COS($E26)+SIN($E26)*COS(AD$12))/SIN($E26)*AD$9)</f>
        <v>0</v>
      </c>
      <c r="DQ26" s="0" t="n">
        <f aca="false">IF(AE$9=0,0,(SIN(AE$12)*COS($E26)+SIN($E26)*COS(AE$12))/SIN($E26)*AE$9)</f>
        <v>0</v>
      </c>
      <c r="DR26" s="0" t="n">
        <f aca="false">IF(AF$9=0,0,(SIN(AF$12)*COS($E26)+SIN($E26)*COS(AF$12))/SIN($E26)*AF$9)</f>
        <v>0</v>
      </c>
      <c r="DS26" s="0" t="n">
        <f aca="false">IF(AG$9=0,0,(SIN(AG$12)*COS($E26)+SIN($E26)*COS(AG$12))/SIN($E26)*AG$9)</f>
        <v>0</v>
      </c>
      <c r="DT26" s="0" t="n">
        <f aca="false">IF(AH$9=0,0,(SIN(AH$12)*COS($E26)+SIN($E26)*COS(AH$12))/SIN($E26)*AH$9)</f>
        <v>0</v>
      </c>
      <c r="DU26" s="0" t="n">
        <f aca="false">IF(AI$9=0,0,(SIN(AI$12)*COS($E26)+SIN($E26)*COS(AI$12))/SIN($E26)*AI$9)</f>
        <v>0</v>
      </c>
      <c r="DV26" s="0" t="n">
        <f aca="false">IF(AJ$9=0,0,(SIN(AJ$12)*COS($E26)+SIN($E26)*COS(AJ$12))/SIN($E26)*AJ$9)</f>
        <v>0</v>
      </c>
      <c r="DW26" s="0" t="n">
        <f aca="false">IF(AK$9=0,0,(SIN(AK$12)*COS($E26)+SIN($E26)*COS(AK$12))/SIN($E26)*AK$9)</f>
        <v>0</v>
      </c>
      <c r="DX26" s="0" t="n">
        <f aca="false">IF(AL$9=0,0,(SIN(AL$12)*COS($E26)+SIN($E26)*COS(AL$12))/SIN($E26)*AL$9)</f>
        <v>0</v>
      </c>
      <c r="DY26" s="0" t="n">
        <f aca="false">IF(AM$9=0,0,(SIN(AM$12)*COS($E26)+SIN($E26)*COS(AM$12))/SIN($E26)*AM$9)</f>
        <v>0</v>
      </c>
      <c r="DZ26" s="0" t="n">
        <f aca="false">IF(AN$9=0,0,(SIN(AN$12)*COS($E26)+SIN($E26)*COS(AN$12))/SIN($E26)*AN$9)</f>
        <v>0</v>
      </c>
      <c r="EA26" s="0" t="n">
        <f aca="false">IF(AO$9=0,0,(SIN(AO$12)*COS($E26)+SIN($E26)*COS(AO$12))/SIN($E26)*AO$9)</f>
        <v>0</v>
      </c>
      <c r="EB26" s="0" t="n">
        <f aca="false">IF(AP$9=0,0,(SIN(AP$12)*COS($E26)+SIN($E26)*COS(AP$12))/SIN($E26)*AP$9)</f>
        <v>0</v>
      </c>
      <c r="EC26" s="0" t="n">
        <f aca="false">IF(AQ$9=0,0,(SIN(AQ$12)*COS($E26)+SIN($E26)*COS(AQ$12))/SIN($E26)*AQ$9)</f>
        <v>0</v>
      </c>
      <c r="ED26" s="0" t="n">
        <f aca="false">IF(AR$9=0,0,(SIN(AR$12)*COS($E26)+SIN($E26)*COS(AR$12))/SIN($E26)*AR$9)</f>
        <v>0</v>
      </c>
      <c r="EE26" s="0" t="n">
        <f aca="false">IF(AS$9=0,0,(SIN(AS$12)*COS($E26)+SIN($E26)*COS(AS$12))/SIN($E26)*AS$9)</f>
        <v>0</v>
      </c>
      <c r="EF26" s="0" t="n">
        <f aca="false">IF(AT$9=0,0,(SIN(AT$12)*COS($E26)+SIN($E26)*COS(AT$12))/SIN($E26)*AT$9)</f>
        <v>0</v>
      </c>
      <c r="EG26" s="0" t="n">
        <f aca="false">IF(AU$9=0,0,(SIN(AU$12)*COS($E26)+SIN($E26)*COS(AU$12))/SIN($E26)*AU$9)</f>
        <v>0</v>
      </c>
      <c r="EH26" s="0" t="n">
        <f aca="false">IF(AV$9=0,0,(SIN(AV$12)*COS($E26)+SIN($E26)*COS(AV$12))/SIN($E26)*AV$9)</f>
        <v>0</v>
      </c>
      <c r="EI26" s="0" t="n">
        <f aca="false">IF(AW$9=0,0,(SIN(AW$12)*COS($E26)+SIN($E26)*COS(AW$12))/SIN($E26)*AW$9)</f>
        <v>0</v>
      </c>
      <c r="EJ26" s="0" t="n">
        <f aca="false">IF(AX$9=0,0,(SIN(AX$12)*COS($E26)+SIN($E26)*COS(AX$12))/SIN($E26)*AX$9)</f>
        <v>0</v>
      </c>
      <c r="EK26" s="0" t="n">
        <f aca="false">IF(AY$9=0,0,(SIN(AY$12)*COS($E26)+SIN($E26)*COS(AY$12))/SIN($E26)*AY$9)</f>
        <v>0</v>
      </c>
      <c r="EL26" s="0" t="n">
        <f aca="false">IF(AZ$9=0,0,(SIN(AZ$12)*COS($E26)+SIN($E26)*COS(AZ$12))/SIN($E26)*AZ$9)</f>
        <v>0</v>
      </c>
      <c r="EM26" s="0" t="n">
        <f aca="false">IF(BA$9=0,0,(SIN(BA$12)*COS($E26)+SIN($E26)*COS(BA$12))/SIN($E26)*BA$9)</f>
        <v>0</v>
      </c>
      <c r="EN26" s="0" t="n">
        <f aca="false">IF(BB$9=0,0,(SIN(BB$12)*COS($E26)+SIN($E26)*COS(BB$12))/SIN($E26)*BB$9)</f>
        <v>0</v>
      </c>
      <c r="EO26" s="0" t="n">
        <f aca="false">IF(BC$9=0,0,(SIN(BC$12)*COS($E26)+SIN($E26)*COS(BC$12))/SIN($E26)*BC$9)</f>
        <v>0</v>
      </c>
      <c r="EP26" s="0" t="n">
        <f aca="false">IF(BD$9=0,0,(SIN(BD$12)*COS($E26)+SIN($E26)*COS(BD$12))/SIN($E26)*BD$9)</f>
        <v>0</v>
      </c>
      <c r="EQ26" s="0" t="n">
        <f aca="false">IF(BE$9=0,0,(SIN(BE$12)*COS($E26)+SIN($E26)*COS(BE$12))/SIN($E26)*BE$9)</f>
        <v>0</v>
      </c>
      <c r="ER26" s="0" t="n">
        <f aca="false">IF(BF$9=0,0,(SIN(BF$12)*COS($E26)+SIN($E26)*COS(BF$12))/SIN($E26)*BF$9)</f>
        <v>0</v>
      </c>
      <c r="ES26" s="0" t="n">
        <f aca="false">IF(BG$9=0,0,(SIN(BG$12)*COS($E26)+SIN($E26)*COS(BG$12))/SIN($E26)*BG$9)</f>
        <v>0</v>
      </c>
      <c r="ET26" s="0" t="n">
        <f aca="false">IF(BH$9=0,0,(SIN(BH$12)*COS($E26)+SIN($E26)*COS(BH$12))/SIN($E26)*BH$9)</f>
        <v>0</v>
      </c>
      <c r="EU26" s="0" t="n">
        <f aca="false">IF(BI$9=0,0,(SIN(BI$12)*COS($E26)+SIN($E26)*COS(BI$12))/SIN($E26)*BI$9)</f>
        <v>0</v>
      </c>
      <c r="EV26" s="0" t="n">
        <f aca="false">IF(BJ$9=0,0,(SIN(BJ$12)*COS($E26)+SIN($E26)*COS(BJ$12))/SIN($E26)*BJ$9)</f>
        <v>0</v>
      </c>
      <c r="EW26" s="0" t="n">
        <f aca="false">IF(BK$9=0,0,(SIN(BK$12)*COS($E26)+SIN($E26)*COS(BK$12))/SIN($E26)*BK$9)</f>
        <v>0</v>
      </c>
      <c r="EX26" s="0" t="n">
        <f aca="false">IF(BL$9=0,0,(SIN(BL$12)*COS($E26)+SIN($E26)*COS(BL$12))/SIN($E26)*BL$9)</f>
        <v>0</v>
      </c>
      <c r="EY26" s="0" t="n">
        <f aca="false">IF(BM$9=0,0,(SIN(BM$12)*COS($E26)+SIN($E26)*COS(BM$12))/SIN($E26)*BM$9)</f>
        <v>0</v>
      </c>
      <c r="EZ26" s="0" t="n">
        <f aca="false">IF(BN$9=0,0,(SIN(BN$12)*COS($E26)+SIN($E26)*COS(BN$12))/SIN($E26)*BN$9)</f>
        <v>0</v>
      </c>
      <c r="FA26" s="0" t="n">
        <f aca="false">IF(BO$9=0,0,(SIN(BO$12)*COS($E26)+SIN($E26)*COS(BO$12))/SIN($E26)*BO$9)</f>
        <v>0</v>
      </c>
      <c r="FB26" s="0" t="n">
        <f aca="false">IF(BP$9=0,0,(SIN(BP$12)*COS($E26)+SIN($E26)*COS(BP$12))/SIN($E26)*BP$9)</f>
        <v>0</v>
      </c>
      <c r="FC26" s="0" t="n">
        <f aca="false">IF(BQ$9=0,0,(SIN(BQ$12)*COS($E26)+SIN($E26)*COS(BQ$12))/SIN($E26)*BQ$9)</f>
        <v>0</v>
      </c>
      <c r="FD26" s="0" t="n">
        <f aca="false">IF(BR$9=0,0,(SIN(BR$12)*COS($E26)+SIN($E26)*COS(BR$12))/SIN($E26)*BR$9)</f>
        <v>0</v>
      </c>
      <c r="FE26" s="0" t="n">
        <f aca="false">IF(BS$9=0,0,(SIN(BS$12)*COS($E26)+SIN($E26)*COS(BS$12))/SIN($E26)*BS$9)</f>
        <v>0</v>
      </c>
      <c r="FF26" s="0" t="n">
        <f aca="false">IF(BT$9=0,0,(SIN(BT$12)*COS($E26)+SIN($E26)*COS(BT$12))/SIN($E26)*BT$9)</f>
        <v>0</v>
      </c>
      <c r="FG26" s="0" t="n">
        <f aca="false">IF(BU$9=0,0,(SIN(BU$12)*COS($E26)+SIN($E26)*COS(BU$12))/SIN($E26)*BU$9)</f>
        <v>0</v>
      </c>
      <c r="FH26" s="0" t="n">
        <f aca="false">IF(BV$9=0,0,(SIN(BV$12)*COS($E26)+SIN($E26)*COS(BV$12))/SIN($E26)*BV$9)</f>
        <v>0</v>
      </c>
      <c r="FI26" s="0" t="n">
        <f aca="false">IF(BW$9=0,0,(SIN(BW$12)*COS($E26)+SIN($E26)*COS(BW$12))/SIN($E26)*BW$9)</f>
        <v>0</v>
      </c>
      <c r="FJ26" s="0" t="n">
        <f aca="false">IF(BX$9=0,0,(SIN(BX$12)*COS($E26)+SIN($E26)*COS(BX$12))/SIN($E26)*BX$9)</f>
        <v>0</v>
      </c>
      <c r="FK26" s="0" t="n">
        <f aca="false">IF(BY$9=0,0,(SIN(BY$12)*COS($E26)+SIN($E26)*COS(BY$12))/SIN($E26)*BY$9)</f>
        <v>0</v>
      </c>
      <c r="FL26" s="0" t="n">
        <f aca="false">IF(BZ$9=0,0,(SIN(BZ$12)*COS($E26)+SIN($E26)*COS(BZ$12))/SIN($E26)*BZ$9)</f>
        <v>0</v>
      </c>
      <c r="FM26" s="0" t="n">
        <f aca="false">IF(CA$9=0,0,(SIN(CA$12)*COS($E26)+SIN($E26)*COS(CA$12))/SIN($E26)*CA$9)</f>
        <v>0</v>
      </c>
      <c r="FN26" s="0" t="n">
        <f aca="false">IF(CB$9=0,0,(SIN(CB$12)*COS($E26)+SIN($E26)*COS(CB$12))/SIN($E26)*CB$9)</f>
        <v>0</v>
      </c>
      <c r="FO26" s="0" t="n">
        <f aca="false">IF(CC$9=0,0,(SIN(CC$12)*COS($E26)+SIN($E26)*COS(CC$12))/SIN($E26)*CC$9)</f>
        <v>0</v>
      </c>
      <c r="FP26" s="0" t="n">
        <f aca="false">IF(CD$9=0,0,(SIN(CD$12)*COS($E26)+SIN($E26)*COS(CD$12))/SIN($E26)*CD$9)</f>
        <v>0</v>
      </c>
      <c r="FQ26" s="0" t="n">
        <f aca="false">IF(CE$9=0,0,(SIN(CE$12)*COS($E26)+SIN($E26)*COS(CE$12))/SIN($E26)*CE$9)</f>
        <v>0</v>
      </c>
      <c r="FR26" s="0" t="n">
        <f aca="false">IF(CF$9=0,0,(SIN(CF$12)*COS($E26)+SIN($E26)*COS(CF$12))/SIN($E26)*CF$9)</f>
        <v>0</v>
      </c>
      <c r="FS26" s="0" t="n">
        <f aca="false">IF(CG$9=0,0,(SIN(CG$12)*COS($E26)+SIN($E26)*COS(CG$12))/SIN($E26)*CG$9)</f>
        <v>0</v>
      </c>
      <c r="FT26" s="0" t="n">
        <f aca="false">IF(CH$9=0,0,(SIN(CH$12)*COS($E26)+SIN($E26)*COS(CH$12))/SIN($E26)*CH$9)</f>
        <v>0</v>
      </c>
      <c r="FU26" s="0" t="n">
        <f aca="false">IF(CI$9=0,0,(SIN(CI$12)*COS($E26)+SIN($E26)*COS(CI$12))/SIN($E26)*CI$9)</f>
        <v>0</v>
      </c>
      <c r="FV26" s="0" t="n">
        <f aca="false">IF(CJ$9=0,0,(SIN(CJ$12)*COS($E26)+SIN($E26)*COS(CJ$12))/SIN($E26)*CJ$9)</f>
        <v>0</v>
      </c>
      <c r="FW26" s="0" t="n">
        <f aca="false">IF(CK$9=0,0,(SIN(CK$12)*COS($E26)+SIN($E26)*COS(CK$12))/SIN($E26)*CK$9)</f>
        <v>0</v>
      </c>
      <c r="FX26" s="0" t="n">
        <f aca="false">IF(CL$9=0,0,(SIN(CL$12)*COS($E26)+SIN($E26)*COS(CL$12))/SIN($E26)*CL$9)</f>
        <v>0</v>
      </c>
      <c r="FY26" s="0" t="n">
        <f aca="false">IF(CM$9=0,0,(SIN(CM$12)*COS($E26)+SIN($E26)*COS(CM$12))/SIN($E26)*CM$9)</f>
        <v>0</v>
      </c>
      <c r="FZ26" s="0" t="n">
        <f aca="false">IF(CN$9=0,0,(SIN(CN$12)*COS($E26)+SIN($E26)*COS(CN$12))/SIN($E26)*CN$9)</f>
        <v>0</v>
      </c>
      <c r="GA26" s="0" t="n">
        <f aca="false">IF(CO$9=0,0,(SIN(CO$12)*COS($E26)+SIN($E26)*COS(CO$12))/SIN($E26)*CO$9)</f>
        <v>0</v>
      </c>
      <c r="GB26" s="0" t="n">
        <f aca="false">IF(CP$9=0,0,(SIN(CP$12)*COS($E26)+SIN($E26)*COS(CP$12))/SIN($E26)*CP$9)</f>
        <v>21.0966007482616</v>
      </c>
      <c r="GC26" s="0" t="n">
        <f aca="false">IF(CQ$9=0,0,(SIN(CQ$12)*COS($E26)+SIN($E26)*COS(CQ$12))/SIN($E26)*CQ$9)</f>
        <v>21.3898974594036</v>
      </c>
    </row>
    <row r="27" customFormat="false" ht="12.8" hidden="true" customHeight="false" outlineLevel="0" collapsed="false">
      <c r="A27" s="0" t="n">
        <f aca="false">MAX($F27:$CQ27)</f>
        <v>6.32915353137039</v>
      </c>
      <c r="B27" s="90" t="n">
        <f aca="false">IF(ISNA(INDEX(vmg!$B$6:$B$151,MATCH($C27,vmg!$F$6:$F$151,0))),IF(ISNA(INDEX(vmg!$B$6:$B$151,MATCH($C27,vmg!$D$6:$D$151,0))),0,INDEX(vmg!$B$6:$B$151,MATCH($C27,vmg!$D$6:$D$151,0))),INDEX(vmg!$B$6:$B$151,MATCH($C27,vmg!$F$6:$F$151,0)))</f>
        <v>6.7017983504305</v>
      </c>
      <c r="C27" s="2" t="n">
        <f aca="false">MOD(Best +D27,360)</f>
        <v>315</v>
      </c>
      <c r="D27" s="2" t="n">
        <f aca="false">D26+1</f>
        <v>15</v>
      </c>
      <c r="E27" s="1" t="n">
        <f aca="false">D27*PI()/180</f>
        <v>0.261799387799149</v>
      </c>
      <c r="F27" s="13" t="n">
        <f aca="false">IF(OR(F117=0,CR27=0),0,F117*CR27/(F117+CR27))</f>
        <v>6.32915353137039</v>
      </c>
      <c r="G27" s="13" t="n">
        <f aca="false">IF(OR(G117=0,CS27=0),0,G117*CS27/(G117+CS27))</f>
        <v>6.29982237290938</v>
      </c>
      <c r="H27" s="13" t="n">
        <f aca="false">IF(OR(H117=0,CT27=0),0,H117*CT27/(H117+CT27))</f>
        <v>6.27196233984418</v>
      </c>
      <c r="I27" s="13" t="n">
        <f aca="false">IF(OR(I117=0,CU27=0),0,I117*CU27/(I117+CU27))</f>
        <v>6.24531159177634</v>
      </c>
      <c r="J27" s="13" t="n">
        <f aca="false">IF(OR(J117=0,CV27=0),0,J117*CV27/(J117+CV27))</f>
        <v>6.21574477622613</v>
      </c>
      <c r="K27" s="13" t="n">
        <f aca="false">IF(OR(K117=0,CW27=0),0,K117*CW27/(K117+CW27))</f>
        <v>6.187356144704</v>
      </c>
      <c r="L27" s="13" t="n">
        <f aca="false">IF(OR(L117=0,CX27=0),0,L117*CX27/(L117+CX27))</f>
        <v>6.15995885238733</v>
      </c>
      <c r="M27" s="13" t="n">
        <f aca="false">IF(OR(M117=0,CY27=0),0,M117*CY27/(M117+CY27))</f>
        <v>6.13340033589177</v>
      </c>
      <c r="N27" s="13" t="n">
        <f aca="false">IF(OR(N117=0,CZ27=0),0,N117*CZ27/(N117+CZ27))</f>
        <v>6.10755464698032</v>
      </c>
      <c r="O27" s="13" t="n">
        <f aca="false">IF(OR(O117=0,DA27=0),0,O117*DA27/(O117+DA27))</f>
        <v>6.07086139957904</v>
      </c>
      <c r="P27" s="13" t="n">
        <f aca="false">IF(OR(P117=0,DB27=0),0,P117*DB27/(P117+DB27))</f>
        <v>6.03537273408719</v>
      </c>
      <c r="Q27" s="13" t="n">
        <f aca="false">IF(OR(Q117=0,DC27=0),0,Q117*DC27/(Q117+DC27))</f>
        <v>6.00091591428868</v>
      </c>
      <c r="R27" s="13" t="n">
        <f aca="false">IF(OR(R117=0,DD27=0),0,R117*DD27/(R117+DD27))</f>
        <v>5.9673439800986</v>
      </c>
      <c r="S27" s="13" t="n">
        <f aca="false">IF(OR(S117=0,DE27=0),0,S117*DE27/(S117+DE27))</f>
        <v>5.93453088429466</v>
      </c>
      <c r="T27" s="13" t="n">
        <f aca="false">IF(OR(T117=0,DF27=0),0,T117*DF27/(T117+DF27))</f>
        <v>5.88369497456642</v>
      </c>
      <c r="U27" s="13" t="n">
        <f aca="false">IF(OR(U117=0,DG27=0),0,U117*DG27/(U117+DG27))</f>
        <v>5.83404096312426</v>
      </c>
      <c r="V27" s="13" t="n">
        <f aca="false">IF(OR(V117=0,DH27=0),0,V117*DH27/(V117+DH27))</f>
        <v>5.78537353310594</v>
      </c>
      <c r="W27" s="13" t="n">
        <f aca="false">IF(OR(W117=0,DI27=0),0,W117*DI27/(W117+DI27))</f>
        <v>5.73752011071911</v>
      </c>
      <c r="X27" s="13" t="n">
        <f aca="false">IF(OR(X117=0,DJ27=0),0,X117*DJ27/(X117+DJ27))</f>
        <v>5.69032689297363</v>
      </c>
      <c r="Y27" s="13" t="n">
        <f aca="false">IF(OR(Y117=0,DK27=0),0,Y117*DK27/(Y117+DK27))</f>
        <v>0</v>
      </c>
      <c r="Z27" s="13" t="n">
        <f aca="false">IF(OR(Z117=0,DL27=0),0,Z117*DL27/(Z117+DL27))</f>
        <v>0</v>
      </c>
      <c r="AA27" s="13" t="n">
        <f aca="false">IF(OR(AA117=0,DM27=0),0,AA117*DM27/(AA117+DM27))</f>
        <v>0</v>
      </c>
      <c r="AB27" s="13" t="n">
        <f aca="false">IF(OR(AB117=0,DN27=0),0,AB117*DN27/(AB117+DN27))</f>
        <v>0</v>
      </c>
      <c r="AC27" s="13" t="n">
        <f aca="false">IF(OR(AC117=0,DO27=0),0,AC117*DO27/(AC117+DO27))</f>
        <v>0</v>
      </c>
      <c r="AD27" s="13" t="n">
        <f aca="false">IF(OR(AD117=0,DP27=0),0,AD117*DP27/(AD117+DP27))</f>
        <v>0</v>
      </c>
      <c r="AE27" s="13" t="n">
        <f aca="false">IF(OR(AE117=0,DQ27=0),0,AE117*DQ27/(AE117+DQ27))</f>
        <v>0</v>
      </c>
      <c r="AF27" s="13" t="n">
        <f aca="false">IF(OR(AF117=0,DR27=0),0,AF117*DR27/(AF117+DR27))</f>
        <v>0</v>
      </c>
      <c r="AG27" s="13" t="n">
        <f aca="false">IF(OR(AG117=0,DS27=0),0,AG117*DS27/(AG117+DS27))</f>
        <v>0</v>
      </c>
      <c r="AH27" s="13" t="n">
        <f aca="false">IF(OR(AH117=0,DT27=0),0,AH117*DT27/(AH117+DT27))</f>
        <v>0</v>
      </c>
      <c r="AI27" s="13" t="n">
        <f aca="false">IF(OR(AI117=0,DU27=0),0,AI117*DU27/(AI117+DU27))</f>
        <v>0</v>
      </c>
      <c r="AJ27" s="13" t="n">
        <f aca="false">IF(OR(AJ117=0,DV27=0),0,AJ117*DV27/(AJ117+DV27))</f>
        <v>0</v>
      </c>
      <c r="AK27" s="13" t="n">
        <f aca="false">IF(OR(AK117=0,DW27=0),0,AK117*DW27/(AK117+DW27))</f>
        <v>0</v>
      </c>
      <c r="AL27" s="13" t="n">
        <f aca="false">IF(OR(AL117=0,DX27=0),0,AL117*DX27/(AL117+DX27))</f>
        <v>0</v>
      </c>
      <c r="AM27" s="13" t="n">
        <f aca="false">IF(OR(AM117=0,DY27=0),0,AM117*DY27/(AM117+DY27))</f>
        <v>0</v>
      </c>
      <c r="AN27" s="13" t="n">
        <f aca="false">IF(OR(AN117=0,DZ27=0),0,AN117*DZ27/(AN117+DZ27))</f>
        <v>0</v>
      </c>
      <c r="AO27" s="13" t="n">
        <f aca="false">IF(OR(AO117=0,EA27=0),0,AO117*EA27/(AO117+EA27))</f>
        <v>0</v>
      </c>
      <c r="AP27" s="13" t="n">
        <f aca="false">IF(OR(AP117=0,EB27=0),0,AP117*EB27/(AP117+EB27))</f>
        <v>0</v>
      </c>
      <c r="AQ27" s="13" t="n">
        <f aca="false">IF(OR(AQ117=0,EC27=0),0,AQ117*EC27/(AQ117+EC27))</f>
        <v>0</v>
      </c>
      <c r="AR27" s="13" t="n">
        <f aca="false">IF(OR(AR117=0,ED27=0),0,AR117*ED27/(AR117+ED27))</f>
        <v>0</v>
      </c>
      <c r="AS27" s="13" t="n">
        <f aca="false">IF(OR(AS117=0,EE27=0),0,AS117*EE27/(AS117+EE27))</f>
        <v>0</v>
      </c>
      <c r="AT27" s="13" t="n">
        <f aca="false">IF(OR(AT117=0,EF27=0),0,AT117*EF27/(AT117+EF27))</f>
        <v>0</v>
      </c>
      <c r="AU27" s="13" t="n">
        <f aca="false">IF(OR(AU117=0,EG27=0),0,AU117*EG27/(AU117+EG27))</f>
        <v>0</v>
      </c>
      <c r="AV27" s="13" t="n">
        <f aca="false">IF(OR(AV117=0,EH27=0),0,AV117*EH27/(AV117+EH27))</f>
        <v>0</v>
      </c>
      <c r="AW27" s="13" t="n">
        <f aca="false">IF(OR(AW117=0,EI27=0),0,AW117*EI27/(AW117+EI27))</f>
        <v>0</v>
      </c>
      <c r="AX27" s="13" t="n">
        <f aca="false">IF(OR(AX117=0,EJ27=0),0,AX117*EJ27/(AX117+EJ27))</f>
        <v>0</v>
      </c>
      <c r="AY27" s="13" t="n">
        <f aca="false">IF(OR(AY117=0,EK27=0),0,AY117*EK27/(AY117+EK27))</f>
        <v>0</v>
      </c>
      <c r="AZ27" s="13" t="n">
        <f aca="false">IF(OR(AZ117=0,EL27=0),0,AZ117*EL27/(AZ117+EL27))</f>
        <v>0</v>
      </c>
      <c r="BA27" s="13" t="n">
        <f aca="false">IF(OR(BA117=0,EM27=0),0,BA117*EM27/(BA117+EM27))</f>
        <v>0</v>
      </c>
      <c r="BB27" s="13" t="n">
        <f aca="false">IF(OR(BB117=0,EN27=0),0,BB117*EN27/(BB117+EN27))</f>
        <v>0</v>
      </c>
      <c r="BC27" s="13" t="n">
        <f aca="false">IF(OR(BC117=0,EO27=0),0,BC117*EO27/(BC117+EO27))</f>
        <v>0</v>
      </c>
      <c r="BD27" s="13" t="n">
        <f aca="false">IF(OR(BD117=0,EP27=0),0,BD117*EP27/(BD117+EP27))</f>
        <v>0</v>
      </c>
      <c r="BE27" s="13" t="n">
        <f aca="false">IF(OR(BE117=0,EQ27=0),0,BE117*EQ27/(BE117+EQ27))</f>
        <v>0</v>
      </c>
      <c r="BF27" s="13" t="n">
        <f aca="false">IF(OR(BF117=0,ER27=0),0,BF117*ER27/(BF117+ER27))</f>
        <v>0</v>
      </c>
      <c r="BG27" s="13" t="n">
        <f aca="false">IF(OR(BG117=0,ES27=0),0,BG117*ES27/(BG117+ES27))</f>
        <v>0</v>
      </c>
      <c r="BH27" s="13" t="n">
        <f aca="false">IF(OR(BH117=0,ET27=0),0,BH117*ET27/(BH117+ET27))</f>
        <v>0</v>
      </c>
      <c r="BI27" s="13" t="n">
        <f aca="false">IF(OR(BI117=0,EU27=0),0,BI117*EU27/(BI117+EU27))</f>
        <v>0</v>
      </c>
      <c r="BJ27" s="13" t="n">
        <f aca="false">IF(OR(BJ117=0,EV27=0),0,BJ117*EV27/(BJ117+EV27))</f>
        <v>0</v>
      </c>
      <c r="BK27" s="13" t="n">
        <f aca="false">IF(OR(BK117=0,EW27=0),0,BK117*EW27/(BK117+EW27))</f>
        <v>0</v>
      </c>
      <c r="BL27" s="13" t="n">
        <f aca="false">IF(OR(BL117=0,EX27=0),0,BL117*EX27/(BL117+EX27))</f>
        <v>0</v>
      </c>
      <c r="BM27" s="13" t="n">
        <f aca="false">IF(OR(BM117=0,EY27=0),0,BM117*EY27/(BM117+EY27))</f>
        <v>0</v>
      </c>
      <c r="BN27" s="13" t="n">
        <f aca="false">IF(OR(BN117=0,EZ27=0),0,BN117*EZ27/(BN117+EZ27))</f>
        <v>0</v>
      </c>
      <c r="BO27" s="13" t="n">
        <f aca="false">IF(OR(BO117=0,FA27=0),0,BO117*FA27/(BO117+FA27))</f>
        <v>0</v>
      </c>
      <c r="BP27" s="13" t="n">
        <f aca="false">IF(OR(BP117=0,FB27=0),0,BP117*FB27/(BP117+FB27))</f>
        <v>0</v>
      </c>
      <c r="BQ27" s="13" t="n">
        <f aca="false">IF(OR(BQ117=0,FC27=0),0,BQ117*FC27/(BQ117+FC27))</f>
        <v>0</v>
      </c>
      <c r="BR27" s="13" t="n">
        <f aca="false">IF(OR(BR117=0,FD27=0),0,BR117*FD27/(BR117+FD27))</f>
        <v>0</v>
      </c>
      <c r="BS27" s="13" t="n">
        <f aca="false">IF(OR(BS117=0,FE27=0),0,BS117*FE27/(BS117+FE27))</f>
        <v>0</v>
      </c>
      <c r="BT27" s="13" t="n">
        <f aca="false">IF(OR(BT117=0,FF27=0),0,BT117*FF27/(BT117+FF27))</f>
        <v>0</v>
      </c>
      <c r="BU27" s="13" t="n">
        <f aca="false">IF(OR(BU117=0,FG27=0),0,BU117*FG27/(BU117+FG27))</f>
        <v>0</v>
      </c>
      <c r="BV27" s="13" t="n">
        <f aca="false">IF(OR(BV117=0,FH27=0),0,BV117*FH27/(BV117+FH27))</f>
        <v>0</v>
      </c>
      <c r="BW27" s="13" t="n">
        <f aca="false">IF(OR(BW117=0,FI27=0),0,BW117*FI27/(BW117+FI27))</f>
        <v>0</v>
      </c>
      <c r="BX27" s="13" t="n">
        <f aca="false">IF(OR(BX117=0,FJ27=0),0,BX117*FJ27/(BX117+FJ27))</f>
        <v>0</v>
      </c>
      <c r="BY27" s="13" t="n">
        <f aca="false">IF(OR(BY117=0,FK27=0),0,BY117*FK27/(BY117+FK27))</f>
        <v>0</v>
      </c>
      <c r="BZ27" s="13" t="n">
        <f aca="false">IF(OR(BZ117=0,FL27=0),0,BZ117*FL27/(BZ117+FL27))</f>
        <v>0</v>
      </c>
      <c r="CA27" s="13" t="n">
        <f aca="false">IF(OR(CA117=0,FM27=0),0,CA117*FM27/(CA117+FM27))</f>
        <v>0</v>
      </c>
      <c r="CB27" s="13" t="n">
        <f aca="false">IF(OR(CB117=0,FN27=0),0,CB117*FN27/(CB117+FN27))</f>
        <v>0</v>
      </c>
      <c r="CC27" s="13" t="n">
        <f aca="false">IF(OR(CC117=0,FO27=0),0,CC117*FO27/(CC117+FO27))</f>
        <v>0</v>
      </c>
      <c r="CD27" s="13" t="n">
        <f aca="false">IF(OR(CD117=0,FP27=0),0,CD117*FP27/(CD117+FP27))</f>
        <v>0</v>
      </c>
      <c r="CE27" s="13" t="n">
        <f aca="false">IF(OR(CE117=0,FQ27=0),0,CE117*FQ27/(CE117+FQ27))</f>
        <v>0</v>
      </c>
      <c r="CF27" s="13" t="n">
        <f aca="false">IF(OR(CF117=0,FR27=0),0,CF117*FR27/(CF117+FR27))</f>
        <v>0</v>
      </c>
      <c r="CG27" s="13" t="n">
        <f aca="false">IF(OR(CG117=0,FS27=0),0,CG117*FS27/(CG117+FS27))</f>
        <v>0</v>
      </c>
      <c r="CH27" s="13" t="n">
        <f aca="false">IF(OR(CH117=0,FT27=0),0,CH117*FT27/(CH117+FT27))</f>
        <v>0</v>
      </c>
      <c r="CI27" s="13" t="n">
        <f aca="false">IF(OR(CI117=0,FU27=0),0,CI117*FU27/(CI117+FU27))</f>
        <v>0</v>
      </c>
      <c r="CJ27" s="13" t="n">
        <f aca="false">IF(OR(CJ117=0,FV27=0),0,CJ117*FV27/(CJ117+FV27))</f>
        <v>0</v>
      </c>
      <c r="CK27" s="13" t="n">
        <f aca="false">IF(OR(CK117=0,FW27=0),0,CK117*FW27/(CK117+FW27))</f>
        <v>0</v>
      </c>
      <c r="CL27" s="13" t="n">
        <f aca="false">IF(OR(CL117=0,FX27=0),0,CL117*FX27/(CL117+FX27))</f>
        <v>0</v>
      </c>
      <c r="CM27" s="13" t="n">
        <f aca="false">IF(OR(CM117=0,FY27=0),0,CM117*FY27/(CM117+FY27))</f>
        <v>0</v>
      </c>
      <c r="CN27" s="13" t="n">
        <f aca="false">IF(OR(CN117=0,FZ27=0),0,CN117*FZ27/(CN117+FZ27))</f>
        <v>0</v>
      </c>
      <c r="CO27" s="13" t="n">
        <f aca="false">IF(OR(CO117=0,GA27=0),0,CO117*GA27/(CO117+GA27))</f>
        <v>0</v>
      </c>
      <c r="CP27" s="13" t="n">
        <f aca="false">IF(OR(CP117=0,GB27=0),0,CP117*GB27/(CP117+GB27))</f>
        <v>4.90307414741675</v>
      </c>
      <c r="CQ27" s="13" t="n">
        <f aca="false">IF(OR(CQ117=0,GC27=0),0,CQ117*GC27/(CQ117+GC27))</f>
        <v>4.90232978826113</v>
      </c>
      <c r="CR27" s="0" t="n">
        <f aca="false">IF(F$9=0,0,(SIN(F$12)*COS($E27)+SIN($E27)*COS(F$12))/SIN($E27)*F$9)</f>
        <v>6.32915357142857</v>
      </c>
      <c r="CS27" s="0" t="n">
        <f aca="false">IF(G$9=0,0,(SIN(G$12)*COS($E27)+SIN($E27)*COS(G$12))/SIN($E27)*G$9)</f>
        <v>6.6985096521501</v>
      </c>
      <c r="CT27" s="0" t="n">
        <f aca="false">IF(H$9=0,0,(SIN(H$12)*COS($E27)+SIN($E27)*COS(H$12))/SIN($E27)*H$9)</f>
        <v>7.06072267648257</v>
      </c>
      <c r="CU27" s="0" t="n">
        <f aca="false">IF(I$9=0,0,(SIN(I$12)*COS($E27)+SIN($E27)*COS(I$12))/SIN($E27)*I$9)</f>
        <v>7.41570862354814</v>
      </c>
      <c r="CV27" s="0" t="n">
        <f aca="false">IF(J$9=0,0,(SIN(J$12)*COS($E27)+SIN($E27)*COS(J$12))/SIN($E27)*J$9)</f>
        <v>7.75728191874619</v>
      </c>
      <c r="CW27" s="0" t="n">
        <f aca="false">IF(K$9=0,0,(SIN(K$12)*COS($E27)+SIN($E27)*COS(K$12))/SIN($E27)*K$9)</f>
        <v>8.09085431368625</v>
      </c>
      <c r="CX27" s="0" t="n">
        <f aca="false">IF(L$9=0,0,(SIN(L$12)*COS($E27)+SIN($E27)*COS(L$12))/SIN($E27)*L$9)</f>
        <v>8.4163589381051</v>
      </c>
      <c r="CY27" s="0" t="n">
        <f aca="false">IF(M$9=0,0,(SIN(M$12)*COS($E27)+SIN($E27)*COS(M$12))/SIN($E27)*M$9)</f>
        <v>8.73373308605506</v>
      </c>
      <c r="CZ27" s="0" t="n">
        <f aca="false">IF(N$9=0,0,(SIN(N$12)*COS($E27)+SIN($E27)*COS(N$12))/SIN($E27)*N$9)</f>
        <v>9.04291822390298</v>
      </c>
      <c r="DA27" s="0" t="n">
        <f aca="false">IF(O$9=0,0,(SIN(O$12)*COS($E27)+SIN($E27)*COS(O$12))/SIN($E27)*O$9)</f>
        <v>9.31685247963116</v>
      </c>
      <c r="DB27" s="0" t="n">
        <f aca="false">IF(P$9=0,0,(SIN(P$12)*COS($E27)+SIN($E27)*COS(P$12))/SIN($E27)*P$9)</f>
        <v>9.58038410312056</v>
      </c>
      <c r="DC27" s="0" t="n">
        <f aca="false">IF(Q$9=0,0,(SIN(Q$12)*COS($E27)+SIN($E27)*COS(Q$12))/SIN($E27)*Q$9)</f>
        <v>9.83349275174047</v>
      </c>
      <c r="DD27" s="0" t="n">
        <f aca="false">IF(R$9=0,0,(SIN(R$12)*COS($E27)+SIN($E27)*COS(R$12))/SIN($E27)*R$9)</f>
        <v>10.0761635438027</v>
      </c>
      <c r="DE27" s="0" t="n">
        <f aca="false">IF(S$9=0,0,(SIN(S$12)*COS($E27)+SIN($E27)*COS(S$12))/SIN($E27)*S$9)</f>
        <v>10.3083870441427</v>
      </c>
      <c r="DF27" s="0" t="n">
        <f aca="false">IF(T$9=0,0,(SIN(T$12)*COS($E27)+SIN($E27)*COS(T$12))/SIN($E27)*T$9)</f>
        <v>10.4708737165093</v>
      </c>
      <c r="DG27" s="0" t="n">
        <f aca="false">IF(U$9=0,0,(SIN(U$12)*COS($E27)+SIN($E27)*COS(U$12))/SIN($E27)*U$9)</f>
        <v>10.6191953490568</v>
      </c>
      <c r="DH27" s="0" t="n">
        <f aca="false">IF(V$9=0,0,(SIN(V$12)*COS($E27)+SIN($E27)*COS(V$12))/SIN($E27)*V$9)</f>
        <v>10.7534146105834</v>
      </c>
      <c r="DI27" s="0" t="n">
        <f aca="false">IF(W$9=0,0,(SIN(W$12)*COS($E27)+SIN($E27)*COS(W$12))/SIN($E27)*W$9)</f>
        <v>10.8736017760012</v>
      </c>
      <c r="DJ27" s="0" t="n">
        <f aca="false">IF(X$9=0,0,(SIN(X$12)*COS($E27)+SIN($E27)*COS(X$12))/SIN($E27)*X$9)</f>
        <v>10.9798346710691</v>
      </c>
      <c r="DK27" s="0" t="n">
        <f aca="false">IF(Y$9=0,0,(SIN(Y$12)*COS($E27)+SIN($E27)*COS(Y$12))/SIN($E27)*Y$9)</f>
        <v>0</v>
      </c>
      <c r="DL27" s="0" t="n">
        <f aca="false">IF(Z$9=0,0,(SIN(Z$12)*COS($E27)+SIN($E27)*COS(Z$12))/SIN($E27)*Z$9)</f>
        <v>0</v>
      </c>
      <c r="DM27" s="0" t="n">
        <f aca="false">IF(AA$9=0,0,(SIN(AA$12)*COS($E27)+SIN($E27)*COS(AA$12))/SIN($E27)*AA$9)</f>
        <v>0</v>
      </c>
      <c r="DN27" s="0" t="n">
        <f aca="false">IF(AB$9=0,0,(SIN(AB$12)*COS($E27)+SIN($E27)*COS(AB$12))/SIN($E27)*AB$9)</f>
        <v>0</v>
      </c>
      <c r="DO27" s="0" t="n">
        <f aca="false">IF(AC$9=0,0,(SIN(AC$12)*COS($E27)+SIN($E27)*COS(AC$12))/SIN($E27)*AC$9)</f>
        <v>0</v>
      </c>
      <c r="DP27" s="0" t="n">
        <f aca="false">IF(AD$9=0,0,(SIN(AD$12)*COS($E27)+SIN($E27)*COS(AD$12))/SIN($E27)*AD$9)</f>
        <v>0</v>
      </c>
      <c r="DQ27" s="0" t="n">
        <f aca="false">IF(AE$9=0,0,(SIN(AE$12)*COS($E27)+SIN($E27)*COS(AE$12))/SIN($E27)*AE$9)</f>
        <v>0</v>
      </c>
      <c r="DR27" s="0" t="n">
        <f aca="false">IF(AF$9=0,0,(SIN(AF$12)*COS($E27)+SIN($E27)*COS(AF$12))/SIN($E27)*AF$9)</f>
        <v>0</v>
      </c>
      <c r="DS27" s="0" t="n">
        <f aca="false">IF(AG$9=0,0,(SIN(AG$12)*COS($E27)+SIN($E27)*COS(AG$12))/SIN($E27)*AG$9)</f>
        <v>0</v>
      </c>
      <c r="DT27" s="0" t="n">
        <f aca="false">IF(AH$9=0,0,(SIN(AH$12)*COS($E27)+SIN($E27)*COS(AH$12))/SIN($E27)*AH$9)</f>
        <v>0</v>
      </c>
      <c r="DU27" s="0" t="n">
        <f aca="false">IF(AI$9=0,0,(SIN(AI$12)*COS($E27)+SIN($E27)*COS(AI$12))/SIN($E27)*AI$9)</f>
        <v>0</v>
      </c>
      <c r="DV27" s="0" t="n">
        <f aca="false">IF(AJ$9=0,0,(SIN(AJ$12)*COS($E27)+SIN($E27)*COS(AJ$12))/SIN($E27)*AJ$9)</f>
        <v>0</v>
      </c>
      <c r="DW27" s="0" t="n">
        <f aca="false">IF(AK$9=0,0,(SIN(AK$12)*COS($E27)+SIN($E27)*COS(AK$12))/SIN($E27)*AK$9)</f>
        <v>0</v>
      </c>
      <c r="DX27" s="0" t="n">
        <f aca="false">IF(AL$9=0,0,(SIN(AL$12)*COS($E27)+SIN($E27)*COS(AL$12))/SIN($E27)*AL$9)</f>
        <v>0</v>
      </c>
      <c r="DY27" s="0" t="n">
        <f aca="false">IF(AM$9=0,0,(SIN(AM$12)*COS($E27)+SIN($E27)*COS(AM$12))/SIN($E27)*AM$9)</f>
        <v>0</v>
      </c>
      <c r="DZ27" s="0" t="n">
        <f aca="false">IF(AN$9=0,0,(SIN(AN$12)*COS($E27)+SIN($E27)*COS(AN$12))/SIN($E27)*AN$9)</f>
        <v>0</v>
      </c>
      <c r="EA27" s="0" t="n">
        <f aca="false">IF(AO$9=0,0,(SIN(AO$12)*COS($E27)+SIN($E27)*COS(AO$12))/SIN($E27)*AO$9)</f>
        <v>0</v>
      </c>
      <c r="EB27" s="0" t="n">
        <f aca="false">IF(AP$9=0,0,(SIN(AP$12)*COS($E27)+SIN($E27)*COS(AP$12))/SIN($E27)*AP$9)</f>
        <v>0</v>
      </c>
      <c r="EC27" s="0" t="n">
        <f aca="false">IF(AQ$9=0,0,(SIN(AQ$12)*COS($E27)+SIN($E27)*COS(AQ$12))/SIN($E27)*AQ$9)</f>
        <v>0</v>
      </c>
      <c r="ED27" s="0" t="n">
        <f aca="false">IF(AR$9=0,0,(SIN(AR$12)*COS($E27)+SIN($E27)*COS(AR$12))/SIN($E27)*AR$9)</f>
        <v>0</v>
      </c>
      <c r="EE27" s="0" t="n">
        <f aca="false">IF(AS$9=0,0,(SIN(AS$12)*COS($E27)+SIN($E27)*COS(AS$12))/SIN($E27)*AS$9)</f>
        <v>0</v>
      </c>
      <c r="EF27" s="0" t="n">
        <f aca="false">IF(AT$9=0,0,(SIN(AT$12)*COS($E27)+SIN($E27)*COS(AT$12))/SIN($E27)*AT$9)</f>
        <v>0</v>
      </c>
      <c r="EG27" s="0" t="n">
        <f aca="false">IF(AU$9=0,0,(SIN(AU$12)*COS($E27)+SIN($E27)*COS(AU$12))/SIN($E27)*AU$9)</f>
        <v>0</v>
      </c>
      <c r="EH27" s="0" t="n">
        <f aca="false">IF(AV$9=0,0,(SIN(AV$12)*COS($E27)+SIN($E27)*COS(AV$12))/SIN($E27)*AV$9)</f>
        <v>0</v>
      </c>
      <c r="EI27" s="0" t="n">
        <f aca="false">IF(AW$9=0,0,(SIN(AW$12)*COS($E27)+SIN($E27)*COS(AW$12))/SIN($E27)*AW$9)</f>
        <v>0</v>
      </c>
      <c r="EJ27" s="0" t="n">
        <f aca="false">IF(AX$9=0,0,(SIN(AX$12)*COS($E27)+SIN($E27)*COS(AX$12))/SIN($E27)*AX$9)</f>
        <v>0</v>
      </c>
      <c r="EK27" s="0" t="n">
        <f aca="false">IF(AY$9=0,0,(SIN(AY$12)*COS($E27)+SIN($E27)*COS(AY$12))/SIN($E27)*AY$9)</f>
        <v>0</v>
      </c>
      <c r="EL27" s="0" t="n">
        <f aca="false">IF(AZ$9=0,0,(SIN(AZ$12)*COS($E27)+SIN($E27)*COS(AZ$12))/SIN($E27)*AZ$9)</f>
        <v>0</v>
      </c>
      <c r="EM27" s="0" t="n">
        <f aca="false">IF(BA$9=0,0,(SIN(BA$12)*COS($E27)+SIN($E27)*COS(BA$12))/SIN($E27)*BA$9)</f>
        <v>0</v>
      </c>
      <c r="EN27" s="0" t="n">
        <f aca="false">IF(BB$9=0,0,(SIN(BB$12)*COS($E27)+SIN($E27)*COS(BB$12))/SIN($E27)*BB$9)</f>
        <v>0</v>
      </c>
      <c r="EO27" s="0" t="n">
        <f aca="false">IF(BC$9=0,0,(SIN(BC$12)*COS($E27)+SIN($E27)*COS(BC$12))/SIN($E27)*BC$9)</f>
        <v>0</v>
      </c>
      <c r="EP27" s="0" t="n">
        <f aca="false">IF(BD$9=0,0,(SIN(BD$12)*COS($E27)+SIN($E27)*COS(BD$12))/SIN($E27)*BD$9)</f>
        <v>0</v>
      </c>
      <c r="EQ27" s="0" t="n">
        <f aca="false">IF(BE$9=0,0,(SIN(BE$12)*COS($E27)+SIN($E27)*COS(BE$12))/SIN($E27)*BE$9)</f>
        <v>0</v>
      </c>
      <c r="ER27" s="0" t="n">
        <f aca="false">IF(BF$9=0,0,(SIN(BF$12)*COS($E27)+SIN($E27)*COS(BF$12))/SIN($E27)*BF$9)</f>
        <v>0</v>
      </c>
      <c r="ES27" s="0" t="n">
        <f aca="false">IF(BG$9=0,0,(SIN(BG$12)*COS($E27)+SIN($E27)*COS(BG$12))/SIN($E27)*BG$9)</f>
        <v>0</v>
      </c>
      <c r="ET27" s="0" t="n">
        <f aca="false">IF(BH$9=0,0,(SIN(BH$12)*COS($E27)+SIN($E27)*COS(BH$12))/SIN($E27)*BH$9)</f>
        <v>0</v>
      </c>
      <c r="EU27" s="0" t="n">
        <f aca="false">IF(BI$9=0,0,(SIN(BI$12)*COS($E27)+SIN($E27)*COS(BI$12))/SIN($E27)*BI$9)</f>
        <v>0</v>
      </c>
      <c r="EV27" s="0" t="n">
        <f aca="false">IF(BJ$9=0,0,(SIN(BJ$12)*COS($E27)+SIN($E27)*COS(BJ$12))/SIN($E27)*BJ$9)</f>
        <v>0</v>
      </c>
      <c r="EW27" s="0" t="n">
        <f aca="false">IF(BK$9=0,0,(SIN(BK$12)*COS($E27)+SIN($E27)*COS(BK$12))/SIN($E27)*BK$9)</f>
        <v>0</v>
      </c>
      <c r="EX27" s="0" t="n">
        <f aca="false">IF(BL$9=0,0,(SIN(BL$12)*COS($E27)+SIN($E27)*COS(BL$12))/SIN($E27)*BL$9)</f>
        <v>0</v>
      </c>
      <c r="EY27" s="0" t="n">
        <f aca="false">IF(BM$9=0,0,(SIN(BM$12)*COS($E27)+SIN($E27)*COS(BM$12))/SIN($E27)*BM$9)</f>
        <v>0</v>
      </c>
      <c r="EZ27" s="0" t="n">
        <f aca="false">IF(BN$9=0,0,(SIN(BN$12)*COS($E27)+SIN($E27)*COS(BN$12))/SIN($E27)*BN$9)</f>
        <v>0</v>
      </c>
      <c r="FA27" s="0" t="n">
        <f aca="false">IF(BO$9=0,0,(SIN(BO$12)*COS($E27)+SIN($E27)*COS(BO$12))/SIN($E27)*BO$9)</f>
        <v>0</v>
      </c>
      <c r="FB27" s="0" t="n">
        <f aca="false">IF(BP$9=0,0,(SIN(BP$12)*COS($E27)+SIN($E27)*COS(BP$12))/SIN($E27)*BP$9)</f>
        <v>0</v>
      </c>
      <c r="FC27" s="0" t="n">
        <f aca="false">IF(BQ$9=0,0,(SIN(BQ$12)*COS($E27)+SIN($E27)*COS(BQ$12))/SIN($E27)*BQ$9)</f>
        <v>0</v>
      </c>
      <c r="FD27" s="0" t="n">
        <f aca="false">IF(BR$9=0,0,(SIN(BR$12)*COS($E27)+SIN($E27)*COS(BR$12))/SIN($E27)*BR$9)</f>
        <v>0</v>
      </c>
      <c r="FE27" s="0" t="n">
        <f aca="false">IF(BS$9=0,0,(SIN(BS$12)*COS($E27)+SIN($E27)*COS(BS$12))/SIN($E27)*BS$9)</f>
        <v>0</v>
      </c>
      <c r="FF27" s="0" t="n">
        <f aca="false">IF(BT$9=0,0,(SIN(BT$12)*COS($E27)+SIN($E27)*COS(BT$12))/SIN($E27)*BT$9)</f>
        <v>0</v>
      </c>
      <c r="FG27" s="0" t="n">
        <f aca="false">IF(BU$9=0,0,(SIN(BU$12)*COS($E27)+SIN($E27)*COS(BU$12))/SIN($E27)*BU$9)</f>
        <v>0</v>
      </c>
      <c r="FH27" s="0" t="n">
        <f aca="false">IF(BV$9=0,0,(SIN(BV$12)*COS($E27)+SIN($E27)*COS(BV$12))/SIN($E27)*BV$9)</f>
        <v>0</v>
      </c>
      <c r="FI27" s="0" t="n">
        <f aca="false">IF(BW$9=0,0,(SIN(BW$12)*COS($E27)+SIN($E27)*COS(BW$12))/SIN($E27)*BW$9)</f>
        <v>0</v>
      </c>
      <c r="FJ27" s="0" t="n">
        <f aca="false">IF(BX$9=0,0,(SIN(BX$12)*COS($E27)+SIN($E27)*COS(BX$12))/SIN($E27)*BX$9)</f>
        <v>0</v>
      </c>
      <c r="FK27" s="0" t="n">
        <f aca="false">IF(BY$9=0,0,(SIN(BY$12)*COS($E27)+SIN($E27)*COS(BY$12))/SIN($E27)*BY$9)</f>
        <v>0</v>
      </c>
      <c r="FL27" s="0" t="n">
        <f aca="false">IF(BZ$9=0,0,(SIN(BZ$12)*COS($E27)+SIN($E27)*COS(BZ$12))/SIN($E27)*BZ$9)</f>
        <v>0</v>
      </c>
      <c r="FM27" s="0" t="n">
        <f aca="false">IF(CA$9=0,0,(SIN(CA$12)*COS($E27)+SIN($E27)*COS(CA$12))/SIN($E27)*CA$9)</f>
        <v>0</v>
      </c>
      <c r="FN27" s="0" t="n">
        <f aca="false">IF(CB$9=0,0,(SIN(CB$12)*COS($E27)+SIN($E27)*COS(CB$12))/SIN($E27)*CB$9)</f>
        <v>0</v>
      </c>
      <c r="FO27" s="0" t="n">
        <f aca="false">IF(CC$9=0,0,(SIN(CC$12)*COS($E27)+SIN($E27)*COS(CC$12))/SIN($E27)*CC$9)</f>
        <v>0</v>
      </c>
      <c r="FP27" s="0" t="n">
        <f aca="false">IF(CD$9=0,0,(SIN(CD$12)*COS($E27)+SIN($E27)*COS(CD$12))/SIN($E27)*CD$9)</f>
        <v>0</v>
      </c>
      <c r="FQ27" s="0" t="n">
        <f aca="false">IF(CE$9=0,0,(SIN(CE$12)*COS($E27)+SIN($E27)*COS(CE$12))/SIN($E27)*CE$9)</f>
        <v>0</v>
      </c>
      <c r="FR27" s="0" t="n">
        <f aca="false">IF(CF$9=0,0,(SIN(CF$12)*COS($E27)+SIN($E27)*COS(CF$12))/SIN($E27)*CF$9)</f>
        <v>0</v>
      </c>
      <c r="FS27" s="0" t="n">
        <f aca="false">IF(CG$9=0,0,(SIN(CG$12)*COS($E27)+SIN($E27)*COS(CG$12))/SIN($E27)*CG$9)</f>
        <v>0</v>
      </c>
      <c r="FT27" s="0" t="n">
        <f aca="false">IF(CH$9=0,0,(SIN(CH$12)*COS($E27)+SIN($E27)*COS(CH$12))/SIN($E27)*CH$9)</f>
        <v>0</v>
      </c>
      <c r="FU27" s="0" t="n">
        <f aca="false">IF(CI$9=0,0,(SIN(CI$12)*COS($E27)+SIN($E27)*COS(CI$12))/SIN($E27)*CI$9)</f>
        <v>0</v>
      </c>
      <c r="FV27" s="0" t="n">
        <f aca="false">IF(CJ$9=0,0,(SIN(CJ$12)*COS($E27)+SIN($E27)*COS(CJ$12))/SIN($E27)*CJ$9)</f>
        <v>0</v>
      </c>
      <c r="FW27" s="0" t="n">
        <f aca="false">IF(CK$9=0,0,(SIN(CK$12)*COS($E27)+SIN($E27)*COS(CK$12))/SIN($E27)*CK$9)</f>
        <v>0</v>
      </c>
      <c r="FX27" s="0" t="n">
        <f aca="false">IF(CL$9=0,0,(SIN(CL$12)*COS($E27)+SIN($E27)*COS(CL$12))/SIN($E27)*CL$9)</f>
        <v>0</v>
      </c>
      <c r="FY27" s="0" t="n">
        <f aca="false">IF(CM$9=0,0,(SIN(CM$12)*COS($E27)+SIN($E27)*COS(CM$12))/SIN($E27)*CM$9)</f>
        <v>0</v>
      </c>
      <c r="FZ27" s="0" t="n">
        <f aca="false">IF(CN$9=0,0,(SIN(CN$12)*COS($E27)+SIN($E27)*COS(CN$12))/SIN($E27)*CN$9)</f>
        <v>0</v>
      </c>
      <c r="GA27" s="0" t="n">
        <f aca="false">IF(CO$9=0,0,(SIN(CO$12)*COS($E27)+SIN($E27)*COS(CO$12))/SIN($E27)*CO$9)</f>
        <v>0</v>
      </c>
      <c r="GB27" s="0" t="n">
        <f aca="false">IF(CP$9=0,0,(SIN(CP$12)*COS($E27)+SIN($E27)*COS(CP$12))/SIN($E27)*CP$9)</f>
        <v>19.6431425806371</v>
      </c>
      <c r="GC27" s="0" t="n">
        <f aca="false">IF(CQ$9=0,0,(SIN(CQ$12)*COS($E27)+SIN($E27)*COS(CQ$12))/SIN($E27)*CQ$9)</f>
        <v>19.909842960225</v>
      </c>
    </row>
    <row r="28" customFormat="false" ht="12.8" hidden="true" customHeight="false" outlineLevel="0" collapsed="false">
      <c r="A28" s="0" t="n">
        <f aca="false">MAX($F28:$CQ28)</f>
        <v>6.32915353137039</v>
      </c>
      <c r="B28" s="90" t="n">
        <f aca="false">IF(ISNA(INDEX(vmg!$B$6:$B$151,MATCH($C28,vmg!$F$6:$F$151,0))),IF(ISNA(INDEX(vmg!$B$6:$B$151,MATCH($C28,vmg!$D$6:$D$151,0))),0,INDEX(vmg!$B$6:$B$151,MATCH($C28,vmg!$D$6:$D$151,0))),INDEX(vmg!$B$6:$B$151,MATCH($C28,vmg!$F$6:$F$151,0)))</f>
        <v>6.7175953570888</v>
      </c>
      <c r="C28" s="2" t="n">
        <f aca="false">MOD(Best +D28,360)</f>
        <v>316</v>
      </c>
      <c r="D28" s="2" t="n">
        <f aca="false">D27+1</f>
        <v>16</v>
      </c>
      <c r="E28" s="1" t="n">
        <f aca="false">D28*PI()/180</f>
        <v>0.279252680319093</v>
      </c>
      <c r="F28" s="13" t="n">
        <f aca="false">IF(OR(F118=0,CR28=0),0,F118*CR28/(F118+CR28))</f>
        <v>6.32915353137039</v>
      </c>
      <c r="G28" s="13" t="n">
        <f aca="false">IF(OR(G118=0,CS28=0),0,G118*CS28/(G118+CS28))</f>
        <v>6.29826702898279</v>
      </c>
      <c r="H28" s="13" t="n">
        <f aca="false">IF(OR(H118=0,CT28=0),0,H118*CT28/(H118+CT28))</f>
        <v>6.26883523899838</v>
      </c>
      <c r="I28" s="13" t="n">
        <f aca="false">IF(OR(I118=0,CU28=0),0,I118*CU28/(I118+CU28))</f>
        <v>6.240611958395</v>
      </c>
      <c r="J28" s="13" t="n">
        <f aca="false">IF(OR(J118=0,CV28=0),0,J118*CV28/(J118+CV28))</f>
        <v>6.20943572025395</v>
      </c>
      <c r="K28" s="13" t="n">
        <f aca="false">IF(OR(K118=0,CW28=0),0,K118*CW28/(K118+CW28))</f>
        <v>6.17944071710658</v>
      </c>
      <c r="L28" s="13" t="n">
        <f aca="false">IF(OR(L118=0,CX28=0),0,L118*CX28/(L118+CX28))</f>
        <v>6.15044737553179</v>
      </c>
      <c r="M28" s="13" t="n">
        <f aca="false">IF(OR(M118=0,CY28=0),0,M118*CY28/(M118+CY28))</f>
        <v>6.12230768685346</v>
      </c>
      <c r="N28" s="13" t="n">
        <f aca="false">IF(OR(N118=0,CZ28=0),0,N118*CZ28/(N118+CZ28))</f>
        <v>6.09489842199597</v>
      </c>
      <c r="O28" s="13" t="n">
        <f aca="false">IF(OR(O118=0,DA28=0),0,O118*DA28/(O118+DA28))</f>
        <v>6.05643000281625</v>
      </c>
      <c r="P28" s="13" t="n">
        <f aca="false">IF(OR(P118=0,DB28=0),0,P118*DB28/(P118+DB28))</f>
        <v>6.01917386104641</v>
      </c>
      <c r="Q28" s="13" t="n">
        <f aca="false">IF(OR(Q118=0,DC28=0),0,Q118*DC28/(Q118+DC28))</f>
        <v>5.98296146164497</v>
      </c>
      <c r="R28" s="13" t="n">
        <f aca="false">IF(OR(R118=0,DD28=0),0,R118*DD28/(R118+DD28))</f>
        <v>5.94764857770374</v>
      </c>
      <c r="S28" s="13" t="n">
        <f aca="false">IF(OR(S118=0,DE28=0),0,S118*DE28/(S118+DE28))</f>
        <v>5.91311084251133</v>
      </c>
      <c r="T28" s="13" t="n">
        <f aca="false">IF(OR(T118=0,DF28=0),0,T118*DF28/(T118+DF28))</f>
        <v>5.86011085197493</v>
      </c>
      <c r="U28" s="13" t="n">
        <f aca="false">IF(OR(U118=0,DG28=0),0,U118*DG28/(U118+DG28))</f>
        <v>5.80830672636533</v>
      </c>
      <c r="V28" s="13" t="n">
        <f aca="false">IF(OR(V118=0,DH28=0),0,V118*DH28/(V118+DH28))</f>
        <v>5.75750534784128</v>
      </c>
      <c r="W28" s="13" t="n">
        <f aca="false">IF(OR(W118=0,DI28=0),0,W118*DI28/(W118+DI28))</f>
        <v>5.70753547353358</v>
      </c>
      <c r="X28" s="13" t="n">
        <f aca="false">IF(OR(X118=0,DJ28=0),0,X118*DJ28/(X118+DJ28))</f>
        <v>5.65824399999013</v>
      </c>
      <c r="Y28" s="13" t="n">
        <f aca="false">IF(OR(Y118=0,DK28=0),0,Y118*DK28/(Y118+DK28))</f>
        <v>0</v>
      </c>
      <c r="Z28" s="13" t="n">
        <f aca="false">IF(OR(Z118=0,DL28=0),0,Z118*DL28/(Z118+DL28))</f>
        <v>0</v>
      </c>
      <c r="AA28" s="13" t="n">
        <f aca="false">IF(OR(AA118=0,DM28=0),0,AA118*DM28/(AA118+DM28))</f>
        <v>0</v>
      </c>
      <c r="AB28" s="13" t="n">
        <f aca="false">IF(OR(AB118=0,DN28=0),0,AB118*DN28/(AB118+DN28))</f>
        <v>0</v>
      </c>
      <c r="AC28" s="13" t="n">
        <f aca="false">IF(OR(AC118=0,DO28=0),0,AC118*DO28/(AC118+DO28))</f>
        <v>0</v>
      </c>
      <c r="AD28" s="13" t="n">
        <f aca="false">IF(OR(AD118=0,DP28=0),0,AD118*DP28/(AD118+DP28))</f>
        <v>0</v>
      </c>
      <c r="AE28" s="13" t="n">
        <f aca="false">IF(OR(AE118=0,DQ28=0),0,AE118*DQ28/(AE118+DQ28))</f>
        <v>0</v>
      </c>
      <c r="AF28" s="13" t="n">
        <f aca="false">IF(OR(AF118=0,DR28=0),0,AF118*DR28/(AF118+DR28))</f>
        <v>0</v>
      </c>
      <c r="AG28" s="13" t="n">
        <f aca="false">IF(OR(AG118=0,DS28=0),0,AG118*DS28/(AG118+DS28))</f>
        <v>0</v>
      </c>
      <c r="AH28" s="13" t="n">
        <f aca="false">IF(OR(AH118=0,DT28=0),0,AH118*DT28/(AH118+DT28))</f>
        <v>0</v>
      </c>
      <c r="AI28" s="13" t="n">
        <f aca="false">IF(OR(AI118=0,DU28=0),0,AI118*DU28/(AI118+DU28))</f>
        <v>0</v>
      </c>
      <c r="AJ28" s="13" t="n">
        <f aca="false">IF(OR(AJ118=0,DV28=0),0,AJ118*DV28/(AJ118+DV28))</f>
        <v>0</v>
      </c>
      <c r="AK28" s="13" t="n">
        <f aca="false">IF(OR(AK118=0,DW28=0),0,AK118*DW28/(AK118+DW28))</f>
        <v>0</v>
      </c>
      <c r="AL28" s="13" t="n">
        <f aca="false">IF(OR(AL118=0,DX28=0),0,AL118*DX28/(AL118+DX28))</f>
        <v>0</v>
      </c>
      <c r="AM28" s="13" t="n">
        <f aca="false">IF(OR(AM118=0,DY28=0),0,AM118*DY28/(AM118+DY28))</f>
        <v>0</v>
      </c>
      <c r="AN28" s="13" t="n">
        <f aca="false">IF(OR(AN118=0,DZ28=0),0,AN118*DZ28/(AN118+DZ28))</f>
        <v>0</v>
      </c>
      <c r="AO28" s="13" t="n">
        <f aca="false">IF(OR(AO118=0,EA28=0),0,AO118*EA28/(AO118+EA28))</f>
        <v>0</v>
      </c>
      <c r="AP28" s="13" t="n">
        <f aca="false">IF(OR(AP118=0,EB28=0),0,AP118*EB28/(AP118+EB28))</f>
        <v>0</v>
      </c>
      <c r="AQ28" s="13" t="n">
        <f aca="false">IF(OR(AQ118=0,EC28=0),0,AQ118*EC28/(AQ118+EC28))</f>
        <v>0</v>
      </c>
      <c r="AR28" s="13" t="n">
        <f aca="false">IF(OR(AR118=0,ED28=0),0,AR118*ED28/(AR118+ED28))</f>
        <v>0</v>
      </c>
      <c r="AS28" s="13" t="n">
        <f aca="false">IF(OR(AS118=0,EE28=0),0,AS118*EE28/(AS118+EE28))</f>
        <v>0</v>
      </c>
      <c r="AT28" s="13" t="n">
        <f aca="false">IF(OR(AT118=0,EF28=0),0,AT118*EF28/(AT118+EF28))</f>
        <v>0</v>
      </c>
      <c r="AU28" s="13" t="n">
        <f aca="false">IF(OR(AU118=0,EG28=0),0,AU118*EG28/(AU118+EG28))</f>
        <v>0</v>
      </c>
      <c r="AV28" s="13" t="n">
        <f aca="false">IF(OR(AV118=0,EH28=0),0,AV118*EH28/(AV118+EH28))</f>
        <v>0</v>
      </c>
      <c r="AW28" s="13" t="n">
        <f aca="false">IF(OR(AW118=0,EI28=0),0,AW118*EI28/(AW118+EI28))</f>
        <v>0</v>
      </c>
      <c r="AX28" s="13" t="n">
        <f aca="false">IF(OR(AX118=0,EJ28=0),0,AX118*EJ28/(AX118+EJ28))</f>
        <v>0</v>
      </c>
      <c r="AY28" s="13" t="n">
        <f aca="false">IF(OR(AY118=0,EK28=0),0,AY118*EK28/(AY118+EK28))</f>
        <v>0</v>
      </c>
      <c r="AZ28" s="13" t="n">
        <f aca="false">IF(OR(AZ118=0,EL28=0),0,AZ118*EL28/(AZ118+EL28))</f>
        <v>0</v>
      </c>
      <c r="BA28" s="13" t="n">
        <f aca="false">IF(OR(BA118=0,EM28=0),0,BA118*EM28/(BA118+EM28))</f>
        <v>0</v>
      </c>
      <c r="BB28" s="13" t="n">
        <f aca="false">IF(OR(BB118=0,EN28=0),0,BB118*EN28/(BB118+EN28))</f>
        <v>0</v>
      </c>
      <c r="BC28" s="13" t="n">
        <f aca="false">IF(OR(BC118=0,EO28=0),0,BC118*EO28/(BC118+EO28))</f>
        <v>0</v>
      </c>
      <c r="BD28" s="13" t="n">
        <f aca="false">IF(OR(BD118=0,EP28=0),0,BD118*EP28/(BD118+EP28))</f>
        <v>0</v>
      </c>
      <c r="BE28" s="13" t="n">
        <f aca="false">IF(OR(BE118=0,EQ28=0),0,BE118*EQ28/(BE118+EQ28))</f>
        <v>0</v>
      </c>
      <c r="BF28" s="13" t="n">
        <f aca="false">IF(OR(BF118=0,ER28=0),0,BF118*ER28/(BF118+ER28))</f>
        <v>0</v>
      </c>
      <c r="BG28" s="13" t="n">
        <f aca="false">IF(OR(BG118=0,ES28=0),0,BG118*ES28/(BG118+ES28))</f>
        <v>0</v>
      </c>
      <c r="BH28" s="13" t="n">
        <f aca="false">IF(OR(BH118=0,ET28=0),0,BH118*ET28/(BH118+ET28))</f>
        <v>0</v>
      </c>
      <c r="BI28" s="13" t="n">
        <f aca="false">IF(OR(BI118=0,EU28=0),0,BI118*EU28/(BI118+EU28))</f>
        <v>0</v>
      </c>
      <c r="BJ28" s="13" t="n">
        <f aca="false">IF(OR(BJ118=0,EV28=0),0,BJ118*EV28/(BJ118+EV28))</f>
        <v>0</v>
      </c>
      <c r="BK28" s="13" t="n">
        <f aca="false">IF(OR(BK118=0,EW28=0),0,BK118*EW28/(BK118+EW28))</f>
        <v>0</v>
      </c>
      <c r="BL28" s="13" t="n">
        <f aca="false">IF(OR(BL118=0,EX28=0),0,BL118*EX28/(BL118+EX28))</f>
        <v>0</v>
      </c>
      <c r="BM28" s="13" t="n">
        <f aca="false">IF(OR(BM118=0,EY28=0),0,BM118*EY28/(BM118+EY28))</f>
        <v>0</v>
      </c>
      <c r="BN28" s="13" t="n">
        <f aca="false">IF(OR(BN118=0,EZ28=0),0,BN118*EZ28/(BN118+EZ28))</f>
        <v>0</v>
      </c>
      <c r="BO28" s="13" t="n">
        <f aca="false">IF(OR(BO118=0,FA28=0),0,BO118*FA28/(BO118+FA28))</f>
        <v>0</v>
      </c>
      <c r="BP28" s="13" t="n">
        <f aca="false">IF(OR(BP118=0,FB28=0),0,BP118*FB28/(BP118+FB28))</f>
        <v>0</v>
      </c>
      <c r="BQ28" s="13" t="n">
        <f aca="false">IF(OR(BQ118=0,FC28=0),0,BQ118*FC28/(BQ118+FC28))</f>
        <v>0</v>
      </c>
      <c r="BR28" s="13" t="n">
        <f aca="false">IF(OR(BR118=0,FD28=0),0,BR118*FD28/(BR118+FD28))</f>
        <v>0</v>
      </c>
      <c r="BS28" s="13" t="n">
        <f aca="false">IF(OR(BS118=0,FE28=0),0,BS118*FE28/(BS118+FE28))</f>
        <v>0</v>
      </c>
      <c r="BT28" s="13" t="n">
        <f aca="false">IF(OR(BT118=0,FF28=0),0,BT118*FF28/(BT118+FF28))</f>
        <v>0</v>
      </c>
      <c r="BU28" s="13" t="n">
        <f aca="false">IF(OR(BU118=0,FG28=0),0,BU118*FG28/(BU118+FG28))</f>
        <v>0</v>
      </c>
      <c r="BV28" s="13" t="n">
        <f aca="false">IF(OR(BV118=0,FH28=0),0,BV118*FH28/(BV118+FH28))</f>
        <v>0</v>
      </c>
      <c r="BW28" s="13" t="n">
        <f aca="false">IF(OR(BW118=0,FI28=0),0,BW118*FI28/(BW118+FI28))</f>
        <v>0</v>
      </c>
      <c r="BX28" s="13" t="n">
        <f aca="false">IF(OR(BX118=0,FJ28=0),0,BX118*FJ28/(BX118+FJ28))</f>
        <v>0</v>
      </c>
      <c r="BY28" s="13" t="n">
        <f aca="false">IF(OR(BY118=0,FK28=0),0,BY118*FK28/(BY118+FK28))</f>
        <v>0</v>
      </c>
      <c r="BZ28" s="13" t="n">
        <f aca="false">IF(OR(BZ118=0,FL28=0),0,BZ118*FL28/(BZ118+FL28))</f>
        <v>0</v>
      </c>
      <c r="CA28" s="13" t="n">
        <f aca="false">IF(OR(CA118=0,FM28=0),0,CA118*FM28/(CA118+FM28))</f>
        <v>0</v>
      </c>
      <c r="CB28" s="13" t="n">
        <f aca="false">IF(OR(CB118=0,FN28=0),0,CB118*FN28/(CB118+FN28))</f>
        <v>0</v>
      </c>
      <c r="CC28" s="13" t="n">
        <f aca="false">IF(OR(CC118=0,FO28=0),0,CC118*FO28/(CC118+FO28))</f>
        <v>0</v>
      </c>
      <c r="CD28" s="13" t="n">
        <f aca="false">IF(OR(CD118=0,FP28=0),0,CD118*FP28/(CD118+FP28))</f>
        <v>0</v>
      </c>
      <c r="CE28" s="13" t="n">
        <f aca="false">IF(OR(CE118=0,FQ28=0),0,CE118*FQ28/(CE118+FQ28))</f>
        <v>0</v>
      </c>
      <c r="CF28" s="13" t="n">
        <f aca="false">IF(OR(CF118=0,FR28=0),0,CF118*FR28/(CF118+FR28))</f>
        <v>0</v>
      </c>
      <c r="CG28" s="13" t="n">
        <f aca="false">IF(OR(CG118=0,FS28=0),0,CG118*FS28/(CG118+FS28))</f>
        <v>0</v>
      </c>
      <c r="CH28" s="13" t="n">
        <f aca="false">IF(OR(CH118=0,FT28=0),0,CH118*FT28/(CH118+FT28))</f>
        <v>0</v>
      </c>
      <c r="CI28" s="13" t="n">
        <f aca="false">IF(OR(CI118=0,FU28=0),0,CI118*FU28/(CI118+FU28))</f>
        <v>0</v>
      </c>
      <c r="CJ28" s="13" t="n">
        <f aca="false">IF(OR(CJ118=0,FV28=0),0,CJ118*FV28/(CJ118+FV28))</f>
        <v>0</v>
      </c>
      <c r="CK28" s="13" t="n">
        <f aca="false">IF(OR(CK118=0,FW28=0),0,CK118*FW28/(CK118+FW28))</f>
        <v>0</v>
      </c>
      <c r="CL28" s="13" t="n">
        <f aca="false">IF(OR(CL118=0,FX28=0),0,CL118*FX28/(CL118+FX28))</f>
        <v>0</v>
      </c>
      <c r="CM28" s="13" t="n">
        <f aca="false">IF(OR(CM118=0,FY28=0),0,CM118*FY28/(CM118+FY28))</f>
        <v>0</v>
      </c>
      <c r="CN28" s="13" t="n">
        <f aca="false">IF(OR(CN118=0,FZ28=0),0,CN118*FZ28/(CN118+FZ28))</f>
        <v>0</v>
      </c>
      <c r="CO28" s="13" t="n">
        <f aca="false">IF(OR(CO118=0,GA28=0),0,CO118*GA28/(CO118+GA28))</f>
        <v>0</v>
      </c>
      <c r="CP28" s="13" t="n">
        <f aca="false">IF(OR(CP118=0,GB28=0),0,CP118*GB28/(CP118+GB28))</f>
        <v>4.81299942046317</v>
      </c>
      <c r="CQ28" s="13" t="n">
        <f aca="false">IF(OR(CQ118=0,GC28=0),0,CQ118*GC28/(CQ118+GC28))</f>
        <v>4.81179166162266</v>
      </c>
      <c r="CR28" s="0" t="n">
        <f aca="false">IF(F$9=0,0,(SIN(F$12)*COS($E28)+SIN($E28)*COS(F$12))/SIN($E28)*F$9)</f>
        <v>6.32915357142857</v>
      </c>
      <c r="CS28" s="0" t="n">
        <f aca="false">IF(G$9=0,0,(SIN(G$12)*COS($E28)+SIN($E28)*COS(G$12))/SIN($E28)*G$9)</f>
        <v>6.67165542400817</v>
      </c>
      <c r="CT28" s="0" t="n">
        <f aca="false">IF(H$9=0,0,(SIN(H$12)*COS($E28)+SIN($E28)*COS(H$12))/SIN($E28)*H$9)</f>
        <v>7.00735844967483</v>
      </c>
      <c r="CU28" s="0" t="n">
        <f aca="false">IF(I$9=0,0,(SIN(I$12)*COS($E28)+SIN($E28)*COS(I$12))/SIN($E28)*I$9)</f>
        <v>7.33618654919947</v>
      </c>
      <c r="CV28" s="0" t="n">
        <f aca="false">IF(J$9=0,0,(SIN(J$12)*COS($E28)+SIN($E28)*COS(J$12))/SIN($E28)*J$9)</f>
        <v>7.65204468609566</v>
      </c>
      <c r="CW28" s="0" t="n">
        <f aca="false">IF(K$9=0,0,(SIN(K$12)*COS($E28)+SIN($E28)*COS(K$12))/SIN($E28)*K$9)</f>
        <v>7.96031060452202</v>
      </c>
      <c r="CX28" s="0" t="n">
        <f aca="false">IF(L$9=0,0,(SIN(L$12)*COS($E28)+SIN($E28)*COS(L$12))/SIN($E28)*L$9)</f>
        <v>8.2609246258209</v>
      </c>
      <c r="CY28" s="0" t="n">
        <f aca="false">IF(M$9=0,0,(SIN(M$12)*COS($E28)+SIN($E28)*COS(M$12))/SIN($E28)*M$9)</f>
        <v>8.55383099440483</v>
      </c>
      <c r="CZ28" s="0" t="n">
        <f aca="false">IF(N$9=0,0,(SIN(N$12)*COS($E28)+SIN($E28)*COS(N$12))/SIN($E28)*N$9)</f>
        <v>8.83897788383075</v>
      </c>
      <c r="DA28" s="0" t="n">
        <f aca="false">IF(O$9=0,0,(SIN(O$12)*COS($E28)+SIN($E28)*COS(O$12))/SIN($E28)*O$9)</f>
        <v>9.08996757398653</v>
      </c>
      <c r="DB28" s="0" t="n">
        <f aca="false">IF(P$9=0,0,(SIN(P$12)*COS($E28)+SIN($E28)*COS(P$12))/SIN($E28)*P$9)</f>
        <v>9.33114158208831</v>
      </c>
      <c r="DC28" s="0" t="n">
        <f aca="false">IF(Q$9=0,0,(SIN(Q$12)*COS($E28)+SIN($E28)*COS(Q$12))/SIN($E28)*Q$9)</f>
        <v>9.56248486557752</v>
      </c>
      <c r="DD28" s="0" t="n">
        <f aca="false">IF(R$9=0,0,(SIN(R$12)*COS($E28)+SIN($E28)*COS(R$12))/SIN($E28)*R$9)</f>
        <v>9.78398750515423</v>
      </c>
      <c r="DE28" s="0" t="n">
        <f aca="false">IF(S$9=0,0,(SIN(S$12)*COS($E28)+SIN($E28)*COS(S$12))/SIN($E28)*S$9)</f>
        <v>9.9956446893546</v>
      </c>
      <c r="DF28" s="0" t="n">
        <f aca="false">IF(T$9=0,0,(SIN(T$12)*COS($E28)+SIN($E28)*COS(T$12))/SIN($E28)*T$9)</f>
        <v>10.1400443046466</v>
      </c>
      <c r="DG28" s="0" t="n">
        <f aca="false">IF(U$9=0,0,(SIN(U$12)*COS($E28)+SIN($E28)*COS(U$12))/SIN($E28)*U$9)</f>
        <v>10.2711506050461</v>
      </c>
      <c r="DH28" s="0" t="n">
        <f aca="false">IF(V$9=0,0,(SIN(V$12)*COS($E28)+SIN($E28)*COS(V$12))/SIN($E28)*V$9)</f>
        <v>10.3890280311926</v>
      </c>
      <c r="DI28" s="0" t="n">
        <f aca="false">IF(W$9=0,0,(SIN(W$12)*COS($E28)+SIN($E28)*COS(W$12))/SIN($E28)*W$9)</f>
        <v>10.4937481299819</v>
      </c>
      <c r="DJ28" s="0" t="n">
        <f aca="false">IF(X$9=0,0,(SIN(X$12)*COS($E28)+SIN($E28)*COS(X$12))/SIN($E28)*X$9)</f>
        <v>10.5853895000416</v>
      </c>
      <c r="DK28" s="0" t="n">
        <f aca="false">IF(Y$9=0,0,(SIN(Y$12)*COS($E28)+SIN($E28)*COS(Y$12))/SIN($E28)*Y$9)</f>
        <v>0</v>
      </c>
      <c r="DL28" s="0" t="n">
        <f aca="false">IF(Z$9=0,0,(SIN(Z$12)*COS($E28)+SIN($E28)*COS(Z$12))/SIN($E28)*Z$9)</f>
        <v>0</v>
      </c>
      <c r="DM28" s="0" t="n">
        <f aca="false">IF(AA$9=0,0,(SIN(AA$12)*COS($E28)+SIN($E28)*COS(AA$12))/SIN($E28)*AA$9)</f>
        <v>0</v>
      </c>
      <c r="DN28" s="0" t="n">
        <f aca="false">IF(AB$9=0,0,(SIN(AB$12)*COS($E28)+SIN($E28)*COS(AB$12))/SIN($E28)*AB$9)</f>
        <v>0</v>
      </c>
      <c r="DO28" s="0" t="n">
        <f aca="false">IF(AC$9=0,0,(SIN(AC$12)*COS($E28)+SIN($E28)*COS(AC$12))/SIN($E28)*AC$9)</f>
        <v>0</v>
      </c>
      <c r="DP28" s="0" t="n">
        <f aca="false">IF(AD$9=0,0,(SIN(AD$12)*COS($E28)+SIN($E28)*COS(AD$12))/SIN($E28)*AD$9)</f>
        <v>0</v>
      </c>
      <c r="DQ28" s="0" t="n">
        <f aca="false">IF(AE$9=0,0,(SIN(AE$12)*COS($E28)+SIN($E28)*COS(AE$12))/SIN($E28)*AE$9)</f>
        <v>0</v>
      </c>
      <c r="DR28" s="0" t="n">
        <f aca="false">IF(AF$9=0,0,(SIN(AF$12)*COS($E28)+SIN($E28)*COS(AF$12))/SIN($E28)*AF$9)</f>
        <v>0</v>
      </c>
      <c r="DS28" s="0" t="n">
        <f aca="false">IF(AG$9=0,0,(SIN(AG$12)*COS($E28)+SIN($E28)*COS(AG$12))/SIN($E28)*AG$9)</f>
        <v>0</v>
      </c>
      <c r="DT28" s="0" t="n">
        <f aca="false">IF(AH$9=0,0,(SIN(AH$12)*COS($E28)+SIN($E28)*COS(AH$12))/SIN($E28)*AH$9)</f>
        <v>0</v>
      </c>
      <c r="DU28" s="0" t="n">
        <f aca="false">IF(AI$9=0,0,(SIN(AI$12)*COS($E28)+SIN($E28)*COS(AI$12))/SIN($E28)*AI$9)</f>
        <v>0</v>
      </c>
      <c r="DV28" s="0" t="n">
        <f aca="false">IF(AJ$9=0,0,(SIN(AJ$12)*COS($E28)+SIN($E28)*COS(AJ$12))/SIN($E28)*AJ$9)</f>
        <v>0</v>
      </c>
      <c r="DW28" s="0" t="n">
        <f aca="false">IF(AK$9=0,0,(SIN(AK$12)*COS($E28)+SIN($E28)*COS(AK$12))/SIN($E28)*AK$9)</f>
        <v>0</v>
      </c>
      <c r="DX28" s="0" t="n">
        <f aca="false">IF(AL$9=0,0,(SIN(AL$12)*COS($E28)+SIN($E28)*COS(AL$12))/SIN($E28)*AL$9)</f>
        <v>0</v>
      </c>
      <c r="DY28" s="0" t="n">
        <f aca="false">IF(AM$9=0,0,(SIN(AM$12)*COS($E28)+SIN($E28)*COS(AM$12))/SIN($E28)*AM$9)</f>
        <v>0</v>
      </c>
      <c r="DZ28" s="0" t="n">
        <f aca="false">IF(AN$9=0,0,(SIN(AN$12)*COS($E28)+SIN($E28)*COS(AN$12))/SIN($E28)*AN$9)</f>
        <v>0</v>
      </c>
      <c r="EA28" s="0" t="n">
        <f aca="false">IF(AO$9=0,0,(SIN(AO$12)*COS($E28)+SIN($E28)*COS(AO$12))/SIN($E28)*AO$9)</f>
        <v>0</v>
      </c>
      <c r="EB28" s="0" t="n">
        <f aca="false">IF(AP$9=0,0,(SIN(AP$12)*COS($E28)+SIN($E28)*COS(AP$12))/SIN($E28)*AP$9)</f>
        <v>0</v>
      </c>
      <c r="EC28" s="0" t="n">
        <f aca="false">IF(AQ$9=0,0,(SIN(AQ$12)*COS($E28)+SIN($E28)*COS(AQ$12))/SIN($E28)*AQ$9)</f>
        <v>0</v>
      </c>
      <c r="ED28" s="0" t="n">
        <f aca="false">IF(AR$9=0,0,(SIN(AR$12)*COS($E28)+SIN($E28)*COS(AR$12))/SIN($E28)*AR$9)</f>
        <v>0</v>
      </c>
      <c r="EE28" s="0" t="n">
        <f aca="false">IF(AS$9=0,0,(SIN(AS$12)*COS($E28)+SIN($E28)*COS(AS$12))/SIN($E28)*AS$9)</f>
        <v>0</v>
      </c>
      <c r="EF28" s="0" t="n">
        <f aca="false">IF(AT$9=0,0,(SIN(AT$12)*COS($E28)+SIN($E28)*COS(AT$12))/SIN($E28)*AT$9)</f>
        <v>0</v>
      </c>
      <c r="EG28" s="0" t="n">
        <f aca="false">IF(AU$9=0,0,(SIN(AU$12)*COS($E28)+SIN($E28)*COS(AU$12))/SIN($E28)*AU$9)</f>
        <v>0</v>
      </c>
      <c r="EH28" s="0" t="n">
        <f aca="false">IF(AV$9=0,0,(SIN(AV$12)*COS($E28)+SIN($E28)*COS(AV$12))/SIN($E28)*AV$9)</f>
        <v>0</v>
      </c>
      <c r="EI28" s="0" t="n">
        <f aca="false">IF(AW$9=0,0,(SIN(AW$12)*COS($E28)+SIN($E28)*COS(AW$12))/SIN($E28)*AW$9)</f>
        <v>0</v>
      </c>
      <c r="EJ28" s="0" t="n">
        <f aca="false">IF(AX$9=0,0,(SIN(AX$12)*COS($E28)+SIN($E28)*COS(AX$12))/SIN($E28)*AX$9)</f>
        <v>0</v>
      </c>
      <c r="EK28" s="0" t="n">
        <f aca="false">IF(AY$9=0,0,(SIN(AY$12)*COS($E28)+SIN($E28)*COS(AY$12))/SIN($E28)*AY$9)</f>
        <v>0</v>
      </c>
      <c r="EL28" s="0" t="n">
        <f aca="false">IF(AZ$9=0,0,(SIN(AZ$12)*COS($E28)+SIN($E28)*COS(AZ$12))/SIN($E28)*AZ$9)</f>
        <v>0</v>
      </c>
      <c r="EM28" s="0" t="n">
        <f aca="false">IF(BA$9=0,0,(SIN(BA$12)*COS($E28)+SIN($E28)*COS(BA$12))/SIN($E28)*BA$9)</f>
        <v>0</v>
      </c>
      <c r="EN28" s="0" t="n">
        <f aca="false">IF(BB$9=0,0,(SIN(BB$12)*COS($E28)+SIN($E28)*COS(BB$12))/SIN($E28)*BB$9)</f>
        <v>0</v>
      </c>
      <c r="EO28" s="0" t="n">
        <f aca="false">IF(BC$9=0,0,(SIN(BC$12)*COS($E28)+SIN($E28)*COS(BC$12))/SIN($E28)*BC$9)</f>
        <v>0</v>
      </c>
      <c r="EP28" s="0" t="n">
        <f aca="false">IF(BD$9=0,0,(SIN(BD$12)*COS($E28)+SIN($E28)*COS(BD$12))/SIN($E28)*BD$9)</f>
        <v>0</v>
      </c>
      <c r="EQ28" s="0" t="n">
        <f aca="false">IF(BE$9=0,0,(SIN(BE$12)*COS($E28)+SIN($E28)*COS(BE$12))/SIN($E28)*BE$9)</f>
        <v>0</v>
      </c>
      <c r="ER28" s="0" t="n">
        <f aca="false">IF(BF$9=0,0,(SIN(BF$12)*COS($E28)+SIN($E28)*COS(BF$12))/SIN($E28)*BF$9)</f>
        <v>0</v>
      </c>
      <c r="ES28" s="0" t="n">
        <f aca="false">IF(BG$9=0,0,(SIN(BG$12)*COS($E28)+SIN($E28)*COS(BG$12))/SIN($E28)*BG$9)</f>
        <v>0</v>
      </c>
      <c r="ET28" s="0" t="n">
        <f aca="false">IF(BH$9=0,0,(SIN(BH$12)*COS($E28)+SIN($E28)*COS(BH$12))/SIN($E28)*BH$9)</f>
        <v>0</v>
      </c>
      <c r="EU28" s="0" t="n">
        <f aca="false">IF(BI$9=0,0,(SIN(BI$12)*COS($E28)+SIN($E28)*COS(BI$12))/SIN($E28)*BI$9)</f>
        <v>0</v>
      </c>
      <c r="EV28" s="0" t="n">
        <f aca="false">IF(BJ$9=0,0,(SIN(BJ$12)*COS($E28)+SIN($E28)*COS(BJ$12))/SIN($E28)*BJ$9)</f>
        <v>0</v>
      </c>
      <c r="EW28" s="0" t="n">
        <f aca="false">IF(BK$9=0,0,(SIN(BK$12)*COS($E28)+SIN($E28)*COS(BK$12))/SIN($E28)*BK$9)</f>
        <v>0</v>
      </c>
      <c r="EX28" s="0" t="n">
        <f aca="false">IF(BL$9=0,0,(SIN(BL$12)*COS($E28)+SIN($E28)*COS(BL$12))/SIN($E28)*BL$9)</f>
        <v>0</v>
      </c>
      <c r="EY28" s="0" t="n">
        <f aca="false">IF(BM$9=0,0,(SIN(BM$12)*COS($E28)+SIN($E28)*COS(BM$12))/SIN($E28)*BM$9)</f>
        <v>0</v>
      </c>
      <c r="EZ28" s="0" t="n">
        <f aca="false">IF(BN$9=0,0,(SIN(BN$12)*COS($E28)+SIN($E28)*COS(BN$12))/SIN($E28)*BN$9)</f>
        <v>0</v>
      </c>
      <c r="FA28" s="0" t="n">
        <f aca="false">IF(BO$9=0,0,(SIN(BO$12)*COS($E28)+SIN($E28)*COS(BO$12))/SIN($E28)*BO$9)</f>
        <v>0</v>
      </c>
      <c r="FB28" s="0" t="n">
        <f aca="false">IF(BP$9=0,0,(SIN(BP$12)*COS($E28)+SIN($E28)*COS(BP$12))/SIN($E28)*BP$9)</f>
        <v>0</v>
      </c>
      <c r="FC28" s="0" t="n">
        <f aca="false">IF(BQ$9=0,0,(SIN(BQ$12)*COS($E28)+SIN($E28)*COS(BQ$12))/SIN($E28)*BQ$9)</f>
        <v>0</v>
      </c>
      <c r="FD28" s="0" t="n">
        <f aca="false">IF(BR$9=0,0,(SIN(BR$12)*COS($E28)+SIN($E28)*COS(BR$12))/SIN($E28)*BR$9)</f>
        <v>0</v>
      </c>
      <c r="FE28" s="0" t="n">
        <f aca="false">IF(BS$9=0,0,(SIN(BS$12)*COS($E28)+SIN($E28)*COS(BS$12))/SIN($E28)*BS$9)</f>
        <v>0</v>
      </c>
      <c r="FF28" s="0" t="n">
        <f aca="false">IF(BT$9=0,0,(SIN(BT$12)*COS($E28)+SIN($E28)*COS(BT$12))/SIN($E28)*BT$9)</f>
        <v>0</v>
      </c>
      <c r="FG28" s="0" t="n">
        <f aca="false">IF(BU$9=0,0,(SIN(BU$12)*COS($E28)+SIN($E28)*COS(BU$12))/SIN($E28)*BU$9)</f>
        <v>0</v>
      </c>
      <c r="FH28" s="0" t="n">
        <f aca="false">IF(BV$9=0,0,(SIN(BV$12)*COS($E28)+SIN($E28)*COS(BV$12))/SIN($E28)*BV$9)</f>
        <v>0</v>
      </c>
      <c r="FI28" s="0" t="n">
        <f aca="false">IF(BW$9=0,0,(SIN(BW$12)*COS($E28)+SIN($E28)*COS(BW$12))/SIN($E28)*BW$9)</f>
        <v>0</v>
      </c>
      <c r="FJ28" s="0" t="n">
        <f aca="false">IF(BX$9=0,0,(SIN(BX$12)*COS($E28)+SIN($E28)*COS(BX$12))/SIN($E28)*BX$9)</f>
        <v>0</v>
      </c>
      <c r="FK28" s="0" t="n">
        <f aca="false">IF(BY$9=0,0,(SIN(BY$12)*COS($E28)+SIN($E28)*COS(BY$12))/SIN($E28)*BY$9)</f>
        <v>0</v>
      </c>
      <c r="FL28" s="0" t="n">
        <f aca="false">IF(BZ$9=0,0,(SIN(BZ$12)*COS($E28)+SIN($E28)*COS(BZ$12))/SIN($E28)*BZ$9)</f>
        <v>0</v>
      </c>
      <c r="FM28" s="0" t="n">
        <f aca="false">IF(CA$9=0,0,(SIN(CA$12)*COS($E28)+SIN($E28)*COS(CA$12))/SIN($E28)*CA$9)</f>
        <v>0</v>
      </c>
      <c r="FN28" s="0" t="n">
        <f aca="false">IF(CB$9=0,0,(SIN(CB$12)*COS($E28)+SIN($E28)*COS(CB$12))/SIN($E28)*CB$9)</f>
        <v>0</v>
      </c>
      <c r="FO28" s="0" t="n">
        <f aca="false">IF(CC$9=0,0,(SIN(CC$12)*COS($E28)+SIN($E28)*COS(CC$12))/SIN($E28)*CC$9)</f>
        <v>0</v>
      </c>
      <c r="FP28" s="0" t="n">
        <f aca="false">IF(CD$9=0,0,(SIN(CD$12)*COS($E28)+SIN($E28)*COS(CD$12))/SIN($E28)*CD$9)</f>
        <v>0</v>
      </c>
      <c r="FQ28" s="0" t="n">
        <f aca="false">IF(CE$9=0,0,(SIN(CE$12)*COS($E28)+SIN($E28)*COS(CE$12))/SIN($E28)*CE$9)</f>
        <v>0</v>
      </c>
      <c r="FR28" s="0" t="n">
        <f aca="false">IF(CF$9=0,0,(SIN(CF$12)*COS($E28)+SIN($E28)*COS(CF$12))/SIN($E28)*CF$9)</f>
        <v>0</v>
      </c>
      <c r="FS28" s="0" t="n">
        <f aca="false">IF(CG$9=0,0,(SIN(CG$12)*COS($E28)+SIN($E28)*COS(CG$12))/SIN($E28)*CG$9)</f>
        <v>0</v>
      </c>
      <c r="FT28" s="0" t="n">
        <f aca="false">IF(CH$9=0,0,(SIN(CH$12)*COS($E28)+SIN($E28)*COS(CH$12))/SIN($E28)*CH$9)</f>
        <v>0</v>
      </c>
      <c r="FU28" s="0" t="n">
        <f aca="false">IF(CI$9=0,0,(SIN(CI$12)*COS($E28)+SIN($E28)*COS(CI$12))/SIN($E28)*CI$9)</f>
        <v>0</v>
      </c>
      <c r="FV28" s="0" t="n">
        <f aca="false">IF(CJ$9=0,0,(SIN(CJ$12)*COS($E28)+SIN($E28)*COS(CJ$12))/SIN($E28)*CJ$9)</f>
        <v>0</v>
      </c>
      <c r="FW28" s="0" t="n">
        <f aca="false">IF(CK$9=0,0,(SIN(CK$12)*COS($E28)+SIN($E28)*COS(CK$12))/SIN($E28)*CK$9)</f>
        <v>0</v>
      </c>
      <c r="FX28" s="0" t="n">
        <f aca="false">IF(CL$9=0,0,(SIN(CL$12)*COS($E28)+SIN($E28)*COS(CL$12))/SIN($E28)*CL$9)</f>
        <v>0</v>
      </c>
      <c r="FY28" s="0" t="n">
        <f aca="false">IF(CM$9=0,0,(SIN(CM$12)*COS($E28)+SIN($E28)*COS(CM$12))/SIN($E28)*CM$9)</f>
        <v>0</v>
      </c>
      <c r="FZ28" s="0" t="n">
        <f aca="false">IF(CN$9=0,0,(SIN(CN$12)*COS($E28)+SIN($E28)*COS(CN$12))/SIN($E28)*CN$9)</f>
        <v>0</v>
      </c>
      <c r="GA28" s="0" t="n">
        <f aca="false">IF(CO$9=0,0,(SIN(CO$12)*COS($E28)+SIN($E28)*COS(CO$12))/SIN($E28)*CO$9)</f>
        <v>0</v>
      </c>
      <c r="GB28" s="0" t="n">
        <f aca="false">IF(CP$9=0,0,(SIN(CP$12)*COS($E28)+SIN($E28)*COS(CP$12))/SIN($E28)*CP$9)</f>
        <v>18.3674687734918</v>
      </c>
      <c r="GC28" s="0" t="n">
        <f aca="false">IF(CQ$9=0,0,(SIN(CQ$12)*COS($E28)+SIN($E28)*COS(CQ$12))/SIN($E28)*CQ$9)</f>
        <v>18.6108260364454</v>
      </c>
    </row>
    <row r="29" customFormat="false" ht="12.8" hidden="true" customHeight="false" outlineLevel="0" collapsed="false">
      <c r="A29" s="0" t="n">
        <f aca="false">MAX($F29:$CQ29)</f>
        <v>6.32915353137039</v>
      </c>
      <c r="B29" s="90" t="n">
        <f aca="false">IF(ISNA(INDEX(vmg!$B$6:$B$151,MATCH($C29,vmg!$F$6:$F$151,0))),IF(ISNA(INDEX(vmg!$B$6:$B$151,MATCH($C29,vmg!$D$6:$D$151,0))),0,INDEX(vmg!$B$6:$B$151,MATCH($C29,vmg!$D$6:$D$151,0))),INDEX(vmg!$B$6:$B$151,MATCH($C29,vmg!$F$6:$F$151,0)))</f>
        <v>6.834</v>
      </c>
      <c r="C29" s="2" t="n">
        <f aca="false">MOD(Best +D29,360)</f>
        <v>317</v>
      </c>
      <c r="D29" s="2" t="n">
        <f aca="false">D28+1</f>
        <v>17</v>
      </c>
      <c r="E29" s="1" t="n">
        <f aca="false">D29*PI()/180</f>
        <v>0.296705972839036</v>
      </c>
      <c r="F29" s="13" t="n">
        <f aca="false">IF(OR(F119=0,CR29=0),0,F119*CR29/(F119+CR29))</f>
        <v>6.32915353137039</v>
      </c>
      <c r="G29" s="13" t="n">
        <f aca="false">IF(OR(G119=0,CS29=0),0,G119*CS29/(G119+CS29))</f>
        <v>6.30167480670068</v>
      </c>
      <c r="H29" s="13" t="n">
        <f aca="false">IF(OR(H119=0,CT29=0),0,H119*CT29/(H119+CT29))</f>
        <v>6.27504686803933</v>
      </c>
      <c r="I29" s="13" t="n">
        <f aca="false">IF(OR(I119=0,CU29=0),0,I119*CU29/(I119+CU29))</f>
        <v>6.24912999386228</v>
      </c>
      <c r="J29" s="13" t="n">
        <f aca="false">IF(OR(J119=0,CV29=0),0,J119*CV29/(J119+CV29))</f>
        <v>6.21978344176669</v>
      </c>
      <c r="K29" s="13" t="n">
        <f aca="false">IF(OR(K119=0,CW29=0),0,K119*CW29/(K119+CW29))</f>
        <v>6.19125224055727</v>
      </c>
      <c r="L29" s="13" t="n">
        <f aca="false">IF(OR(L119=0,CX29=0),0,L119*CX29/(L119+CX29))</f>
        <v>6.16341436185112</v>
      </c>
      <c r="M29" s="13" t="n">
        <f aca="false">IF(OR(M119=0,CY29=0),0,M119*CY29/(M119+CY29))</f>
        <v>6.13616796758444</v>
      </c>
      <c r="N29" s="13" t="n">
        <f aca="false">IF(OR(N119=0,CZ29=0),0,N119*CZ29/(N119+CZ29))</f>
        <v>6.10942726650868</v>
      </c>
      <c r="O29" s="13" t="n">
        <f aca="false">IF(OR(O119=0,DA29=0),0,O119*DA29/(O119+DA29))</f>
        <v>6.07111070199723</v>
      </c>
      <c r="P29" s="13" t="n">
        <f aca="false">IF(OR(P119=0,DB29=0),0,P119*DB29/(P119+DB29))</f>
        <v>6.03381756493098</v>
      </c>
      <c r="Q29" s="13" t="n">
        <f aca="false">IF(OR(Q119=0,DC29=0),0,Q119*DC29/(Q119+DC29))</f>
        <v>5.99740626187114</v>
      </c>
      <c r="R29" s="13" t="n">
        <f aca="false">IF(OR(R119=0,DD29=0),0,R119*DD29/(R119+DD29))</f>
        <v>5.9617546504449</v>
      </c>
      <c r="S29" s="13" t="n">
        <f aca="false">IF(OR(S119=0,DE29=0),0,S119*DE29/(S119+DE29))</f>
        <v>5.926756603168</v>
      </c>
      <c r="T29" s="13" t="n">
        <f aca="false">IF(OR(T119=0,DF29=0),0,T119*DF29/(T119+DF29))</f>
        <v>5.87253528215534</v>
      </c>
      <c r="U29" s="13" t="n">
        <f aca="false">IF(OR(U119=0,DG29=0),0,U119*DG29/(U119+DG29))</f>
        <v>5.81940472875286</v>
      </c>
      <c r="V29" s="13" t="n">
        <f aca="false">IF(OR(V119=0,DH29=0),0,V119*DH29/(V119+DH29))</f>
        <v>5.76718585516491</v>
      </c>
      <c r="W29" s="13" t="n">
        <f aca="false">IF(OR(W119=0,DI29=0),0,W119*DI29/(W119+DI29))</f>
        <v>5.71571894116274</v>
      </c>
      <c r="X29" s="13" t="n">
        <f aca="false">IF(OR(X119=0,DJ29=0),0,X119*DJ29/(X119+DJ29))</f>
        <v>5.66486039693949</v>
      </c>
      <c r="Y29" s="13" t="n">
        <f aca="false">IF(OR(Y119=0,DK29=0),0,Y119*DK29/(Y119+DK29))</f>
        <v>0</v>
      </c>
      <c r="Z29" s="13" t="n">
        <f aca="false">IF(OR(Z119=0,DL29=0),0,Z119*DL29/(Z119+DL29))</f>
        <v>0</v>
      </c>
      <c r="AA29" s="13" t="n">
        <f aca="false">IF(OR(AA119=0,DM29=0),0,AA119*DM29/(AA119+DM29))</f>
        <v>0</v>
      </c>
      <c r="AB29" s="13" t="n">
        <f aca="false">IF(OR(AB119=0,DN29=0),0,AB119*DN29/(AB119+DN29))</f>
        <v>0</v>
      </c>
      <c r="AC29" s="13" t="n">
        <f aca="false">IF(OR(AC119=0,DO29=0),0,AC119*DO29/(AC119+DO29))</f>
        <v>0</v>
      </c>
      <c r="AD29" s="13" t="n">
        <f aca="false">IF(OR(AD119=0,DP29=0),0,AD119*DP29/(AD119+DP29))</f>
        <v>0</v>
      </c>
      <c r="AE29" s="13" t="n">
        <f aca="false">IF(OR(AE119=0,DQ29=0),0,AE119*DQ29/(AE119+DQ29))</f>
        <v>0</v>
      </c>
      <c r="AF29" s="13" t="n">
        <f aca="false">IF(OR(AF119=0,DR29=0),0,AF119*DR29/(AF119+DR29))</f>
        <v>0</v>
      </c>
      <c r="AG29" s="13" t="n">
        <f aca="false">IF(OR(AG119=0,DS29=0),0,AG119*DS29/(AG119+DS29))</f>
        <v>0</v>
      </c>
      <c r="AH29" s="13" t="n">
        <f aca="false">IF(OR(AH119=0,DT29=0),0,AH119*DT29/(AH119+DT29))</f>
        <v>0</v>
      </c>
      <c r="AI29" s="13" t="n">
        <f aca="false">IF(OR(AI119=0,DU29=0),0,AI119*DU29/(AI119+DU29))</f>
        <v>0</v>
      </c>
      <c r="AJ29" s="13" t="n">
        <f aca="false">IF(OR(AJ119=0,DV29=0),0,AJ119*DV29/(AJ119+DV29))</f>
        <v>0</v>
      </c>
      <c r="AK29" s="13" t="n">
        <f aca="false">IF(OR(AK119=0,DW29=0),0,AK119*DW29/(AK119+DW29))</f>
        <v>0</v>
      </c>
      <c r="AL29" s="13" t="n">
        <f aca="false">IF(OR(AL119=0,DX29=0),0,AL119*DX29/(AL119+DX29))</f>
        <v>0</v>
      </c>
      <c r="AM29" s="13" t="n">
        <f aca="false">IF(OR(AM119=0,DY29=0),0,AM119*DY29/(AM119+DY29))</f>
        <v>0</v>
      </c>
      <c r="AN29" s="13" t="n">
        <f aca="false">IF(OR(AN119=0,DZ29=0),0,AN119*DZ29/(AN119+DZ29))</f>
        <v>0</v>
      </c>
      <c r="AO29" s="13" t="n">
        <f aca="false">IF(OR(AO119=0,EA29=0),0,AO119*EA29/(AO119+EA29))</f>
        <v>0</v>
      </c>
      <c r="AP29" s="13" t="n">
        <f aca="false">IF(OR(AP119=0,EB29=0),0,AP119*EB29/(AP119+EB29))</f>
        <v>0</v>
      </c>
      <c r="AQ29" s="13" t="n">
        <f aca="false">IF(OR(AQ119=0,EC29=0),0,AQ119*EC29/(AQ119+EC29))</f>
        <v>0</v>
      </c>
      <c r="AR29" s="13" t="n">
        <f aca="false">IF(OR(AR119=0,ED29=0),0,AR119*ED29/(AR119+ED29))</f>
        <v>0</v>
      </c>
      <c r="AS29" s="13" t="n">
        <f aca="false">IF(OR(AS119=0,EE29=0),0,AS119*EE29/(AS119+EE29))</f>
        <v>0</v>
      </c>
      <c r="AT29" s="13" t="n">
        <f aca="false">IF(OR(AT119=0,EF29=0),0,AT119*EF29/(AT119+EF29))</f>
        <v>0</v>
      </c>
      <c r="AU29" s="13" t="n">
        <f aca="false">IF(OR(AU119=0,EG29=0),0,AU119*EG29/(AU119+EG29))</f>
        <v>0</v>
      </c>
      <c r="AV29" s="13" t="n">
        <f aca="false">IF(OR(AV119=0,EH29=0),0,AV119*EH29/(AV119+EH29))</f>
        <v>0</v>
      </c>
      <c r="AW29" s="13" t="n">
        <f aca="false">IF(OR(AW119=0,EI29=0),0,AW119*EI29/(AW119+EI29))</f>
        <v>0</v>
      </c>
      <c r="AX29" s="13" t="n">
        <f aca="false">IF(OR(AX119=0,EJ29=0),0,AX119*EJ29/(AX119+EJ29))</f>
        <v>0</v>
      </c>
      <c r="AY29" s="13" t="n">
        <f aca="false">IF(OR(AY119=0,EK29=0),0,AY119*EK29/(AY119+EK29))</f>
        <v>0</v>
      </c>
      <c r="AZ29" s="13" t="n">
        <f aca="false">IF(OR(AZ119=0,EL29=0),0,AZ119*EL29/(AZ119+EL29))</f>
        <v>0</v>
      </c>
      <c r="BA29" s="13" t="n">
        <f aca="false">IF(OR(BA119=0,EM29=0),0,BA119*EM29/(BA119+EM29))</f>
        <v>0</v>
      </c>
      <c r="BB29" s="13" t="n">
        <f aca="false">IF(OR(BB119=0,EN29=0),0,BB119*EN29/(BB119+EN29))</f>
        <v>0</v>
      </c>
      <c r="BC29" s="13" t="n">
        <f aca="false">IF(OR(BC119=0,EO29=0),0,BC119*EO29/(BC119+EO29))</f>
        <v>0</v>
      </c>
      <c r="BD29" s="13" t="n">
        <f aca="false">IF(OR(BD119=0,EP29=0),0,BD119*EP29/(BD119+EP29))</f>
        <v>0</v>
      </c>
      <c r="BE29" s="13" t="n">
        <f aca="false">IF(OR(BE119=0,EQ29=0),0,BE119*EQ29/(BE119+EQ29))</f>
        <v>0</v>
      </c>
      <c r="BF29" s="13" t="n">
        <f aca="false">IF(OR(BF119=0,ER29=0),0,BF119*ER29/(BF119+ER29))</f>
        <v>0</v>
      </c>
      <c r="BG29" s="13" t="n">
        <f aca="false">IF(OR(BG119=0,ES29=0),0,BG119*ES29/(BG119+ES29))</f>
        <v>0</v>
      </c>
      <c r="BH29" s="13" t="n">
        <f aca="false">IF(OR(BH119=0,ET29=0),0,BH119*ET29/(BH119+ET29))</f>
        <v>0</v>
      </c>
      <c r="BI29" s="13" t="n">
        <f aca="false">IF(OR(BI119=0,EU29=0),0,BI119*EU29/(BI119+EU29))</f>
        <v>0</v>
      </c>
      <c r="BJ29" s="13" t="n">
        <f aca="false">IF(OR(BJ119=0,EV29=0),0,BJ119*EV29/(BJ119+EV29))</f>
        <v>0</v>
      </c>
      <c r="BK29" s="13" t="n">
        <f aca="false">IF(OR(BK119=0,EW29=0),0,BK119*EW29/(BK119+EW29))</f>
        <v>0</v>
      </c>
      <c r="BL29" s="13" t="n">
        <f aca="false">IF(OR(BL119=0,EX29=0),0,BL119*EX29/(BL119+EX29))</f>
        <v>0</v>
      </c>
      <c r="BM29" s="13" t="n">
        <f aca="false">IF(OR(BM119=0,EY29=0),0,BM119*EY29/(BM119+EY29))</f>
        <v>0</v>
      </c>
      <c r="BN29" s="13" t="n">
        <f aca="false">IF(OR(BN119=0,EZ29=0),0,BN119*EZ29/(BN119+EZ29))</f>
        <v>0</v>
      </c>
      <c r="BO29" s="13" t="n">
        <f aca="false">IF(OR(BO119=0,FA29=0),0,BO119*FA29/(BO119+FA29))</f>
        <v>0</v>
      </c>
      <c r="BP29" s="13" t="n">
        <f aca="false">IF(OR(BP119=0,FB29=0),0,BP119*FB29/(BP119+FB29))</f>
        <v>0</v>
      </c>
      <c r="BQ29" s="13" t="n">
        <f aca="false">IF(OR(BQ119=0,FC29=0),0,BQ119*FC29/(BQ119+FC29))</f>
        <v>0</v>
      </c>
      <c r="BR29" s="13" t="n">
        <f aca="false">IF(OR(BR119=0,FD29=0),0,BR119*FD29/(BR119+FD29))</f>
        <v>0</v>
      </c>
      <c r="BS29" s="13" t="n">
        <f aca="false">IF(OR(BS119=0,FE29=0),0,BS119*FE29/(BS119+FE29))</f>
        <v>0</v>
      </c>
      <c r="BT29" s="13" t="n">
        <f aca="false">IF(OR(BT119=0,FF29=0),0,BT119*FF29/(BT119+FF29))</f>
        <v>0</v>
      </c>
      <c r="BU29" s="13" t="n">
        <f aca="false">IF(OR(BU119=0,FG29=0),0,BU119*FG29/(BU119+FG29))</f>
        <v>0</v>
      </c>
      <c r="BV29" s="13" t="n">
        <f aca="false">IF(OR(BV119=0,FH29=0),0,BV119*FH29/(BV119+FH29))</f>
        <v>0</v>
      </c>
      <c r="BW29" s="13" t="n">
        <f aca="false">IF(OR(BW119=0,FI29=0),0,BW119*FI29/(BW119+FI29))</f>
        <v>0</v>
      </c>
      <c r="BX29" s="13" t="n">
        <f aca="false">IF(OR(BX119=0,FJ29=0),0,BX119*FJ29/(BX119+FJ29))</f>
        <v>0</v>
      </c>
      <c r="BY29" s="13" t="n">
        <f aca="false">IF(OR(BY119=0,FK29=0),0,BY119*FK29/(BY119+FK29))</f>
        <v>0</v>
      </c>
      <c r="BZ29" s="13" t="n">
        <f aca="false">IF(OR(BZ119=0,FL29=0),0,BZ119*FL29/(BZ119+FL29))</f>
        <v>0</v>
      </c>
      <c r="CA29" s="13" t="n">
        <f aca="false">IF(OR(CA119=0,FM29=0),0,CA119*FM29/(CA119+FM29))</f>
        <v>0</v>
      </c>
      <c r="CB29" s="13" t="n">
        <f aca="false">IF(OR(CB119=0,FN29=0),0,CB119*FN29/(CB119+FN29))</f>
        <v>0</v>
      </c>
      <c r="CC29" s="13" t="n">
        <f aca="false">IF(OR(CC119=0,FO29=0),0,CC119*FO29/(CC119+FO29))</f>
        <v>0</v>
      </c>
      <c r="CD29" s="13" t="n">
        <f aca="false">IF(OR(CD119=0,FP29=0),0,CD119*FP29/(CD119+FP29))</f>
        <v>0</v>
      </c>
      <c r="CE29" s="13" t="n">
        <f aca="false">IF(OR(CE119=0,FQ29=0),0,CE119*FQ29/(CE119+FQ29))</f>
        <v>0</v>
      </c>
      <c r="CF29" s="13" t="n">
        <f aca="false">IF(OR(CF119=0,FR29=0),0,CF119*FR29/(CF119+FR29))</f>
        <v>0</v>
      </c>
      <c r="CG29" s="13" t="n">
        <f aca="false">IF(OR(CG119=0,FS29=0),0,CG119*FS29/(CG119+FS29))</f>
        <v>0</v>
      </c>
      <c r="CH29" s="13" t="n">
        <f aca="false">IF(OR(CH119=0,FT29=0),0,CH119*FT29/(CH119+FT29))</f>
        <v>0</v>
      </c>
      <c r="CI29" s="13" t="n">
        <f aca="false">IF(OR(CI119=0,FU29=0),0,CI119*FU29/(CI119+FU29))</f>
        <v>0</v>
      </c>
      <c r="CJ29" s="13" t="n">
        <f aca="false">IF(OR(CJ119=0,FV29=0),0,CJ119*FV29/(CJ119+FV29))</f>
        <v>0</v>
      </c>
      <c r="CK29" s="13" t="n">
        <f aca="false">IF(OR(CK119=0,FW29=0),0,CK119*FW29/(CK119+FW29))</f>
        <v>0</v>
      </c>
      <c r="CL29" s="13" t="n">
        <f aca="false">IF(OR(CL119=0,FX29=0),0,CL119*FX29/(CL119+FX29))</f>
        <v>0</v>
      </c>
      <c r="CM29" s="13" t="n">
        <f aca="false">IF(OR(CM119=0,FY29=0),0,CM119*FY29/(CM119+FY29))</f>
        <v>0</v>
      </c>
      <c r="CN29" s="13" t="n">
        <f aca="false">IF(OR(CN119=0,FZ29=0),0,CN119*FZ29/(CN119+FZ29))</f>
        <v>0</v>
      </c>
      <c r="CO29" s="13" t="n">
        <f aca="false">IF(OR(CO119=0,GA29=0),0,CO119*GA29/(CO119+GA29))</f>
        <v>0</v>
      </c>
      <c r="CP29" s="13" t="n">
        <f aca="false">IF(OR(CP119=0,GB29=0),0,CP119*GB29/(CP119+GB29))</f>
        <v>4.77537828520066</v>
      </c>
      <c r="CQ29" s="13" t="n">
        <f aca="false">IF(OR(CQ119=0,GC29=0),0,CQ119*GC29/(CQ119+GC29))</f>
        <v>4.77391290210611</v>
      </c>
      <c r="CR29" s="0" t="n">
        <f aca="false">IF(F$9=0,0,(SIN(F$12)*COS($E29)+SIN($E29)*COS(F$12))/SIN($E29)*F$9)</f>
        <v>6.32915357142857</v>
      </c>
      <c r="CS29" s="0" t="n">
        <f aca="false">IF(G$9=0,0,(SIN(G$12)*COS($E29)+SIN($E29)*COS(G$12))/SIN($E29)*G$9)</f>
        <v>6.64788299469169</v>
      </c>
      <c r="CT29" s="0" t="n">
        <f aca="false">IF(H$9=0,0,(SIN(H$12)*COS($E29)+SIN($E29)*COS(H$12))/SIN($E29)*H$9)</f>
        <v>6.96011831664585</v>
      </c>
      <c r="CU29" s="0" t="n">
        <f aca="false">IF(I$9=0,0,(SIN(I$12)*COS($E29)+SIN($E29)*COS(I$12))/SIN($E29)*I$9)</f>
        <v>7.26579045062006</v>
      </c>
      <c r="CV29" s="0" t="n">
        <f aca="false">IF(J$9=0,0,(SIN(J$12)*COS($E29)+SIN($E29)*COS(J$12))/SIN($E29)*J$9)</f>
        <v>7.55888450806246</v>
      </c>
      <c r="CW29" s="0" t="n">
        <f aca="false">IF(K$9=0,0,(SIN(K$12)*COS($E29)+SIN($E29)*COS(K$12))/SIN($E29)*K$9)</f>
        <v>7.84474812838546</v>
      </c>
      <c r="CX29" s="0" t="n">
        <f aca="false">IF(L$9=0,0,(SIN(L$12)*COS($E29)+SIN($E29)*COS(L$12))/SIN($E29)*L$9)</f>
        <v>8.12332799922629</v>
      </c>
      <c r="CY29" s="0" t="n">
        <f aca="false">IF(M$9=0,0,(SIN(M$12)*COS($E29)+SIN($E29)*COS(M$12))/SIN($E29)*M$9)</f>
        <v>8.3945745177324</v>
      </c>
      <c r="CZ29" s="0" t="n">
        <f aca="false">IF(N$9=0,0,(SIN(N$12)*COS($E29)+SIN($E29)*COS(N$12))/SIN($E29)*N$9)</f>
        <v>8.65844179493175</v>
      </c>
      <c r="DA29" s="0" t="n">
        <f aca="false">IF(O$9=0,0,(SIN(O$12)*COS($E29)+SIN($E29)*COS(O$12))/SIN($E29)*O$9)</f>
        <v>8.88912004435706</v>
      </c>
      <c r="DB29" s="0" t="n">
        <f aca="false">IF(P$9=0,0,(SIN(P$12)*COS($E29)+SIN($E29)*COS(P$12))/SIN($E29)*P$9)</f>
        <v>9.11050220334377</v>
      </c>
      <c r="DC29" s="0" t="n">
        <f aca="false">IF(Q$9=0,0,(SIN(Q$12)*COS($E29)+SIN($E29)*COS(Q$12))/SIN($E29)*Q$9)</f>
        <v>9.32257792116762</v>
      </c>
      <c r="DD29" s="0" t="n">
        <f aca="false">IF(R$9=0,0,(SIN(R$12)*COS($E29)+SIN($E29)*COS(R$12))/SIN($E29)*R$9)</f>
        <v>9.52534167143187</v>
      </c>
      <c r="DE29" s="0" t="n">
        <f aca="false">IF(S$9=0,0,(SIN(S$12)*COS($E29)+SIN($E29)*COS(S$12))/SIN($E29)*S$9)</f>
        <v>9.71879273575623</v>
      </c>
      <c r="DF29" s="0" t="n">
        <f aca="false">IF(T$9=0,0,(SIN(T$12)*COS($E29)+SIN($E29)*COS(T$12))/SIN($E29)*T$9)</f>
        <v>9.84718096976491</v>
      </c>
      <c r="DG29" s="0" t="n">
        <f aca="false">IF(U$9=0,0,(SIN(U$12)*COS($E29)+SIN($E29)*COS(U$12))/SIN($E29)*U$9)</f>
        <v>9.96304757440838</v>
      </c>
      <c r="DH29" s="0" t="n">
        <f aca="false">IF(V$9=0,0,(SIN(V$12)*COS($E29)+SIN($E29)*COS(V$12))/SIN($E29)*V$9)</f>
        <v>10.0664585588301</v>
      </c>
      <c r="DI29" s="0" t="n">
        <f aca="false">IF(W$9=0,0,(SIN(W$12)*COS($E29)+SIN($E29)*COS(W$12))/SIN($E29)*W$9)</f>
        <v>10.157486595937</v>
      </c>
      <c r="DJ29" s="0" t="n">
        <f aca="false">IF(X$9=0,0,(SIN(X$12)*COS($E29)+SIN($E29)*COS(X$12))/SIN($E29)*X$9)</f>
        <v>10.2362109685299</v>
      </c>
      <c r="DK29" s="0" t="n">
        <f aca="false">IF(Y$9=0,0,(SIN(Y$12)*COS($E29)+SIN($E29)*COS(Y$12))/SIN($E29)*Y$9)</f>
        <v>0</v>
      </c>
      <c r="DL29" s="0" t="n">
        <f aca="false">IF(Z$9=0,0,(SIN(Z$12)*COS($E29)+SIN($E29)*COS(Z$12))/SIN($E29)*Z$9)</f>
        <v>0</v>
      </c>
      <c r="DM29" s="0" t="n">
        <f aca="false">IF(AA$9=0,0,(SIN(AA$12)*COS($E29)+SIN($E29)*COS(AA$12))/SIN($E29)*AA$9)</f>
        <v>0</v>
      </c>
      <c r="DN29" s="0" t="n">
        <f aca="false">IF(AB$9=0,0,(SIN(AB$12)*COS($E29)+SIN($E29)*COS(AB$12))/SIN($E29)*AB$9)</f>
        <v>0</v>
      </c>
      <c r="DO29" s="0" t="n">
        <f aca="false">IF(AC$9=0,0,(SIN(AC$12)*COS($E29)+SIN($E29)*COS(AC$12))/SIN($E29)*AC$9)</f>
        <v>0</v>
      </c>
      <c r="DP29" s="0" t="n">
        <f aca="false">IF(AD$9=0,0,(SIN(AD$12)*COS($E29)+SIN($E29)*COS(AD$12))/SIN($E29)*AD$9)</f>
        <v>0</v>
      </c>
      <c r="DQ29" s="0" t="n">
        <f aca="false">IF(AE$9=0,0,(SIN(AE$12)*COS($E29)+SIN($E29)*COS(AE$12))/SIN($E29)*AE$9)</f>
        <v>0</v>
      </c>
      <c r="DR29" s="0" t="n">
        <f aca="false">IF(AF$9=0,0,(SIN(AF$12)*COS($E29)+SIN($E29)*COS(AF$12))/SIN($E29)*AF$9)</f>
        <v>0</v>
      </c>
      <c r="DS29" s="0" t="n">
        <f aca="false">IF(AG$9=0,0,(SIN(AG$12)*COS($E29)+SIN($E29)*COS(AG$12))/SIN($E29)*AG$9)</f>
        <v>0</v>
      </c>
      <c r="DT29" s="0" t="n">
        <f aca="false">IF(AH$9=0,0,(SIN(AH$12)*COS($E29)+SIN($E29)*COS(AH$12))/SIN($E29)*AH$9)</f>
        <v>0</v>
      </c>
      <c r="DU29" s="0" t="n">
        <f aca="false">IF(AI$9=0,0,(SIN(AI$12)*COS($E29)+SIN($E29)*COS(AI$12))/SIN($E29)*AI$9)</f>
        <v>0</v>
      </c>
      <c r="DV29" s="0" t="n">
        <f aca="false">IF(AJ$9=0,0,(SIN(AJ$12)*COS($E29)+SIN($E29)*COS(AJ$12))/SIN($E29)*AJ$9)</f>
        <v>0</v>
      </c>
      <c r="DW29" s="0" t="n">
        <f aca="false">IF(AK$9=0,0,(SIN(AK$12)*COS($E29)+SIN($E29)*COS(AK$12))/SIN($E29)*AK$9)</f>
        <v>0</v>
      </c>
      <c r="DX29" s="0" t="n">
        <f aca="false">IF(AL$9=0,0,(SIN(AL$12)*COS($E29)+SIN($E29)*COS(AL$12))/SIN($E29)*AL$9)</f>
        <v>0</v>
      </c>
      <c r="DY29" s="0" t="n">
        <f aca="false">IF(AM$9=0,0,(SIN(AM$12)*COS($E29)+SIN($E29)*COS(AM$12))/SIN($E29)*AM$9)</f>
        <v>0</v>
      </c>
      <c r="DZ29" s="0" t="n">
        <f aca="false">IF(AN$9=0,0,(SIN(AN$12)*COS($E29)+SIN($E29)*COS(AN$12))/SIN($E29)*AN$9)</f>
        <v>0</v>
      </c>
      <c r="EA29" s="0" t="n">
        <f aca="false">IF(AO$9=0,0,(SIN(AO$12)*COS($E29)+SIN($E29)*COS(AO$12))/SIN($E29)*AO$9)</f>
        <v>0</v>
      </c>
      <c r="EB29" s="0" t="n">
        <f aca="false">IF(AP$9=0,0,(SIN(AP$12)*COS($E29)+SIN($E29)*COS(AP$12))/SIN($E29)*AP$9)</f>
        <v>0</v>
      </c>
      <c r="EC29" s="0" t="n">
        <f aca="false">IF(AQ$9=0,0,(SIN(AQ$12)*COS($E29)+SIN($E29)*COS(AQ$12))/SIN($E29)*AQ$9)</f>
        <v>0</v>
      </c>
      <c r="ED29" s="0" t="n">
        <f aca="false">IF(AR$9=0,0,(SIN(AR$12)*COS($E29)+SIN($E29)*COS(AR$12))/SIN($E29)*AR$9)</f>
        <v>0</v>
      </c>
      <c r="EE29" s="0" t="n">
        <f aca="false">IF(AS$9=0,0,(SIN(AS$12)*COS($E29)+SIN($E29)*COS(AS$12))/SIN($E29)*AS$9)</f>
        <v>0</v>
      </c>
      <c r="EF29" s="0" t="n">
        <f aca="false">IF(AT$9=0,0,(SIN(AT$12)*COS($E29)+SIN($E29)*COS(AT$12))/SIN($E29)*AT$9)</f>
        <v>0</v>
      </c>
      <c r="EG29" s="0" t="n">
        <f aca="false">IF(AU$9=0,0,(SIN(AU$12)*COS($E29)+SIN($E29)*COS(AU$12))/SIN($E29)*AU$9)</f>
        <v>0</v>
      </c>
      <c r="EH29" s="0" t="n">
        <f aca="false">IF(AV$9=0,0,(SIN(AV$12)*COS($E29)+SIN($E29)*COS(AV$12))/SIN($E29)*AV$9)</f>
        <v>0</v>
      </c>
      <c r="EI29" s="0" t="n">
        <f aca="false">IF(AW$9=0,0,(SIN(AW$12)*COS($E29)+SIN($E29)*COS(AW$12))/SIN($E29)*AW$9)</f>
        <v>0</v>
      </c>
      <c r="EJ29" s="0" t="n">
        <f aca="false">IF(AX$9=0,0,(SIN(AX$12)*COS($E29)+SIN($E29)*COS(AX$12))/SIN($E29)*AX$9)</f>
        <v>0</v>
      </c>
      <c r="EK29" s="0" t="n">
        <f aca="false">IF(AY$9=0,0,(SIN(AY$12)*COS($E29)+SIN($E29)*COS(AY$12))/SIN($E29)*AY$9)</f>
        <v>0</v>
      </c>
      <c r="EL29" s="0" t="n">
        <f aca="false">IF(AZ$9=0,0,(SIN(AZ$12)*COS($E29)+SIN($E29)*COS(AZ$12))/SIN($E29)*AZ$9)</f>
        <v>0</v>
      </c>
      <c r="EM29" s="0" t="n">
        <f aca="false">IF(BA$9=0,0,(SIN(BA$12)*COS($E29)+SIN($E29)*COS(BA$12))/SIN($E29)*BA$9)</f>
        <v>0</v>
      </c>
      <c r="EN29" s="0" t="n">
        <f aca="false">IF(BB$9=0,0,(SIN(BB$12)*COS($E29)+SIN($E29)*COS(BB$12))/SIN($E29)*BB$9)</f>
        <v>0</v>
      </c>
      <c r="EO29" s="0" t="n">
        <f aca="false">IF(BC$9=0,0,(SIN(BC$12)*COS($E29)+SIN($E29)*COS(BC$12))/SIN($E29)*BC$9)</f>
        <v>0</v>
      </c>
      <c r="EP29" s="0" t="n">
        <f aca="false">IF(BD$9=0,0,(SIN(BD$12)*COS($E29)+SIN($E29)*COS(BD$12))/SIN($E29)*BD$9)</f>
        <v>0</v>
      </c>
      <c r="EQ29" s="0" t="n">
        <f aca="false">IF(BE$9=0,0,(SIN(BE$12)*COS($E29)+SIN($E29)*COS(BE$12))/SIN($E29)*BE$9)</f>
        <v>0</v>
      </c>
      <c r="ER29" s="0" t="n">
        <f aca="false">IF(BF$9=0,0,(SIN(BF$12)*COS($E29)+SIN($E29)*COS(BF$12))/SIN($E29)*BF$9)</f>
        <v>0</v>
      </c>
      <c r="ES29" s="0" t="n">
        <f aca="false">IF(BG$9=0,0,(SIN(BG$12)*COS($E29)+SIN($E29)*COS(BG$12))/SIN($E29)*BG$9)</f>
        <v>0</v>
      </c>
      <c r="ET29" s="0" t="n">
        <f aca="false">IF(BH$9=0,0,(SIN(BH$12)*COS($E29)+SIN($E29)*COS(BH$12))/SIN($E29)*BH$9)</f>
        <v>0</v>
      </c>
      <c r="EU29" s="0" t="n">
        <f aca="false">IF(BI$9=0,0,(SIN(BI$12)*COS($E29)+SIN($E29)*COS(BI$12))/SIN($E29)*BI$9)</f>
        <v>0</v>
      </c>
      <c r="EV29" s="0" t="n">
        <f aca="false">IF(BJ$9=0,0,(SIN(BJ$12)*COS($E29)+SIN($E29)*COS(BJ$12))/SIN($E29)*BJ$9)</f>
        <v>0</v>
      </c>
      <c r="EW29" s="0" t="n">
        <f aca="false">IF(BK$9=0,0,(SIN(BK$12)*COS($E29)+SIN($E29)*COS(BK$12))/SIN($E29)*BK$9)</f>
        <v>0</v>
      </c>
      <c r="EX29" s="0" t="n">
        <f aca="false">IF(BL$9=0,0,(SIN(BL$12)*COS($E29)+SIN($E29)*COS(BL$12))/SIN($E29)*BL$9)</f>
        <v>0</v>
      </c>
      <c r="EY29" s="0" t="n">
        <f aca="false">IF(BM$9=0,0,(SIN(BM$12)*COS($E29)+SIN($E29)*COS(BM$12))/SIN($E29)*BM$9)</f>
        <v>0</v>
      </c>
      <c r="EZ29" s="0" t="n">
        <f aca="false">IF(BN$9=0,0,(SIN(BN$12)*COS($E29)+SIN($E29)*COS(BN$12))/SIN($E29)*BN$9)</f>
        <v>0</v>
      </c>
      <c r="FA29" s="0" t="n">
        <f aca="false">IF(BO$9=0,0,(SIN(BO$12)*COS($E29)+SIN($E29)*COS(BO$12))/SIN($E29)*BO$9)</f>
        <v>0</v>
      </c>
      <c r="FB29" s="0" t="n">
        <f aca="false">IF(BP$9=0,0,(SIN(BP$12)*COS($E29)+SIN($E29)*COS(BP$12))/SIN($E29)*BP$9)</f>
        <v>0</v>
      </c>
      <c r="FC29" s="0" t="n">
        <f aca="false">IF(BQ$9=0,0,(SIN(BQ$12)*COS($E29)+SIN($E29)*COS(BQ$12))/SIN($E29)*BQ$9)</f>
        <v>0</v>
      </c>
      <c r="FD29" s="0" t="n">
        <f aca="false">IF(BR$9=0,0,(SIN(BR$12)*COS($E29)+SIN($E29)*COS(BR$12))/SIN($E29)*BR$9)</f>
        <v>0</v>
      </c>
      <c r="FE29" s="0" t="n">
        <f aca="false">IF(BS$9=0,0,(SIN(BS$12)*COS($E29)+SIN($E29)*COS(BS$12))/SIN($E29)*BS$9)</f>
        <v>0</v>
      </c>
      <c r="FF29" s="0" t="n">
        <f aca="false">IF(BT$9=0,0,(SIN(BT$12)*COS($E29)+SIN($E29)*COS(BT$12))/SIN($E29)*BT$9)</f>
        <v>0</v>
      </c>
      <c r="FG29" s="0" t="n">
        <f aca="false">IF(BU$9=0,0,(SIN(BU$12)*COS($E29)+SIN($E29)*COS(BU$12))/SIN($E29)*BU$9)</f>
        <v>0</v>
      </c>
      <c r="FH29" s="0" t="n">
        <f aca="false">IF(BV$9=0,0,(SIN(BV$12)*COS($E29)+SIN($E29)*COS(BV$12))/SIN($E29)*BV$9)</f>
        <v>0</v>
      </c>
      <c r="FI29" s="0" t="n">
        <f aca="false">IF(BW$9=0,0,(SIN(BW$12)*COS($E29)+SIN($E29)*COS(BW$12))/SIN($E29)*BW$9)</f>
        <v>0</v>
      </c>
      <c r="FJ29" s="0" t="n">
        <f aca="false">IF(BX$9=0,0,(SIN(BX$12)*COS($E29)+SIN($E29)*COS(BX$12))/SIN($E29)*BX$9)</f>
        <v>0</v>
      </c>
      <c r="FK29" s="0" t="n">
        <f aca="false">IF(BY$9=0,0,(SIN(BY$12)*COS($E29)+SIN($E29)*COS(BY$12))/SIN($E29)*BY$9)</f>
        <v>0</v>
      </c>
      <c r="FL29" s="0" t="n">
        <f aca="false">IF(BZ$9=0,0,(SIN(BZ$12)*COS($E29)+SIN($E29)*COS(BZ$12))/SIN($E29)*BZ$9)</f>
        <v>0</v>
      </c>
      <c r="FM29" s="0" t="n">
        <f aca="false">IF(CA$9=0,0,(SIN(CA$12)*COS($E29)+SIN($E29)*COS(CA$12))/SIN($E29)*CA$9)</f>
        <v>0</v>
      </c>
      <c r="FN29" s="0" t="n">
        <f aca="false">IF(CB$9=0,0,(SIN(CB$12)*COS($E29)+SIN($E29)*COS(CB$12))/SIN($E29)*CB$9)</f>
        <v>0</v>
      </c>
      <c r="FO29" s="0" t="n">
        <f aca="false">IF(CC$9=0,0,(SIN(CC$12)*COS($E29)+SIN($E29)*COS(CC$12))/SIN($E29)*CC$9)</f>
        <v>0</v>
      </c>
      <c r="FP29" s="0" t="n">
        <f aca="false">IF(CD$9=0,0,(SIN(CD$12)*COS($E29)+SIN($E29)*COS(CD$12))/SIN($E29)*CD$9)</f>
        <v>0</v>
      </c>
      <c r="FQ29" s="0" t="n">
        <f aca="false">IF(CE$9=0,0,(SIN(CE$12)*COS($E29)+SIN($E29)*COS(CE$12))/SIN($E29)*CE$9)</f>
        <v>0</v>
      </c>
      <c r="FR29" s="0" t="n">
        <f aca="false">IF(CF$9=0,0,(SIN(CF$12)*COS($E29)+SIN($E29)*COS(CF$12))/SIN($E29)*CF$9)</f>
        <v>0</v>
      </c>
      <c r="FS29" s="0" t="n">
        <f aca="false">IF(CG$9=0,0,(SIN(CG$12)*COS($E29)+SIN($E29)*COS(CG$12))/SIN($E29)*CG$9)</f>
        <v>0</v>
      </c>
      <c r="FT29" s="0" t="n">
        <f aca="false">IF(CH$9=0,0,(SIN(CH$12)*COS($E29)+SIN($E29)*COS(CH$12))/SIN($E29)*CH$9)</f>
        <v>0</v>
      </c>
      <c r="FU29" s="0" t="n">
        <f aca="false">IF(CI$9=0,0,(SIN(CI$12)*COS($E29)+SIN($E29)*COS(CI$12))/SIN($E29)*CI$9)</f>
        <v>0</v>
      </c>
      <c r="FV29" s="0" t="n">
        <f aca="false">IF(CJ$9=0,0,(SIN(CJ$12)*COS($E29)+SIN($E29)*COS(CJ$12))/SIN($E29)*CJ$9)</f>
        <v>0</v>
      </c>
      <c r="FW29" s="0" t="n">
        <f aca="false">IF(CK$9=0,0,(SIN(CK$12)*COS($E29)+SIN($E29)*COS(CK$12))/SIN($E29)*CK$9)</f>
        <v>0</v>
      </c>
      <c r="FX29" s="0" t="n">
        <f aca="false">IF(CL$9=0,0,(SIN(CL$12)*COS($E29)+SIN($E29)*COS(CL$12))/SIN($E29)*CL$9)</f>
        <v>0</v>
      </c>
      <c r="FY29" s="0" t="n">
        <f aca="false">IF(CM$9=0,0,(SIN(CM$12)*COS($E29)+SIN($E29)*COS(CM$12))/SIN($E29)*CM$9)</f>
        <v>0</v>
      </c>
      <c r="FZ29" s="0" t="n">
        <f aca="false">IF(CN$9=0,0,(SIN(CN$12)*COS($E29)+SIN($E29)*COS(CN$12))/SIN($E29)*CN$9)</f>
        <v>0</v>
      </c>
      <c r="GA29" s="0" t="n">
        <f aca="false">IF(CO$9=0,0,(SIN(CO$12)*COS($E29)+SIN($E29)*COS(CO$12))/SIN($E29)*CO$9)</f>
        <v>0</v>
      </c>
      <c r="GB29" s="0" t="n">
        <f aca="false">IF(CP$9=0,0,(SIN(CP$12)*COS($E29)+SIN($E29)*COS(CP$12))/SIN($E29)*CP$9)</f>
        <v>17.2381916536667</v>
      </c>
      <c r="GC29" s="0" t="n">
        <f aca="false">IF(CQ$9=0,0,(SIN(CQ$12)*COS($E29)+SIN($E29)*COS(CQ$12))/SIN($E29)*CQ$9)</f>
        <v>17.4608846626608</v>
      </c>
    </row>
    <row r="30" customFormat="false" ht="12.8" hidden="true" customHeight="false" outlineLevel="0" collapsed="false">
      <c r="A30" s="0" t="n">
        <f aca="false">MAX($F30:$CQ30)</f>
        <v>6.32915353137039</v>
      </c>
      <c r="B30" s="90" t="n">
        <f aca="false">IF(ISNA(INDEX(vmg!$B$6:$B$151,MATCH($C30,vmg!$F$6:$F$151,0))),IF(ISNA(INDEX(vmg!$B$6:$B$151,MATCH($C30,vmg!$D$6:$D$151,0))),0,INDEX(vmg!$B$6:$B$151,MATCH($C30,vmg!$D$6:$D$151,0))),INDEX(vmg!$B$6:$B$151,MATCH($C30,vmg!$F$6:$F$151,0)))</f>
        <v>6.8473</v>
      </c>
      <c r="C30" s="2" t="n">
        <f aca="false">MOD(Best +D30,360)</f>
        <v>318</v>
      </c>
      <c r="D30" s="2" t="n">
        <f aca="false">D29+1</f>
        <v>18</v>
      </c>
      <c r="E30" s="1" t="n">
        <f aca="false">D30*PI()/180</f>
        <v>0.314159265358979</v>
      </c>
      <c r="F30" s="13" t="n">
        <f aca="false">IF(OR(F120=0,CR30=0),0,F120*CR30/(F120+CR30))</f>
        <v>6.32915353137039</v>
      </c>
      <c r="G30" s="13" t="n">
        <f aca="false">IF(OR(G120=0,CS30=0),0,G120*CS30/(G120+CS30))</f>
        <v>6.29984977315813</v>
      </c>
      <c r="H30" s="13" t="n">
        <f aca="false">IF(OR(H120=0,CT30=0),0,H120*CT30/(H120+CT30))</f>
        <v>6.2714417732181</v>
      </c>
      <c r="I30" s="13" t="n">
        <f aca="false">IF(OR(I120=0,CU30=0),0,I120*CU30/(I120+CU30))</f>
        <v>6.24378950602802</v>
      </c>
      <c r="J30" s="13" t="n">
        <f aca="false">IF(OR(J120=0,CV30=0),0,J120*CV30/(J120+CV30))</f>
        <v>6.21271529046086</v>
      </c>
      <c r="K30" s="13" t="n">
        <f aca="false">IF(OR(K120=0,CW30=0),0,K120*CW30/(K120+CW30))</f>
        <v>6.18248776086172</v>
      </c>
      <c r="L30" s="13" t="n">
        <f aca="false">IF(OR(L120=0,CX30=0),0,L120*CX30/(L120+CX30))</f>
        <v>6.15298546392293</v>
      </c>
      <c r="M30" s="13" t="n">
        <f aca="false">IF(OR(M120=0,CY30=0),0,M120*CY30/(M120+CY30))</f>
        <v>6.12410628029877</v>
      </c>
      <c r="N30" s="13" t="n">
        <f aca="false">IF(OR(N120=0,CZ30=0),0,N120*CZ30/(N120+CZ30))</f>
        <v>6.09576359766143</v>
      </c>
      <c r="O30" s="13" t="n">
        <f aca="false">IF(OR(O120=0,DA30=0),0,O120*DA30/(O120+DA30))</f>
        <v>6.05568945652594</v>
      </c>
      <c r="P30" s="13" t="n">
        <f aca="false">IF(OR(P120=0,DB30=0),0,P120*DB30/(P120+DB30))</f>
        <v>6.01665559763413</v>
      </c>
      <c r="Q30" s="13" t="n">
        <f aca="false">IF(OR(Q120=0,DC30=0),0,Q120*DC30/(Q120+DC30))</f>
        <v>5.97852252582492</v>
      </c>
      <c r="R30" s="13" t="n">
        <f aca="false">IF(OR(R120=0,DD30=0),0,R120*DD30/(R120+DD30))</f>
        <v>5.94116932357489</v>
      </c>
      <c r="S30" s="13" t="n">
        <f aca="false">IF(OR(S120=0,DE30=0),0,S120*DE30/(S120+DE30))</f>
        <v>5.90449046098763</v>
      </c>
      <c r="T30" s="13" t="n">
        <f aca="false">IF(OR(T120=0,DF30=0),0,T120*DF30/(T120+DF30))</f>
        <v>5.84823638498727</v>
      </c>
      <c r="U30" s="13" t="n">
        <f aca="false">IF(OR(U120=0,DG30=0),0,U120*DG30/(U120+DG30))</f>
        <v>5.79308969331014</v>
      </c>
      <c r="V30" s="13" t="n">
        <f aca="false">IF(OR(V120=0,DH30=0),0,V120*DH30/(V120+DH30))</f>
        <v>5.73887312393564</v>
      </c>
      <c r="W30" s="13" t="n">
        <f aca="false">IF(OR(W120=0,DI30=0),0,W120*DI30/(W120+DI30))</f>
        <v>5.68542811882194</v>
      </c>
      <c r="X30" s="13" t="n">
        <f aca="false">IF(OR(X120=0,DJ30=0),0,X120*DJ30/(X120+DJ30))</f>
        <v>5.63261176401856</v>
      </c>
      <c r="Y30" s="13" t="n">
        <f aca="false">IF(OR(Y120=0,DK30=0),0,Y120*DK30/(Y120+DK30))</f>
        <v>0</v>
      </c>
      <c r="Z30" s="13" t="n">
        <f aca="false">IF(OR(Z120=0,DL30=0),0,Z120*DL30/(Z120+DL30))</f>
        <v>0</v>
      </c>
      <c r="AA30" s="13" t="n">
        <f aca="false">IF(OR(AA120=0,DM30=0),0,AA120*DM30/(AA120+DM30))</f>
        <v>0</v>
      </c>
      <c r="AB30" s="13" t="n">
        <f aca="false">IF(OR(AB120=0,DN30=0),0,AB120*DN30/(AB120+DN30))</f>
        <v>0</v>
      </c>
      <c r="AC30" s="13" t="n">
        <f aca="false">IF(OR(AC120=0,DO30=0),0,AC120*DO30/(AC120+DO30))</f>
        <v>0</v>
      </c>
      <c r="AD30" s="13" t="n">
        <f aca="false">IF(OR(AD120=0,DP30=0),0,AD120*DP30/(AD120+DP30))</f>
        <v>0</v>
      </c>
      <c r="AE30" s="13" t="n">
        <f aca="false">IF(OR(AE120=0,DQ30=0),0,AE120*DQ30/(AE120+DQ30))</f>
        <v>0</v>
      </c>
      <c r="AF30" s="13" t="n">
        <f aca="false">IF(OR(AF120=0,DR30=0),0,AF120*DR30/(AF120+DR30))</f>
        <v>0</v>
      </c>
      <c r="AG30" s="13" t="n">
        <f aca="false">IF(OR(AG120=0,DS30=0),0,AG120*DS30/(AG120+DS30))</f>
        <v>0</v>
      </c>
      <c r="AH30" s="13" t="n">
        <f aca="false">IF(OR(AH120=0,DT30=0),0,AH120*DT30/(AH120+DT30))</f>
        <v>0</v>
      </c>
      <c r="AI30" s="13" t="n">
        <f aca="false">IF(OR(AI120=0,DU30=0),0,AI120*DU30/(AI120+DU30))</f>
        <v>0</v>
      </c>
      <c r="AJ30" s="13" t="n">
        <f aca="false">IF(OR(AJ120=0,DV30=0),0,AJ120*DV30/(AJ120+DV30))</f>
        <v>0</v>
      </c>
      <c r="AK30" s="13" t="n">
        <f aca="false">IF(OR(AK120=0,DW30=0),0,AK120*DW30/(AK120+DW30))</f>
        <v>0</v>
      </c>
      <c r="AL30" s="13" t="n">
        <f aca="false">IF(OR(AL120=0,DX30=0),0,AL120*DX30/(AL120+DX30))</f>
        <v>0</v>
      </c>
      <c r="AM30" s="13" t="n">
        <f aca="false">IF(OR(AM120=0,DY30=0),0,AM120*DY30/(AM120+DY30))</f>
        <v>0</v>
      </c>
      <c r="AN30" s="13" t="n">
        <f aca="false">IF(OR(AN120=0,DZ30=0),0,AN120*DZ30/(AN120+DZ30))</f>
        <v>0</v>
      </c>
      <c r="AO30" s="13" t="n">
        <f aca="false">IF(OR(AO120=0,EA30=0),0,AO120*EA30/(AO120+EA30))</f>
        <v>0</v>
      </c>
      <c r="AP30" s="13" t="n">
        <f aca="false">IF(OR(AP120=0,EB30=0),0,AP120*EB30/(AP120+EB30))</f>
        <v>0</v>
      </c>
      <c r="AQ30" s="13" t="n">
        <f aca="false">IF(OR(AQ120=0,EC30=0),0,AQ120*EC30/(AQ120+EC30))</f>
        <v>0</v>
      </c>
      <c r="AR30" s="13" t="n">
        <f aca="false">IF(OR(AR120=0,ED30=0),0,AR120*ED30/(AR120+ED30))</f>
        <v>0</v>
      </c>
      <c r="AS30" s="13" t="n">
        <f aca="false">IF(OR(AS120=0,EE30=0),0,AS120*EE30/(AS120+EE30))</f>
        <v>0</v>
      </c>
      <c r="AT30" s="13" t="n">
        <f aca="false">IF(OR(AT120=0,EF30=0),0,AT120*EF30/(AT120+EF30))</f>
        <v>0</v>
      </c>
      <c r="AU30" s="13" t="n">
        <f aca="false">IF(OR(AU120=0,EG30=0),0,AU120*EG30/(AU120+EG30))</f>
        <v>0</v>
      </c>
      <c r="AV30" s="13" t="n">
        <f aca="false">IF(OR(AV120=0,EH30=0),0,AV120*EH30/(AV120+EH30))</f>
        <v>0</v>
      </c>
      <c r="AW30" s="13" t="n">
        <f aca="false">IF(OR(AW120=0,EI30=0),0,AW120*EI30/(AW120+EI30))</f>
        <v>0</v>
      </c>
      <c r="AX30" s="13" t="n">
        <f aca="false">IF(OR(AX120=0,EJ30=0),0,AX120*EJ30/(AX120+EJ30))</f>
        <v>0</v>
      </c>
      <c r="AY30" s="13" t="n">
        <f aca="false">IF(OR(AY120=0,EK30=0),0,AY120*EK30/(AY120+EK30))</f>
        <v>0</v>
      </c>
      <c r="AZ30" s="13" t="n">
        <f aca="false">IF(OR(AZ120=0,EL30=0),0,AZ120*EL30/(AZ120+EL30))</f>
        <v>0</v>
      </c>
      <c r="BA30" s="13" t="n">
        <f aca="false">IF(OR(BA120=0,EM30=0),0,BA120*EM30/(BA120+EM30))</f>
        <v>0</v>
      </c>
      <c r="BB30" s="13" t="n">
        <f aca="false">IF(OR(BB120=0,EN30=0),0,BB120*EN30/(BB120+EN30))</f>
        <v>0</v>
      </c>
      <c r="BC30" s="13" t="n">
        <f aca="false">IF(OR(BC120=0,EO30=0),0,BC120*EO30/(BC120+EO30))</f>
        <v>0</v>
      </c>
      <c r="BD30" s="13" t="n">
        <f aca="false">IF(OR(BD120=0,EP30=0),0,BD120*EP30/(BD120+EP30))</f>
        <v>0</v>
      </c>
      <c r="BE30" s="13" t="n">
        <f aca="false">IF(OR(BE120=0,EQ30=0),0,BE120*EQ30/(BE120+EQ30))</f>
        <v>0</v>
      </c>
      <c r="BF30" s="13" t="n">
        <f aca="false">IF(OR(BF120=0,ER30=0),0,BF120*ER30/(BF120+ER30))</f>
        <v>0</v>
      </c>
      <c r="BG30" s="13" t="n">
        <f aca="false">IF(OR(BG120=0,ES30=0),0,BG120*ES30/(BG120+ES30))</f>
        <v>0</v>
      </c>
      <c r="BH30" s="13" t="n">
        <f aca="false">IF(OR(BH120=0,ET30=0),0,BH120*ET30/(BH120+ET30))</f>
        <v>0</v>
      </c>
      <c r="BI30" s="13" t="n">
        <f aca="false">IF(OR(BI120=0,EU30=0),0,BI120*EU30/(BI120+EU30))</f>
        <v>0</v>
      </c>
      <c r="BJ30" s="13" t="n">
        <f aca="false">IF(OR(BJ120=0,EV30=0),0,BJ120*EV30/(BJ120+EV30))</f>
        <v>0</v>
      </c>
      <c r="BK30" s="13" t="n">
        <f aca="false">IF(OR(BK120=0,EW30=0),0,BK120*EW30/(BK120+EW30))</f>
        <v>0</v>
      </c>
      <c r="BL30" s="13" t="n">
        <f aca="false">IF(OR(BL120=0,EX30=0),0,BL120*EX30/(BL120+EX30))</f>
        <v>0</v>
      </c>
      <c r="BM30" s="13" t="n">
        <f aca="false">IF(OR(BM120=0,EY30=0),0,BM120*EY30/(BM120+EY30))</f>
        <v>0</v>
      </c>
      <c r="BN30" s="13" t="n">
        <f aca="false">IF(OR(BN120=0,EZ30=0),0,BN120*EZ30/(BN120+EZ30))</f>
        <v>0</v>
      </c>
      <c r="BO30" s="13" t="n">
        <f aca="false">IF(OR(BO120=0,FA30=0),0,BO120*FA30/(BO120+FA30))</f>
        <v>0</v>
      </c>
      <c r="BP30" s="13" t="n">
        <f aca="false">IF(OR(BP120=0,FB30=0),0,BP120*FB30/(BP120+FB30))</f>
        <v>0</v>
      </c>
      <c r="BQ30" s="13" t="n">
        <f aca="false">IF(OR(BQ120=0,FC30=0),0,BQ120*FC30/(BQ120+FC30))</f>
        <v>0</v>
      </c>
      <c r="BR30" s="13" t="n">
        <f aca="false">IF(OR(BR120=0,FD30=0),0,BR120*FD30/(BR120+FD30))</f>
        <v>0</v>
      </c>
      <c r="BS30" s="13" t="n">
        <f aca="false">IF(OR(BS120=0,FE30=0),0,BS120*FE30/(BS120+FE30))</f>
        <v>0</v>
      </c>
      <c r="BT30" s="13" t="n">
        <f aca="false">IF(OR(BT120=0,FF30=0),0,BT120*FF30/(BT120+FF30))</f>
        <v>0</v>
      </c>
      <c r="BU30" s="13" t="n">
        <f aca="false">IF(OR(BU120=0,FG30=0),0,BU120*FG30/(BU120+FG30))</f>
        <v>0</v>
      </c>
      <c r="BV30" s="13" t="n">
        <f aca="false">IF(OR(BV120=0,FH30=0),0,BV120*FH30/(BV120+FH30))</f>
        <v>0</v>
      </c>
      <c r="BW30" s="13" t="n">
        <f aca="false">IF(OR(BW120=0,FI30=0),0,BW120*FI30/(BW120+FI30))</f>
        <v>0</v>
      </c>
      <c r="BX30" s="13" t="n">
        <f aca="false">IF(OR(BX120=0,FJ30=0),0,BX120*FJ30/(BX120+FJ30))</f>
        <v>0</v>
      </c>
      <c r="BY30" s="13" t="n">
        <f aca="false">IF(OR(BY120=0,FK30=0),0,BY120*FK30/(BY120+FK30))</f>
        <v>0</v>
      </c>
      <c r="BZ30" s="13" t="n">
        <f aca="false">IF(OR(BZ120=0,FL30=0),0,BZ120*FL30/(BZ120+FL30))</f>
        <v>0</v>
      </c>
      <c r="CA30" s="13" t="n">
        <f aca="false">IF(OR(CA120=0,FM30=0),0,CA120*FM30/(CA120+FM30))</f>
        <v>0</v>
      </c>
      <c r="CB30" s="13" t="n">
        <f aca="false">IF(OR(CB120=0,FN30=0),0,CB120*FN30/(CB120+FN30))</f>
        <v>0</v>
      </c>
      <c r="CC30" s="13" t="n">
        <f aca="false">IF(OR(CC120=0,FO30=0),0,CC120*FO30/(CC120+FO30))</f>
        <v>0</v>
      </c>
      <c r="CD30" s="13" t="n">
        <f aca="false">IF(OR(CD120=0,FP30=0),0,CD120*FP30/(CD120+FP30))</f>
        <v>0</v>
      </c>
      <c r="CE30" s="13" t="n">
        <f aca="false">IF(OR(CE120=0,FQ30=0),0,CE120*FQ30/(CE120+FQ30))</f>
        <v>0</v>
      </c>
      <c r="CF30" s="13" t="n">
        <f aca="false">IF(OR(CF120=0,FR30=0),0,CF120*FR30/(CF120+FR30))</f>
        <v>0</v>
      </c>
      <c r="CG30" s="13" t="n">
        <f aca="false">IF(OR(CG120=0,FS30=0),0,CG120*FS30/(CG120+FS30))</f>
        <v>0</v>
      </c>
      <c r="CH30" s="13" t="n">
        <f aca="false">IF(OR(CH120=0,FT30=0),0,CH120*FT30/(CH120+FT30))</f>
        <v>0</v>
      </c>
      <c r="CI30" s="13" t="n">
        <f aca="false">IF(OR(CI120=0,FU30=0),0,CI120*FU30/(CI120+FU30))</f>
        <v>0</v>
      </c>
      <c r="CJ30" s="13" t="n">
        <f aca="false">IF(OR(CJ120=0,FV30=0),0,CJ120*FV30/(CJ120+FV30))</f>
        <v>0</v>
      </c>
      <c r="CK30" s="13" t="n">
        <f aca="false">IF(OR(CK120=0,FW30=0),0,CK120*FW30/(CK120+FW30))</f>
        <v>0</v>
      </c>
      <c r="CL30" s="13" t="n">
        <f aca="false">IF(OR(CL120=0,FX30=0),0,CL120*FX30/(CL120+FX30))</f>
        <v>0</v>
      </c>
      <c r="CM30" s="13" t="n">
        <f aca="false">IF(OR(CM120=0,FY30=0),0,CM120*FY30/(CM120+FY30))</f>
        <v>0</v>
      </c>
      <c r="CN30" s="13" t="n">
        <f aca="false">IF(OR(CN120=0,FZ30=0),0,CN120*FZ30/(CN120+FZ30))</f>
        <v>0</v>
      </c>
      <c r="CO30" s="13" t="n">
        <f aca="false">IF(OR(CO120=0,GA30=0),0,CO120*GA30/(CO120+GA30))</f>
        <v>0</v>
      </c>
      <c r="CP30" s="13" t="n">
        <f aca="false">IF(OR(CP120=0,GB30=0),0,CP120*GB30/(CP120+GB30))</f>
        <v>4.68500923348102</v>
      </c>
      <c r="CQ30" s="13" t="n">
        <f aca="false">IF(OR(CQ120=0,GC30=0),0,CQ120*GC30/(CQ120+GC30))</f>
        <v>4.68301085589873</v>
      </c>
      <c r="CR30" s="0" t="n">
        <f aca="false">IF(F$9=0,0,(SIN(F$12)*COS($E30)+SIN($E30)*COS(F$12))/SIN($E30)*F$9)</f>
        <v>6.32915357142857</v>
      </c>
      <c r="CS30" s="0" t="n">
        <f aca="false">IF(G$9=0,0,(SIN(G$12)*COS($E30)+SIN($E30)*COS(G$12))/SIN($E30)*G$9)</f>
        <v>6.62667843417425</v>
      </c>
      <c r="CT30" s="0" t="n">
        <f aca="false">IF(H$9=0,0,(SIN(H$12)*COS($E30)+SIN($E30)*COS(H$12))/SIN($E30)*H$9)</f>
        <v>6.91798100512714</v>
      </c>
      <c r="CU30" s="0" t="n">
        <f aca="false">IF(I$9=0,0,(SIN(I$12)*COS($E30)+SIN($E30)*COS(I$12))/SIN($E30)*I$9)</f>
        <v>7.20299845268639</v>
      </c>
      <c r="CV30" s="0" t="n">
        <f aca="false">IF(J$9=0,0,(SIN(J$12)*COS($E30)+SIN($E30)*COS(J$12))/SIN($E30)*J$9)</f>
        <v>7.47578737875263</v>
      </c>
      <c r="CW30" s="0" t="n">
        <f aca="false">IF(K$9=0,0,(SIN(K$12)*COS($E30)+SIN($E30)*COS(K$12))/SIN($E30)*K$9)</f>
        <v>7.74166856986999</v>
      </c>
      <c r="CX30" s="0" t="n">
        <f aca="false">IF(L$9=0,0,(SIN(L$12)*COS($E30)+SIN($E30)*COS(L$12))/SIN($E30)*L$9)</f>
        <v>8.00059439229121</v>
      </c>
      <c r="CY30" s="0" t="n">
        <f aca="false">IF(M$9=0,0,(SIN(M$12)*COS($E30)+SIN($E30)*COS(M$12))/SIN($E30)*M$9)</f>
        <v>8.25252073128771</v>
      </c>
      <c r="CZ30" s="0" t="n">
        <f aca="false">IF(N$9=0,0,(SIN(N$12)*COS($E30)+SIN($E30)*COS(N$12))/SIN($E30)*N$9)</f>
        <v>8.49740699400012</v>
      </c>
      <c r="DA30" s="0" t="n">
        <f aca="false">IF(O$9=0,0,(SIN(O$12)*COS($E30)+SIN($E30)*COS(O$12))/SIN($E30)*O$9)</f>
        <v>8.70996781973129</v>
      </c>
      <c r="DB30" s="0" t="n">
        <f aca="false">IF(P$9=0,0,(SIN(P$12)*COS($E30)+SIN($E30)*COS(P$12))/SIN($E30)*P$9)</f>
        <v>8.91369602098716</v>
      </c>
      <c r="DC30" s="0" t="n">
        <f aca="false">IF(Q$9=0,0,(SIN(Q$12)*COS($E30)+SIN($E30)*COS(Q$12))/SIN($E30)*Q$9)</f>
        <v>9.10858543207156</v>
      </c>
      <c r="DD30" s="0" t="n">
        <f aca="false">IF(R$9=0,0,(SIN(R$12)*COS($E30)+SIN($E30)*COS(R$12))/SIN($E30)*R$9)</f>
        <v>9.2946344449749</v>
      </c>
      <c r="DE30" s="0" t="n">
        <f aca="false">IF(S$9=0,0,(SIN(S$12)*COS($E30)+SIN($E30)*COS(S$12))/SIN($E30)*S$9)</f>
        <v>9.47184599227056</v>
      </c>
      <c r="DF30" s="0" t="n">
        <f aca="false">IF(T$9=0,0,(SIN(T$12)*COS($E30)+SIN($E30)*COS(T$12))/SIN($E30)*T$9)</f>
        <v>9.58595237485928</v>
      </c>
      <c r="DG30" s="0" t="n">
        <f aca="false">IF(U$9=0,0,(SIN(U$12)*COS($E30)+SIN($E30)*COS(U$12))/SIN($E30)*U$9)</f>
        <v>9.68822545708126</v>
      </c>
      <c r="DH30" s="0" t="n">
        <f aca="false">IF(V$9=0,0,(SIN(V$12)*COS($E30)+SIN($E30)*COS(V$12))/SIN($E30)*V$9)</f>
        <v>9.77873264715625</v>
      </c>
      <c r="DI30" s="0" t="n">
        <f aca="false">IF(W$9=0,0,(SIN(W$12)*COS($E30)+SIN($E30)*COS(W$12))/SIN($E30)*W$9)</f>
        <v>9.85754762237146</v>
      </c>
      <c r="DJ30" s="0" t="n">
        <f aca="false">IF(X$9=0,0,(SIN(X$12)*COS($E30)+SIN($E30)*COS(X$12))/SIN($E30)*X$9)</f>
        <v>9.92475027579808</v>
      </c>
      <c r="DK30" s="0" t="n">
        <f aca="false">IF(Y$9=0,0,(SIN(Y$12)*COS($E30)+SIN($E30)*COS(Y$12))/SIN($E30)*Y$9)</f>
        <v>0</v>
      </c>
      <c r="DL30" s="0" t="n">
        <f aca="false">IF(Z$9=0,0,(SIN(Z$12)*COS($E30)+SIN($E30)*COS(Z$12))/SIN($E30)*Z$9)</f>
        <v>0</v>
      </c>
      <c r="DM30" s="0" t="n">
        <f aca="false">IF(AA$9=0,0,(SIN(AA$12)*COS($E30)+SIN($E30)*COS(AA$12))/SIN($E30)*AA$9)</f>
        <v>0</v>
      </c>
      <c r="DN30" s="0" t="n">
        <f aca="false">IF(AB$9=0,0,(SIN(AB$12)*COS($E30)+SIN($E30)*COS(AB$12))/SIN($E30)*AB$9)</f>
        <v>0</v>
      </c>
      <c r="DO30" s="0" t="n">
        <f aca="false">IF(AC$9=0,0,(SIN(AC$12)*COS($E30)+SIN($E30)*COS(AC$12))/SIN($E30)*AC$9)</f>
        <v>0</v>
      </c>
      <c r="DP30" s="0" t="n">
        <f aca="false">IF(AD$9=0,0,(SIN(AD$12)*COS($E30)+SIN($E30)*COS(AD$12))/SIN($E30)*AD$9)</f>
        <v>0</v>
      </c>
      <c r="DQ30" s="0" t="n">
        <f aca="false">IF(AE$9=0,0,(SIN(AE$12)*COS($E30)+SIN($E30)*COS(AE$12))/SIN($E30)*AE$9)</f>
        <v>0</v>
      </c>
      <c r="DR30" s="0" t="n">
        <f aca="false">IF(AF$9=0,0,(SIN(AF$12)*COS($E30)+SIN($E30)*COS(AF$12))/SIN($E30)*AF$9)</f>
        <v>0</v>
      </c>
      <c r="DS30" s="0" t="n">
        <f aca="false">IF(AG$9=0,0,(SIN(AG$12)*COS($E30)+SIN($E30)*COS(AG$12))/SIN($E30)*AG$9)</f>
        <v>0</v>
      </c>
      <c r="DT30" s="0" t="n">
        <f aca="false">IF(AH$9=0,0,(SIN(AH$12)*COS($E30)+SIN($E30)*COS(AH$12))/SIN($E30)*AH$9)</f>
        <v>0</v>
      </c>
      <c r="DU30" s="0" t="n">
        <f aca="false">IF(AI$9=0,0,(SIN(AI$12)*COS($E30)+SIN($E30)*COS(AI$12))/SIN($E30)*AI$9)</f>
        <v>0</v>
      </c>
      <c r="DV30" s="0" t="n">
        <f aca="false">IF(AJ$9=0,0,(SIN(AJ$12)*COS($E30)+SIN($E30)*COS(AJ$12))/SIN($E30)*AJ$9)</f>
        <v>0</v>
      </c>
      <c r="DW30" s="0" t="n">
        <f aca="false">IF(AK$9=0,0,(SIN(AK$12)*COS($E30)+SIN($E30)*COS(AK$12))/SIN($E30)*AK$9)</f>
        <v>0</v>
      </c>
      <c r="DX30" s="0" t="n">
        <f aca="false">IF(AL$9=0,0,(SIN(AL$12)*COS($E30)+SIN($E30)*COS(AL$12))/SIN($E30)*AL$9)</f>
        <v>0</v>
      </c>
      <c r="DY30" s="0" t="n">
        <f aca="false">IF(AM$9=0,0,(SIN(AM$12)*COS($E30)+SIN($E30)*COS(AM$12))/SIN($E30)*AM$9)</f>
        <v>0</v>
      </c>
      <c r="DZ30" s="0" t="n">
        <f aca="false">IF(AN$9=0,0,(SIN(AN$12)*COS($E30)+SIN($E30)*COS(AN$12))/SIN($E30)*AN$9)</f>
        <v>0</v>
      </c>
      <c r="EA30" s="0" t="n">
        <f aca="false">IF(AO$9=0,0,(SIN(AO$12)*COS($E30)+SIN($E30)*COS(AO$12))/SIN($E30)*AO$9)</f>
        <v>0</v>
      </c>
      <c r="EB30" s="0" t="n">
        <f aca="false">IF(AP$9=0,0,(SIN(AP$12)*COS($E30)+SIN($E30)*COS(AP$12))/SIN($E30)*AP$9)</f>
        <v>0</v>
      </c>
      <c r="EC30" s="0" t="n">
        <f aca="false">IF(AQ$9=0,0,(SIN(AQ$12)*COS($E30)+SIN($E30)*COS(AQ$12))/SIN($E30)*AQ$9)</f>
        <v>0</v>
      </c>
      <c r="ED30" s="0" t="n">
        <f aca="false">IF(AR$9=0,0,(SIN(AR$12)*COS($E30)+SIN($E30)*COS(AR$12))/SIN($E30)*AR$9)</f>
        <v>0</v>
      </c>
      <c r="EE30" s="0" t="n">
        <f aca="false">IF(AS$9=0,0,(SIN(AS$12)*COS($E30)+SIN($E30)*COS(AS$12))/SIN($E30)*AS$9)</f>
        <v>0</v>
      </c>
      <c r="EF30" s="0" t="n">
        <f aca="false">IF(AT$9=0,0,(SIN(AT$12)*COS($E30)+SIN($E30)*COS(AT$12))/SIN($E30)*AT$9)</f>
        <v>0</v>
      </c>
      <c r="EG30" s="0" t="n">
        <f aca="false">IF(AU$9=0,0,(SIN(AU$12)*COS($E30)+SIN($E30)*COS(AU$12))/SIN($E30)*AU$9)</f>
        <v>0</v>
      </c>
      <c r="EH30" s="0" t="n">
        <f aca="false">IF(AV$9=0,0,(SIN(AV$12)*COS($E30)+SIN($E30)*COS(AV$12))/SIN($E30)*AV$9)</f>
        <v>0</v>
      </c>
      <c r="EI30" s="0" t="n">
        <f aca="false">IF(AW$9=0,0,(SIN(AW$12)*COS($E30)+SIN($E30)*COS(AW$12))/SIN($E30)*AW$9)</f>
        <v>0</v>
      </c>
      <c r="EJ30" s="0" t="n">
        <f aca="false">IF(AX$9=0,0,(SIN(AX$12)*COS($E30)+SIN($E30)*COS(AX$12))/SIN($E30)*AX$9)</f>
        <v>0</v>
      </c>
      <c r="EK30" s="0" t="n">
        <f aca="false">IF(AY$9=0,0,(SIN(AY$12)*COS($E30)+SIN($E30)*COS(AY$12))/SIN($E30)*AY$9)</f>
        <v>0</v>
      </c>
      <c r="EL30" s="0" t="n">
        <f aca="false">IF(AZ$9=0,0,(SIN(AZ$12)*COS($E30)+SIN($E30)*COS(AZ$12))/SIN($E30)*AZ$9)</f>
        <v>0</v>
      </c>
      <c r="EM30" s="0" t="n">
        <f aca="false">IF(BA$9=0,0,(SIN(BA$12)*COS($E30)+SIN($E30)*COS(BA$12))/SIN($E30)*BA$9)</f>
        <v>0</v>
      </c>
      <c r="EN30" s="0" t="n">
        <f aca="false">IF(BB$9=0,0,(SIN(BB$12)*COS($E30)+SIN($E30)*COS(BB$12))/SIN($E30)*BB$9)</f>
        <v>0</v>
      </c>
      <c r="EO30" s="0" t="n">
        <f aca="false">IF(BC$9=0,0,(SIN(BC$12)*COS($E30)+SIN($E30)*COS(BC$12))/SIN($E30)*BC$9)</f>
        <v>0</v>
      </c>
      <c r="EP30" s="0" t="n">
        <f aca="false">IF(BD$9=0,0,(SIN(BD$12)*COS($E30)+SIN($E30)*COS(BD$12))/SIN($E30)*BD$9)</f>
        <v>0</v>
      </c>
      <c r="EQ30" s="0" t="n">
        <f aca="false">IF(BE$9=0,0,(SIN(BE$12)*COS($E30)+SIN($E30)*COS(BE$12))/SIN($E30)*BE$9)</f>
        <v>0</v>
      </c>
      <c r="ER30" s="0" t="n">
        <f aca="false">IF(BF$9=0,0,(SIN(BF$12)*COS($E30)+SIN($E30)*COS(BF$12))/SIN($E30)*BF$9)</f>
        <v>0</v>
      </c>
      <c r="ES30" s="0" t="n">
        <f aca="false">IF(BG$9=0,0,(SIN(BG$12)*COS($E30)+SIN($E30)*COS(BG$12))/SIN($E30)*BG$9)</f>
        <v>0</v>
      </c>
      <c r="ET30" s="0" t="n">
        <f aca="false">IF(BH$9=0,0,(SIN(BH$12)*COS($E30)+SIN($E30)*COS(BH$12))/SIN($E30)*BH$9)</f>
        <v>0</v>
      </c>
      <c r="EU30" s="0" t="n">
        <f aca="false">IF(BI$9=0,0,(SIN(BI$12)*COS($E30)+SIN($E30)*COS(BI$12))/SIN($E30)*BI$9)</f>
        <v>0</v>
      </c>
      <c r="EV30" s="0" t="n">
        <f aca="false">IF(BJ$9=0,0,(SIN(BJ$12)*COS($E30)+SIN($E30)*COS(BJ$12))/SIN($E30)*BJ$9)</f>
        <v>0</v>
      </c>
      <c r="EW30" s="0" t="n">
        <f aca="false">IF(BK$9=0,0,(SIN(BK$12)*COS($E30)+SIN($E30)*COS(BK$12))/SIN($E30)*BK$9)</f>
        <v>0</v>
      </c>
      <c r="EX30" s="0" t="n">
        <f aca="false">IF(BL$9=0,0,(SIN(BL$12)*COS($E30)+SIN($E30)*COS(BL$12))/SIN($E30)*BL$9)</f>
        <v>0</v>
      </c>
      <c r="EY30" s="0" t="n">
        <f aca="false">IF(BM$9=0,0,(SIN(BM$12)*COS($E30)+SIN($E30)*COS(BM$12))/SIN($E30)*BM$9)</f>
        <v>0</v>
      </c>
      <c r="EZ30" s="0" t="n">
        <f aca="false">IF(BN$9=0,0,(SIN(BN$12)*COS($E30)+SIN($E30)*COS(BN$12))/SIN($E30)*BN$9)</f>
        <v>0</v>
      </c>
      <c r="FA30" s="0" t="n">
        <f aca="false">IF(BO$9=0,0,(SIN(BO$12)*COS($E30)+SIN($E30)*COS(BO$12))/SIN($E30)*BO$9)</f>
        <v>0</v>
      </c>
      <c r="FB30" s="0" t="n">
        <f aca="false">IF(BP$9=0,0,(SIN(BP$12)*COS($E30)+SIN($E30)*COS(BP$12))/SIN($E30)*BP$9)</f>
        <v>0</v>
      </c>
      <c r="FC30" s="0" t="n">
        <f aca="false">IF(BQ$9=0,0,(SIN(BQ$12)*COS($E30)+SIN($E30)*COS(BQ$12))/SIN($E30)*BQ$9)</f>
        <v>0</v>
      </c>
      <c r="FD30" s="0" t="n">
        <f aca="false">IF(BR$9=0,0,(SIN(BR$12)*COS($E30)+SIN($E30)*COS(BR$12))/SIN($E30)*BR$9)</f>
        <v>0</v>
      </c>
      <c r="FE30" s="0" t="n">
        <f aca="false">IF(BS$9=0,0,(SIN(BS$12)*COS($E30)+SIN($E30)*COS(BS$12))/SIN($E30)*BS$9)</f>
        <v>0</v>
      </c>
      <c r="FF30" s="0" t="n">
        <f aca="false">IF(BT$9=0,0,(SIN(BT$12)*COS($E30)+SIN($E30)*COS(BT$12))/SIN($E30)*BT$9)</f>
        <v>0</v>
      </c>
      <c r="FG30" s="0" t="n">
        <f aca="false">IF(BU$9=0,0,(SIN(BU$12)*COS($E30)+SIN($E30)*COS(BU$12))/SIN($E30)*BU$9)</f>
        <v>0</v>
      </c>
      <c r="FH30" s="0" t="n">
        <f aca="false">IF(BV$9=0,0,(SIN(BV$12)*COS($E30)+SIN($E30)*COS(BV$12))/SIN($E30)*BV$9)</f>
        <v>0</v>
      </c>
      <c r="FI30" s="0" t="n">
        <f aca="false">IF(BW$9=0,0,(SIN(BW$12)*COS($E30)+SIN($E30)*COS(BW$12))/SIN($E30)*BW$9)</f>
        <v>0</v>
      </c>
      <c r="FJ30" s="0" t="n">
        <f aca="false">IF(BX$9=0,0,(SIN(BX$12)*COS($E30)+SIN($E30)*COS(BX$12))/SIN($E30)*BX$9)</f>
        <v>0</v>
      </c>
      <c r="FK30" s="0" t="n">
        <f aca="false">IF(BY$9=0,0,(SIN(BY$12)*COS($E30)+SIN($E30)*COS(BY$12))/SIN($E30)*BY$9)</f>
        <v>0</v>
      </c>
      <c r="FL30" s="0" t="n">
        <f aca="false">IF(BZ$9=0,0,(SIN(BZ$12)*COS($E30)+SIN($E30)*COS(BZ$12))/SIN($E30)*BZ$9)</f>
        <v>0</v>
      </c>
      <c r="FM30" s="0" t="n">
        <f aca="false">IF(CA$9=0,0,(SIN(CA$12)*COS($E30)+SIN($E30)*COS(CA$12))/SIN($E30)*CA$9)</f>
        <v>0</v>
      </c>
      <c r="FN30" s="0" t="n">
        <f aca="false">IF(CB$9=0,0,(SIN(CB$12)*COS($E30)+SIN($E30)*COS(CB$12))/SIN($E30)*CB$9)</f>
        <v>0</v>
      </c>
      <c r="FO30" s="0" t="n">
        <f aca="false">IF(CC$9=0,0,(SIN(CC$12)*COS($E30)+SIN($E30)*COS(CC$12))/SIN($E30)*CC$9)</f>
        <v>0</v>
      </c>
      <c r="FP30" s="0" t="n">
        <f aca="false">IF(CD$9=0,0,(SIN(CD$12)*COS($E30)+SIN($E30)*COS(CD$12))/SIN($E30)*CD$9)</f>
        <v>0</v>
      </c>
      <c r="FQ30" s="0" t="n">
        <f aca="false">IF(CE$9=0,0,(SIN(CE$12)*COS($E30)+SIN($E30)*COS(CE$12))/SIN($E30)*CE$9)</f>
        <v>0</v>
      </c>
      <c r="FR30" s="0" t="n">
        <f aca="false">IF(CF$9=0,0,(SIN(CF$12)*COS($E30)+SIN($E30)*COS(CF$12))/SIN($E30)*CF$9)</f>
        <v>0</v>
      </c>
      <c r="FS30" s="0" t="n">
        <f aca="false">IF(CG$9=0,0,(SIN(CG$12)*COS($E30)+SIN($E30)*COS(CG$12))/SIN($E30)*CG$9)</f>
        <v>0</v>
      </c>
      <c r="FT30" s="0" t="n">
        <f aca="false">IF(CH$9=0,0,(SIN(CH$12)*COS($E30)+SIN($E30)*COS(CH$12))/SIN($E30)*CH$9)</f>
        <v>0</v>
      </c>
      <c r="FU30" s="0" t="n">
        <f aca="false">IF(CI$9=0,0,(SIN(CI$12)*COS($E30)+SIN($E30)*COS(CI$12))/SIN($E30)*CI$9)</f>
        <v>0</v>
      </c>
      <c r="FV30" s="0" t="n">
        <f aca="false">IF(CJ$9=0,0,(SIN(CJ$12)*COS($E30)+SIN($E30)*COS(CJ$12))/SIN($E30)*CJ$9)</f>
        <v>0</v>
      </c>
      <c r="FW30" s="0" t="n">
        <f aca="false">IF(CK$9=0,0,(SIN(CK$12)*COS($E30)+SIN($E30)*COS(CK$12))/SIN($E30)*CK$9)</f>
        <v>0</v>
      </c>
      <c r="FX30" s="0" t="n">
        <f aca="false">IF(CL$9=0,0,(SIN(CL$12)*COS($E30)+SIN($E30)*COS(CL$12))/SIN($E30)*CL$9)</f>
        <v>0</v>
      </c>
      <c r="FY30" s="0" t="n">
        <f aca="false">IF(CM$9=0,0,(SIN(CM$12)*COS($E30)+SIN($E30)*COS(CM$12))/SIN($E30)*CM$9)</f>
        <v>0</v>
      </c>
      <c r="FZ30" s="0" t="n">
        <f aca="false">IF(CN$9=0,0,(SIN(CN$12)*COS($E30)+SIN($E30)*COS(CN$12))/SIN($E30)*CN$9)</f>
        <v>0</v>
      </c>
      <c r="GA30" s="0" t="n">
        <f aca="false">IF(CO$9=0,0,(SIN(CO$12)*COS($E30)+SIN($E30)*COS(CO$12))/SIN($E30)*CO$9)</f>
        <v>0</v>
      </c>
      <c r="GB30" s="0" t="n">
        <f aca="false">IF(CP$9=0,0,(SIN(CP$12)*COS($E30)+SIN($E30)*COS(CP$12))/SIN($E30)*CP$9)</f>
        <v>16.2308976699723</v>
      </c>
      <c r="GC30" s="0" t="n">
        <f aca="false">IF(CQ$9=0,0,(SIN(CQ$12)*COS($E30)+SIN($E30)*COS(CQ$12))/SIN($E30)*CQ$9)</f>
        <v>16.4351585524975</v>
      </c>
    </row>
    <row r="31" customFormat="false" ht="12.8" hidden="true" customHeight="false" outlineLevel="0" collapsed="false">
      <c r="A31" s="0" t="n">
        <f aca="false">MAX($F31:$CQ31)</f>
        <v>6.32915353137039</v>
      </c>
      <c r="B31" s="90" t="n">
        <f aca="false">IF(ISNA(INDEX(vmg!$B$6:$B$151,MATCH($C31,vmg!$F$6:$F$151,0))),IF(ISNA(INDEX(vmg!$B$6:$B$151,MATCH($C31,vmg!$D$6:$D$151,0))),0,INDEX(vmg!$B$6:$B$151,MATCH($C31,vmg!$D$6:$D$151,0))),INDEX(vmg!$B$6:$B$151,MATCH($C31,vmg!$F$6:$F$151,0)))</f>
        <v>6.8606</v>
      </c>
      <c r="C31" s="2" t="n">
        <f aca="false">MOD(Best +D31,360)</f>
        <v>319</v>
      </c>
      <c r="D31" s="2" t="n">
        <f aca="false">D30+1</f>
        <v>19</v>
      </c>
      <c r="E31" s="1" t="n">
        <f aca="false">D31*PI()/180</f>
        <v>0.331612557878923</v>
      </c>
      <c r="F31" s="13" t="n">
        <f aca="false">IF(OR(F121=0,CR31=0),0,F121*CR31/(F121+CR31))</f>
        <v>6.32915353137039</v>
      </c>
      <c r="G31" s="13" t="n">
        <f aca="false">IF(OR(G121=0,CS31=0),0,G121*CS31/(G121+CS31))</f>
        <v>6.29810948002849</v>
      </c>
      <c r="H31" s="13" t="n">
        <f aca="false">IF(OR(H121=0,CT31=0),0,H121*CT31/(H121+CT31))</f>
        <v>6.26799579966089</v>
      </c>
      <c r="I31" s="13" t="n">
        <f aca="false">IF(OR(I121=0,CU31=0),0,I121*CU31/(I121+CU31))</f>
        <v>6.23867364340694</v>
      </c>
      <c r="J31" s="13" t="n">
        <f aca="false">IF(OR(J121=0,CV31=0),0,J121*CV31/(J121+CV31))</f>
        <v>6.20593321499431</v>
      </c>
      <c r="K31" s="13" t="n">
        <f aca="false">IF(OR(K121=0,CW31=0),0,K121*CW31/(K121+CW31))</f>
        <v>6.17406515773138</v>
      </c>
      <c r="L31" s="13" t="n">
        <f aca="false">IF(OR(L121=0,CX31=0),0,L121*CX31/(L121+CX31))</f>
        <v>6.14294926898889</v>
      </c>
      <c r="M31" s="13" t="n">
        <f aca="false">IF(OR(M121=0,CY31=0),0,M121*CY31/(M121+CY31))</f>
        <v>6.11248378376441</v>
      </c>
      <c r="N31" s="13" t="n">
        <f aca="false">IF(OR(N121=0,CZ31=0),0,N121*CZ31/(N121+CZ31))</f>
        <v>6.08258184939905</v>
      </c>
      <c r="O31" s="13" t="n">
        <f aca="false">IF(OR(O121=0,DA31=0),0,O121*DA31/(O121+DA31))</f>
        <v>6.04080598752856</v>
      </c>
      <c r="P31" s="13" t="n">
        <f aca="false">IF(OR(P121=0,DB31=0),0,P121*DB31/(P121+DB31))</f>
        <v>6.00008498313204</v>
      </c>
      <c r="Q31" s="13" t="n">
        <f aca="false">IF(OR(Q121=0,DC31=0),0,Q121*DC31/(Q121+DC31))</f>
        <v>5.96028159968933</v>
      </c>
      <c r="R31" s="13" t="n">
        <f aca="false">IF(OR(R121=0,DD31=0),0,R121*DD31/(R121+DD31))</f>
        <v>5.92127634032203</v>
      </c>
      <c r="S31" s="13" t="n">
        <f aca="false">IF(OR(S121=0,DE31=0),0,S121*DE31/(S121+DE31))</f>
        <v>5.8829644839049</v>
      </c>
      <c r="T31" s="13" t="n">
        <f aca="false">IF(OR(T121=0,DF31=0),0,T121*DF31/(T121+DF31))</f>
        <v>5.82475528487324</v>
      </c>
      <c r="U31" s="13" t="n">
        <f aca="false">IF(OR(U121=0,DG31=0),0,U121*DG31/(U121+DG31))</f>
        <v>5.76766893219776</v>
      </c>
      <c r="V31" s="13" t="n">
        <f aca="false">IF(OR(V121=0,DH31=0),0,V121*DH31/(V121+DH31))</f>
        <v>5.71153015066269</v>
      </c>
      <c r="W31" s="13" t="n">
        <f aca="false">IF(OR(W121=0,DI31=0),0,W121*DI31/(W121+DI31))</f>
        <v>5.65618172930536</v>
      </c>
      <c r="X31" s="13" t="n">
        <f aca="false">IF(OR(X121=0,DJ31=0),0,X121*DJ31/(X121+DJ31))</f>
        <v>5.60148162720706</v>
      </c>
      <c r="Y31" s="13" t="n">
        <f aca="false">IF(OR(Y121=0,DK31=0),0,Y121*DK31/(Y121+DK31))</f>
        <v>0</v>
      </c>
      <c r="Z31" s="13" t="n">
        <f aca="false">IF(OR(Z121=0,DL31=0),0,Z121*DL31/(Z121+DL31))</f>
        <v>0</v>
      </c>
      <c r="AA31" s="13" t="n">
        <f aca="false">IF(OR(AA121=0,DM31=0),0,AA121*DM31/(AA121+DM31))</f>
        <v>0</v>
      </c>
      <c r="AB31" s="13" t="n">
        <f aca="false">IF(OR(AB121=0,DN31=0),0,AB121*DN31/(AB121+DN31))</f>
        <v>0</v>
      </c>
      <c r="AC31" s="13" t="n">
        <f aca="false">IF(OR(AC121=0,DO31=0),0,AC121*DO31/(AC121+DO31))</f>
        <v>0</v>
      </c>
      <c r="AD31" s="13" t="n">
        <f aca="false">IF(OR(AD121=0,DP31=0),0,AD121*DP31/(AD121+DP31))</f>
        <v>0</v>
      </c>
      <c r="AE31" s="13" t="n">
        <f aca="false">IF(OR(AE121=0,DQ31=0),0,AE121*DQ31/(AE121+DQ31))</f>
        <v>0</v>
      </c>
      <c r="AF31" s="13" t="n">
        <f aca="false">IF(OR(AF121=0,DR31=0),0,AF121*DR31/(AF121+DR31))</f>
        <v>0</v>
      </c>
      <c r="AG31" s="13" t="n">
        <f aca="false">IF(OR(AG121=0,DS31=0),0,AG121*DS31/(AG121+DS31))</f>
        <v>0</v>
      </c>
      <c r="AH31" s="13" t="n">
        <f aca="false">IF(OR(AH121=0,DT31=0),0,AH121*DT31/(AH121+DT31))</f>
        <v>0</v>
      </c>
      <c r="AI31" s="13" t="n">
        <f aca="false">IF(OR(AI121=0,DU31=0),0,AI121*DU31/(AI121+DU31))</f>
        <v>0</v>
      </c>
      <c r="AJ31" s="13" t="n">
        <f aca="false">IF(OR(AJ121=0,DV31=0),0,AJ121*DV31/(AJ121+DV31))</f>
        <v>0</v>
      </c>
      <c r="AK31" s="13" t="n">
        <f aca="false">IF(OR(AK121=0,DW31=0),0,AK121*DW31/(AK121+DW31))</f>
        <v>0</v>
      </c>
      <c r="AL31" s="13" t="n">
        <f aca="false">IF(OR(AL121=0,DX31=0),0,AL121*DX31/(AL121+DX31))</f>
        <v>0</v>
      </c>
      <c r="AM31" s="13" t="n">
        <f aca="false">IF(OR(AM121=0,DY31=0),0,AM121*DY31/(AM121+DY31))</f>
        <v>0</v>
      </c>
      <c r="AN31" s="13" t="n">
        <f aca="false">IF(OR(AN121=0,DZ31=0),0,AN121*DZ31/(AN121+DZ31))</f>
        <v>0</v>
      </c>
      <c r="AO31" s="13" t="n">
        <f aca="false">IF(OR(AO121=0,EA31=0),0,AO121*EA31/(AO121+EA31))</f>
        <v>0</v>
      </c>
      <c r="AP31" s="13" t="n">
        <f aca="false">IF(OR(AP121=0,EB31=0),0,AP121*EB31/(AP121+EB31))</f>
        <v>0</v>
      </c>
      <c r="AQ31" s="13" t="n">
        <f aca="false">IF(OR(AQ121=0,EC31=0),0,AQ121*EC31/(AQ121+EC31))</f>
        <v>0</v>
      </c>
      <c r="AR31" s="13" t="n">
        <f aca="false">IF(OR(AR121=0,ED31=0),0,AR121*ED31/(AR121+ED31))</f>
        <v>0</v>
      </c>
      <c r="AS31" s="13" t="n">
        <f aca="false">IF(OR(AS121=0,EE31=0),0,AS121*EE31/(AS121+EE31))</f>
        <v>0</v>
      </c>
      <c r="AT31" s="13" t="n">
        <f aca="false">IF(OR(AT121=0,EF31=0),0,AT121*EF31/(AT121+EF31))</f>
        <v>0</v>
      </c>
      <c r="AU31" s="13" t="n">
        <f aca="false">IF(OR(AU121=0,EG31=0),0,AU121*EG31/(AU121+EG31))</f>
        <v>0</v>
      </c>
      <c r="AV31" s="13" t="n">
        <f aca="false">IF(OR(AV121=0,EH31=0),0,AV121*EH31/(AV121+EH31))</f>
        <v>0</v>
      </c>
      <c r="AW31" s="13" t="n">
        <f aca="false">IF(OR(AW121=0,EI31=0),0,AW121*EI31/(AW121+EI31))</f>
        <v>0</v>
      </c>
      <c r="AX31" s="13" t="n">
        <f aca="false">IF(OR(AX121=0,EJ31=0),0,AX121*EJ31/(AX121+EJ31))</f>
        <v>0</v>
      </c>
      <c r="AY31" s="13" t="n">
        <f aca="false">IF(OR(AY121=0,EK31=0),0,AY121*EK31/(AY121+EK31))</f>
        <v>0</v>
      </c>
      <c r="AZ31" s="13" t="n">
        <f aca="false">IF(OR(AZ121=0,EL31=0),0,AZ121*EL31/(AZ121+EL31))</f>
        <v>0</v>
      </c>
      <c r="BA31" s="13" t="n">
        <f aca="false">IF(OR(BA121=0,EM31=0),0,BA121*EM31/(BA121+EM31))</f>
        <v>0</v>
      </c>
      <c r="BB31" s="13" t="n">
        <f aca="false">IF(OR(BB121=0,EN31=0),0,BB121*EN31/(BB121+EN31))</f>
        <v>0</v>
      </c>
      <c r="BC31" s="13" t="n">
        <f aca="false">IF(OR(BC121=0,EO31=0),0,BC121*EO31/(BC121+EO31))</f>
        <v>0</v>
      </c>
      <c r="BD31" s="13" t="n">
        <f aca="false">IF(OR(BD121=0,EP31=0),0,BD121*EP31/(BD121+EP31))</f>
        <v>0</v>
      </c>
      <c r="BE31" s="13" t="n">
        <f aca="false">IF(OR(BE121=0,EQ31=0),0,BE121*EQ31/(BE121+EQ31))</f>
        <v>0</v>
      </c>
      <c r="BF31" s="13" t="n">
        <f aca="false">IF(OR(BF121=0,ER31=0),0,BF121*ER31/(BF121+ER31))</f>
        <v>0</v>
      </c>
      <c r="BG31" s="13" t="n">
        <f aca="false">IF(OR(BG121=0,ES31=0),0,BG121*ES31/(BG121+ES31))</f>
        <v>0</v>
      </c>
      <c r="BH31" s="13" t="n">
        <f aca="false">IF(OR(BH121=0,ET31=0),0,BH121*ET31/(BH121+ET31))</f>
        <v>0</v>
      </c>
      <c r="BI31" s="13" t="n">
        <f aca="false">IF(OR(BI121=0,EU31=0),0,BI121*EU31/(BI121+EU31))</f>
        <v>0</v>
      </c>
      <c r="BJ31" s="13" t="n">
        <f aca="false">IF(OR(BJ121=0,EV31=0),0,BJ121*EV31/(BJ121+EV31))</f>
        <v>0</v>
      </c>
      <c r="BK31" s="13" t="n">
        <f aca="false">IF(OR(BK121=0,EW31=0),0,BK121*EW31/(BK121+EW31))</f>
        <v>0</v>
      </c>
      <c r="BL31" s="13" t="n">
        <f aca="false">IF(OR(BL121=0,EX31=0),0,BL121*EX31/(BL121+EX31))</f>
        <v>0</v>
      </c>
      <c r="BM31" s="13" t="n">
        <f aca="false">IF(OR(BM121=0,EY31=0),0,BM121*EY31/(BM121+EY31))</f>
        <v>0</v>
      </c>
      <c r="BN31" s="13" t="n">
        <f aca="false">IF(OR(BN121=0,EZ31=0),0,BN121*EZ31/(BN121+EZ31))</f>
        <v>0</v>
      </c>
      <c r="BO31" s="13" t="n">
        <f aca="false">IF(OR(BO121=0,FA31=0),0,BO121*FA31/(BO121+FA31))</f>
        <v>0</v>
      </c>
      <c r="BP31" s="13" t="n">
        <f aca="false">IF(OR(BP121=0,FB31=0),0,BP121*FB31/(BP121+FB31))</f>
        <v>0</v>
      </c>
      <c r="BQ31" s="13" t="n">
        <f aca="false">IF(OR(BQ121=0,FC31=0),0,BQ121*FC31/(BQ121+FC31))</f>
        <v>0</v>
      </c>
      <c r="BR31" s="13" t="n">
        <f aca="false">IF(OR(BR121=0,FD31=0),0,BR121*FD31/(BR121+FD31))</f>
        <v>0</v>
      </c>
      <c r="BS31" s="13" t="n">
        <f aca="false">IF(OR(BS121=0,FE31=0),0,BS121*FE31/(BS121+FE31))</f>
        <v>0</v>
      </c>
      <c r="BT31" s="13" t="n">
        <f aca="false">IF(OR(BT121=0,FF31=0),0,BT121*FF31/(BT121+FF31))</f>
        <v>0</v>
      </c>
      <c r="BU31" s="13" t="n">
        <f aca="false">IF(OR(BU121=0,FG31=0),0,BU121*FG31/(BU121+FG31))</f>
        <v>0</v>
      </c>
      <c r="BV31" s="13" t="n">
        <f aca="false">IF(OR(BV121=0,FH31=0),0,BV121*FH31/(BV121+FH31))</f>
        <v>0</v>
      </c>
      <c r="BW31" s="13" t="n">
        <f aca="false">IF(OR(BW121=0,FI31=0),0,BW121*FI31/(BW121+FI31))</f>
        <v>0</v>
      </c>
      <c r="BX31" s="13" t="n">
        <f aca="false">IF(OR(BX121=0,FJ31=0),0,BX121*FJ31/(BX121+FJ31))</f>
        <v>0</v>
      </c>
      <c r="BY31" s="13" t="n">
        <f aca="false">IF(OR(BY121=0,FK31=0),0,BY121*FK31/(BY121+FK31))</f>
        <v>0</v>
      </c>
      <c r="BZ31" s="13" t="n">
        <f aca="false">IF(OR(BZ121=0,FL31=0),0,BZ121*FL31/(BZ121+FL31))</f>
        <v>0</v>
      </c>
      <c r="CA31" s="13" t="n">
        <f aca="false">IF(OR(CA121=0,FM31=0),0,CA121*FM31/(CA121+FM31))</f>
        <v>0</v>
      </c>
      <c r="CB31" s="13" t="n">
        <f aca="false">IF(OR(CB121=0,FN31=0),0,CB121*FN31/(CB121+FN31))</f>
        <v>0</v>
      </c>
      <c r="CC31" s="13" t="n">
        <f aca="false">IF(OR(CC121=0,FO31=0),0,CC121*FO31/(CC121+FO31))</f>
        <v>0</v>
      </c>
      <c r="CD31" s="13" t="n">
        <f aca="false">IF(OR(CD121=0,FP31=0),0,CD121*FP31/(CD121+FP31))</f>
        <v>0</v>
      </c>
      <c r="CE31" s="13" t="n">
        <f aca="false">IF(OR(CE121=0,FQ31=0),0,CE121*FQ31/(CE121+FQ31))</f>
        <v>0</v>
      </c>
      <c r="CF31" s="13" t="n">
        <f aca="false">IF(OR(CF121=0,FR31=0),0,CF121*FR31/(CF121+FR31))</f>
        <v>0</v>
      </c>
      <c r="CG31" s="13" t="n">
        <f aca="false">IF(OR(CG121=0,FS31=0),0,CG121*FS31/(CG121+FS31))</f>
        <v>0</v>
      </c>
      <c r="CH31" s="13" t="n">
        <f aca="false">IF(OR(CH121=0,FT31=0),0,CH121*FT31/(CH121+FT31))</f>
        <v>0</v>
      </c>
      <c r="CI31" s="13" t="n">
        <f aca="false">IF(OR(CI121=0,FU31=0),0,CI121*FU31/(CI121+FU31))</f>
        <v>0</v>
      </c>
      <c r="CJ31" s="13" t="n">
        <f aca="false">IF(OR(CJ121=0,FV31=0),0,CJ121*FV31/(CJ121+FV31))</f>
        <v>0</v>
      </c>
      <c r="CK31" s="13" t="n">
        <f aca="false">IF(OR(CK121=0,FW31=0),0,CK121*FW31/(CK121+FW31))</f>
        <v>0</v>
      </c>
      <c r="CL31" s="13" t="n">
        <f aca="false">IF(OR(CL121=0,FX31=0),0,CL121*FX31/(CL121+FX31))</f>
        <v>0</v>
      </c>
      <c r="CM31" s="13" t="n">
        <f aca="false">IF(OR(CM121=0,FY31=0),0,CM121*FY31/(CM121+FY31))</f>
        <v>0</v>
      </c>
      <c r="CN31" s="13" t="n">
        <f aca="false">IF(OR(CN121=0,FZ31=0),0,CN121*FZ31/(CN121+FZ31))</f>
        <v>0</v>
      </c>
      <c r="CO31" s="13" t="n">
        <f aca="false">IF(OR(CO121=0,GA31=0),0,CO121*GA31/(CO121+GA31))</f>
        <v>0</v>
      </c>
      <c r="CP31" s="13" t="n">
        <f aca="false">IF(OR(CP121=0,GB31=0),0,CP121*GB31/(CP121+GB31))</f>
        <v>4.59613132400851</v>
      </c>
      <c r="CQ31" s="13" t="n">
        <f aca="false">IF(OR(CQ121=0,GC31=0),0,CQ121*GC31/(CQ121+GC31))</f>
        <v>4.59357317765268</v>
      </c>
      <c r="CR31" s="0" t="n">
        <f aca="false">IF(F$9=0,0,(SIN(F$12)*COS($E31)+SIN($E31)*COS(F$12))/SIN($E31)*F$9)</f>
        <v>6.32915357142857</v>
      </c>
      <c r="CS31" s="0" t="n">
        <f aca="false">IF(G$9=0,0,(SIN(G$12)*COS($E31)+SIN($E31)*COS(G$12))/SIN($E31)*G$9)</f>
        <v>6.60763598969218</v>
      </c>
      <c r="CT31" s="0" t="n">
        <f aca="false">IF(H$9=0,0,(SIN(H$12)*COS($E31)+SIN($E31)*COS(H$12))/SIN($E31)*H$9)</f>
        <v>6.8801402107113</v>
      </c>
      <c r="CU31" s="0" t="n">
        <f aca="false">IF(I$9=0,0,(SIN(I$12)*COS($E31)+SIN($E31)*COS(I$12))/SIN($E31)*I$9)</f>
        <v>7.14660902015904</v>
      </c>
      <c r="CV31" s="0" t="n">
        <f aca="false">IF(J$9=0,0,(SIN(J$12)*COS($E31)+SIN($E31)*COS(J$12))/SIN($E31)*J$9)</f>
        <v>7.40116322088807</v>
      </c>
      <c r="CW31" s="0" t="n">
        <f aca="false">IF(K$9=0,0,(SIN(K$12)*COS($E31)+SIN($E31)*COS(K$12))/SIN($E31)*K$9)</f>
        <v>7.64909948461813</v>
      </c>
      <c r="CX31" s="0" t="n">
        <f aca="false">IF(L$9=0,0,(SIN(L$12)*COS($E31)+SIN($E31)*COS(L$12))/SIN($E31)*L$9)</f>
        <v>7.89037527719928</v>
      </c>
      <c r="CY31" s="0" t="n">
        <f aca="false">IF(M$9=0,0,(SIN(M$12)*COS($E31)+SIN($E31)*COS(M$12))/SIN($E31)*M$9)</f>
        <v>8.12495141243216</v>
      </c>
      <c r="CZ31" s="0" t="n">
        <f aca="false">IF(N$9=0,0,(SIN(N$12)*COS($E31)+SIN($E31)*COS(N$12))/SIN($E31)*N$9)</f>
        <v>8.35279205355371</v>
      </c>
      <c r="DA31" s="0" t="n">
        <f aca="false">IF(O$9=0,0,(SIN(O$12)*COS($E31)+SIN($E31)*COS(O$12))/SIN($E31)*O$9)</f>
        <v>8.5490827927358</v>
      </c>
      <c r="DB31" s="0" t="n">
        <f aca="false">IF(P$9=0,0,(SIN(P$12)*COS($E31)+SIN($E31)*COS(P$12))/SIN($E31)*P$9)</f>
        <v>8.73695711625145</v>
      </c>
      <c r="DC31" s="0" t="n">
        <f aca="false">IF(Q$9=0,0,(SIN(Q$12)*COS($E31)+SIN($E31)*COS(Q$12))/SIN($E31)*Q$9)</f>
        <v>8.91641261670759</v>
      </c>
      <c r="DD31" s="0" t="n">
        <f aca="false">IF(R$9=0,0,(SIN(R$12)*COS($E31)+SIN($E31)*COS(R$12))/SIN($E31)*R$9)</f>
        <v>9.08745120494471</v>
      </c>
      <c r="DE31" s="0" t="n">
        <f aca="false">IF(S$9=0,0,(SIN(S$12)*COS($E31)+SIN($E31)*COS(S$12))/SIN($E31)*S$9)</f>
        <v>9.25007909222155</v>
      </c>
      <c r="DF31" s="0" t="n">
        <f aca="false">IF(T$9=0,0,(SIN(T$12)*COS($E31)+SIN($E31)*COS(T$12))/SIN($E31)*T$9)</f>
        <v>9.35135986767063</v>
      </c>
      <c r="DG31" s="0" t="n">
        <f aca="false">IF(U$9=0,0,(SIN(U$12)*COS($E31)+SIN($E31)*COS(U$12))/SIN($E31)*U$9)</f>
        <v>9.44142548651161</v>
      </c>
      <c r="DH31" s="0" t="n">
        <f aca="false">IF(V$9=0,0,(SIN(V$12)*COS($E31)+SIN($E31)*COS(V$12))/SIN($E31)*V$9)</f>
        <v>9.52034461338412</v>
      </c>
      <c r="DI31" s="0" t="n">
        <f aca="false">IF(W$9=0,0,(SIN(W$12)*COS($E31)+SIN($E31)*COS(W$12))/SIN($E31)*W$9)</f>
        <v>9.58819182754453</v>
      </c>
      <c r="DJ31" s="0" t="n">
        <f aca="false">IF(X$9=0,0,(SIN(X$12)*COS($E31)+SIN($E31)*COS(X$12))/SIN($E31)*X$9)</f>
        <v>9.64504757010816</v>
      </c>
      <c r="DK31" s="0" t="n">
        <f aca="false">IF(Y$9=0,0,(SIN(Y$12)*COS($E31)+SIN($E31)*COS(Y$12))/SIN($E31)*Y$9)</f>
        <v>0</v>
      </c>
      <c r="DL31" s="0" t="n">
        <f aca="false">IF(Z$9=0,0,(SIN(Z$12)*COS($E31)+SIN($E31)*COS(Z$12))/SIN($E31)*Z$9)</f>
        <v>0</v>
      </c>
      <c r="DM31" s="0" t="n">
        <f aca="false">IF(AA$9=0,0,(SIN(AA$12)*COS($E31)+SIN($E31)*COS(AA$12))/SIN($E31)*AA$9)</f>
        <v>0</v>
      </c>
      <c r="DN31" s="0" t="n">
        <f aca="false">IF(AB$9=0,0,(SIN(AB$12)*COS($E31)+SIN($E31)*COS(AB$12))/SIN($E31)*AB$9)</f>
        <v>0</v>
      </c>
      <c r="DO31" s="0" t="n">
        <f aca="false">IF(AC$9=0,0,(SIN(AC$12)*COS($E31)+SIN($E31)*COS(AC$12))/SIN($E31)*AC$9)</f>
        <v>0</v>
      </c>
      <c r="DP31" s="0" t="n">
        <f aca="false">IF(AD$9=0,0,(SIN(AD$12)*COS($E31)+SIN($E31)*COS(AD$12))/SIN($E31)*AD$9)</f>
        <v>0</v>
      </c>
      <c r="DQ31" s="0" t="n">
        <f aca="false">IF(AE$9=0,0,(SIN(AE$12)*COS($E31)+SIN($E31)*COS(AE$12))/SIN($E31)*AE$9)</f>
        <v>0</v>
      </c>
      <c r="DR31" s="0" t="n">
        <f aca="false">IF(AF$9=0,0,(SIN(AF$12)*COS($E31)+SIN($E31)*COS(AF$12))/SIN($E31)*AF$9)</f>
        <v>0</v>
      </c>
      <c r="DS31" s="0" t="n">
        <f aca="false">IF(AG$9=0,0,(SIN(AG$12)*COS($E31)+SIN($E31)*COS(AG$12))/SIN($E31)*AG$9)</f>
        <v>0</v>
      </c>
      <c r="DT31" s="0" t="n">
        <f aca="false">IF(AH$9=0,0,(SIN(AH$12)*COS($E31)+SIN($E31)*COS(AH$12))/SIN($E31)*AH$9)</f>
        <v>0</v>
      </c>
      <c r="DU31" s="0" t="n">
        <f aca="false">IF(AI$9=0,0,(SIN(AI$12)*COS($E31)+SIN($E31)*COS(AI$12))/SIN($E31)*AI$9)</f>
        <v>0</v>
      </c>
      <c r="DV31" s="0" t="n">
        <f aca="false">IF(AJ$9=0,0,(SIN(AJ$12)*COS($E31)+SIN($E31)*COS(AJ$12))/SIN($E31)*AJ$9)</f>
        <v>0</v>
      </c>
      <c r="DW31" s="0" t="n">
        <f aca="false">IF(AK$9=0,0,(SIN(AK$12)*COS($E31)+SIN($E31)*COS(AK$12))/SIN($E31)*AK$9)</f>
        <v>0</v>
      </c>
      <c r="DX31" s="0" t="n">
        <f aca="false">IF(AL$9=0,0,(SIN(AL$12)*COS($E31)+SIN($E31)*COS(AL$12))/SIN($E31)*AL$9)</f>
        <v>0</v>
      </c>
      <c r="DY31" s="0" t="n">
        <f aca="false">IF(AM$9=0,0,(SIN(AM$12)*COS($E31)+SIN($E31)*COS(AM$12))/SIN($E31)*AM$9)</f>
        <v>0</v>
      </c>
      <c r="DZ31" s="0" t="n">
        <f aca="false">IF(AN$9=0,0,(SIN(AN$12)*COS($E31)+SIN($E31)*COS(AN$12))/SIN($E31)*AN$9)</f>
        <v>0</v>
      </c>
      <c r="EA31" s="0" t="n">
        <f aca="false">IF(AO$9=0,0,(SIN(AO$12)*COS($E31)+SIN($E31)*COS(AO$12))/SIN($E31)*AO$9)</f>
        <v>0</v>
      </c>
      <c r="EB31" s="0" t="n">
        <f aca="false">IF(AP$9=0,0,(SIN(AP$12)*COS($E31)+SIN($E31)*COS(AP$12))/SIN($E31)*AP$9)</f>
        <v>0</v>
      </c>
      <c r="EC31" s="0" t="n">
        <f aca="false">IF(AQ$9=0,0,(SIN(AQ$12)*COS($E31)+SIN($E31)*COS(AQ$12))/SIN($E31)*AQ$9)</f>
        <v>0</v>
      </c>
      <c r="ED31" s="0" t="n">
        <f aca="false">IF(AR$9=0,0,(SIN(AR$12)*COS($E31)+SIN($E31)*COS(AR$12))/SIN($E31)*AR$9)</f>
        <v>0</v>
      </c>
      <c r="EE31" s="0" t="n">
        <f aca="false">IF(AS$9=0,0,(SIN(AS$12)*COS($E31)+SIN($E31)*COS(AS$12))/SIN($E31)*AS$9)</f>
        <v>0</v>
      </c>
      <c r="EF31" s="0" t="n">
        <f aca="false">IF(AT$9=0,0,(SIN(AT$12)*COS($E31)+SIN($E31)*COS(AT$12))/SIN($E31)*AT$9)</f>
        <v>0</v>
      </c>
      <c r="EG31" s="0" t="n">
        <f aca="false">IF(AU$9=0,0,(SIN(AU$12)*COS($E31)+SIN($E31)*COS(AU$12))/SIN($E31)*AU$9)</f>
        <v>0</v>
      </c>
      <c r="EH31" s="0" t="n">
        <f aca="false">IF(AV$9=0,0,(SIN(AV$12)*COS($E31)+SIN($E31)*COS(AV$12))/SIN($E31)*AV$9)</f>
        <v>0</v>
      </c>
      <c r="EI31" s="0" t="n">
        <f aca="false">IF(AW$9=0,0,(SIN(AW$12)*COS($E31)+SIN($E31)*COS(AW$12))/SIN($E31)*AW$9)</f>
        <v>0</v>
      </c>
      <c r="EJ31" s="0" t="n">
        <f aca="false">IF(AX$9=0,0,(SIN(AX$12)*COS($E31)+SIN($E31)*COS(AX$12))/SIN($E31)*AX$9)</f>
        <v>0</v>
      </c>
      <c r="EK31" s="0" t="n">
        <f aca="false">IF(AY$9=0,0,(SIN(AY$12)*COS($E31)+SIN($E31)*COS(AY$12))/SIN($E31)*AY$9)</f>
        <v>0</v>
      </c>
      <c r="EL31" s="0" t="n">
        <f aca="false">IF(AZ$9=0,0,(SIN(AZ$12)*COS($E31)+SIN($E31)*COS(AZ$12))/SIN($E31)*AZ$9)</f>
        <v>0</v>
      </c>
      <c r="EM31" s="0" t="n">
        <f aca="false">IF(BA$9=0,0,(SIN(BA$12)*COS($E31)+SIN($E31)*COS(BA$12))/SIN($E31)*BA$9)</f>
        <v>0</v>
      </c>
      <c r="EN31" s="0" t="n">
        <f aca="false">IF(BB$9=0,0,(SIN(BB$12)*COS($E31)+SIN($E31)*COS(BB$12))/SIN($E31)*BB$9)</f>
        <v>0</v>
      </c>
      <c r="EO31" s="0" t="n">
        <f aca="false">IF(BC$9=0,0,(SIN(BC$12)*COS($E31)+SIN($E31)*COS(BC$12))/SIN($E31)*BC$9)</f>
        <v>0</v>
      </c>
      <c r="EP31" s="0" t="n">
        <f aca="false">IF(BD$9=0,0,(SIN(BD$12)*COS($E31)+SIN($E31)*COS(BD$12))/SIN($E31)*BD$9)</f>
        <v>0</v>
      </c>
      <c r="EQ31" s="0" t="n">
        <f aca="false">IF(BE$9=0,0,(SIN(BE$12)*COS($E31)+SIN($E31)*COS(BE$12))/SIN($E31)*BE$9)</f>
        <v>0</v>
      </c>
      <c r="ER31" s="0" t="n">
        <f aca="false">IF(BF$9=0,0,(SIN(BF$12)*COS($E31)+SIN($E31)*COS(BF$12))/SIN($E31)*BF$9)</f>
        <v>0</v>
      </c>
      <c r="ES31" s="0" t="n">
        <f aca="false">IF(BG$9=0,0,(SIN(BG$12)*COS($E31)+SIN($E31)*COS(BG$12))/SIN($E31)*BG$9)</f>
        <v>0</v>
      </c>
      <c r="ET31" s="0" t="n">
        <f aca="false">IF(BH$9=0,0,(SIN(BH$12)*COS($E31)+SIN($E31)*COS(BH$12))/SIN($E31)*BH$9)</f>
        <v>0</v>
      </c>
      <c r="EU31" s="0" t="n">
        <f aca="false">IF(BI$9=0,0,(SIN(BI$12)*COS($E31)+SIN($E31)*COS(BI$12))/SIN($E31)*BI$9)</f>
        <v>0</v>
      </c>
      <c r="EV31" s="0" t="n">
        <f aca="false">IF(BJ$9=0,0,(SIN(BJ$12)*COS($E31)+SIN($E31)*COS(BJ$12))/SIN($E31)*BJ$9)</f>
        <v>0</v>
      </c>
      <c r="EW31" s="0" t="n">
        <f aca="false">IF(BK$9=0,0,(SIN(BK$12)*COS($E31)+SIN($E31)*COS(BK$12))/SIN($E31)*BK$9)</f>
        <v>0</v>
      </c>
      <c r="EX31" s="0" t="n">
        <f aca="false">IF(BL$9=0,0,(SIN(BL$12)*COS($E31)+SIN($E31)*COS(BL$12))/SIN($E31)*BL$9)</f>
        <v>0</v>
      </c>
      <c r="EY31" s="0" t="n">
        <f aca="false">IF(BM$9=0,0,(SIN(BM$12)*COS($E31)+SIN($E31)*COS(BM$12))/SIN($E31)*BM$9)</f>
        <v>0</v>
      </c>
      <c r="EZ31" s="0" t="n">
        <f aca="false">IF(BN$9=0,0,(SIN(BN$12)*COS($E31)+SIN($E31)*COS(BN$12))/SIN($E31)*BN$9)</f>
        <v>0</v>
      </c>
      <c r="FA31" s="0" t="n">
        <f aca="false">IF(BO$9=0,0,(SIN(BO$12)*COS($E31)+SIN($E31)*COS(BO$12))/SIN($E31)*BO$9)</f>
        <v>0</v>
      </c>
      <c r="FB31" s="0" t="n">
        <f aca="false">IF(BP$9=0,0,(SIN(BP$12)*COS($E31)+SIN($E31)*COS(BP$12))/SIN($E31)*BP$9)</f>
        <v>0</v>
      </c>
      <c r="FC31" s="0" t="n">
        <f aca="false">IF(BQ$9=0,0,(SIN(BQ$12)*COS($E31)+SIN($E31)*COS(BQ$12))/SIN($E31)*BQ$9)</f>
        <v>0</v>
      </c>
      <c r="FD31" s="0" t="n">
        <f aca="false">IF(BR$9=0,0,(SIN(BR$12)*COS($E31)+SIN($E31)*COS(BR$12))/SIN($E31)*BR$9)</f>
        <v>0</v>
      </c>
      <c r="FE31" s="0" t="n">
        <f aca="false">IF(BS$9=0,0,(SIN(BS$12)*COS($E31)+SIN($E31)*COS(BS$12))/SIN($E31)*BS$9)</f>
        <v>0</v>
      </c>
      <c r="FF31" s="0" t="n">
        <f aca="false">IF(BT$9=0,0,(SIN(BT$12)*COS($E31)+SIN($E31)*COS(BT$12))/SIN($E31)*BT$9)</f>
        <v>0</v>
      </c>
      <c r="FG31" s="0" t="n">
        <f aca="false">IF(BU$9=0,0,(SIN(BU$12)*COS($E31)+SIN($E31)*COS(BU$12))/SIN($E31)*BU$9)</f>
        <v>0</v>
      </c>
      <c r="FH31" s="0" t="n">
        <f aca="false">IF(BV$9=0,0,(SIN(BV$12)*COS($E31)+SIN($E31)*COS(BV$12))/SIN($E31)*BV$9)</f>
        <v>0</v>
      </c>
      <c r="FI31" s="0" t="n">
        <f aca="false">IF(BW$9=0,0,(SIN(BW$12)*COS($E31)+SIN($E31)*COS(BW$12))/SIN($E31)*BW$9)</f>
        <v>0</v>
      </c>
      <c r="FJ31" s="0" t="n">
        <f aca="false">IF(BX$9=0,0,(SIN(BX$12)*COS($E31)+SIN($E31)*COS(BX$12))/SIN($E31)*BX$9)</f>
        <v>0</v>
      </c>
      <c r="FK31" s="0" t="n">
        <f aca="false">IF(BY$9=0,0,(SIN(BY$12)*COS($E31)+SIN($E31)*COS(BY$12))/SIN($E31)*BY$9)</f>
        <v>0</v>
      </c>
      <c r="FL31" s="0" t="n">
        <f aca="false">IF(BZ$9=0,0,(SIN(BZ$12)*COS($E31)+SIN($E31)*COS(BZ$12))/SIN($E31)*BZ$9)</f>
        <v>0</v>
      </c>
      <c r="FM31" s="0" t="n">
        <f aca="false">IF(CA$9=0,0,(SIN(CA$12)*COS($E31)+SIN($E31)*COS(CA$12))/SIN($E31)*CA$9)</f>
        <v>0</v>
      </c>
      <c r="FN31" s="0" t="n">
        <f aca="false">IF(CB$9=0,0,(SIN(CB$12)*COS($E31)+SIN($E31)*COS(CB$12))/SIN($E31)*CB$9)</f>
        <v>0</v>
      </c>
      <c r="FO31" s="0" t="n">
        <f aca="false">IF(CC$9=0,0,(SIN(CC$12)*COS($E31)+SIN($E31)*COS(CC$12))/SIN($E31)*CC$9)</f>
        <v>0</v>
      </c>
      <c r="FP31" s="0" t="n">
        <f aca="false">IF(CD$9=0,0,(SIN(CD$12)*COS($E31)+SIN($E31)*COS(CD$12))/SIN($E31)*CD$9)</f>
        <v>0</v>
      </c>
      <c r="FQ31" s="0" t="n">
        <f aca="false">IF(CE$9=0,0,(SIN(CE$12)*COS($E31)+SIN($E31)*COS(CE$12))/SIN($E31)*CE$9)</f>
        <v>0</v>
      </c>
      <c r="FR31" s="0" t="n">
        <f aca="false">IF(CF$9=0,0,(SIN(CF$12)*COS($E31)+SIN($E31)*COS(CF$12))/SIN($E31)*CF$9)</f>
        <v>0</v>
      </c>
      <c r="FS31" s="0" t="n">
        <f aca="false">IF(CG$9=0,0,(SIN(CG$12)*COS($E31)+SIN($E31)*COS(CG$12))/SIN($E31)*CG$9)</f>
        <v>0</v>
      </c>
      <c r="FT31" s="0" t="n">
        <f aca="false">IF(CH$9=0,0,(SIN(CH$12)*COS($E31)+SIN($E31)*COS(CH$12))/SIN($E31)*CH$9)</f>
        <v>0</v>
      </c>
      <c r="FU31" s="0" t="n">
        <f aca="false">IF(CI$9=0,0,(SIN(CI$12)*COS($E31)+SIN($E31)*COS(CI$12))/SIN($E31)*CI$9)</f>
        <v>0</v>
      </c>
      <c r="FV31" s="0" t="n">
        <f aca="false">IF(CJ$9=0,0,(SIN(CJ$12)*COS($E31)+SIN($E31)*COS(CJ$12))/SIN($E31)*CJ$9)</f>
        <v>0</v>
      </c>
      <c r="FW31" s="0" t="n">
        <f aca="false">IF(CK$9=0,0,(SIN(CK$12)*COS($E31)+SIN($E31)*COS(CK$12))/SIN($E31)*CK$9)</f>
        <v>0</v>
      </c>
      <c r="FX31" s="0" t="n">
        <f aca="false">IF(CL$9=0,0,(SIN(CL$12)*COS($E31)+SIN($E31)*COS(CL$12))/SIN($E31)*CL$9)</f>
        <v>0</v>
      </c>
      <c r="FY31" s="0" t="n">
        <f aca="false">IF(CM$9=0,0,(SIN(CM$12)*COS($E31)+SIN($E31)*COS(CM$12))/SIN($E31)*CM$9)</f>
        <v>0</v>
      </c>
      <c r="FZ31" s="0" t="n">
        <f aca="false">IF(CN$9=0,0,(SIN(CN$12)*COS($E31)+SIN($E31)*COS(CN$12))/SIN($E31)*CN$9)</f>
        <v>0</v>
      </c>
      <c r="GA31" s="0" t="n">
        <f aca="false">IF(CO$9=0,0,(SIN(CO$12)*COS($E31)+SIN($E31)*COS(CO$12))/SIN($E31)*CO$9)</f>
        <v>0</v>
      </c>
      <c r="GB31" s="0" t="n">
        <f aca="false">IF(CP$9=0,0,(SIN(CP$12)*COS($E31)+SIN($E31)*COS(CP$12))/SIN($E31)*CP$9)</f>
        <v>15.3263120858547</v>
      </c>
      <c r="GC31" s="0" t="n">
        <f aca="false">IF(CQ$9=0,0,(SIN(CQ$12)*COS($E31)+SIN($E31)*COS(CQ$12))/SIN($E31)*CQ$9)</f>
        <v>15.514020267621</v>
      </c>
    </row>
    <row r="32" customFormat="false" ht="12.8" hidden="true" customHeight="false" outlineLevel="0" collapsed="false">
      <c r="A32" s="0" t="n">
        <f aca="false">MAX($F32:$CQ32)</f>
        <v>6.32915353137039</v>
      </c>
      <c r="B32" s="90" t="n">
        <f aca="false">IF(ISNA(INDEX(vmg!$B$6:$B$151,MATCH($C32,vmg!$F$6:$F$151,0))),IF(ISNA(INDEX(vmg!$B$6:$B$151,MATCH($C32,vmg!$D$6:$D$151,0))),0,INDEX(vmg!$B$6:$B$151,MATCH($C32,vmg!$D$6:$D$151,0))),INDEX(vmg!$B$6:$B$151,MATCH($C32,vmg!$F$6:$F$151,0)))</f>
        <v>6.8739</v>
      </c>
      <c r="C32" s="2" t="n">
        <f aca="false">MOD(Best +D32,360)</f>
        <v>320</v>
      </c>
      <c r="D32" s="2" t="n">
        <f aca="false">D31+1</f>
        <v>20</v>
      </c>
      <c r="E32" s="1" t="n">
        <f aca="false">D32*PI()/180</f>
        <v>0.349065850398866</v>
      </c>
      <c r="F32" s="13" t="n">
        <f aca="false">IF(OR(F122=0,CR32=0),0,F122*CR32/(F122+CR32))</f>
        <v>6.32915353137039</v>
      </c>
      <c r="G32" s="13" t="n">
        <f aca="false">IF(OR(G122=0,CS32=0),0,G122*CS32/(G122+CS32))</f>
        <v>6.29644146171288</v>
      </c>
      <c r="H32" s="13" t="n">
        <f aca="false">IF(OR(H122=0,CT32=0),0,H122*CT32/(H122+CT32))</f>
        <v>6.26468654182013</v>
      </c>
      <c r="I32" s="13" t="n">
        <f aca="false">IF(OR(I122=0,CU32=0),0,I122*CU32/(I122+CU32))</f>
        <v>6.23375206550815</v>
      </c>
      <c r="J32" s="13" t="n">
        <f aca="false">IF(OR(J122=0,CV32=0),0,J122*CV32/(J122+CV32))</f>
        <v>6.19940008513713</v>
      </c>
      <c r="K32" s="13" t="n">
        <f aca="false">IF(OR(K122=0,CW32=0),0,K122*CW32/(K122+CW32))</f>
        <v>6.16594171275926</v>
      </c>
      <c r="L32" s="13" t="n">
        <f aca="false">IF(OR(L122=0,CX32=0),0,L122*CX32/(L122+CX32))</f>
        <v>6.13325845565025</v>
      </c>
      <c r="M32" s="13" t="n">
        <f aca="false">IF(OR(M122=0,CY32=0),0,M122*CY32/(M122+CY32))</f>
        <v>6.10124935885103</v>
      </c>
      <c r="N32" s="13" t="n">
        <f aca="false">IF(OR(N122=0,CZ32=0),0,N122*CZ32/(N122+CZ32))</f>
        <v>6.06982776161385</v>
      </c>
      <c r="O32" s="13" t="n">
        <f aca="false">IF(OR(O122=0,DA32=0),0,O122*DA32/(O122+DA32))</f>
        <v>6.02640164105378</v>
      </c>
      <c r="P32" s="13" t="n">
        <f aca="false">IF(OR(P122=0,DB32=0),0,P122*DB32/(P122+DB32))</f>
        <v>5.98404314338376</v>
      </c>
      <c r="Q32" s="13" t="n">
        <f aca="false">IF(OR(Q122=0,DC32=0),0,Q122*DC32/(Q122+DC32))</f>
        <v>5.94261738713424</v>
      </c>
      <c r="R32" s="13" t="n">
        <f aca="false">IF(OR(R122=0,DD32=0),0,R122*DD32/(R122+DD32))</f>
        <v>5.90200643252724</v>
      </c>
      <c r="S32" s="13" t="n">
        <f aca="false">IF(OR(S122=0,DE32=0),0,S122*DE32/(S122+DE32))</f>
        <v>5.86210652468875</v>
      </c>
      <c r="T32" s="13" t="n">
        <f aca="false">IF(OR(T122=0,DF32=0),0,T122*DF32/(T122+DF32))</f>
        <v>5.80201410807139</v>
      </c>
      <c r="U32" s="13" t="n">
        <f aca="false">IF(OR(U122=0,DG32=0),0,U122*DG32/(U122+DG32))</f>
        <v>5.74305912147058</v>
      </c>
      <c r="V32" s="13" t="n">
        <f aca="false">IF(OR(V122=0,DH32=0),0,V122*DH32/(V122+DH32))</f>
        <v>5.68506838986505</v>
      </c>
      <c r="W32" s="13" t="n">
        <f aca="false">IF(OR(W122=0,DI32=0),0,W122*DI32/(W122+DI32))</f>
        <v>5.62788618915001</v>
      </c>
      <c r="X32" s="13" t="n">
        <f aca="false">IF(OR(X122=0,DJ32=0),0,X122*DJ32/(X122+DJ32))</f>
        <v>5.57137150645398</v>
      </c>
      <c r="Y32" s="13" t="n">
        <f aca="false">IF(OR(Y122=0,DK32=0),0,Y122*DK32/(Y122+DK32))</f>
        <v>0</v>
      </c>
      <c r="Z32" s="13" t="n">
        <f aca="false">IF(OR(Z122=0,DL32=0),0,Z122*DL32/(Z122+DL32))</f>
        <v>0</v>
      </c>
      <c r="AA32" s="13" t="n">
        <f aca="false">IF(OR(AA122=0,DM32=0),0,AA122*DM32/(AA122+DM32))</f>
        <v>0</v>
      </c>
      <c r="AB32" s="13" t="n">
        <f aca="false">IF(OR(AB122=0,DN32=0),0,AB122*DN32/(AB122+DN32))</f>
        <v>0</v>
      </c>
      <c r="AC32" s="13" t="n">
        <f aca="false">IF(OR(AC122=0,DO32=0),0,AC122*DO32/(AC122+DO32))</f>
        <v>0</v>
      </c>
      <c r="AD32" s="13" t="n">
        <f aca="false">IF(OR(AD122=0,DP32=0),0,AD122*DP32/(AD122+DP32))</f>
        <v>0</v>
      </c>
      <c r="AE32" s="13" t="n">
        <f aca="false">IF(OR(AE122=0,DQ32=0),0,AE122*DQ32/(AE122+DQ32))</f>
        <v>0</v>
      </c>
      <c r="AF32" s="13" t="n">
        <f aca="false">IF(OR(AF122=0,DR32=0),0,AF122*DR32/(AF122+DR32))</f>
        <v>0</v>
      </c>
      <c r="AG32" s="13" t="n">
        <f aca="false">IF(OR(AG122=0,DS32=0),0,AG122*DS32/(AG122+DS32))</f>
        <v>0</v>
      </c>
      <c r="AH32" s="13" t="n">
        <f aca="false">IF(OR(AH122=0,DT32=0),0,AH122*DT32/(AH122+DT32))</f>
        <v>0</v>
      </c>
      <c r="AI32" s="13" t="n">
        <f aca="false">IF(OR(AI122=0,DU32=0),0,AI122*DU32/(AI122+DU32))</f>
        <v>0</v>
      </c>
      <c r="AJ32" s="13" t="n">
        <f aca="false">IF(OR(AJ122=0,DV32=0),0,AJ122*DV32/(AJ122+DV32))</f>
        <v>0</v>
      </c>
      <c r="AK32" s="13" t="n">
        <f aca="false">IF(OR(AK122=0,DW32=0),0,AK122*DW32/(AK122+DW32))</f>
        <v>0</v>
      </c>
      <c r="AL32" s="13" t="n">
        <f aca="false">IF(OR(AL122=0,DX32=0),0,AL122*DX32/(AL122+DX32))</f>
        <v>0</v>
      </c>
      <c r="AM32" s="13" t="n">
        <f aca="false">IF(OR(AM122=0,DY32=0),0,AM122*DY32/(AM122+DY32))</f>
        <v>0</v>
      </c>
      <c r="AN32" s="13" t="n">
        <f aca="false">IF(OR(AN122=0,DZ32=0),0,AN122*DZ32/(AN122+DZ32))</f>
        <v>0</v>
      </c>
      <c r="AO32" s="13" t="n">
        <f aca="false">IF(OR(AO122=0,EA32=0),0,AO122*EA32/(AO122+EA32))</f>
        <v>0</v>
      </c>
      <c r="AP32" s="13" t="n">
        <f aca="false">IF(OR(AP122=0,EB32=0),0,AP122*EB32/(AP122+EB32))</f>
        <v>0</v>
      </c>
      <c r="AQ32" s="13" t="n">
        <f aca="false">IF(OR(AQ122=0,EC32=0),0,AQ122*EC32/(AQ122+EC32))</f>
        <v>0</v>
      </c>
      <c r="AR32" s="13" t="n">
        <f aca="false">IF(OR(AR122=0,ED32=0),0,AR122*ED32/(AR122+ED32))</f>
        <v>0</v>
      </c>
      <c r="AS32" s="13" t="n">
        <f aca="false">IF(OR(AS122=0,EE32=0),0,AS122*EE32/(AS122+EE32))</f>
        <v>0</v>
      </c>
      <c r="AT32" s="13" t="n">
        <f aca="false">IF(OR(AT122=0,EF32=0),0,AT122*EF32/(AT122+EF32))</f>
        <v>0</v>
      </c>
      <c r="AU32" s="13" t="n">
        <f aca="false">IF(OR(AU122=0,EG32=0),0,AU122*EG32/(AU122+EG32))</f>
        <v>0</v>
      </c>
      <c r="AV32" s="13" t="n">
        <f aca="false">IF(OR(AV122=0,EH32=0),0,AV122*EH32/(AV122+EH32))</f>
        <v>0</v>
      </c>
      <c r="AW32" s="13" t="n">
        <f aca="false">IF(OR(AW122=0,EI32=0),0,AW122*EI32/(AW122+EI32))</f>
        <v>0</v>
      </c>
      <c r="AX32" s="13" t="n">
        <f aca="false">IF(OR(AX122=0,EJ32=0),0,AX122*EJ32/(AX122+EJ32))</f>
        <v>0</v>
      </c>
      <c r="AY32" s="13" t="n">
        <f aca="false">IF(OR(AY122=0,EK32=0),0,AY122*EK32/(AY122+EK32))</f>
        <v>0</v>
      </c>
      <c r="AZ32" s="13" t="n">
        <f aca="false">IF(OR(AZ122=0,EL32=0),0,AZ122*EL32/(AZ122+EL32))</f>
        <v>0</v>
      </c>
      <c r="BA32" s="13" t="n">
        <f aca="false">IF(OR(BA122=0,EM32=0),0,BA122*EM32/(BA122+EM32))</f>
        <v>0</v>
      </c>
      <c r="BB32" s="13" t="n">
        <f aca="false">IF(OR(BB122=0,EN32=0),0,BB122*EN32/(BB122+EN32))</f>
        <v>0</v>
      </c>
      <c r="BC32" s="13" t="n">
        <f aca="false">IF(OR(BC122=0,EO32=0),0,BC122*EO32/(BC122+EO32))</f>
        <v>0</v>
      </c>
      <c r="BD32" s="13" t="n">
        <f aca="false">IF(OR(BD122=0,EP32=0),0,BD122*EP32/(BD122+EP32))</f>
        <v>0</v>
      </c>
      <c r="BE32" s="13" t="n">
        <f aca="false">IF(OR(BE122=0,EQ32=0),0,BE122*EQ32/(BE122+EQ32))</f>
        <v>0</v>
      </c>
      <c r="BF32" s="13" t="n">
        <f aca="false">IF(OR(BF122=0,ER32=0),0,BF122*ER32/(BF122+ER32))</f>
        <v>0</v>
      </c>
      <c r="BG32" s="13" t="n">
        <f aca="false">IF(OR(BG122=0,ES32=0),0,BG122*ES32/(BG122+ES32))</f>
        <v>0</v>
      </c>
      <c r="BH32" s="13" t="n">
        <f aca="false">IF(OR(BH122=0,ET32=0),0,BH122*ET32/(BH122+ET32))</f>
        <v>0</v>
      </c>
      <c r="BI32" s="13" t="n">
        <f aca="false">IF(OR(BI122=0,EU32=0),0,BI122*EU32/(BI122+EU32))</f>
        <v>0</v>
      </c>
      <c r="BJ32" s="13" t="n">
        <f aca="false">IF(OR(BJ122=0,EV32=0),0,BJ122*EV32/(BJ122+EV32))</f>
        <v>0</v>
      </c>
      <c r="BK32" s="13" t="n">
        <f aca="false">IF(OR(BK122=0,EW32=0),0,BK122*EW32/(BK122+EW32))</f>
        <v>0</v>
      </c>
      <c r="BL32" s="13" t="n">
        <f aca="false">IF(OR(BL122=0,EX32=0),0,BL122*EX32/(BL122+EX32))</f>
        <v>0</v>
      </c>
      <c r="BM32" s="13" t="n">
        <f aca="false">IF(OR(BM122=0,EY32=0),0,BM122*EY32/(BM122+EY32))</f>
        <v>0</v>
      </c>
      <c r="BN32" s="13" t="n">
        <f aca="false">IF(OR(BN122=0,EZ32=0),0,BN122*EZ32/(BN122+EZ32))</f>
        <v>0</v>
      </c>
      <c r="BO32" s="13" t="n">
        <f aca="false">IF(OR(BO122=0,FA32=0),0,BO122*FA32/(BO122+FA32))</f>
        <v>0</v>
      </c>
      <c r="BP32" s="13" t="n">
        <f aca="false">IF(OR(BP122=0,FB32=0),0,BP122*FB32/(BP122+FB32))</f>
        <v>0</v>
      </c>
      <c r="BQ32" s="13" t="n">
        <f aca="false">IF(OR(BQ122=0,FC32=0),0,BQ122*FC32/(BQ122+FC32))</f>
        <v>0</v>
      </c>
      <c r="BR32" s="13" t="n">
        <f aca="false">IF(OR(BR122=0,FD32=0),0,BR122*FD32/(BR122+FD32))</f>
        <v>0</v>
      </c>
      <c r="BS32" s="13" t="n">
        <f aca="false">IF(OR(BS122=0,FE32=0),0,BS122*FE32/(BS122+FE32))</f>
        <v>0</v>
      </c>
      <c r="BT32" s="13" t="n">
        <f aca="false">IF(OR(BT122=0,FF32=0),0,BT122*FF32/(BT122+FF32))</f>
        <v>0</v>
      </c>
      <c r="BU32" s="13" t="n">
        <f aca="false">IF(OR(BU122=0,FG32=0),0,BU122*FG32/(BU122+FG32))</f>
        <v>0</v>
      </c>
      <c r="BV32" s="13" t="n">
        <f aca="false">IF(OR(BV122=0,FH32=0),0,BV122*FH32/(BV122+FH32))</f>
        <v>0</v>
      </c>
      <c r="BW32" s="13" t="n">
        <f aca="false">IF(OR(BW122=0,FI32=0),0,BW122*FI32/(BW122+FI32))</f>
        <v>0</v>
      </c>
      <c r="BX32" s="13" t="n">
        <f aca="false">IF(OR(BX122=0,FJ32=0),0,BX122*FJ32/(BX122+FJ32))</f>
        <v>0</v>
      </c>
      <c r="BY32" s="13" t="n">
        <f aca="false">IF(OR(BY122=0,FK32=0),0,BY122*FK32/(BY122+FK32))</f>
        <v>0</v>
      </c>
      <c r="BZ32" s="13" t="n">
        <f aca="false">IF(OR(BZ122=0,FL32=0),0,BZ122*FL32/(BZ122+FL32))</f>
        <v>0</v>
      </c>
      <c r="CA32" s="13" t="n">
        <f aca="false">IF(OR(CA122=0,FM32=0),0,CA122*FM32/(CA122+FM32))</f>
        <v>0</v>
      </c>
      <c r="CB32" s="13" t="n">
        <f aca="false">IF(OR(CB122=0,FN32=0),0,CB122*FN32/(CB122+FN32))</f>
        <v>0</v>
      </c>
      <c r="CC32" s="13" t="n">
        <f aca="false">IF(OR(CC122=0,FO32=0),0,CC122*FO32/(CC122+FO32))</f>
        <v>0</v>
      </c>
      <c r="CD32" s="13" t="n">
        <f aca="false">IF(OR(CD122=0,FP32=0),0,CD122*FP32/(CD122+FP32))</f>
        <v>0</v>
      </c>
      <c r="CE32" s="13" t="n">
        <f aca="false">IF(OR(CE122=0,FQ32=0),0,CE122*FQ32/(CE122+FQ32))</f>
        <v>0</v>
      </c>
      <c r="CF32" s="13" t="n">
        <f aca="false">IF(OR(CF122=0,FR32=0),0,CF122*FR32/(CF122+FR32))</f>
        <v>0</v>
      </c>
      <c r="CG32" s="13" t="n">
        <f aca="false">IF(OR(CG122=0,FS32=0),0,CG122*FS32/(CG122+FS32))</f>
        <v>0</v>
      </c>
      <c r="CH32" s="13" t="n">
        <f aca="false">IF(OR(CH122=0,FT32=0),0,CH122*FT32/(CH122+FT32))</f>
        <v>0</v>
      </c>
      <c r="CI32" s="13" t="n">
        <f aca="false">IF(OR(CI122=0,FU32=0),0,CI122*FU32/(CI122+FU32))</f>
        <v>0</v>
      </c>
      <c r="CJ32" s="13" t="n">
        <f aca="false">IF(OR(CJ122=0,FV32=0),0,CJ122*FV32/(CJ122+FV32))</f>
        <v>0</v>
      </c>
      <c r="CK32" s="13" t="n">
        <f aca="false">IF(OR(CK122=0,FW32=0),0,CK122*FW32/(CK122+FW32))</f>
        <v>0</v>
      </c>
      <c r="CL32" s="13" t="n">
        <f aca="false">IF(OR(CL122=0,FX32=0),0,CL122*FX32/(CL122+FX32))</f>
        <v>0</v>
      </c>
      <c r="CM32" s="13" t="n">
        <f aca="false">IF(OR(CM122=0,FY32=0),0,CM122*FY32/(CM122+FY32))</f>
        <v>0</v>
      </c>
      <c r="CN32" s="13" t="n">
        <f aca="false">IF(OR(CN122=0,FZ32=0),0,CN122*FZ32/(CN122+FZ32))</f>
        <v>0</v>
      </c>
      <c r="CO32" s="13" t="n">
        <f aca="false">IF(OR(CO122=0,GA32=0),0,CO122*GA32/(CO122+GA32))</f>
        <v>0</v>
      </c>
      <c r="CP32" s="13" t="n">
        <f aca="false">IF(OR(CP122=0,GB32=0),0,CP122*GB32/(CP122+GB32))</f>
        <v>4.50868982270047</v>
      </c>
      <c r="CQ32" s="13" t="n">
        <f aca="false">IF(OR(CQ122=0,GC32=0),0,CQ122*GC32/(CQ122+GC32))</f>
        <v>4.50554743712479</v>
      </c>
      <c r="CR32" s="0" t="n">
        <f aca="false">IF(F$9=0,0,(SIN(F$12)*COS($E32)+SIN($E32)*COS(F$12))/SIN($E32)*F$9)</f>
        <v>6.32915357142857</v>
      </c>
      <c r="CS32" s="0" t="n">
        <f aca="false">IF(G$9=0,0,(SIN(G$12)*COS($E32)+SIN($E32)*COS(G$12))/SIN($E32)*G$9)</f>
        <v>6.59043104117019</v>
      </c>
      <c r="CT32" s="0" t="n">
        <f aca="false">IF(H$9=0,0,(SIN(H$12)*COS($E32)+SIN($E32)*COS(H$12))/SIN($E32)*H$9)</f>
        <v>6.8459508543727</v>
      </c>
      <c r="CU32" s="0" t="n">
        <f aca="false">IF(I$9=0,0,(SIN(I$12)*COS($E32)+SIN($E32)*COS(I$12))/SIN($E32)*I$9)</f>
        <v>7.09566087194569</v>
      </c>
      <c r="CV32" s="0" t="n">
        <f aca="false">IF(J$9=0,0,(SIN(J$12)*COS($E32)+SIN($E32)*COS(J$12))/SIN($E32)*J$9)</f>
        <v>7.33373990263892</v>
      </c>
      <c r="CW32" s="0" t="n">
        <f aca="false">IF(K$9=0,0,(SIN(K$12)*COS($E32)+SIN($E32)*COS(K$12))/SIN($E32)*K$9)</f>
        <v>7.56546283030176</v>
      </c>
      <c r="CX32" s="0" t="n">
        <f aca="false">IF(L$9=0,0,(SIN(L$12)*COS($E32)+SIN($E32)*COS(L$12))/SIN($E32)*L$9)</f>
        <v>7.79079172829718</v>
      </c>
      <c r="CY32" s="0" t="n">
        <f aca="false">IF(M$9=0,0,(SIN(M$12)*COS($E32)+SIN($E32)*COS(M$12))/SIN($E32)*M$9)</f>
        <v>8.00969186337787</v>
      </c>
      <c r="CZ32" s="0" t="n">
        <f aca="false">IF(N$9=0,0,(SIN(N$12)*COS($E32)+SIN($E32)*COS(N$12))/SIN($E32)*N$9)</f>
        <v>8.22213169593872</v>
      </c>
      <c r="DA32" s="0" t="n">
        <f aca="false">IF(O$9=0,0,(SIN(O$12)*COS($E32)+SIN($E32)*COS(O$12))/SIN($E32)*O$9)</f>
        <v>8.40372232654029</v>
      </c>
      <c r="DB32" s="0" t="n">
        <f aca="false">IF(P$9=0,0,(SIN(P$12)*COS($E32)+SIN($E32)*COS(P$12))/SIN($E32)*P$9)</f>
        <v>8.57727258831843</v>
      </c>
      <c r="DC32" s="0" t="n">
        <f aca="false">IF(Q$9=0,0,(SIN(Q$12)*COS($E32)+SIN($E32)*COS(Q$12))/SIN($E32)*Q$9)</f>
        <v>8.74278346952665</v>
      </c>
      <c r="DD32" s="0" t="n">
        <f aca="false">IF(R$9=0,0,(SIN(R$12)*COS($E32)+SIN($E32)*COS(R$12))/SIN($E32)*R$9)</f>
        <v>8.90026006030494</v>
      </c>
      <c r="DE32" s="0" t="n">
        <f aca="false">IF(S$9=0,0,(SIN(S$12)*COS($E32)+SIN($E32)*COS(S$12))/SIN($E32)*S$9)</f>
        <v>9.04971153422151</v>
      </c>
      <c r="DF32" s="0" t="n">
        <f aca="false">IF(T$9=0,0,(SIN(T$12)*COS($E32)+SIN($E32)*COS(T$12))/SIN($E32)*T$9)</f>
        <v>9.13940430631269</v>
      </c>
      <c r="DG32" s="0" t="n">
        <f aca="false">IF(U$9=0,0,(SIN(U$12)*COS($E32)+SIN($E32)*COS(U$12))/SIN($E32)*U$9)</f>
        <v>9.21844041792564</v>
      </c>
      <c r="DH32" s="0" t="n">
        <f aca="false">IF(V$9=0,0,(SIN(V$12)*COS($E32)+SIN($E32)*COS(V$12))/SIN($E32)*V$9)</f>
        <v>9.28688966888196</v>
      </c>
      <c r="DI32" s="0" t="n">
        <f aca="false">IF(W$9=0,0,(SIN(W$12)*COS($E32)+SIN($E32)*COS(W$12))/SIN($E32)*W$9)</f>
        <v>9.34482745337189</v>
      </c>
      <c r="DJ32" s="0" t="n">
        <f aca="false">IF(X$9=0,0,(SIN(X$12)*COS($E32)+SIN($E32)*COS(X$12))/SIN($E32)*X$9)</f>
        <v>9.39233470767148</v>
      </c>
      <c r="DK32" s="0" t="n">
        <f aca="false">IF(Y$9=0,0,(SIN(Y$12)*COS($E32)+SIN($E32)*COS(Y$12))/SIN($E32)*Y$9)</f>
        <v>0</v>
      </c>
      <c r="DL32" s="0" t="n">
        <f aca="false">IF(Z$9=0,0,(SIN(Z$12)*COS($E32)+SIN($E32)*COS(Z$12))/SIN($E32)*Z$9)</f>
        <v>0</v>
      </c>
      <c r="DM32" s="0" t="n">
        <f aca="false">IF(AA$9=0,0,(SIN(AA$12)*COS($E32)+SIN($E32)*COS(AA$12))/SIN($E32)*AA$9)</f>
        <v>0</v>
      </c>
      <c r="DN32" s="0" t="n">
        <f aca="false">IF(AB$9=0,0,(SIN(AB$12)*COS($E32)+SIN($E32)*COS(AB$12))/SIN($E32)*AB$9)</f>
        <v>0</v>
      </c>
      <c r="DO32" s="0" t="n">
        <f aca="false">IF(AC$9=0,0,(SIN(AC$12)*COS($E32)+SIN($E32)*COS(AC$12))/SIN($E32)*AC$9)</f>
        <v>0</v>
      </c>
      <c r="DP32" s="0" t="n">
        <f aca="false">IF(AD$9=0,0,(SIN(AD$12)*COS($E32)+SIN($E32)*COS(AD$12))/SIN($E32)*AD$9)</f>
        <v>0</v>
      </c>
      <c r="DQ32" s="0" t="n">
        <f aca="false">IF(AE$9=0,0,(SIN(AE$12)*COS($E32)+SIN($E32)*COS(AE$12))/SIN($E32)*AE$9)</f>
        <v>0</v>
      </c>
      <c r="DR32" s="0" t="n">
        <f aca="false">IF(AF$9=0,0,(SIN(AF$12)*COS($E32)+SIN($E32)*COS(AF$12))/SIN($E32)*AF$9)</f>
        <v>0</v>
      </c>
      <c r="DS32" s="0" t="n">
        <f aca="false">IF(AG$9=0,0,(SIN(AG$12)*COS($E32)+SIN($E32)*COS(AG$12))/SIN($E32)*AG$9)</f>
        <v>0</v>
      </c>
      <c r="DT32" s="0" t="n">
        <f aca="false">IF(AH$9=0,0,(SIN(AH$12)*COS($E32)+SIN($E32)*COS(AH$12))/SIN($E32)*AH$9)</f>
        <v>0</v>
      </c>
      <c r="DU32" s="0" t="n">
        <f aca="false">IF(AI$9=0,0,(SIN(AI$12)*COS($E32)+SIN($E32)*COS(AI$12))/SIN($E32)*AI$9)</f>
        <v>0</v>
      </c>
      <c r="DV32" s="0" t="n">
        <f aca="false">IF(AJ$9=0,0,(SIN(AJ$12)*COS($E32)+SIN($E32)*COS(AJ$12))/SIN($E32)*AJ$9)</f>
        <v>0</v>
      </c>
      <c r="DW32" s="0" t="n">
        <f aca="false">IF(AK$9=0,0,(SIN(AK$12)*COS($E32)+SIN($E32)*COS(AK$12))/SIN($E32)*AK$9)</f>
        <v>0</v>
      </c>
      <c r="DX32" s="0" t="n">
        <f aca="false">IF(AL$9=0,0,(SIN(AL$12)*COS($E32)+SIN($E32)*COS(AL$12))/SIN($E32)*AL$9)</f>
        <v>0</v>
      </c>
      <c r="DY32" s="0" t="n">
        <f aca="false">IF(AM$9=0,0,(SIN(AM$12)*COS($E32)+SIN($E32)*COS(AM$12))/SIN($E32)*AM$9)</f>
        <v>0</v>
      </c>
      <c r="DZ32" s="0" t="n">
        <f aca="false">IF(AN$9=0,0,(SIN(AN$12)*COS($E32)+SIN($E32)*COS(AN$12))/SIN($E32)*AN$9)</f>
        <v>0</v>
      </c>
      <c r="EA32" s="0" t="n">
        <f aca="false">IF(AO$9=0,0,(SIN(AO$12)*COS($E32)+SIN($E32)*COS(AO$12))/SIN($E32)*AO$9)</f>
        <v>0</v>
      </c>
      <c r="EB32" s="0" t="n">
        <f aca="false">IF(AP$9=0,0,(SIN(AP$12)*COS($E32)+SIN($E32)*COS(AP$12))/SIN($E32)*AP$9)</f>
        <v>0</v>
      </c>
      <c r="EC32" s="0" t="n">
        <f aca="false">IF(AQ$9=0,0,(SIN(AQ$12)*COS($E32)+SIN($E32)*COS(AQ$12))/SIN($E32)*AQ$9)</f>
        <v>0</v>
      </c>
      <c r="ED32" s="0" t="n">
        <f aca="false">IF(AR$9=0,0,(SIN(AR$12)*COS($E32)+SIN($E32)*COS(AR$12))/SIN($E32)*AR$9)</f>
        <v>0</v>
      </c>
      <c r="EE32" s="0" t="n">
        <f aca="false">IF(AS$9=0,0,(SIN(AS$12)*COS($E32)+SIN($E32)*COS(AS$12))/SIN($E32)*AS$9)</f>
        <v>0</v>
      </c>
      <c r="EF32" s="0" t="n">
        <f aca="false">IF(AT$9=0,0,(SIN(AT$12)*COS($E32)+SIN($E32)*COS(AT$12))/SIN($E32)*AT$9)</f>
        <v>0</v>
      </c>
      <c r="EG32" s="0" t="n">
        <f aca="false">IF(AU$9=0,0,(SIN(AU$12)*COS($E32)+SIN($E32)*COS(AU$12))/SIN($E32)*AU$9)</f>
        <v>0</v>
      </c>
      <c r="EH32" s="0" t="n">
        <f aca="false">IF(AV$9=0,0,(SIN(AV$12)*COS($E32)+SIN($E32)*COS(AV$12))/SIN($E32)*AV$9)</f>
        <v>0</v>
      </c>
      <c r="EI32" s="0" t="n">
        <f aca="false">IF(AW$9=0,0,(SIN(AW$12)*COS($E32)+SIN($E32)*COS(AW$12))/SIN($E32)*AW$9)</f>
        <v>0</v>
      </c>
      <c r="EJ32" s="0" t="n">
        <f aca="false">IF(AX$9=0,0,(SIN(AX$12)*COS($E32)+SIN($E32)*COS(AX$12))/SIN($E32)*AX$9)</f>
        <v>0</v>
      </c>
      <c r="EK32" s="0" t="n">
        <f aca="false">IF(AY$9=0,0,(SIN(AY$12)*COS($E32)+SIN($E32)*COS(AY$12))/SIN($E32)*AY$9)</f>
        <v>0</v>
      </c>
      <c r="EL32" s="0" t="n">
        <f aca="false">IF(AZ$9=0,0,(SIN(AZ$12)*COS($E32)+SIN($E32)*COS(AZ$12))/SIN($E32)*AZ$9)</f>
        <v>0</v>
      </c>
      <c r="EM32" s="0" t="n">
        <f aca="false">IF(BA$9=0,0,(SIN(BA$12)*COS($E32)+SIN($E32)*COS(BA$12))/SIN($E32)*BA$9)</f>
        <v>0</v>
      </c>
      <c r="EN32" s="0" t="n">
        <f aca="false">IF(BB$9=0,0,(SIN(BB$12)*COS($E32)+SIN($E32)*COS(BB$12))/SIN($E32)*BB$9)</f>
        <v>0</v>
      </c>
      <c r="EO32" s="0" t="n">
        <f aca="false">IF(BC$9=0,0,(SIN(BC$12)*COS($E32)+SIN($E32)*COS(BC$12))/SIN($E32)*BC$9)</f>
        <v>0</v>
      </c>
      <c r="EP32" s="0" t="n">
        <f aca="false">IF(BD$9=0,0,(SIN(BD$12)*COS($E32)+SIN($E32)*COS(BD$12))/SIN($E32)*BD$9)</f>
        <v>0</v>
      </c>
      <c r="EQ32" s="0" t="n">
        <f aca="false">IF(BE$9=0,0,(SIN(BE$12)*COS($E32)+SIN($E32)*COS(BE$12))/SIN($E32)*BE$9)</f>
        <v>0</v>
      </c>
      <c r="ER32" s="0" t="n">
        <f aca="false">IF(BF$9=0,0,(SIN(BF$12)*COS($E32)+SIN($E32)*COS(BF$12))/SIN($E32)*BF$9)</f>
        <v>0</v>
      </c>
      <c r="ES32" s="0" t="n">
        <f aca="false">IF(BG$9=0,0,(SIN(BG$12)*COS($E32)+SIN($E32)*COS(BG$12))/SIN($E32)*BG$9)</f>
        <v>0</v>
      </c>
      <c r="ET32" s="0" t="n">
        <f aca="false">IF(BH$9=0,0,(SIN(BH$12)*COS($E32)+SIN($E32)*COS(BH$12))/SIN($E32)*BH$9)</f>
        <v>0</v>
      </c>
      <c r="EU32" s="0" t="n">
        <f aca="false">IF(BI$9=0,0,(SIN(BI$12)*COS($E32)+SIN($E32)*COS(BI$12))/SIN($E32)*BI$9)</f>
        <v>0</v>
      </c>
      <c r="EV32" s="0" t="n">
        <f aca="false">IF(BJ$9=0,0,(SIN(BJ$12)*COS($E32)+SIN($E32)*COS(BJ$12))/SIN($E32)*BJ$9)</f>
        <v>0</v>
      </c>
      <c r="EW32" s="0" t="n">
        <f aca="false">IF(BK$9=0,0,(SIN(BK$12)*COS($E32)+SIN($E32)*COS(BK$12))/SIN($E32)*BK$9)</f>
        <v>0</v>
      </c>
      <c r="EX32" s="0" t="n">
        <f aca="false">IF(BL$9=0,0,(SIN(BL$12)*COS($E32)+SIN($E32)*COS(BL$12))/SIN($E32)*BL$9)</f>
        <v>0</v>
      </c>
      <c r="EY32" s="0" t="n">
        <f aca="false">IF(BM$9=0,0,(SIN(BM$12)*COS($E32)+SIN($E32)*COS(BM$12))/SIN($E32)*BM$9)</f>
        <v>0</v>
      </c>
      <c r="EZ32" s="0" t="n">
        <f aca="false">IF(BN$9=0,0,(SIN(BN$12)*COS($E32)+SIN($E32)*COS(BN$12))/SIN($E32)*BN$9)</f>
        <v>0</v>
      </c>
      <c r="FA32" s="0" t="n">
        <f aca="false">IF(BO$9=0,0,(SIN(BO$12)*COS($E32)+SIN($E32)*COS(BO$12))/SIN($E32)*BO$9)</f>
        <v>0</v>
      </c>
      <c r="FB32" s="0" t="n">
        <f aca="false">IF(BP$9=0,0,(SIN(BP$12)*COS($E32)+SIN($E32)*COS(BP$12))/SIN($E32)*BP$9)</f>
        <v>0</v>
      </c>
      <c r="FC32" s="0" t="n">
        <f aca="false">IF(BQ$9=0,0,(SIN(BQ$12)*COS($E32)+SIN($E32)*COS(BQ$12))/SIN($E32)*BQ$9)</f>
        <v>0</v>
      </c>
      <c r="FD32" s="0" t="n">
        <f aca="false">IF(BR$9=0,0,(SIN(BR$12)*COS($E32)+SIN($E32)*COS(BR$12))/SIN($E32)*BR$9)</f>
        <v>0</v>
      </c>
      <c r="FE32" s="0" t="n">
        <f aca="false">IF(BS$9=0,0,(SIN(BS$12)*COS($E32)+SIN($E32)*COS(BS$12))/SIN($E32)*BS$9)</f>
        <v>0</v>
      </c>
      <c r="FF32" s="0" t="n">
        <f aca="false">IF(BT$9=0,0,(SIN(BT$12)*COS($E32)+SIN($E32)*COS(BT$12))/SIN($E32)*BT$9)</f>
        <v>0</v>
      </c>
      <c r="FG32" s="0" t="n">
        <f aca="false">IF(BU$9=0,0,(SIN(BU$12)*COS($E32)+SIN($E32)*COS(BU$12))/SIN($E32)*BU$9)</f>
        <v>0</v>
      </c>
      <c r="FH32" s="0" t="n">
        <f aca="false">IF(BV$9=0,0,(SIN(BV$12)*COS($E32)+SIN($E32)*COS(BV$12))/SIN($E32)*BV$9)</f>
        <v>0</v>
      </c>
      <c r="FI32" s="0" t="n">
        <f aca="false">IF(BW$9=0,0,(SIN(BW$12)*COS($E32)+SIN($E32)*COS(BW$12))/SIN($E32)*BW$9)</f>
        <v>0</v>
      </c>
      <c r="FJ32" s="0" t="n">
        <f aca="false">IF(BX$9=0,0,(SIN(BX$12)*COS($E32)+SIN($E32)*COS(BX$12))/SIN($E32)*BX$9)</f>
        <v>0</v>
      </c>
      <c r="FK32" s="0" t="n">
        <f aca="false">IF(BY$9=0,0,(SIN(BY$12)*COS($E32)+SIN($E32)*COS(BY$12))/SIN($E32)*BY$9)</f>
        <v>0</v>
      </c>
      <c r="FL32" s="0" t="n">
        <f aca="false">IF(BZ$9=0,0,(SIN(BZ$12)*COS($E32)+SIN($E32)*COS(BZ$12))/SIN($E32)*BZ$9)</f>
        <v>0</v>
      </c>
      <c r="FM32" s="0" t="n">
        <f aca="false">IF(CA$9=0,0,(SIN(CA$12)*COS($E32)+SIN($E32)*COS(CA$12))/SIN($E32)*CA$9)</f>
        <v>0</v>
      </c>
      <c r="FN32" s="0" t="n">
        <f aca="false">IF(CB$9=0,0,(SIN(CB$12)*COS($E32)+SIN($E32)*COS(CB$12))/SIN($E32)*CB$9)</f>
        <v>0</v>
      </c>
      <c r="FO32" s="0" t="n">
        <f aca="false">IF(CC$9=0,0,(SIN(CC$12)*COS($E32)+SIN($E32)*COS(CC$12))/SIN($E32)*CC$9)</f>
        <v>0</v>
      </c>
      <c r="FP32" s="0" t="n">
        <f aca="false">IF(CD$9=0,0,(SIN(CD$12)*COS($E32)+SIN($E32)*COS(CD$12))/SIN($E32)*CD$9)</f>
        <v>0</v>
      </c>
      <c r="FQ32" s="0" t="n">
        <f aca="false">IF(CE$9=0,0,(SIN(CE$12)*COS($E32)+SIN($E32)*COS(CE$12))/SIN($E32)*CE$9)</f>
        <v>0</v>
      </c>
      <c r="FR32" s="0" t="n">
        <f aca="false">IF(CF$9=0,0,(SIN(CF$12)*COS($E32)+SIN($E32)*COS(CF$12))/SIN($E32)*CF$9)</f>
        <v>0</v>
      </c>
      <c r="FS32" s="0" t="n">
        <f aca="false">IF(CG$9=0,0,(SIN(CG$12)*COS($E32)+SIN($E32)*COS(CG$12))/SIN($E32)*CG$9)</f>
        <v>0</v>
      </c>
      <c r="FT32" s="0" t="n">
        <f aca="false">IF(CH$9=0,0,(SIN(CH$12)*COS($E32)+SIN($E32)*COS(CH$12))/SIN($E32)*CH$9)</f>
        <v>0</v>
      </c>
      <c r="FU32" s="0" t="n">
        <f aca="false">IF(CI$9=0,0,(SIN(CI$12)*COS($E32)+SIN($E32)*COS(CI$12))/SIN($E32)*CI$9)</f>
        <v>0</v>
      </c>
      <c r="FV32" s="0" t="n">
        <f aca="false">IF(CJ$9=0,0,(SIN(CJ$12)*COS($E32)+SIN($E32)*COS(CJ$12))/SIN($E32)*CJ$9)</f>
        <v>0</v>
      </c>
      <c r="FW32" s="0" t="n">
        <f aca="false">IF(CK$9=0,0,(SIN(CK$12)*COS($E32)+SIN($E32)*COS(CK$12))/SIN($E32)*CK$9)</f>
        <v>0</v>
      </c>
      <c r="FX32" s="0" t="n">
        <f aca="false">IF(CL$9=0,0,(SIN(CL$12)*COS($E32)+SIN($E32)*COS(CL$12))/SIN($E32)*CL$9)</f>
        <v>0</v>
      </c>
      <c r="FY32" s="0" t="n">
        <f aca="false">IF(CM$9=0,0,(SIN(CM$12)*COS($E32)+SIN($E32)*COS(CM$12))/SIN($E32)*CM$9)</f>
        <v>0</v>
      </c>
      <c r="FZ32" s="0" t="n">
        <f aca="false">IF(CN$9=0,0,(SIN(CN$12)*COS($E32)+SIN($E32)*COS(CN$12))/SIN($E32)*CN$9)</f>
        <v>0</v>
      </c>
      <c r="GA32" s="0" t="n">
        <f aca="false">IF(CO$9=0,0,(SIN(CO$12)*COS($E32)+SIN($E32)*COS(CO$12))/SIN($E32)*CO$9)</f>
        <v>0</v>
      </c>
      <c r="GB32" s="0" t="n">
        <f aca="false">IF(CP$9=0,0,(SIN(CP$12)*COS($E32)+SIN($E32)*COS(CP$12))/SIN($E32)*CP$9)</f>
        <v>14.5090142634491</v>
      </c>
      <c r="GC32" s="0" t="n">
        <f aca="false">IF(CQ$9=0,0,(SIN(CQ$12)*COS($E32)+SIN($E32)*COS(CQ$12))/SIN($E32)*CQ$9)</f>
        <v>14.6817669932132</v>
      </c>
    </row>
    <row r="33" customFormat="false" ht="12.8" hidden="true" customHeight="false" outlineLevel="0" collapsed="false">
      <c r="A33" s="0" t="n">
        <f aca="false">MAX($F33:$CQ33)</f>
        <v>6.32915353137039</v>
      </c>
      <c r="B33" s="90" t="n">
        <f aca="false">IF(ISNA(INDEX(vmg!$B$6:$B$151,MATCH($C33,vmg!$F$6:$F$151,0))),IF(ISNA(INDEX(vmg!$B$6:$B$151,MATCH($C33,vmg!$D$6:$D$151,0))),0,INDEX(vmg!$B$6:$B$151,MATCH($C33,vmg!$D$6:$D$151,0))),INDEX(vmg!$B$6:$B$151,MATCH($C33,vmg!$F$6:$F$151,0)))</f>
        <v>6.8872</v>
      </c>
      <c r="C33" s="2" t="n">
        <f aca="false">MOD(Best +D33,360)</f>
        <v>321</v>
      </c>
      <c r="D33" s="2" t="n">
        <f aca="false">D32+1</f>
        <v>21</v>
      </c>
      <c r="E33" s="1" t="n">
        <f aca="false">D33*PI()/180</f>
        <v>0.366519142918809</v>
      </c>
      <c r="F33" s="13" t="n">
        <f aca="false">IF(OR(F123=0,CR33=0),0,F123*CR33/(F123+CR33))</f>
        <v>6.32915353137039</v>
      </c>
      <c r="G33" s="13" t="n">
        <f aca="false">IF(OR(G123=0,CS33=0),0,G123*CS33/(G123+CS33))</f>
        <v>6.29483549444466</v>
      </c>
      <c r="H33" s="13" t="n">
        <f aca="false">IF(OR(H123=0,CT33=0),0,H123*CT33/(H123+CT33))</f>
        <v>6.2614954522008</v>
      </c>
      <c r="I33" s="13" t="n">
        <f aca="false">IF(OR(I123=0,CU33=0),0,I123*CU33/(I123+CU33))</f>
        <v>6.22899944401405</v>
      </c>
      <c r="J33" s="13" t="n">
        <f aca="false">IF(OR(J123=0,CV33=0),0,J123*CV33/(J123+CV33))</f>
        <v>6.19308466820382</v>
      </c>
      <c r="K33" s="13" t="n">
        <f aca="false">IF(OR(K123=0,CW33=0),0,K123*CW33/(K123+CW33))</f>
        <v>6.15808124277594</v>
      </c>
      <c r="L33" s="13" t="n">
        <f aca="false">IF(OR(L123=0,CX33=0),0,L123*CX33/(L123+CX33))</f>
        <v>6.123872686675</v>
      </c>
      <c r="M33" s="13" t="n">
        <f aca="false">IF(OR(M123=0,CY33=0),0,M123*CY33/(M123+CY33))</f>
        <v>6.09035917615179</v>
      </c>
      <c r="N33" s="13" t="n">
        <f aca="false">IF(OR(N123=0,CZ33=0),0,N123*CZ33/(N123+CZ33))</f>
        <v>6.0574545610002</v>
      </c>
      <c r="O33" s="13" t="n">
        <f aca="false">IF(OR(O123=0,DA33=0),0,O123*DA33/(O123+DA33))</f>
        <v>6.0124256172754</v>
      </c>
      <c r="P33" s="13" t="n">
        <f aca="false">IF(OR(P123=0,DB33=0),0,P123*DB33/(P123+DB33))</f>
        <v>5.96847564378192</v>
      </c>
      <c r="Q33" s="13" t="n">
        <f aca="false">IF(OR(Q123=0,DC33=0),0,Q123*DC33/(Q123+DC33))</f>
        <v>5.92547216170934</v>
      </c>
      <c r="R33" s="13" t="n">
        <f aca="false">IF(OR(R123=0,DD33=0),0,R123*DD33/(R123+DD33))</f>
        <v>5.88329887829887</v>
      </c>
      <c r="S33" s="13" t="n">
        <f aca="false">IF(OR(S123=0,DE33=0),0,S123*DE33/(S123+DE33))</f>
        <v>5.84185311939083</v>
      </c>
      <c r="T33" s="13" t="n">
        <f aca="false">IF(OR(T123=0,DF33=0),0,T123*DF33/(T123+DF33))</f>
        <v>5.77994416501267</v>
      </c>
      <c r="U33" s="13" t="n">
        <f aca="false">IF(OR(U123=0,DG33=0),0,U123*DG33/(U123+DG33))</f>
        <v>5.71918657835931</v>
      </c>
      <c r="V33" s="13" t="n">
        <f aca="false">IF(OR(V123=0,DH33=0),0,V123*DH33/(V123+DH33))</f>
        <v>5.6594093597217</v>
      </c>
      <c r="W33" s="13" t="n">
        <f aca="false">IF(OR(W123=0,DI33=0),0,W123*DI33/(W123+DI33))</f>
        <v>5.60045837475169</v>
      </c>
      <c r="X33" s="13" t="n">
        <f aca="false">IF(OR(X123=0,DJ33=0),0,X123*DJ33/(X123+DJ33))</f>
        <v>5.54219375869628</v>
      </c>
      <c r="Y33" s="13" t="n">
        <f aca="false">IF(OR(Y123=0,DK33=0),0,Y123*DK33/(Y123+DK33))</f>
        <v>0</v>
      </c>
      <c r="Z33" s="13" t="n">
        <f aca="false">IF(OR(Z123=0,DL33=0),0,Z123*DL33/(Z123+DL33))</f>
        <v>0</v>
      </c>
      <c r="AA33" s="13" t="n">
        <f aca="false">IF(OR(AA123=0,DM33=0),0,AA123*DM33/(AA123+DM33))</f>
        <v>0</v>
      </c>
      <c r="AB33" s="13" t="n">
        <f aca="false">IF(OR(AB123=0,DN33=0),0,AB123*DN33/(AB123+DN33))</f>
        <v>0</v>
      </c>
      <c r="AC33" s="13" t="n">
        <f aca="false">IF(OR(AC123=0,DO33=0),0,AC123*DO33/(AC123+DO33))</f>
        <v>0</v>
      </c>
      <c r="AD33" s="13" t="n">
        <f aca="false">IF(OR(AD123=0,DP33=0),0,AD123*DP33/(AD123+DP33))</f>
        <v>0</v>
      </c>
      <c r="AE33" s="13" t="n">
        <f aca="false">IF(OR(AE123=0,DQ33=0),0,AE123*DQ33/(AE123+DQ33))</f>
        <v>0</v>
      </c>
      <c r="AF33" s="13" t="n">
        <f aca="false">IF(OR(AF123=0,DR33=0),0,AF123*DR33/(AF123+DR33))</f>
        <v>0</v>
      </c>
      <c r="AG33" s="13" t="n">
        <f aca="false">IF(OR(AG123=0,DS33=0),0,AG123*DS33/(AG123+DS33))</f>
        <v>0</v>
      </c>
      <c r="AH33" s="13" t="n">
        <f aca="false">IF(OR(AH123=0,DT33=0),0,AH123*DT33/(AH123+DT33))</f>
        <v>0</v>
      </c>
      <c r="AI33" s="13" t="n">
        <f aca="false">IF(OR(AI123=0,DU33=0),0,AI123*DU33/(AI123+DU33))</f>
        <v>0</v>
      </c>
      <c r="AJ33" s="13" t="n">
        <f aca="false">IF(OR(AJ123=0,DV33=0),0,AJ123*DV33/(AJ123+DV33))</f>
        <v>0</v>
      </c>
      <c r="AK33" s="13" t="n">
        <f aca="false">IF(OR(AK123=0,DW33=0),0,AK123*DW33/(AK123+DW33))</f>
        <v>0</v>
      </c>
      <c r="AL33" s="13" t="n">
        <f aca="false">IF(OR(AL123=0,DX33=0),0,AL123*DX33/(AL123+DX33))</f>
        <v>0</v>
      </c>
      <c r="AM33" s="13" t="n">
        <f aca="false">IF(OR(AM123=0,DY33=0),0,AM123*DY33/(AM123+DY33))</f>
        <v>0</v>
      </c>
      <c r="AN33" s="13" t="n">
        <f aca="false">IF(OR(AN123=0,DZ33=0),0,AN123*DZ33/(AN123+DZ33))</f>
        <v>0</v>
      </c>
      <c r="AO33" s="13" t="n">
        <f aca="false">IF(OR(AO123=0,EA33=0),0,AO123*EA33/(AO123+EA33))</f>
        <v>0</v>
      </c>
      <c r="AP33" s="13" t="n">
        <f aca="false">IF(OR(AP123=0,EB33=0),0,AP123*EB33/(AP123+EB33))</f>
        <v>0</v>
      </c>
      <c r="AQ33" s="13" t="n">
        <f aca="false">IF(OR(AQ123=0,EC33=0),0,AQ123*EC33/(AQ123+EC33))</f>
        <v>0</v>
      </c>
      <c r="AR33" s="13" t="n">
        <f aca="false">IF(OR(AR123=0,ED33=0),0,AR123*ED33/(AR123+ED33))</f>
        <v>0</v>
      </c>
      <c r="AS33" s="13" t="n">
        <f aca="false">IF(OR(AS123=0,EE33=0),0,AS123*EE33/(AS123+EE33))</f>
        <v>0</v>
      </c>
      <c r="AT33" s="13" t="n">
        <f aca="false">IF(OR(AT123=0,EF33=0),0,AT123*EF33/(AT123+EF33))</f>
        <v>0</v>
      </c>
      <c r="AU33" s="13" t="n">
        <f aca="false">IF(OR(AU123=0,EG33=0),0,AU123*EG33/(AU123+EG33))</f>
        <v>0</v>
      </c>
      <c r="AV33" s="13" t="n">
        <f aca="false">IF(OR(AV123=0,EH33=0),0,AV123*EH33/(AV123+EH33))</f>
        <v>0</v>
      </c>
      <c r="AW33" s="13" t="n">
        <f aca="false">IF(OR(AW123=0,EI33=0),0,AW123*EI33/(AW123+EI33))</f>
        <v>0</v>
      </c>
      <c r="AX33" s="13" t="n">
        <f aca="false">IF(OR(AX123=0,EJ33=0),0,AX123*EJ33/(AX123+EJ33))</f>
        <v>0</v>
      </c>
      <c r="AY33" s="13" t="n">
        <f aca="false">IF(OR(AY123=0,EK33=0),0,AY123*EK33/(AY123+EK33))</f>
        <v>0</v>
      </c>
      <c r="AZ33" s="13" t="n">
        <f aca="false">IF(OR(AZ123=0,EL33=0),0,AZ123*EL33/(AZ123+EL33))</f>
        <v>0</v>
      </c>
      <c r="BA33" s="13" t="n">
        <f aca="false">IF(OR(BA123=0,EM33=0),0,BA123*EM33/(BA123+EM33))</f>
        <v>0</v>
      </c>
      <c r="BB33" s="13" t="n">
        <f aca="false">IF(OR(BB123=0,EN33=0),0,BB123*EN33/(BB123+EN33))</f>
        <v>0</v>
      </c>
      <c r="BC33" s="13" t="n">
        <f aca="false">IF(OR(BC123=0,EO33=0),0,BC123*EO33/(BC123+EO33))</f>
        <v>0</v>
      </c>
      <c r="BD33" s="13" t="n">
        <f aca="false">IF(OR(BD123=0,EP33=0),0,BD123*EP33/(BD123+EP33))</f>
        <v>0</v>
      </c>
      <c r="BE33" s="13" t="n">
        <f aca="false">IF(OR(BE123=0,EQ33=0),0,BE123*EQ33/(BE123+EQ33))</f>
        <v>0</v>
      </c>
      <c r="BF33" s="13" t="n">
        <f aca="false">IF(OR(BF123=0,ER33=0),0,BF123*ER33/(BF123+ER33))</f>
        <v>0</v>
      </c>
      <c r="BG33" s="13" t="n">
        <f aca="false">IF(OR(BG123=0,ES33=0),0,BG123*ES33/(BG123+ES33))</f>
        <v>0</v>
      </c>
      <c r="BH33" s="13" t="n">
        <f aca="false">IF(OR(BH123=0,ET33=0),0,BH123*ET33/(BH123+ET33))</f>
        <v>0</v>
      </c>
      <c r="BI33" s="13" t="n">
        <f aca="false">IF(OR(BI123=0,EU33=0),0,BI123*EU33/(BI123+EU33))</f>
        <v>0</v>
      </c>
      <c r="BJ33" s="13" t="n">
        <f aca="false">IF(OR(BJ123=0,EV33=0),0,BJ123*EV33/(BJ123+EV33))</f>
        <v>0</v>
      </c>
      <c r="BK33" s="13" t="n">
        <f aca="false">IF(OR(BK123=0,EW33=0),0,BK123*EW33/(BK123+EW33))</f>
        <v>0</v>
      </c>
      <c r="BL33" s="13" t="n">
        <f aca="false">IF(OR(BL123=0,EX33=0),0,BL123*EX33/(BL123+EX33))</f>
        <v>0</v>
      </c>
      <c r="BM33" s="13" t="n">
        <f aca="false">IF(OR(BM123=0,EY33=0),0,BM123*EY33/(BM123+EY33))</f>
        <v>0</v>
      </c>
      <c r="BN33" s="13" t="n">
        <f aca="false">IF(OR(BN123=0,EZ33=0),0,BN123*EZ33/(BN123+EZ33))</f>
        <v>0</v>
      </c>
      <c r="BO33" s="13" t="n">
        <f aca="false">IF(OR(BO123=0,FA33=0),0,BO123*FA33/(BO123+FA33))</f>
        <v>0</v>
      </c>
      <c r="BP33" s="13" t="n">
        <f aca="false">IF(OR(BP123=0,FB33=0),0,BP123*FB33/(BP123+FB33))</f>
        <v>0</v>
      </c>
      <c r="BQ33" s="13" t="n">
        <f aca="false">IF(OR(BQ123=0,FC33=0),0,BQ123*FC33/(BQ123+FC33))</f>
        <v>0</v>
      </c>
      <c r="BR33" s="13" t="n">
        <f aca="false">IF(OR(BR123=0,FD33=0),0,BR123*FD33/(BR123+FD33))</f>
        <v>0</v>
      </c>
      <c r="BS33" s="13" t="n">
        <f aca="false">IF(OR(BS123=0,FE33=0),0,BS123*FE33/(BS123+FE33))</f>
        <v>0</v>
      </c>
      <c r="BT33" s="13" t="n">
        <f aca="false">IF(OR(BT123=0,FF33=0),0,BT123*FF33/(BT123+FF33))</f>
        <v>0</v>
      </c>
      <c r="BU33" s="13" t="n">
        <f aca="false">IF(OR(BU123=0,FG33=0),0,BU123*FG33/(BU123+FG33))</f>
        <v>0</v>
      </c>
      <c r="BV33" s="13" t="n">
        <f aca="false">IF(OR(BV123=0,FH33=0),0,BV123*FH33/(BV123+FH33))</f>
        <v>0</v>
      </c>
      <c r="BW33" s="13" t="n">
        <f aca="false">IF(OR(BW123=0,FI33=0),0,BW123*FI33/(BW123+FI33))</f>
        <v>0</v>
      </c>
      <c r="BX33" s="13" t="n">
        <f aca="false">IF(OR(BX123=0,FJ33=0),0,BX123*FJ33/(BX123+FJ33))</f>
        <v>0</v>
      </c>
      <c r="BY33" s="13" t="n">
        <f aca="false">IF(OR(BY123=0,FK33=0),0,BY123*FK33/(BY123+FK33))</f>
        <v>0</v>
      </c>
      <c r="BZ33" s="13" t="n">
        <f aca="false">IF(OR(BZ123=0,FL33=0),0,BZ123*FL33/(BZ123+FL33))</f>
        <v>0</v>
      </c>
      <c r="CA33" s="13" t="n">
        <f aca="false">IF(OR(CA123=0,FM33=0),0,CA123*FM33/(CA123+FM33))</f>
        <v>0</v>
      </c>
      <c r="CB33" s="13" t="n">
        <f aca="false">IF(OR(CB123=0,FN33=0),0,CB123*FN33/(CB123+FN33))</f>
        <v>0</v>
      </c>
      <c r="CC33" s="13" t="n">
        <f aca="false">IF(OR(CC123=0,FO33=0),0,CC123*FO33/(CC123+FO33))</f>
        <v>0</v>
      </c>
      <c r="CD33" s="13" t="n">
        <f aca="false">IF(OR(CD123=0,FP33=0),0,CD123*FP33/(CD123+FP33))</f>
        <v>0</v>
      </c>
      <c r="CE33" s="13" t="n">
        <f aca="false">IF(OR(CE123=0,FQ33=0),0,CE123*FQ33/(CE123+FQ33))</f>
        <v>0</v>
      </c>
      <c r="CF33" s="13" t="n">
        <f aca="false">IF(OR(CF123=0,FR33=0),0,CF123*FR33/(CF123+FR33))</f>
        <v>0</v>
      </c>
      <c r="CG33" s="13" t="n">
        <f aca="false">IF(OR(CG123=0,FS33=0),0,CG123*FS33/(CG123+FS33))</f>
        <v>0</v>
      </c>
      <c r="CH33" s="13" t="n">
        <f aca="false">IF(OR(CH123=0,FT33=0),0,CH123*FT33/(CH123+FT33))</f>
        <v>0</v>
      </c>
      <c r="CI33" s="13" t="n">
        <f aca="false">IF(OR(CI123=0,FU33=0),0,CI123*FU33/(CI123+FU33))</f>
        <v>0</v>
      </c>
      <c r="CJ33" s="13" t="n">
        <f aca="false">IF(OR(CJ123=0,FV33=0),0,CJ123*FV33/(CJ123+FV33))</f>
        <v>0</v>
      </c>
      <c r="CK33" s="13" t="n">
        <f aca="false">IF(OR(CK123=0,FW33=0),0,CK123*FW33/(CK123+FW33))</f>
        <v>0</v>
      </c>
      <c r="CL33" s="13" t="n">
        <f aca="false">IF(OR(CL123=0,FX33=0),0,CL123*FX33/(CL123+FX33))</f>
        <v>0</v>
      </c>
      <c r="CM33" s="13" t="n">
        <f aca="false">IF(OR(CM123=0,FY33=0),0,CM123*FY33/(CM123+FY33))</f>
        <v>0</v>
      </c>
      <c r="CN33" s="13" t="n">
        <f aca="false">IF(OR(CN123=0,FZ33=0),0,CN123*FZ33/(CN123+FZ33))</f>
        <v>0</v>
      </c>
      <c r="CO33" s="13" t="n">
        <f aca="false">IF(OR(CO123=0,GA33=0),0,CO123*GA33/(CO123+GA33))</f>
        <v>0</v>
      </c>
      <c r="CP33" s="13" t="n">
        <f aca="false">IF(OR(CP123=0,GB33=0),0,CP123*GB33/(CP123+GB33))</f>
        <v>4.42263235646698</v>
      </c>
      <c r="CQ33" s="13" t="n">
        <f aca="false">IF(OR(CQ123=0,GC33=0),0,CQ123*GC33/(CQ123+GC33))</f>
        <v>4.41888339018435</v>
      </c>
      <c r="CR33" s="0" t="n">
        <f aca="false">IF(F$9=0,0,(SIN(F$12)*COS($E33)+SIN($E33)*COS(F$12))/SIN($E33)*F$9)</f>
        <v>6.32915357142857</v>
      </c>
      <c r="CS33" s="0" t="n">
        <f aca="false">IF(G$9=0,0,(SIN(G$12)*COS($E33)+SIN($E33)*COS(G$12))/SIN($E33)*G$9)</f>
        <v>6.57480078365151</v>
      </c>
      <c r="CT33" s="0" t="n">
        <f aca="false">IF(H$9=0,0,(SIN(H$12)*COS($E33)+SIN($E33)*COS(H$12))/SIN($E33)*H$9)</f>
        <v>6.81489069494895</v>
      </c>
      <c r="CU33" s="0" t="n">
        <f aca="false">IF(I$9=0,0,(SIN(I$12)*COS($E33)+SIN($E33)*COS(I$12))/SIN($E33)*I$9)</f>
        <v>7.04937577695358</v>
      </c>
      <c r="CV33" s="0" t="n">
        <f aca="false">IF(J$9=0,0,(SIN(J$12)*COS($E33)+SIN($E33)*COS(J$12))/SIN($E33)*J$9)</f>
        <v>7.27248753529523</v>
      </c>
      <c r="CW33" s="0" t="n">
        <f aca="false">IF(K$9=0,0,(SIN(K$12)*COS($E33)+SIN($E33)*COS(K$12))/SIN($E33)*K$9)</f>
        <v>7.48948106009797</v>
      </c>
      <c r="CX33" s="0" t="n">
        <f aca="false">IF(L$9=0,0,(SIN(L$12)*COS($E33)+SIN($E33)*COS(L$12))/SIN($E33)*L$9)</f>
        <v>7.70032261053292</v>
      </c>
      <c r="CY33" s="0" t="n">
        <f aca="false">IF(M$9=0,0,(SIN(M$12)*COS($E33)+SIN($E33)*COS(M$12))/SIN($E33)*M$9)</f>
        <v>7.90498149874627</v>
      </c>
      <c r="CZ33" s="0" t="n">
        <f aca="false">IF(N$9=0,0,(SIN(N$12)*COS($E33)+SIN($E33)*COS(N$12))/SIN($E33)*N$9)</f>
        <v>8.10343008899146</v>
      </c>
      <c r="DA33" s="0" t="n">
        <f aca="false">IF(O$9=0,0,(SIN(O$12)*COS($E33)+SIN($E33)*COS(O$12))/SIN($E33)*O$9)</f>
        <v>8.27166604536239</v>
      </c>
      <c r="DB33" s="0" t="n">
        <f aca="false">IF(P$9=0,0,(SIN(P$12)*COS($E33)+SIN($E33)*COS(P$12))/SIN($E33)*P$9)</f>
        <v>8.43220326188877</v>
      </c>
      <c r="DC33" s="0" t="n">
        <f aca="false">IF(Q$9=0,0,(SIN(Q$12)*COS($E33)+SIN($E33)*COS(Q$12))/SIN($E33)*Q$9)</f>
        <v>8.58504581168254</v>
      </c>
      <c r="DD33" s="0" t="n">
        <f aca="false">IF(R$9=0,0,(SIN(R$12)*COS($E33)+SIN($E33)*COS(R$12))/SIN($E33)*R$9)</f>
        <v>8.73020167319634</v>
      </c>
      <c r="DE33" s="0" t="n">
        <f aca="false">IF(S$9=0,0,(SIN(S$12)*COS($E33)+SIN($E33)*COS(S$12))/SIN($E33)*S$9)</f>
        <v>8.86768271118103</v>
      </c>
      <c r="DF33" s="0" t="n">
        <f aca="false">IF(T$9=0,0,(SIN(T$12)*COS($E33)+SIN($E33)*COS(T$12))/SIN($E33)*T$9)</f>
        <v>8.94684807737037</v>
      </c>
      <c r="DG33" s="0" t="n">
        <f aca="false">IF(U$9=0,0,(SIN(U$12)*COS($E33)+SIN($E33)*COS(U$12))/SIN($E33)*U$9)</f>
        <v>9.01586416259045</v>
      </c>
      <c r="DH33" s="0" t="n">
        <f aca="false">IF(V$9=0,0,(SIN(V$12)*COS($E33)+SIN($E33)*COS(V$12))/SIN($E33)*V$9)</f>
        <v>9.07480179794679</v>
      </c>
      <c r="DI33" s="0" t="n">
        <f aca="false">IF(W$9=0,0,(SIN(W$12)*COS($E33)+SIN($E33)*COS(W$12))/SIN($E33)*W$9)</f>
        <v>9.12373711797628</v>
      </c>
      <c r="DJ33" s="0" t="n">
        <f aca="false">IF(X$9=0,0,(SIN(X$12)*COS($E33)+SIN($E33)*COS(X$12))/SIN($E33)*X$9)</f>
        <v>9.16275150879589</v>
      </c>
      <c r="DK33" s="0" t="n">
        <f aca="false">IF(Y$9=0,0,(SIN(Y$12)*COS($E33)+SIN($E33)*COS(Y$12))/SIN($E33)*Y$9)</f>
        <v>0</v>
      </c>
      <c r="DL33" s="0" t="n">
        <f aca="false">IF(Z$9=0,0,(SIN(Z$12)*COS($E33)+SIN($E33)*COS(Z$12))/SIN($E33)*Z$9)</f>
        <v>0</v>
      </c>
      <c r="DM33" s="0" t="n">
        <f aca="false">IF(AA$9=0,0,(SIN(AA$12)*COS($E33)+SIN($E33)*COS(AA$12))/SIN($E33)*AA$9)</f>
        <v>0</v>
      </c>
      <c r="DN33" s="0" t="n">
        <f aca="false">IF(AB$9=0,0,(SIN(AB$12)*COS($E33)+SIN($E33)*COS(AB$12))/SIN($E33)*AB$9)</f>
        <v>0</v>
      </c>
      <c r="DO33" s="0" t="n">
        <f aca="false">IF(AC$9=0,0,(SIN(AC$12)*COS($E33)+SIN($E33)*COS(AC$12))/SIN($E33)*AC$9)</f>
        <v>0</v>
      </c>
      <c r="DP33" s="0" t="n">
        <f aca="false">IF(AD$9=0,0,(SIN(AD$12)*COS($E33)+SIN($E33)*COS(AD$12))/SIN($E33)*AD$9)</f>
        <v>0</v>
      </c>
      <c r="DQ33" s="0" t="n">
        <f aca="false">IF(AE$9=0,0,(SIN(AE$12)*COS($E33)+SIN($E33)*COS(AE$12))/SIN($E33)*AE$9)</f>
        <v>0</v>
      </c>
      <c r="DR33" s="0" t="n">
        <f aca="false">IF(AF$9=0,0,(SIN(AF$12)*COS($E33)+SIN($E33)*COS(AF$12))/SIN($E33)*AF$9)</f>
        <v>0</v>
      </c>
      <c r="DS33" s="0" t="n">
        <f aca="false">IF(AG$9=0,0,(SIN(AG$12)*COS($E33)+SIN($E33)*COS(AG$12))/SIN($E33)*AG$9)</f>
        <v>0</v>
      </c>
      <c r="DT33" s="0" t="n">
        <f aca="false">IF(AH$9=0,0,(SIN(AH$12)*COS($E33)+SIN($E33)*COS(AH$12))/SIN($E33)*AH$9)</f>
        <v>0</v>
      </c>
      <c r="DU33" s="0" t="n">
        <f aca="false">IF(AI$9=0,0,(SIN(AI$12)*COS($E33)+SIN($E33)*COS(AI$12))/SIN($E33)*AI$9)</f>
        <v>0</v>
      </c>
      <c r="DV33" s="0" t="n">
        <f aca="false">IF(AJ$9=0,0,(SIN(AJ$12)*COS($E33)+SIN($E33)*COS(AJ$12))/SIN($E33)*AJ$9)</f>
        <v>0</v>
      </c>
      <c r="DW33" s="0" t="n">
        <f aca="false">IF(AK$9=0,0,(SIN(AK$12)*COS($E33)+SIN($E33)*COS(AK$12))/SIN($E33)*AK$9)</f>
        <v>0</v>
      </c>
      <c r="DX33" s="0" t="n">
        <f aca="false">IF(AL$9=0,0,(SIN(AL$12)*COS($E33)+SIN($E33)*COS(AL$12))/SIN($E33)*AL$9)</f>
        <v>0</v>
      </c>
      <c r="DY33" s="0" t="n">
        <f aca="false">IF(AM$9=0,0,(SIN(AM$12)*COS($E33)+SIN($E33)*COS(AM$12))/SIN($E33)*AM$9)</f>
        <v>0</v>
      </c>
      <c r="DZ33" s="0" t="n">
        <f aca="false">IF(AN$9=0,0,(SIN(AN$12)*COS($E33)+SIN($E33)*COS(AN$12))/SIN($E33)*AN$9)</f>
        <v>0</v>
      </c>
      <c r="EA33" s="0" t="n">
        <f aca="false">IF(AO$9=0,0,(SIN(AO$12)*COS($E33)+SIN($E33)*COS(AO$12))/SIN($E33)*AO$9)</f>
        <v>0</v>
      </c>
      <c r="EB33" s="0" t="n">
        <f aca="false">IF(AP$9=0,0,(SIN(AP$12)*COS($E33)+SIN($E33)*COS(AP$12))/SIN($E33)*AP$9)</f>
        <v>0</v>
      </c>
      <c r="EC33" s="0" t="n">
        <f aca="false">IF(AQ$9=0,0,(SIN(AQ$12)*COS($E33)+SIN($E33)*COS(AQ$12))/SIN($E33)*AQ$9)</f>
        <v>0</v>
      </c>
      <c r="ED33" s="0" t="n">
        <f aca="false">IF(AR$9=0,0,(SIN(AR$12)*COS($E33)+SIN($E33)*COS(AR$12))/SIN($E33)*AR$9)</f>
        <v>0</v>
      </c>
      <c r="EE33" s="0" t="n">
        <f aca="false">IF(AS$9=0,0,(SIN(AS$12)*COS($E33)+SIN($E33)*COS(AS$12))/SIN($E33)*AS$9)</f>
        <v>0</v>
      </c>
      <c r="EF33" s="0" t="n">
        <f aca="false">IF(AT$9=0,0,(SIN(AT$12)*COS($E33)+SIN($E33)*COS(AT$12))/SIN($E33)*AT$9)</f>
        <v>0</v>
      </c>
      <c r="EG33" s="0" t="n">
        <f aca="false">IF(AU$9=0,0,(SIN(AU$12)*COS($E33)+SIN($E33)*COS(AU$12))/SIN($E33)*AU$9)</f>
        <v>0</v>
      </c>
      <c r="EH33" s="0" t="n">
        <f aca="false">IF(AV$9=0,0,(SIN(AV$12)*COS($E33)+SIN($E33)*COS(AV$12))/SIN($E33)*AV$9)</f>
        <v>0</v>
      </c>
      <c r="EI33" s="0" t="n">
        <f aca="false">IF(AW$9=0,0,(SIN(AW$12)*COS($E33)+SIN($E33)*COS(AW$12))/SIN($E33)*AW$9)</f>
        <v>0</v>
      </c>
      <c r="EJ33" s="0" t="n">
        <f aca="false">IF(AX$9=0,0,(SIN(AX$12)*COS($E33)+SIN($E33)*COS(AX$12))/SIN($E33)*AX$9)</f>
        <v>0</v>
      </c>
      <c r="EK33" s="0" t="n">
        <f aca="false">IF(AY$9=0,0,(SIN(AY$12)*COS($E33)+SIN($E33)*COS(AY$12))/SIN($E33)*AY$9)</f>
        <v>0</v>
      </c>
      <c r="EL33" s="0" t="n">
        <f aca="false">IF(AZ$9=0,0,(SIN(AZ$12)*COS($E33)+SIN($E33)*COS(AZ$12))/SIN($E33)*AZ$9)</f>
        <v>0</v>
      </c>
      <c r="EM33" s="0" t="n">
        <f aca="false">IF(BA$9=0,0,(SIN(BA$12)*COS($E33)+SIN($E33)*COS(BA$12))/SIN($E33)*BA$9)</f>
        <v>0</v>
      </c>
      <c r="EN33" s="0" t="n">
        <f aca="false">IF(BB$9=0,0,(SIN(BB$12)*COS($E33)+SIN($E33)*COS(BB$12))/SIN($E33)*BB$9)</f>
        <v>0</v>
      </c>
      <c r="EO33" s="0" t="n">
        <f aca="false">IF(BC$9=0,0,(SIN(BC$12)*COS($E33)+SIN($E33)*COS(BC$12))/SIN($E33)*BC$9)</f>
        <v>0</v>
      </c>
      <c r="EP33" s="0" t="n">
        <f aca="false">IF(BD$9=0,0,(SIN(BD$12)*COS($E33)+SIN($E33)*COS(BD$12))/SIN($E33)*BD$9)</f>
        <v>0</v>
      </c>
      <c r="EQ33" s="0" t="n">
        <f aca="false">IF(BE$9=0,0,(SIN(BE$12)*COS($E33)+SIN($E33)*COS(BE$12))/SIN($E33)*BE$9)</f>
        <v>0</v>
      </c>
      <c r="ER33" s="0" t="n">
        <f aca="false">IF(BF$9=0,0,(SIN(BF$12)*COS($E33)+SIN($E33)*COS(BF$12))/SIN($E33)*BF$9)</f>
        <v>0</v>
      </c>
      <c r="ES33" s="0" t="n">
        <f aca="false">IF(BG$9=0,0,(SIN(BG$12)*COS($E33)+SIN($E33)*COS(BG$12))/SIN($E33)*BG$9)</f>
        <v>0</v>
      </c>
      <c r="ET33" s="0" t="n">
        <f aca="false">IF(BH$9=0,0,(SIN(BH$12)*COS($E33)+SIN($E33)*COS(BH$12))/SIN($E33)*BH$9)</f>
        <v>0</v>
      </c>
      <c r="EU33" s="0" t="n">
        <f aca="false">IF(BI$9=0,0,(SIN(BI$12)*COS($E33)+SIN($E33)*COS(BI$12))/SIN($E33)*BI$9)</f>
        <v>0</v>
      </c>
      <c r="EV33" s="0" t="n">
        <f aca="false">IF(BJ$9=0,0,(SIN(BJ$12)*COS($E33)+SIN($E33)*COS(BJ$12))/SIN($E33)*BJ$9)</f>
        <v>0</v>
      </c>
      <c r="EW33" s="0" t="n">
        <f aca="false">IF(BK$9=0,0,(SIN(BK$12)*COS($E33)+SIN($E33)*COS(BK$12))/SIN($E33)*BK$9)</f>
        <v>0</v>
      </c>
      <c r="EX33" s="0" t="n">
        <f aca="false">IF(BL$9=0,0,(SIN(BL$12)*COS($E33)+SIN($E33)*COS(BL$12))/SIN($E33)*BL$9)</f>
        <v>0</v>
      </c>
      <c r="EY33" s="0" t="n">
        <f aca="false">IF(BM$9=0,0,(SIN(BM$12)*COS($E33)+SIN($E33)*COS(BM$12))/SIN($E33)*BM$9)</f>
        <v>0</v>
      </c>
      <c r="EZ33" s="0" t="n">
        <f aca="false">IF(BN$9=0,0,(SIN(BN$12)*COS($E33)+SIN($E33)*COS(BN$12))/SIN($E33)*BN$9)</f>
        <v>0</v>
      </c>
      <c r="FA33" s="0" t="n">
        <f aca="false">IF(BO$9=0,0,(SIN(BO$12)*COS($E33)+SIN($E33)*COS(BO$12))/SIN($E33)*BO$9)</f>
        <v>0</v>
      </c>
      <c r="FB33" s="0" t="n">
        <f aca="false">IF(BP$9=0,0,(SIN(BP$12)*COS($E33)+SIN($E33)*COS(BP$12))/SIN($E33)*BP$9)</f>
        <v>0</v>
      </c>
      <c r="FC33" s="0" t="n">
        <f aca="false">IF(BQ$9=0,0,(SIN(BQ$12)*COS($E33)+SIN($E33)*COS(BQ$12))/SIN($E33)*BQ$9)</f>
        <v>0</v>
      </c>
      <c r="FD33" s="0" t="n">
        <f aca="false">IF(BR$9=0,0,(SIN(BR$12)*COS($E33)+SIN($E33)*COS(BR$12))/SIN($E33)*BR$9)</f>
        <v>0</v>
      </c>
      <c r="FE33" s="0" t="n">
        <f aca="false">IF(BS$9=0,0,(SIN(BS$12)*COS($E33)+SIN($E33)*COS(BS$12))/SIN($E33)*BS$9)</f>
        <v>0</v>
      </c>
      <c r="FF33" s="0" t="n">
        <f aca="false">IF(BT$9=0,0,(SIN(BT$12)*COS($E33)+SIN($E33)*COS(BT$12))/SIN($E33)*BT$9)</f>
        <v>0</v>
      </c>
      <c r="FG33" s="0" t="n">
        <f aca="false">IF(BU$9=0,0,(SIN(BU$12)*COS($E33)+SIN($E33)*COS(BU$12))/SIN($E33)*BU$9)</f>
        <v>0</v>
      </c>
      <c r="FH33" s="0" t="n">
        <f aca="false">IF(BV$9=0,0,(SIN(BV$12)*COS($E33)+SIN($E33)*COS(BV$12))/SIN($E33)*BV$9)</f>
        <v>0</v>
      </c>
      <c r="FI33" s="0" t="n">
        <f aca="false">IF(BW$9=0,0,(SIN(BW$12)*COS($E33)+SIN($E33)*COS(BW$12))/SIN($E33)*BW$9)</f>
        <v>0</v>
      </c>
      <c r="FJ33" s="0" t="n">
        <f aca="false">IF(BX$9=0,0,(SIN(BX$12)*COS($E33)+SIN($E33)*COS(BX$12))/SIN($E33)*BX$9)</f>
        <v>0</v>
      </c>
      <c r="FK33" s="0" t="n">
        <f aca="false">IF(BY$9=0,0,(SIN(BY$12)*COS($E33)+SIN($E33)*COS(BY$12))/SIN($E33)*BY$9)</f>
        <v>0</v>
      </c>
      <c r="FL33" s="0" t="n">
        <f aca="false">IF(BZ$9=0,0,(SIN(BZ$12)*COS($E33)+SIN($E33)*COS(BZ$12))/SIN($E33)*BZ$9)</f>
        <v>0</v>
      </c>
      <c r="FM33" s="0" t="n">
        <f aca="false">IF(CA$9=0,0,(SIN(CA$12)*COS($E33)+SIN($E33)*COS(CA$12))/SIN($E33)*CA$9)</f>
        <v>0</v>
      </c>
      <c r="FN33" s="0" t="n">
        <f aca="false">IF(CB$9=0,0,(SIN(CB$12)*COS($E33)+SIN($E33)*COS(CB$12))/SIN($E33)*CB$9)</f>
        <v>0</v>
      </c>
      <c r="FO33" s="0" t="n">
        <f aca="false">IF(CC$9=0,0,(SIN(CC$12)*COS($E33)+SIN($E33)*COS(CC$12))/SIN($E33)*CC$9)</f>
        <v>0</v>
      </c>
      <c r="FP33" s="0" t="n">
        <f aca="false">IF(CD$9=0,0,(SIN(CD$12)*COS($E33)+SIN($E33)*COS(CD$12))/SIN($E33)*CD$9)</f>
        <v>0</v>
      </c>
      <c r="FQ33" s="0" t="n">
        <f aca="false">IF(CE$9=0,0,(SIN(CE$12)*COS($E33)+SIN($E33)*COS(CE$12))/SIN($E33)*CE$9)</f>
        <v>0</v>
      </c>
      <c r="FR33" s="0" t="n">
        <f aca="false">IF(CF$9=0,0,(SIN(CF$12)*COS($E33)+SIN($E33)*COS(CF$12))/SIN($E33)*CF$9)</f>
        <v>0</v>
      </c>
      <c r="FS33" s="0" t="n">
        <f aca="false">IF(CG$9=0,0,(SIN(CG$12)*COS($E33)+SIN($E33)*COS(CG$12))/SIN($E33)*CG$9)</f>
        <v>0</v>
      </c>
      <c r="FT33" s="0" t="n">
        <f aca="false">IF(CH$9=0,0,(SIN(CH$12)*COS($E33)+SIN($E33)*COS(CH$12))/SIN($E33)*CH$9)</f>
        <v>0</v>
      </c>
      <c r="FU33" s="0" t="n">
        <f aca="false">IF(CI$9=0,0,(SIN(CI$12)*COS($E33)+SIN($E33)*COS(CI$12))/SIN($E33)*CI$9)</f>
        <v>0</v>
      </c>
      <c r="FV33" s="0" t="n">
        <f aca="false">IF(CJ$9=0,0,(SIN(CJ$12)*COS($E33)+SIN($E33)*COS(CJ$12))/SIN($E33)*CJ$9)</f>
        <v>0</v>
      </c>
      <c r="FW33" s="0" t="n">
        <f aca="false">IF(CK$9=0,0,(SIN(CK$12)*COS($E33)+SIN($E33)*COS(CK$12))/SIN($E33)*CK$9)</f>
        <v>0</v>
      </c>
      <c r="FX33" s="0" t="n">
        <f aca="false">IF(CL$9=0,0,(SIN(CL$12)*COS($E33)+SIN($E33)*COS(CL$12))/SIN($E33)*CL$9)</f>
        <v>0</v>
      </c>
      <c r="FY33" s="0" t="n">
        <f aca="false">IF(CM$9=0,0,(SIN(CM$12)*COS($E33)+SIN($E33)*COS(CM$12))/SIN($E33)*CM$9)</f>
        <v>0</v>
      </c>
      <c r="FZ33" s="0" t="n">
        <f aca="false">IF(CN$9=0,0,(SIN(CN$12)*COS($E33)+SIN($E33)*COS(CN$12))/SIN($E33)*CN$9)</f>
        <v>0</v>
      </c>
      <c r="GA33" s="0" t="n">
        <f aca="false">IF(CO$9=0,0,(SIN(CO$12)*COS($E33)+SIN($E33)*COS(CO$12))/SIN($E33)*CO$9)</f>
        <v>0</v>
      </c>
      <c r="GB33" s="0" t="n">
        <f aca="false">IF(CP$9=0,0,(SIN(CP$12)*COS($E33)+SIN($E33)*COS(CP$12))/SIN($E33)*CP$9)</f>
        <v>13.7665200085358</v>
      </c>
      <c r="GC33" s="0" t="n">
        <f aca="false">IF(CQ$9=0,0,(SIN(CQ$12)*COS($E33)+SIN($E33)*COS(CQ$12))/SIN($E33)*CQ$9)</f>
        <v>13.9256860910743</v>
      </c>
    </row>
    <row r="34" customFormat="false" ht="12.8" hidden="true" customHeight="false" outlineLevel="0" collapsed="false">
      <c r="A34" s="0" t="n">
        <f aca="false">MAX($F34:$CQ34)</f>
        <v>6.32915353137039</v>
      </c>
      <c r="B34" s="90" t="n">
        <f aca="false">IF(ISNA(INDEX(vmg!$B$6:$B$151,MATCH($C34,vmg!$F$6:$F$151,0))),IF(ISNA(INDEX(vmg!$B$6:$B$151,MATCH($C34,vmg!$D$6:$D$151,0))),0,INDEX(vmg!$B$6:$B$151,MATCH($C34,vmg!$D$6:$D$151,0))),INDEX(vmg!$B$6:$B$151,MATCH($C34,vmg!$F$6:$F$151,0)))</f>
        <v>6.9005</v>
      </c>
      <c r="C34" s="2" t="n">
        <f aca="false">MOD(Best +D34,360)</f>
        <v>322</v>
      </c>
      <c r="D34" s="2" t="n">
        <f aca="false">D33+1</f>
        <v>22</v>
      </c>
      <c r="E34" s="1" t="n">
        <f aca="false">D34*PI()/180</f>
        <v>0.383972435438752</v>
      </c>
      <c r="F34" s="13" t="n">
        <f aca="false">IF(OR(F124=0,CR34=0),0,F124*CR34/(F124+CR34))</f>
        <v>6.32915353137039</v>
      </c>
      <c r="G34" s="13" t="n">
        <f aca="false">IF(OR(G124=0,CS34=0),0,G124*CS34/(G124+CS34))</f>
        <v>6.293283107604</v>
      </c>
      <c r="H34" s="13" t="n">
        <f aca="false">IF(OR(H124=0,CT34=0),0,H124*CT34/(H124+CT34))</f>
        <v>6.25840703357299</v>
      </c>
      <c r="I34" s="13" t="n">
        <f aca="false">IF(OR(I124=0,CU34=0),0,I124*CU34/(I124+CU34))</f>
        <v>6.22439445286276</v>
      </c>
      <c r="J34" s="13" t="n">
        <f aca="false">IF(OR(J124=0,CV34=0),0,J124*CV34/(J124+CV34))</f>
        <v>6.18696048335495</v>
      </c>
      <c r="K34" s="13" t="n">
        <f aca="false">IF(OR(K124=0,CW34=0),0,K124*CW34/(K124+CW34))</f>
        <v>6.15045287374656</v>
      </c>
      <c r="L34" s="13" t="n">
        <f aca="false">IF(OR(L124=0,CX34=0),0,L124*CX34/(L124+CX34))</f>
        <v>6.11475734157502</v>
      </c>
      <c r="M34" s="13" t="n">
        <f aca="false">IF(OR(M124=0,CY34=0),0,M124*CY34/(M124+CY34))</f>
        <v>6.07977541457487</v>
      </c>
      <c r="N34" s="13" t="n">
        <f aca="false">IF(OR(N124=0,CZ34=0),0,N124*CZ34/(N124+CZ34))</f>
        <v>6.04542168452958</v>
      </c>
      <c r="O34" s="13" t="n">
        <f aca="false">IF(OR(O124=0,DA34=0),0,O124*DA34/(O124+DA34))</f>
        <v>5.99883366891324</v>
      </c>
      <c r="P34" s="13" t="n">
        <f aca="false">IF(OR(P124=0,DB34=0),0,P124*DB34/(P124+DB34))</f>
        <v>5.95333487974764</v>
      </c>
      <c r="Q34" s="13" t="n">
        <f aca="false">IF(OR(Q124=0,DC34=0),0,Q124*DC34/(Q124+DC34))</f>
        <v>5.90879525139379</v>
      </c>
      <c r="R34" s="13" t="n">
        <f aca="false">IF(OR(R124=0,DD34=0),0,R124*DD34/(R124+DD34))</f>
        <v>5.86510019158794</v>
      </c>
      <c r="S34" s="13" t="n">
        <f aca="false">IF(OR(S124=0,DE34=0),0,S124*DE34/(S124+DE34))</f>
        <v>5.82214818690701</v>
      </c>
      <c r="T34" s="13" t="n">
        <f aca="false">IF(OR(T124=0,DF34=0),0,T124*DF34/(T124+DF34))</f>
        <v>5.75848460266563</v>
      </c>
      <c r="U34" s="13" t="n">
        <f aca="false">IF(OR(U124=0,DG34=0),0,U124*DG34/(U124+DG34))</f>
        <v>5.69598587343778</v>
      </c>
      <c r="V34" s="13" t="n">
        <f aca="false">IF(OR(V124=0,DH34=0),0,V124*DH34/(V124+DH34))</f>
        <v>5.6344832192057</v>
      </c>
      <c r="W34" s="13" t="n">
        <f aca="false">IF(OR(W124=0,DI34=0),0,W124*DI34/(W124+DI34))</f>
        <v>5.5738241681088</v>
      </c>
      <c r="X34" s="13" t="n">
        <f aca="false">IF(OR(X124=0,DJ34=0),0,X124*DJ34/(X124+DJ34))</f>
        <v>5.51387009459177</v>
      </c>
      <c r="Y34" s="13" t="n">
        <f aca="false">IF(OR(Y124=0,DK34=0),0,Y124*DK34/(Y124+DK34))</f>
        <v>0</v>
      </c>
      <c r="Z34" s="13" t="n">
        <f aca="false">IF(OR(Z124=0,DL34=0),0,Z124*DL34/(Z124+DL34))</f>
        <v>0</v>
      </c>
      <c r="AA34" s="13" t="n">
        <f aca="false">IF(OR(AA124=0,DM34=0),0,AA124*DM34/(AA124+DM34))</f>
        <v>0</v>
      </c>
      <c r="AB34" s="13" t="n">
        <f aca="false">IF(OR(AB124=0,DN34=0),0,AB124*DN34/(AB124+DN34))</f>
        <v>0</v>
      </c>
      <c r="AC34" s="13" t="n">
        <f aca="false">IF(OR(AC124=0,DO34=0),0,AC124*DO34/(AC124+DO34))</f>
        <v>0</v>
      </c>
      <c r="AD34" s="13" t="n">
        <f aca="false">IF(OR(AD124=0,DP34=0),0,AD124*DP34/(AD124+DP34))</f>
        <v>0</v>
      </c>
      <c r="AE34" s="13" t="n">
        <f aca="false">IF(OR(AE124=0,DQ34=0),0,AE124*DQ34/(AE124+DQ34))</f>
        <v>0</v>
      </c>
      <c r="AF34" s="13" t="n">
        <f aca="false">IF(OR(AF124=0,DR34=0),0,AF124*DR34/(AF124+DR34))</f>
        <v>0</v>
      </c>
      <c r="AG34" s="13" t="n">
        <f aca="false">IF(OR(AG124=0,DS34=0),0,AG124*DS34/(AG124+DS34))</f>
        <v>0</v>
      </c>
      <c r="AH34" s="13" t="n">
        <f aca="false">IF(OR(AH124=0,DT34=0),0,AH124*DT34/(AH124+DT34))</f>
        <v>0</v>
      </c>
      <c r="AI34" s="13" t="n">
        <f aca="false">IF(OR(AI124=0,DU34=0),0,AI124*DU34/(AI124+DU34))</f>
        <v>0</v>
      </c>
      <c r="AJ34" s="13" t="n">
        <f aca="false">IF(OR(AJ124=0,DV34=0),0,AJ124*DV34/(AJ124+DV34))</f>
        <v>0</v>
      </c>
      <c r="AK34" s="13" t="n">
        <f aca="false">IF(OR(AK124=0,DW34=0),0,AK124*DW34/(AK124+DW34))</f>
        <v>0</v>
      </c>
      <c r="AL34" s="13" t="n">
        <f aca="false">IF(OR(AL124=0,DX34=0),0,AL124*DX34/(AL124+DX34))</f>
        <v>0</v>
      </c>
      <c r="AM34" s="13" t="n">
        <f aca="false">IF(OR(AM124=0,DY34=0),0,AM124*DY34/(AM124+DY34))</f>
        <v>0</v>
      </c>
      <c r="AN34" s="13" t="n">
        <f aca="false">IF(OR(AN124=0,DZ34=0),0,AN124*DZ34/(AN124+DZ34))</f>
        <v>0</v>
      </c>
      <c r="AO34" s="13" t="n">
        <f aca="false">IF(OR(AO124=0,EA34=0),0,AO124*EA34/(AO124+EA34))</f>
        <v>0</v>
      </c>
      <c r="AP34" s="13" t="n">
        <f aca="false">IF(OR(AP124=0,EB34=0),0,AP124*EB34/(AP124+EB34))</f>
        <v>0</v>
      </c>
      <c r="AQ34" s="13" t="n">
        <f aca="false">IF(OR(AQ124=0,EC34=0),0,AQ124*EC34/(AQ124+EC34))</f>
        <v>0</v>
      </c>
      <c r="AR34" s="13" t="n">
        <f aca="false">IF(OR(AR124=0,ED34=0),0,AR124*ED34/(AR124+ED34))</f>
        <v>0</v>
      </c>
      <c r="AS34" s="13" t="n">
        <f aca="false">IF(OR(AS124=0,EE34=0),0,AS124*EE34/(AS124+EE34))</f>
        <v>0</v>
      </c>
      <c r="AT34" s="13" t="n">
        <f aca="false">IF(OR(AT124=0,EF34=0),0,AT124*EF34/(AT124+EF34))</f>
        <v>0</v>
      </c>
      <c r="AU34" s="13" t="n">
        <f aca="false">IF(OR(AU124=0,EG34=0),0,AU124*EG34/(AU124+EG34))</f>
        <v>0</v>
      </c>
      <c r="AV34" s="13" t="n">
        <f aca="false">IF(OR(AV124=0,EH34=0),0,AV124*EH34/(AV124+EH34))</f>
        <v>0</v>
      </c>
      <c r="AW34" s="13" t="n">
        <f aca="false">IF(OR(AW124=0,EI34=0),0,AW124*EI34/(AW124+EI34))</f>
        <v>0</v>
      </c>
      <c r="AX34" s="13" t="n">
        <f aca="false">IF(OR(AX124=0,EJ34=0),0,AX124*EJ34/(AX124+EJ34))</f>
        <v>0</v>
      </c>
      <c r="AY34" s="13" t="n">
        <f aca="false">IF(OR(AY124=0,EK34=0),0,AY124*EK34/(AY124+EK34))</f>
        <v>0</v>
      </c>
      <c r="AZ34" s="13" t="n">
        <f aca="false">IF(OR(AZ124=0,EL34=0),0,AZ124*EL34/(AZ124+EL34))</f>
        <v>0</v>
      </c>
      <c r="BA34" s="13" t="n">
        <f aca="false">IF(OR(BA124=0,EM34=0),0,BA124*EM34/(BA124+EM34))</f>
        <v>0</v>
      </c>
      <c r="BB34" s="13" t="n">
        <f aca="false">IF(OR(BB124=0,EN34=0),0,BB124*EN34/(BB124+EN34))</f>
        <v>0</v>
      </c>
      <c r="BC34" s="13" t="n">
        <f aca="false">IF(OR(BC124=0,EO34=0),0,BC124*EO34/(BC124+EO34))</f>
        <v>0</v>
      </c>
      <c r="BD34" s="13" t="n">
        <f aca="false">IF(OR(BD124=0,EP34=0),0,BD124*EP34/(BD124+EP34))</f>
        <v>0</v>
      </c>
      <c r="BE34" s="13" t="n">
        <f aca="false">IF(OR(BE124=0,EQ34=0),0,BE124*EQ34/(BE124+EQ34))</f>
        <v>0</v>
      </c>
      <c r="BF34" s="13" t="n">
        <f aca="false">IF(OR(BF124=0,ER34=0),0,BF124*ER34/(BF124+ER34))</f>
        <v>0</v>
      </c>
      <c r="BG34" s="13" t="n">
        <f aca="false">IF(OR(BG124=0,ES34=0),0,BG124*ES34/(BG124+ES34))</f>
        <v>0</v>
      </c>
      <c r="BH34" s="13" t="n">
        <f aca="false">IF(OR(BH124=0,ET34=0),0,BH124*ET34/(BH124+ET34))</f>
        <v>0</v>
      </c>
      <c r="BI34" s="13" t="n">
        <f aca="false">IF(OR(BI124=0,EU34=0),0,BI124*EU34/(BI124+EU34))</f>
        <v>0</v>
      </c>
      <c r="BJ34" s="13" t="n">
        <f aca="false">IF(OR(BJ124=0,EV34=0),0,BJ124*EV34/(BJ124+EV34))</f>
        <v>0</v>
      </c>
      <c r="BK34" s="13" t="n">
        <f aca="false">IF(OR(BK124=0,EW34=0),0,BK124*EW34/(BK124+EW34))</f>
        <v>0</v>
      </c>
      <c r="BL34" s="13" t="n">
        <f aca="false">IF(OR(BL124=0,EX34=0),0,BL124*EX34/(BL124+EX34))</f>
        <v>0</v>
      </c>
      <c r="BM34" s="13" t="n">
        <f aca="false">IF(OR(BM124=0,EY34=0),0,BM124*EY34/(BM124+EY34))</f>
        <v>0</v>
      </c>
      <c r="BN34" s="13" t="n">
        <f aca="false">IF(OR(BN124=0,EZ34=0),0,BN124*EZ34/(BN124+EZ34))</f>
        <v>0</v>
      </c>
      <c r="BO34" s="13" t="n">
        <f aca="false">IF(OR(BO124=0,FA34=0),0,BO124*FA34/(BO124+FA34))</f>
        <v>0</v>
      </c>
      <c r="BP34" s="13" t="n">
        <f aca="false">IF(OR(BP124=0,FB34=0),0,BP124*FB34/(BP124+FB34))</f>
        <v>0</v>
      </c>
      <c r="BQ34" s="13" t="n">
        <f aca="false">IF(OR(BQ124=0,FC34=0),0,BQ124*FC34/(BQ124+FC34))</f>
        <v>0</v>
      </c>
      <c r="BR34" s="13" t="n">
        <f aca="false">IF(OR(BR124=0,FD34=0),0,BR124*FD34/(BR124+FD34))</f>
        <v>0</v>
      </c>
      <c r="BS34" s="13" t="n">
        <f aca="false">IF(OR(BS124=0,FE34=0),0,BS124*FE34/(BS124+FE34))</f>
        <v>0</v>
      </c>
      <c r="BT34" s="13" t="n">
        <f aca="false">IF(OR(BT124=0,FF34=0),0,BT124*FF34/(BT124+FF34))</f>
        <v>0</v>
      </c>
      <c r="BU34" s="13" t="n">
        <f aca="false">IF(OR(BU124=0,FG34=0),0,BU124*FG34/(BU124+FG34))</f>
        <v>0</v>
      </c>
      <c r="BV34" s="13" t="n">
        <f aca="false">IF(OR(BV124=0,FH34=0),0,BV124*FH34/(BV124+FH34))</f>
        <v>0</v>
      </c>
      <c r="BW34" s="13" t="n">
        <f aca="false">IF(OR(BW124=0,FI34=0),0,BW124*FI34/(BW124+FI34))</f>
        <v>0</v>
      </c>
      <c r="BX34" s="13" t="n">
        <f aca="false">IF(OR(BX124=0,FJ34=0),0,BX124*FJ34/(BX124+FJ34))</f>
        <v>0</v>
      </c>
      <c r="BY34" s="13" t="n">
        <f aca="false">IF(OR(BY124=0,FK34=0),0,BY124*FK34/(BY124+FK34))</f>
        <v>0</v>
      </c>
      <c r="BZ34" s="13" t="n">
        <f aca="false">IF(OR(BZ124=0,FL34=0),0,BZ124*FL34/(BZ124+FL34))</f>
        <v>0</v>
      </c>
      <c r="CA34" s="13" t="n">
        <f aca="false">IF(OR(CA124=0,FM34=0),0,CA124*FM34/(CA124+FM34))</f>
        <v>0</v>
      </c>
      <c r="CB34" s="13" t="n">
        <f aca="false">IF(OR(CB124=0,FN34=0),0,CB124*FN34/(CB124+FN34))</f>
        <v>0</v>
      </c>
      <c r="CC34" s="13" t="n">
        <f aca="false">IF(OR(CC124=0,FO34=0),0,CC124*FO34/(CC124+FO34))</f>
        <v>0</v>
      </c>
      <c r="CD34" s="13" t="n">
        <f aca="false">IF(OR(CD124=0,FP34=0),0,CD124*FP34/(CD124+FP34))</f>
        <v>0</v>
      </c>
      <c r="CE34" s="13" t="n">
        <f aca="false">IF(OR(CE124=0,FQ34=0),0,CE124*FQ34/(CE124+FQ34))</f>
        <v>0</v>
      </c>
      <c r="CF34" s="13" t="n">
        <f aca="false">IF(OR(CF124=0,FR34=0),0,CF124*FR34/(CF124+FR34))</f>
        <v>0</v>
      </c>
      <c r="CG34" s="13" t="n">
        <f aca="false">IF(OR(CG124=0,FS34=0),0,CG124*FS34/(CG124+FS34))</f>
        <v>0</v>
      </c>
      <c r="CH34" s="13" t="n">
        <f aca="false">IF(OR(CH124=0,FT34=0),0,CH124*FT34/(CH124+FT34))</f>
        <v>0</v>
      </c>
      <c r="CI34" s="13" t="n">
        <f aca="false">IF(OR(CI124=0,FU34=0),0,CI124*FU34/(CI124+FU34))</f>
        <v>0</v>
      </c>
      <c r="CJ34" s="13" t="n">
        <f aca="false">IF(OR(CJ124=0,FV34=0),0,CJ124*FV34/(CJ124+FV34))</f>
        <v>0</v>
      </c>
      <c r="CK34" s="13" t="n">
        <f aca="false">IF(OR(CK124=0,FW34=0),0,CK124*FW34/(CK124+FW34))</f>
        <v>0</v>
      </c>
      <c r="CL34" s="13" t="n">
        <f aca="false">IF(OR(CL124=0,FX34=0),0,CL124*FX34/(CL124+FX34))</f>
        <v>0</v>
      </c>
      <c r="CM34" s="13" t="n">
        <f aca="false">IF(OR(CM124=0,FY34=0),0,CM124*FY34/(CM124+FY34))</f>
        <v>0</v>
      </c>
      <c r="CN34" s="13" t="n">
        <f aca="false">IF(OR(CN124=0,FZ34=0),0,CN124*FZ34/(CN124+FZ34))</f>
        <v>0</v>
      </c>
      <c r="CO34" s="13" t="n">
        <f aca="false">IF(OR(CO124=0,GA34=0),0,CO124*GA34/(CO124+GA34))</f>
        <v>0</v>
      </c>
      <c r="CP34" s="13" t="n">
        <f aca="false">IF(OR(CP124=0,GB34=0),0,CP124*GB34/(CP124+GB34))</f>
        <v>4.33790877895495</v>
      </c>
      <c r="CQ34" s="13" t="n">
        <f aca="false">IF(OR(CQ124=0,GC34=0),0,CQ124*GC34/(CQ124+GC34))</f>
        <v>4.33353285861076</v>
      </c>
      <c r="CR34" s="0" t="n">
        <f aca="false">IF(F$9=0,0,(SIN(F$12)*COS($E34)+SIN($E34)*COS(F$12))/SIN($E34)*F$9)</f>
        <v>6.32915357142857</v>
      </c>
      <c r="CS34" s="0" t="n">
        <f aca="false">IF(G$9=0,0,(SIN(G$12)*COS($E34)+SIN($E34)*COS(G$12))/SIN($E34)*G$9)</f>
        <v>6.56053017813971</v>
      </c>
      <c r="CT34" s="0" t="n">
        <f aca="false">IF(H$9=0,0,(SIN(H$12)*COS($E34)+SIN($E34)*COS(H$12))/SIN($E34)*H$9)</f>
        <v>6.786532410913</v>
      </c>
      <c r="CU34" s="0" t="n">
        <f aca="false">IF(I$9=0,0,(SIN(I$12)*COS($E34)+SIN($E34)*COS(I$12))/SIN($E34)*I$9)</f>
        <v>7.00711695102451</v>
      </c>
      <c r="CV34" s="0" t="n">
        <f aca="false">IF(J$9=0,0,(SIN(J$12)*COS($E34)+SIN($E34)*COS(J$12))/SIN($E34)*J$9)</f>
        <v>7.21656341696381</v>
      </c>
      <c r="CW34" s="0" t="n">
        <f aca="false">IF(K$9=0,0,(SIN(K$12)*COS($E34)+SIN($E34)*COS(K$12))/SIN($E34)*K$9)</f>
        <v>7.42010882695528</v>
      </c>
      <c r="CX34" s="0" t="n">
        <f aca="false">IF(L$9=0,0,(SIN(L$12)*COS($E34)+SIN($E34)*COS(L$12))/SIN($E34)*L$9)</f>
        <v>7.61772326186122</v>
      </c>
      <c r="CY34" s="0" t="n">
        <f aca="false">IF(M$9=0,0,(SIN(M$12)*COS($E34)+SIN($E34)*COS(M$12))/SIN($E34)*M$9)</f>
        <v>7.80937972731877</v>
      </c>
      <c r="CZ34" s="0" t="n">
        <f aca="false">IF(N$9=0,0,(SIN(N$12)*COS($E34)+SIN($E34)*COS(N$12))/SIN($E34)*N$9)</f>
        <v>7.99505415184928</v>
      </c>
      <c r="DA34" s="0" t="n">
        <f aca="false">IF(O$9=0,0,(SIN(O$12)*COS($E34)+SIN($E34)*COS(O$12))/SIN($E34)*O$9)</f>
        <v>8.15109713651412</v>
      </c>
      <c r="DB34" s="0" t="n">
        <f aca="false">IF(P$9=0,0,(SIN(P$12)*COS($E34)+SIN($E34)*COS(P$12))/SIN($E34)*P$9)</f>
        <v>8.29975329253507</v>
      </c>
      <c r="DC34" s="0" t="n">
        <f aca="false">IF(Q$9=0,0,(SIN(Q$12)*COS($E34)+SIN($E34)*COS(Q$12))/SIN($E34)*Q$9)</f>
        <v>8.44102950953541</v>
      </c>
      <c r="DD34" s="0" t="n">
        <f aca="false">IF(R$9=0,0,(SIN(R$12)*COS($E34)+SIN($E34)*COS(R$12))/SIN($E34)*R$9)</f>
        <v>8.57493640303053</v>
      </c>
      <c r="DE34" s="0" t="n">
        <f aca="false">IF(S$9=0,0,(SIN(S$12)*COS($E34)+SIN($E34)*COS(S$12))/SIN($E34)*S$9)</f>
        <v>8.70148829485215</v>
      </c>
      <c r="DF34" s="0" t="n">
        <f aca="false">IF(T$9=0,0,(SIN(T$12)*COS($E34)+SIN($E34)*COS(T$12))/SIN($E34)*T$9)</f>
        <v>8.77104201795063</v>
      </c>
      <c r="DG34" s="0" t="n">
        <f aca="false">IF(U$9=0,0,(SIN(U$12)*COS($E34)+SIN($E34)*COS(U$12))/SIN($E34)*U$9)</f>
        <v>8.83090970342749</v>
      </c>
      <c r="DH34" s="0" t="n">
        <f aca="false">IF(V$9=0,0,(SIN(V$12)*COS($E34)+SIN($E34)*COS(V$12))/SIN($E34)*V$9)</f>
        <v>8.88116312396237</v>
      </c>
      <c r="DI34" s="0" t="n">
        <f aca="false">IF(W$9=0,0,(SIN(W$12)*COS($E34)+SIN($E34)*COS(W$12))/SIN($E34)*W$9)</f>
        <v>8.92187909003716</v>
      </c>
      <c r="DJ34" s="0" t="n">
        <f aca="false">IF(X$9=0,0,(SIN(X$12)*COS($E34)+SIN($E34)*COS(X$12))/SIN($E34)*X$9)</f>
        <v>8.95313939847883</v>
      </c>
      <c r="DK34" s="0" t="n">
        <f aca="false">IF(Y$9=0,0,(SIN(Y$12)*COS($E34)+SIN($E34)*COS(Y$12))/SIN($E34)*Y$9)</f>
        <v>0</v>
      </c>
      <c r="DL34" s="0" t="n">
        <f aca="false">IF(Z$9=0,0,(SIN(Z$12)*COS($E34)+SIN($E34)*COS(Z$12))/SIN($E34)*Z$9)</f>
        <v>0</v>
      </c>
      <c r="DM34" s="0" t="n">
        <f aca="false">IF(AA$9=0,0,(SIN(AA$12)*COS($E34)+SIN($E34)*COS(AA$12))/SIN($E34)*AA$9)</f>
        <v>0</v>
      </c>
      <c r="DN34" s="0" t="n">
        <f aca="false">IF(AB$9=0,0,(SIN(AB$12)*COS($E34)+SIN($E34)*COS(AB$12))/SIN($E34)*AB$9)</f>
        <v>0</v>
      </c>
      <c r="DO34" s="0" t="n">
        <f aca="false">IF(AC$9=0,0,(SIN(AC$12)*COS($E34)+SIN($E34)*COS(AC$12))/SIN($E34)*AC$9)</f>
        <v>0</v>
      </c>
      <c r="DP34" s="0" t="n">
        <f aca="false">IF(AD$9=0,0,(SIN(AD$12)*COS($E34)+SIN($E34)*COS(AD$12))/SIN($E34)*AD$9)</f>
        <v>0</v>
      </c>
      <c r="DQ34" s="0" t="n">
        <f aca="false">IF(AE$9=0,0,(SIN(AE$12)*COS($E34)+SIN($E34)*COS(AE$12))/SIN($E34)*AE$9)</f>
        <v>0</v>
      </c>
      <c r="DR34" s="0" t="n">
        <f aca="false">IF(AF$9=0,0,(SIN(AF$12)*COS($E34)+SIN($E34)*COS(AF$12))/SIN($E34)*AF$9)</f>
        <v>0</v>
      </c>
      <c r="DS34" s="0" t="n">
        <f aca="false">IF(AG$9=0,0,(SIN(AG$12)*COS($E34)+SIN($E34)*COS(AG$12))/SIN($E34)*AG$9)</f>
        <v>0</v>
      </c>
      <c r="DT34" s="0" t="n">
        <f aca="false">IF(AH$9=0,0,(SIN(AH$12)*COS($E34)+SIN($E34)*COS(AH$12))/SIN($E34)*AH$9)</f>
        <v>0</v>
      </c>
      <c r="DU34" s="0" t="n">
        <f aca="false">IF(AI$9=0,0,(SIN(AI$12)*COS($E34)+SIN($E34)*COS(AI$12))/SIN($E34)*AI$9)</f>
        <v>0</v>
      </c>
      <c r="DV34" s="0" t="n">
        <f aca="false">IF(AJ$9=0,0,(SIN(AJ$12)*COS($E34)+SIN($E34)*COS(AJ$12))/SIN($E34)*AJ$9)</f>
        <v>0</v>
      </c>
      <c r="DW34" s="0" t="n">
        <f aca="false">IF(AK$9=0,0,(SIN(AK$12)*COS($E34)+SIN($E34)*COS(AK$12))/SIN($E34)*AK$9)</f>
        <v>0</v>
      </c>
      <c r="DX34" s="0" t="n">
        <f aca="false">IF(AL$9=0,0,(SIN(AL$12)*COS($E34)+SIN($E34)*COS(AL$12))/SIN($E34)*AL$9)</f>
        <v>0</v>
      </c>
      <c r="DY34" s="0" t="n">
        <f aca="false">IF(AM$9=0,0,(SIN(AM$12)*COS($E34)+SIN($E34)*COS(AM$12))/SIN($E34)*AM$9)</f>
        <v>0</v>
      </c>
      <c r="DZ34" s="0" t="n">
        <f aca="false">IF(AN$9=0,0,(SIN(AN$12)*COS($E34)+SIN($E34)*COS(AN$12))/SIN($E34)*AN$9)</f>
        <v>0</v>
      </c>
      <c r="EA34" s="0" t="n">
        <f aca="false">IF(AO$9=0,0,(SIN(AO$12)*COS($E34)+SIN($E34)*COS(AO$12))/SIN($E34)*AO$9)</f>
        <v>0</v>
      </c>
      <c r="EB34" s="0" t="n">
        <f aca="false">IF(AP$9=0,0,(SIN(AP$12)*COS($E34)+SIN($E34)*COS(AP$12))/SIN($E34)*AP$9)</f>
        <v>0</v>
      </c>
      <c r="EC34" s="0" t="n">
        <f aca="false">IF(AQ$9=0,0,(SIN(AQ$12)*COS($E34)+SIN($E34)*COS(AQ$12))/SIN($E34)*AQ$9)</f>
        <v>0</v>
      </c>
      <c r="ED34" s="0" t="n">
        <f aca="false">IF(AR$9=0,0,(SIN(AR$12)*COS($E34)+SIN($E34)*COS(AR$12))/SIN($E34)*AR$9)</f>
        <v>0</v>
      </c>
      <c r="EE34" s="0" t="n">
        <f aca="false">IF(AS$9=0,0,(SIN(AS$12)*COS($E34)+SIN($E34)*COS(AS$12))/SIN($E34)*AS$9)</f>
        <v>0</v>
      </c>
      <c r="EF34" s="0" t="n">
        <f aca="false">IF(AT$9=0,0,(SIN(AT$12)*COS($E34)+SIN($E34)*COS(AT$12))/SIN($E34)*AT$9)</f>
        <v>0</v>
      </c>
      <c r="EG34" s="0" t="n">
        <f aca="false">IF(AU$9=0,0,(SIN(AU$12)*COS($E34)+SIN($E34)*COS(AU$12))/SIN($E34)*AU$9)</f>
        <v>0</v>
      </c>
      <c r="EH34" s="0" t="n">
        <f aca="false">IF(AV$9=0,0,(SIN(AV$12)*COS($E34)+SIN($E34)*COS(AV$12))/SIN($E34)*AV$9)</f>
        <v>0</v>
      </c>
      <c r="EI34" s="0" t="n">
        <f aca="false">IF(AW$9=0,0,(SIN(AW$12)*COS($E34)+SIN($E34)*COS(AW$12))/SIN($E34)*AW$9)</f>
        <v>0</v>
      </c>
      <c r="EJ34" s="0" t="n">
        <f aca="false">IF(AX$9=0,0,(SIN(AX$12)*COS($E34)+SIN($E34)*COS(AX$12))/SIN($E34)*AX$9)</f>
        <v>0</v>
      </c>
      <c r="EK34" s="0" t="n">
        <f aca="false">IF(AY$9=0,0,(SIN(AY$12)*COS($E34)+SIN($E34)*COS(AY$12))/SIN($E34)*AY$9)</f>
        <v>0</v>
      </c>
      <c r="EL34" s="0" t="n">
        <f aca="false">IF(AZ$9=0,0,(SIN(AZ$12)*COS($E34)+SIN($E34)*COS(AZ$12))/SIN($E34)*AZ$9)</f>
        <v>0</v>
      </c>
      <c r="EM34" s="0" t="n">
        <f aca="false">IF(BA$9=0,0,(SIN(BA$12)*COS($E34)+SIN($E34)*COS(BA$12))/SIN($E34)*BA$9)</f>
        <v>0</v>
      </c>
      <c r="EN34" s="0" t="n">
        <f aca="false">IF(BB$9=0,0,(SIN(BB$12)*COS($E34)+SIN($E34)*COS(BB$12))/SIN($E34)*BB$9)</f>
        <v>0</v>
      </c>
      <c r="EO34" s="0" t="n">
        <f aca="false">IF(BC$9=0,0,(SIN(BC$12)*COS($E34)+SIN($E34)*COS(BC$12))/SIN($E34)*BC$9)</f>
        <v>0</v>
      </c>
      <c r="EP34" s="0" t="n">
        <f aca="false">IF(BD$9=0,0,(SIN(BD$12)*COS($E34)+SIN($E34)*COS(BD$12))/SIN($E34)*BD$9)</f>
        <v>0</v>
      </c>
      <c r="EQ34" s="0" t="n">
        <f aca="false">IF(BE$9=0,0,(SIN(BE$12)*COS($E34)+SIN($E34)*COS(BE$12))/SIN($E34)*BE$9)</f>
        <v>0</v>
      </c>
      <c r="ER34" s="0" t="n">
        <f aca="false">IF(BF$9=0,0,(SIN(BF$12)*COS($E34)+SIN($E34)*COS(BF$12))/SIN($E34)*BF$9)</f>
        <v>0</v>
      </c>
      <c r="ES34" s="0" t="n">
        <f aca="false">IF(BG$9=0,0,(SIN(BG$12)*COS($E34)+SIN($E34)*COS(BG$12))/SIN($E34)*BG$9)</f>
        <v>0</v>
      </c>
      <c r="ET34" s="0" t="n">
        <f aca="false">IF(BH$9=0,0,(SIN(BH$12)*COS($E34)+SIN($E34)*COS(BH$12))/SIN($E34)*BH$9)</f>
        <v>0</v>
      </c>
      <c r="EU34" s="0" t="n">
        <f aca="false">IF(BI$9=0,0,(SIN(BI$12)*COS($E34)+SIN($E34)*COS(BI$12))/SIN($E34)*BI$9)</f>
        <v>0</v>
      </c>
      <c r="EV34" s="0" t="n">
        <f aca="false">IF(BJ$9=0,0,(SIN(BJ$12)*COS($E34)+SIN($E34)*COS(BJ$12))/SIN($E34)*BJ$9)</f>
        <v>0</v>
      </c>
      <c r="EW34" s="0" t="n">
        <f aca="false">IF(BK$9=0,0,(SIN(BK$12)*COS($E34)+SIN($E34)*COS(BK$12))/SIN($E34)*BK$9)</f>
        <v>0</v>
      </c>
      <c r="EX34" s="0" t="n">
        <f aca="false">IF(BL$9=0,0,(SIN(BL$12)*COS($E34)+SIN($E34)*COS(BL$12))/SIN($E34)*BL$9)</f>
        <v>0</v>
      </c>
      <c r="EY34" s="0" t="n">
        <f aca="false">IF(BM$9=0,0,(SIN(BM$12)*COS($E34)+SIN($E34)*COS(BM$12))/SIN($E34)*BM$9)</f>
        <v>0</v>
      </c>
      <c r="EZ34" s="0" t="n">
        <f aca="false">IF(BN$9=0,0,(SIN(BN$12)*COS($E34)+SIN($E34)*COS(BN$12))/SIN($E34)*BN$9)</f>
        <v>0</v>
      </c>
      <c r="FA34" s="0" t="n">
        <f aca="false">IF(BO$9=0,0,(SIN(BO$12)*COS($E34)+SIN($E34)*COS(BO$12))/SIN($E34)*BO$9)</f>
        <v>0</v>
      </c>
      <c r="FB34" s="0" t="n">
        <f aca="false">IF(BP$9=0,0,(SIN(BP$12)*COS($E34)+SIN($E34)*COS(BP$12))/SIN($E34)*BP$9)</f>
        <v>0</v>
      </c>
      <c r="FC34" s="0" t="n">
        <f aca="false">IF(BQ$9=0,0,(SIN(BQ$12)*COS($E34)+SIN($E34)*COS(BQ$12))/SIN($E34)*BQ$9)</f>
        <v>0</v>
      </c>
      <c r="FD34" s="0" t="n">
        <f aca="false">IF(BR$9=0,0,(SIN(BR$12)*COS($E34)+SIN($E34)*COS(BR$12))/SIN($E34)*BR$9)</f>
        <v>0</v>
      </c>
      <c r="FE34" s="0" t="n">
        <f aca="false">IF(BS$9=0,0,(SIN(BS$12)*COS($E34)+SIN($E34)*COS(BS$12))/SIN($E34)*BS$9)</f>
        <v>0</v>
      </c>
      <c r="FF34" s="0" t="n">
        <f aca="false">IF(BT$9=0,0,(SIN(BT$12)*COS($E34)+SIN($E34)*COS(BT$12))/SIN($E34)*BT$9)</f>
        <v>0</v>
      </c>
      <c r="FG34" s="0" t="n">
        <f aca="false">IF(BU$9=0,0,(SIN(BU$12)*COS($E34)+SIN($E34)*COS(BU$12))/SIN($E34)*BU$9)</f>
        <v>0</v>
      </c>
      <c r="FH34" s="0" t="n">
        <f aca="false">IF(BV$9=0,0,(SIN(BV$12)*COS($E34)+SIN($E34)*COS(BV$12))/SIN($E34)*BV$9)</f>
        <v>0</v>
      </c>
      <c r="FI34" s="0" t="n">
        <f aca="false">IF(BW$9=0,0,(SIN(BW$12)*COS($E34)+SIN($E34)*COS(BW$12))/SIN($E34)*BW$9)</f>
        <v>0</v>
      </c>
      <c r="FJ34" s="0" t="n">
        <f aca="false">IF(BX$9=0,0,(SIN(BX$12)*COS($E34)+SIN($E34)*COS(BX$12))/SIN($E34)*BX$9)</f>
        <v>0</v>
      </c>
      <c r="FK34" s="0" t="n">
        <f aca="false">IF(BY$9=0,0,(SIN(BY$12)*COS($E34)+SIN($E34)*COS(BY$12))/SIN($E34)*BY$9)</f>
        <v>0</v>
      </c>
      <c r="FL34" s="0" t="n">
        <f aca="false">IF(BZ$9=0,0,(SIN(BZ$12)*COS($E34)+SIN($E34)*COS(BZ$12))/SIN($E34)*BZ$9)</f>
        <v>0</v>
      </c>
      <c r="FM34" s="0" t="n">
        <f aca="false">IF(CA$9=0,0,(SIN(CA$12)*COS($E34)+SIN($E34)*COS(CA$12))/SIN($E34)*CA$9)</f>
        <v>0</v>
      </c>
      <c r="FN34" s="0" t="n">
        <f aca="false">IF(CB$9=0,0,(SIN(CB$12)*COS($E34)+SIN($E34)*COS(CB$12))/SIN($E34)*CB$9)</f>
        <v>0</v>
      </c>
      <c r="FO34" s="0" t="n">
        <f aca="false">IF(CC$9=0,0,(SIN(CC$12)*COS($E34)+SIN($E34)*COS(CC$12))/SIN($E34)*CC$9)</f>
        <v>0</v>
      </c>
      <c r="FP34" s="0" t="n">
        <f aca="false">IF(CD$9=0,0,(SIN(CD$12)*COS($E34)+SIN($E34)*COS(CD$12))/SIN($E34)*CD$9)</f>
        <v>0</v>
      </c>
      <c r="FQ34" s="0" t="n">
        <f aca="false">IF(CE$9=0,0,(SIN(CE$12)*COS($E34)+SIN($E34)*COS(CE$12))/SIN($E34)*CE$9)</f>
        <v>0</v>
      </c>
      <c r="FR34" s="0" t="n">
        <f aca="false">IF(CF$9=0,0,(SIN(CF$12)*COS($E34)+SIN($E34)*COS(CF$12))/SIN($E34)*CF$9)</f>
        <v>0</v>
      </c>
      <c r="FS34" s="0" t="n">
        <f aca="false">IF(CG$9=0,0,(SIN(CG$12)*COS($E34)+SIN($E34)*COS(CG$12))/SIN($E34)*CG$9)</f>
        <v>0</v>
      </c>
      <c r="FT34" s="0" t="n">
        <f aca="false">IF(CH$9=0,0,(SIN(CH$12)*COS($E34)+SIN($E34)*COS(CH$12))/SIN($E34)*CH$9)</f>
        <v>0</v>
      </c>
      <c r="FU34" s="0" t="n">
        <f aca="false">IF(CI$9=0,0,(SIN(CI$12)*COS($E34)+SIN($E34)*COS(CI$12))/SIN($E34)*CI$9)</f>
        <v>0</v>
      </c>
      <c r="FV34" s="0" t="n">
        <f aca="false">IF(CJ$9=0,0,(SIN(CJ$12)*COS($E34)+SIN($E34)*COS(CJ$12))/SIN($E34)*CJ$9)</f>
        <v>0</v>
      </c>
      <c r="FW34" s="0" t="n">
        <f aca="false">IF(CK$9=0,0,(SIN(CK$12)*COS($E34)+SIN($E34)*COS(CK$12))/SIN($E34)*CK$9)</f>
        <v>0</v>
      </c>
      <c r="FX34" s="0" t="n">
        <f aca="false">IF(CL$9=0,0,(SIN(CL$12)*COS($E34)+SIN($E34)*COS(CL$12))/SIN($E34)*CL$9)</f>
        <v>0</v>
      </c>
      <c r="FY34" s="0" t="n">
        <f aca="false">IF(CM$9=0,0,(SIN(CM$12)*COS($E34)+SIN($E34)*COS(CM$12))/SIN($E34)*CM$9)</f>
        <v>0</v>
      </c>
      <c r="FZ34" s="0" t="n">
        <f aca="false">IF(CN$9=0,0,(SIN(CN$12)*COS($E34)+SIN($E34)*COS(CN$12))/SIN($E34)*CN$9)</f>
        <v>0</v>
      </c>
      <c r="GA34" s="0" t="n">
        <f aca="false">IF(CO$9=0,0,(SIN(CO$12)*COS($E34)+SIN($E34)*COS(CO$12))/SIN($E34)*CO$9)</f>
        <v>0</v>
      </c>
      <c r="GB34" s="0" t="n">
        <f aca="false">IF(CP$9=0,0,(SIN(CP$12)*COS($E34)+SIN($E34)*COS(CP$12))/SIN($E34)*CP$9)</f>
        <v>13.088614184273</v>
      </c>
      <c r="GC34" s="0" t="n">
        <f aca="false">IF(CQ$9=0,0,(SIN(CQ$12)*COS($E34)+SIN($E34)*COS(CQ$12))/SIN($E34)*CQ$9)</f>
        <v>13.2353755010836</v>
      </c>
    </row>
    <row r="35" customFormat="false" ht="12.8" hidden="true" customHeight="false" outlineLevel="0" collapsed="false">
      <c r="A35" s="0" t="n">
        <f aca="false">MAX($F35:$CQ35)</f>
        <v>6.32915353137039</v>
      </c>
      <c r="B35" s="90" t="n">
        <f aca="false">IF(ISNA(INDEX(vmg!$B$6:$B$151,MATCH($C35,vmg!$F$6:$F$151,0))),IF(ISNA(INDEX(vmg!$B$6:$B$151,MATCH($C35,vmg!$D$6:$D$151,0))),0,INDEX(vmg!$B$6:$B$151,MATCH($C35,vmg!$D$6:$D$151,0))),INDEX(vmg!$B$6:$B$151,MATCH($C35,vmg!$F$6:$F$151,0)))</f>
        <v>6.9078</v>
      </c>
      <c r="C35" s="2" t="n">
        <f aca="false">MOD(Best +D35,360)</f>
        <v>323</v>
      </c>
      <c r="D35" s="2" t="n">
        <f aca="false">D34+1</f>
        <v>23</v>
      </c>
      <c r="E35" s="1" t="n">
        <f aca="false">D35*PI()/180</f>
        <v>0.401425727958696</v>
      </c>
      <c r="F35" s="13" t="n">
        <f aca="false">IF(OR(F125=0,CR35=0),0,F125*CR35/(F125+CR35))</f>
        <v>6.32915353137039</v>
      </c>
      <c r="G35" s="13" t="n">
        <f aca="false">IF(OR(G125=0,CS35=0),0,G125*CS35/(G125+CS35))</f>
        <v>6.29156383007431</v>
      </c>
      <c r="H35" s="13" t="n">
        <f aca="false">IF(OR(H125=0,CT35=0),0,H125*CT35/(H125+CT35))</f>
        <v>6.25500229805893</v>
      </c>
      <c r="I35" s="13" t="n">
        <f aca="false">IF(OR(I125=0,CU35=0),0,I125*CU35/(I125+CU35))</f>
        <v>6.21933878731094</v>
      </c>
      <c r="J35" s="13" t="n">
        <f aca="false">IF(OR(J125=0,CV35=0),0,J125*CV35/(J125+CV35))</f>
        <v>6.18026752003382</v>
      </c>
      <c r="K35" s="13" t="n">
        <f aca="false">IF(OR(K125=0,CW35=0),0,K125*CW35/(K125+CW35))</f>
        <v>6.14215007673162</v>
      </c>
      <c r="L35" s="13" t="n">
        <f aca="false">IF(OR(L125=0,CX35=0),0,L125*CX35/(L125+CX35))</f>
        <v>6.10487283668259</v>
      </c>
      <c r="M35" s="13" t="n">
        <f aca="false">IF(OR(M125=0,CY35=0),0,M125*CY35/(M125+CY35))</f>
        <v>6.06833742192239</v>
      </c>
      <c r="N35" s="13" t="n">
        <f aca="false">IF(OR(N125=0,CZ35=0),0,N125*CZ35/(N125+CZ35))</f>
        <v>6.03245812567825</v>
      </c>
      <c r="O35" s="13" t="n">
        <f aca="false">IF(OR(O125=0,DA35=0),0,O125*DA35/(O125+DA35))</f>
        <v>5.98425863245314</v>
      </c>
      <c r="P35" s="13" t="n">
        <f aca="false">IF(OR(P125=0,DB35=0),0,P125*DB35/(P125+DB35))</f>
        <v>5.9371667384935</v>
      </c>
      <c r="Q35" s="13" t="n">
        <f aca="false">IF(OR(Q125=0,DC35=0),0,Q125*DC35/(Q125+DC35))</f>
        <v>5.89105387886627</v>
      </c>
      <c r="R35" s="13" t="n">
        <f aca="false">IF(OR(R125=0,DD35=0),0,R125*DD35/(R125+DD35))</f>
        <v>5.84580641030974</v>
      </c>
      <c r="S35" s="13" t="n">
        <f aca="false">IF(OR(S125=0,DE35=0),0,S125*DE35/(S125+DE35))</f>
        <v>5.80132335578546</v>
      </c>
      <c r="T35" s="13" t="n">
        <f aca="false">IF(OR(T125=0,DF35=0),0,T125*DF35/(T125+DF35))</f>
        <v>5.73591925754818</v>
      </c>
      <c r="U35" s="13" t="n">
        <f aca="false">IF(OR(U125=0,DG35=0),0,U125*DG35/(U125+DG35))</f>
        <v>5.67169923697816</v>
      </c>
      <c r="V35" s="13" t="n">
        <f aca="false">IF(OR(V125=0,DH35=0),0,V125*DH35/(V125+DH35))</f>
        <v>5.60849621764088</v>
      </c>
      <c r="W35" s="13" t="n">
        <f aca="false">IF(OR(W125=0,DI35=0),0,W125*DI35/(W125+DI35))</f>
        <v>5.54615897126573</v>
      </c>
      <c r="X35" s="13" t="n">
        <f aca="false">IF(OR(X125=0,DJ35=0),0,X125*DJ35/(X125+DJ35))</f>
        <v>5.4845497701248</v>
      </c>
      <c r="Y35" s="13" t="n">
        <f aca="false">IF(OR(Y125=0,DK35=0),0,Y125*DK35/(Y125+DK35))</f>
        <v>0</v>
      </c>
      <c r="Z35" s="13" t="n">
        <f aca="false">IF(OR(Z125=0,DL35=0),0,Z125*DL35/(Z125+DL35))</f>
        <v>0</v>
      </c>
      <c r="AA35" s="13" t="n">
        <f aca="false">IF(OR(AA125=0,DM35=0),0,AA125*DM35/(AA125+DM35))</f>
        <v>0</v>
      </c>
      <c r="AB35" s="13" t="n">
        <f aca="false">IF(OR(AB125=0,DN35=0),0,AB125*DN35/(AB125+DN35))</f>
        <v>0</v>
      </c>
      <c r="AC35" s="13" t="n">
        <f aca="false">IF(OR(AC125=0,DO35=0),0,AC125*DO35/(AC125+DO35))</f>
        <v>0</v>
      </c>
      <c r="AD35" s="13" t="n">
        <f aca="false">IF(OR(AD125=0,DP35=0),0,AD125*DP35/(AD125+DP35))</f>
        <v>0</v>
      </c>
      <c r="AE35" s="13" t="n">
        <f aca="false">IF(OR(AE125=0,DQ35=0),0,AE125*DQ35/(AE125+DQ35))</f>
        <v>0</v>
      </c>
      <c r="AF35" s="13" t="n">
        <f aca="false">IF(OR(AF125=0,DR35=0),0,AF125*DR35/(AF125+DR35))</f>
        <v>0</v>
      </c>
      <c r="AG35" s="13" t="n">
        <f aca="false">IF(OR(AG125=0,DS35=0),0,AG125*DS35/(AG125+DS35))</f>
        <v>0</v>
      </c>
      <c r="AH35" s="13" t="n">
        <f aca="false">IF(OR(AH125=0,DT35=0),0,AH125*DT35/(AH125+DT35))</f>
        <v>0</v>
      </c>
      <c r="AI35" s="13" t="n">
        <f aca="false">IF(OR(AI125=0,DU35=0),0,AI125*DU35/(AI125+DU35))</f>
        <v>0</v>
      </c>
      <c r="AJ35" s="13" t="n">
        <f aca="false">IF(OR(AJ125=0,DV35=0),0,AJ125*DV35/(AJ125+DV35))</f>
        <v>0</v>
      </c>
      <c r="AK35" s="13" t="n">
        <f aca="false">IF(OR(AK125=0,DW35=0),0,AK125*DW35/(AK125+DW35))</f>
        <v>0</v>
      </c>
      <c r="AL35" s="13" t="n">
        <f aca="false">IF(OR(AL125=0,DX35=0),0,AL125*DX35/(AL125+DX35))</f>
        <v>0</v>
      </c>
      <c r="AM35" s="13" t="n">
        <f aca="false">IF(OR(AM125=0,DY35=0),0,AM125*DY35/(AM125+DY35))</f>
        <v>0</v>
      </c>
      <c r="AN35" s="13" t="n">
        <f aca="false">IF(OR(AN125=0,DZ35=0),0,AN125*DZ35/(AN125+DZ35))</f>
        <v>0</v>
      </c>
      <c r="AO35" s="13" t="n">
        <f aca="false">IF(OR(AO125=0,EA35=0),0,AO125*EA35/(AO125+EA35))</f>
        <v>0</v>
      </c>
      <c r="AP35" s="13" t="n">
        <f aca="false">IF(OR(AP125=0,EB35=0),0,AP125*EB35/(AP125+EB35))</f>
        <v>0</v>
      </c>
      <c r="AQ35" s="13" t="n">
        <f aca="false">IF(OR(AQ125=0,EC35=0),0,AQ125*EC35/(AQ125+EC35))</f>
        <v>0</v>
      </c>
      <c r="AR35" s="13" t="n">
        <f aca="false">IF(OR(AR125=0,ED35=0),0,AR125*ED35/(AR125+ED35))</f>
        <v>0</v>
      </c>
      <c r="AS35" s="13" t="n">
        <f aca="false">IF(OR(AS125=0,EE35=0),0,AS125*EE35/(AS125+EE35))</f>
        <v>0</v>
      </c>
      <c r="AT35" s="13" t="n">
        <f aca="false">IF(OR(AT125=0,EF35=0),0,AT125*EF35/(AT125+EF35))</f>
        <v>0</v>
      </c>
      <c r="AU35" s="13" t="n">
        <f aca="false">IF(OR(AU125=0,EG35=0),0,AU125*EG35/(AU125+EG35))</f>
        <v>0</v>
      </c>
      <c r="AV35" s="13" t="n">
        <f aca="false">IF(OR(AV125=0,EH35=0),0,AV125*EH35/(AV125+EH35))</f>
        <v>0</v>
      </c>
      <c r="AW35" s="13" t="n">
        <f aca="false">IF(OR(AW125=0,EI35=0),0,AW125*EI35/(AW125+EI35))</f>
        <v>0</v>
      </c>
      <c r="AX35" s="13" t="n">
        <f aca="false">IF(OR(AX125=0,EJ35=0),0,AX125*EJ35/(AX125+EJ35))</f>
        <v>0</v>
      </c>
      <c r="AY35" s="13" t="n">
        <f aca="false">IF(OR(AY125=0,EK35=0),0,AY125*EK35/(AY125+EK35))</f>
        <v>0</v>
      </c>
      <c r="AZ35" s="13" t="n">
        <f aca="false">IF(OR(AZ125=0,EL35=0),0,AZ125*EL35/(AZ125+EL35))</f>
        <v>0</v>
      </c>
      <c r="BA35" s="13" t="n">
        <f aca="false">IF(OR(BA125=0,EM35=0),0,BA125*EM35/(BA125+EM35))</f>
        <v>0</v>
      </c>
      <c r="BB35" s="13" t="n">
        <f aca="false">IF(OR(BB125=0,EN35=0),0,BB125*EN35/(BB125+EN35))</f>
        <v>0</v>
      </c>
      <c r="BC35" s="13" t="n">
        <f aca="false">IF(OR(BC125=0,EO35=0),0,BC125*EO35/(BC125+EO35))</f>
        <v>0</v>
      </c>
      <c r="BD35" s="13" t="n">
        <f aca="false">IF(OR(BD125=0,EP35=0),0,BD125*EP35/(BD125+EP35))</f>
        <v>0</v>
      </c>
      <c r="BE35" s="13" t="n">
        <f aca="false">IF(OR(BE125=0,EQ35=0),0,BE125*EQ35/(BE125+EQ35))</f>
        <v>0</v>
      </c>
      <c r="BF35" s="13" t="n">
        <f aca="false">IF(OR(BF125=0,ER35=0),0,BF125*ER35/(BF125+ER35))</f>
        <v>0</v>
      </c>
      <c r="BG35" s="13" t="n">
        <f aca="false">IF(OR(BG125=0,ES35=0),0,BG125*ES35/(BG125+ES35))</f>
        <v>0</v>
      </c>
      <c r="BH35" s="13" t="n">
        <f aca="false">IF(OR(BH125=0,ET35=0),0,BH125*ET35/(BH125+ET35))</f>
        <v>0</v>
      </c>
      <c r="BI35" s="13" t="n">
        <f aca="false">IF(OR(BI125=0,EU35=0),0,BI125*EU35/(BI125+EU35))</f>
        <v>0</v>
      </c>
      <c r="BJ35" s="13" t="n">
        <f aca="false">IF(OR(BJ125=0,EV35=0),0,BJ125*EV35/(BJ125+EV35))</f>
        <v>0</v>
      </c>
      <c r="BK35" s="13" t="n">
        <f aca="false">IF(OR(BK125=0,EW35=0),0,BK125*EW35/(BK125+EW35))</f>
        <v>0</v>
      </c>
      <c r="BL35" s="13" t="n">
        <f aca="false">IF(OR(BL125=0,EX35=0),0,BL125*EX35/(BL125+EX35))</f>
        <v>0</v>
      </c>
      <c r="BM35" s="13" t="n">
        <f aca="false">IF(OR(BM125=0,EY35=0),0,BM125*EY35/(BM125+EY35))</f>
        <v>0</v>
      </c>
      <c r="BN35" s="13" t="n">
        <f aca="false">IF(OR(BN125=0,EZ35=0),0,BN125*EZ35/(BN125+EZ35))</f>
        <v>0</v>
      </c>
      <c r="BO35" s="13" t="n">
        <f aca="false">IF(OR(BO125=0,FA35=0),0,BO125*FA35/(BO125+FA35))</f>
        <v>0</v>
      </c>
      <c r="BP35" s="13" t="n">
        <f aca="false">IF(OR(BP125=0,FB35=0),0,BP125*FB35/(BP125+FB35))</f>
        <v>0</v>
      </c>
      <c r="BQ35" s="13" t="n">
        <f aca="false">IF(OR(BQ125=0,FC35=0),0,BQ125*FC35/(BQ125+FC35))</f>
        <v>0</v>
      </c>
      <c r="BR35" s="13" t="n">
        <f aca="false">IF(OR(BR125=0,FD35=0),0,BR125*FD35/(BR125+FD35))</f>
        <v>0</v>
      </c>
      <c r="BS35" s="13" t="n">
        <f aca="false">IF(OR(BS125=0,FE35=0),0,BS125*FE35/(BS125+FE35))</f>
        <v>0</v>
      </c>
      <c r="BT35" s="13" t="n">
        <f aca="false">IF(OR(BT125=0,FF35=0),0,BT125*FF35/(BT125+FF35))</f>
        <v>0</v>
      </c>
      <c r="BU35" s="13" t="n">
        <f aca="false">IF(OR(BU125=0,FG35=0),0,BU125*FG35/(BU125+FG35))</f>
        <v>0</v>
      </c>
      <c r="BV35" s="13" t="n">
        <f aca="false">IF(OR(BV125=0,FH35=0),0,BV125*FH35/(BV125+FH35))</f>
        <v>0</v>
      </c>
      <c r="BW35" s="13" t="n">
        <f aca="false">IF(OR(BW125=0,FI35=0),0,BW125*FI35/(BW125+FI35))</f>
        <v>0</v>
      </c>
      <c r="BX35" s="13" t="n">
        <f aca="false">IF(OR(BX125=0,FJ35=0),0,BX125*FJ35/(BX125+FJ35))</f>
        <v>0</v>
      </c>
      <c r="BY35" s="13" t="n">
        <f aca="false">IF(OR(BY125=0,FK35=0),0,BY125*FK35/(BY125+FK35))</f>
        <v>0</v>
      </c>
      <c r="BZ35" s="13" t="n">
        <f aca="false">IF(OR(BZ125=0,FL35=0),0,BZ125*FL35/(BZ125+FL35))</f>
        <v>0</v>
      </c>
      <c r="CA35" s="13" t="n">
        <f aca="false">IF(OR(CA125=0,FM35=0),0,CA125*FM35/(CA125+FM35))</f>
        <v>0</v>
      </c>
      <c r="CB35" s="13" t="n">
        <f aca="false">IF(OR(CB125=0,FN35=0),0,CB125*FN35/(CB125+FN35))</f>
        <v>0</v>
      </c>
      <c r="CC35" s="13" t="n">
        <f aca="false">IF(OR(CC125=0,FO35=0),0,CC125*FO35/(CC125+FO35))</f>
        <v>0</v>
      </c>
      <c r="CD35" s="13" t="n">
        <f aca="false">IF(OR(CD125=0,FP35=0),0,CD125*FP35/(CD125+FP35))</f>
        <v>0</v>
      </c>
      <c r="CE35" s="13" t="n">
        <f aca="false">IF(OR(CE125=0,FQ35=0),0,CE125*FQ35/(CE125+FQ35))</f>
        <v>0</v>
      </c>
      <c r="CF35" s="13" t="n">
        <f aca="false">IF(OR(CF125=0,FR35=0),0,CF125*FR35/(CF125+FR35))</f>
        <v>0</v>
      </c>
      <c r="CG35" s="13" t="n">
        <f aca="false">IF(OR(CG125=0,FS35=0),0,CG125*FS35/(CG125+FS35))</f>
        <v>0</v>
      </c>
      <c r="CH35" s="13" t="n">
        <f aca="false">IF(OR(CH125=0,FT35=0),0,CH125*FT35/(CH125+FT35))</f>
        <v>0</v>
      </c>
      <c r="CI35" s="13" t="n">
        <f aca="false">IF(OR(CI125=0,FU35=0),0,CI125*FU35/(CI125+FU35))</f>
        <v>0</v>
      </c>
      <c r="CJ35" s="13" t="n">
        <f aca="false">IF(OR(CJ125=0,FV35=0),0,CJ125*FV35/(CJ125+FV35))</f>
        <v>0</v>
      </c>
      <c r="CK35" s="13" t="n">
        <f aca="false">IF(OR(CK125=0,FW35=0),0,CK125*FW35/(CK125+FW35))</f>
        <v>0</v>
      </c>
      <c r="CL35" s="13" t="n">
        <f aca="false">IF(OR(CL125=0,FX35=0),0,CL125*FX35/(CL125+FX35))</f>
        <v>0</v>
      </c>
      <c r="CM35" s="13" t="n">
        <f aca="false">IF(OR(CM125=0,FY35=0),0,CM125*FY35/(CM125+FY35))</f>
        <v>0</v>
      </c>
      <c r="CN35" s="13" t="n">
        <f aca="false">IF(OR(CN125=0,FZ35=0),0,CN125*FZ35/(CN125+FZ35))</f>
        <v>0</v>
      </c>
      <c r="CO35" s="13" t="n">
        <f aca="false">IF(OR(CO125=0,GA35=0),0,CO125*GA35/(CO125+GA35))</f>
        <v>0</v>
      </c>
      <c r="CP35" s="13" t="n">
        <f aca="false">IF(OR(CP125=0,GB35=0),0,CP125*GB35/(CP125+GB35))</f>
        <v>4.25203816327276</v>
      </c>
      <c r="CQ35" s="13" t="n">
        <f aca="false">IF(OR(CQ125=0,GC35=0),0,CQ125*GC35/(CQ125+GC35))</f>
        <v>4.24700462191317</v>
      </c>
      <c r="CR35" s="0" t="n">
        <f aca="false">IF(F$9=0,0,(SIN(F$12)*COS($E35)+SIN($E35)*COS(F$12))/SIN($E35)*F$9)</f>
        <v>6.32915357142857</v>
      </c>
      <c r="CS35" s="0" t="n">
        <f aca="false">IF(G$9=0,0,(SIN(G$12)*COS($E35)+SIN($E35)*COS(G$12))/SIN($E35)*G$9)</f>
        <v>6.54744156742215</v>
      </c>
      <c r="CT35" s="0" t="n">
        <f aca="false">IF(H$9=0,0,(SIN(H$12)*COS($E35)+SIN($E35)*COS(H$12))/SIN($E35)*H$9)</f>
        <v>6.76052296512894</v>
      </c>
      <c r="CU35" s="0" t="n">
        <f aca="false">IF(I$9=0,0,(SIN(I$12)*COS($E35)+SIN($E35)*COS(I$12))/SIN($E35)*I$9)</f>
        <v>6.9683583067953</v>
      </c>
      <c r="CV35" s="0" t="n">
        <f aca="false">IF(J$9=0,0,(SIN(J$12)*COS($E35)+SIN($E35)*COS(J$12))/SIN($E35)*J$9)</f>
        <v>7.16527133871539</v>
      </c>
      <c r="CW35" s="0" t="n">
        <f aca="false">IF(K$9=0,0,(SIN(K$12)*COS($E35)+SIN($E35)*COS(K$12))/SIN($E35)*K$9)</f>
        <v>7.35648250405941</v>
      </c>
      <c r="CX35" s="0" t="n">
        <f aca="false">IF(L$9=0,0,(SIN(L$12)*COS($E35)+SIN($E35)*COS(L$12))/SIN($E35)*L$9)</f>
        <v>7.5419653888407</v>
      </c>
      <c r="CY35" s="0" t="n">
        <f aca="false">IF(M$9=0,0,(SIN(M$12)*COS($E35)+SIN($E35)*COS(M$12))/SIN($E35)*M$9)</f>
        <v>7.7216963862657</v>
      </c>
      <c r="CZ35" s="0" t="n">
        <f aca="false">IF(N$9=0,0,(SIN(N$12)*COS($E35)+SIN($E35)*COS(N$12))/SIN($E35)*N$9)</f>
        <v>7.89565469390524</v>
      </c>
      <c r="DA35" s="0" t="n">
        <f aca="false">IF(O$9=0,0,(SIN(O$12)*COS($E35)+SIN($E35)*COS(O$12))/SIN($E35)*O$9)</f>
        <v>8.04051461699506</v>
      </c>
      <c r="DB35" s="0" t="n">
        <f aca="false">IF(P$9=0,0,(SIN(P$12)*COS($E35)+SIN($E35)*COS(P$12))/SIN($E35)*P$9)</f>
        <v>8.17827378789936</v>
      </c>
      <c r="DC35" s="0" t="n">
        <f aca="false">IF(Q$9=0,0,(SIN(Q$12)*COS($E35)+SIN($E35)*COS(Q$12))/SIN($E35)*Q$9)</f>
        <v>8.30894167946894</v>
      </c>
      <c r="DD35" s="0" t="n">
        <f aca="false">IF(R$9=0,0,(SIN(R$12)*COS($E35)+SIN($E35)*COS(R$12))/SIN($E35)*R$9)</f>
        <v>8.43253132586133</v>
      </c>
      <c r="DE35" s="0" t="n">
        <f aca="false">IF(S$9=0,0,(SIN(S$12)*COS($E35)+SIN($E35)*COS(S$12))/SIN($E35)*S$9)</f>
        <v>8.54905930247588</v>
      </c>
      <c r="DF35" s="0" t="n">
        <f aca="false">IF(T$9=0,0,(SIN(T$12)*COS($E35)+SIN($E35)*COS(T$12))/SIN($E35)*T$9)</f>
        <v>8.60979748830312</v>
      </c>
      <c r="DG35" s="0" t="n">
        <f aca="false">IF(U$9=0,0,(SIN(U$12)*COS($E35)+SIN($E35)*COS(U$12))/SIN($E35)*U$9)</f>
        <v>8.66127451069083</v>
      </c>
      <c r="DH35" s="0" t="n">
        <f aca="false">IF(V$9=0,0,(SIN(V$12)*COS($E35)+SIN($E35)*COS(V$12))/SIN($E35)*V$9)</f>
        <v>8.70356300590476</v>
      </c>
      <c r="DI35" s="0" t="n">
        <f aca="false">IF(W$9=0,0,(SIN(W$12)*COS($E35)+SIN($E35)*COS(W$12))/SIN($E35)*W$9)</f>
        <v>8.73674040438522</v>
      </c>
      <c r="DJ35" s="0" t="n">
        <f aca="false">IF(X$9=0,0,(SIN(X$12)*COS($E35)+SIN($E35)*COS(X$12))/SIN($E35)*X$9)</f>
        <v>8.76088887965114</v>
      </c>
      <c r="DK35" s="0" t="n">
        <f aca="false">IF(Y$9=0,0,(SIN(Y$12)*COS($E35)+SIN($E35)*COS(Y$12))/SIN($E35)*Y$9)</f>
        <v>0</v>
      </c>
      <c r="DL35" s="0" t="n">
        <f aca="false">IF(Z$9=0,0,(SIN(Z$12)*COS($E35)+SIN($E35)*COS(Z$12))/SIN($E35)*Z$9)</f>
        <v>0</v>
      </c>
      <c r="DM35" s="0" t="n">
        <f aca="false">IF(AA$9=0,0,(SIN(AA$12)*COS($E35)+SIN($E35)*COS(AA$12))/SIN($E35)*AA$9)</f>
        <v>0</v>
      </c>
      <c r="DN35" s="0" t="n">
        <f aca="false">IF(AB$9=0,0,(SIN(AB$12)*COS($E35)+SIN($E35)*COS(AB$12))/SIN($E35)*AB$9)</f>
        <v>0</v>
      </c>
      <c r="DO35" s="0" t="n">
        <f aca="false">IF(AC$9=0,0,(SIN(AC$12)*COS($E35)+SIN($E35)*COS(AC$12))/SIN($E35)*AC$9)</f>
        <v>0</v>
      </c>
      <c r="DP35" s="0" t="n">
        <f aca="false">IF(AD$9=0,0,(SIN(AD$12)*COS($E35)+SIN($E35)*COS(AD$12))/SIN($E35)*AD$9)</f>
        <v>0</v>
      </c>
      <c r="DQ35" s="0" t="n">
        <f aca="false">IF(AE$9=0,0,(SIN(AE$12)*COS($E35)+SIN($E35)*COS(AE$12))/SIN($E35)*AE$9)</f>
        <v>0</v>
      </c>
      <c r="DR35" s="0" t="n">
        <f aca="false">IF(AF$9=0,0,(SIN(AF$12)*COS($E35)+SIN($E35)*COS(AF$12))/SIN($E35)*AF$9)</f>
        <v>0</v>
      </c>
      <c r="DS35" s="0" t="n">
        <f aca="false">IF(AG$9=0,0,(SIN(AG$12)*COS($E35)+SIN($E35)*COS(AG$12))/SIN($E35)*AG$9)</f>
        <v>0</v>
      </c>
      <c r="DT35" s="0" t="n">
        <f aca="false">IF(AH$9=0,0,(SIN(AH$12)*COS($E35)+SIN($E35)*COS(AH$12))/SIN($E35)*AH$9)</f>
        <v>0</v>
      </c>
      <c r="DU35" s="0" t="n">
        <f aca="false">IF(AI$9=0,0,(SIN(AI$12)*COS($E35)+SIN($E35)*COS(AI$12))/SIN($E35)*AI$9)</f>
        <v>0</v>
      </c>
      <c r="DV35" s="0" t="n">
        <f aca="false">IF(AJ$9=0,0,(SIN(AJ$12)*COS($E35)+SIN($E35)*COS(AJ$12))/SIN($E35)*AJ$9)</f>
        <v>0</v>
      </c>
      <c r="DW35" s="0" t="n">
        <f aca="false">IF(AK$9=0,0,(SIN(AK$12)*COS($E35)+SIN($E35)*COS(AK$12))/SIN($E35)*AK$9)</f>
        <v>0</v>
      </c>
      <c r="DX35" s="0" t="n">
        <f aca="false">IF(AL$9=0,0,(SIN(AL$12)*COS($E35)+SIN($E35)*COS(AL$12))/SIN($E35)*AL$9)</f>
        <v>0</v>
      </c>
      <c r="DY35" s="0" t="n">
        <f aca="false">IF(AM$9=0,0,(SIN(AM$12)*COS($E35)+SIN($E35)*COS(AM$12))/SIN($E35)*AM$9)</f>
        <v>0</v>
      </c>
      <c r="DZ35" s="0" t="n">
        <f aca="false">IF(AN$9=0,0,(SIN(AN$12)*COS($E35)+SIN($E35)*COS(AN$12))/SIN($E35)*AN$9)</f>
        <v>0</v>
      </c>
      <c r="EA35" s="0" t="n">
        <f aca="false">IF(AO$9=0,0,(SIN(AO$12)*COS($E35)+SIN($E35)*COS(AO$12))/SIN($E35)*AO$9)</f>
        <v>0</v>
      </c>
      <c r="EB35" s="0" t="n">
        <f aca="false">IF(AP$9=0,0,(SIN(AP$12)*COS($E35)+SIN($E35)*COS(AP$12))/SIN($E35)*AP$9)</f>
        <v>0</v>
      </c>
      <c r="EC35" s="0" t="n">
        <f aca="false">IF(AQ$9=0,0,(SIN(AQ$12)*COS($E35)+SIN($E35)*COS(AQ$12))/SIN($E35)*AQ$9)</f>
        <v>0</v>
      </c>
      <c r="ED35" s="0" t="n">
        <f aca="false">IF(AR$9=0,0,(SIN(AR$12)*COS($E35)+SIN($E35)*COS(AR$12))/SIN($E35)*AR$9)</f>
        <v>0</v>
      </c>
      <c r="EE35" s="0" t="n">
        <f aca="false">IF(AS$9=0,0,(SIN(AS$12)*COS($E35)+SIN($E35)*COS(AS$12))/SIN($E35)*AS$9)</f>
        <v>0</v>
      </c>
      <c r="EF35" s="0" t="n">
        <f aca="false">IF(AT$9=0,0,(SIN(AT$12)*COS($E35)+SIN($E35)*COS(AT$12))/SIN($E35)*AT$9)</f>
        <v>0</v>
      </c>
      <c r="EG35" s="0" t="n">
        <f aca="false">IF(AU$9=0,0,(SIN(AU$12)*COS($E35)+SIN($E35)*COS(AU$12))/SIN($E35)*AU$9)</f>
        <v>0</v>
      </c>
      <c r="EH35" s="0" t="n">
        <f aca="false">IF(AV$9=0,0,(SIN(AV$12)*COS($E35)+SIN($E35)*COS(AV$12))/SIN($E35)*AV$9)</f>
        <v>0</v>
      </c>
      <c r="EI35" s="0" t="n">
        <f aca="false">IF(AW$9=0,0,(SIN(AW$12)*COS($E35)+SIN($E35)*COS(AW$12))/SIN($E35)*AW$9)</f>
        <v>0</v>
      </c>
      <c r="EJ35" s="0" t="n">
        <f aca="false">IF(AX$9=0,0,(SIN(AX$12)*COS($E35)+SIN($E35)*COS(AX$12))/SIN($E35)*AX$9)</f>
        <v>0</v>
      </c>
      <c r="EK35" s="0" t="n">
        <f aca="false">IF(AY$9=0,0,(SIN(AY$12)*COS($E35)+SIN($E35)*COS(AY$12))/SIN($E35)*AY$9)</f>
        <v>0</v>
      </c>
      <c r="EL35" s="0" t="n">
        <f aca="false">IF(AZ$9=0,0,(SIN(AZ$12)*COS($E35)+SIN($E35)*COS(AZ$12))/SIN($E35)*AZ$9)</f>
        <v>0</v>
      </c>
      <c r="EM35" s="0" t="n">
        <f aca="false">IF(BA$9=0,0,(SIN(BA$12)*COS($E35)+SIN($E35)*COS(BA$12))/SIN($E35)*BA$9)</f>
        <v>0</v>
      </c>
      <c r="EN35" s="0" t="n">
        <f aca="false">IF(BB$9=0,0,(SIN(BB$12)*COS($E35)+SIN($E35)*COS(BB$12))/SIN($E35)*BB$9)</f>
        <v>0</v>
      </c>
      <c r="EO35" s="0" t="n">
        <f aca="false">IF(BC$9=0,0,(SIN(BC$12)*COS($E35)+SIN($E35)*COS(BC$12))/SIN($E35)*BC$9)</f>
        <v>0</v>
      </c>
      <c r="EP35" s="0" t="n">
        <f aca="false">IF(BD$9=0,0,(SIN(BD$12)*COS($E35)+SIN($E35)*COS(BD$12))/SIN($E35)*BD$9)</f>
        <v>0</v>
      </c>
      <c r="EQ35" s="0" t="n">
        <f aca="false">IF(BE$9=0,0,(SIN(BE$12)*COS($E35)+SIN($E35)*COS(BE$12))/SIN($E35)*BE$9)</f>
        <v>0</v>
      </c>
      <c r="ER35" s="0" t="n">
        <f aca="false">IF(BF$9=0,0,(SIN(BF$12)*COS($E35)+SIN($E35)*COS(BF$12))/SIN($E35)*BF$9)</f>
        <v>0</v>
      </c>
      <c r="ES35" s="0" t="n">
        <f aca="false">IF(BG$9=0,0,(SIN(BG$12)*COS($E35)+SIN($E35)*COS(BG$12))/SIN($E35)*BG$9)</f>
        <v>0</v>
      </c>
      <c r="ET35" s="0" t="n">
        <f aca="false">IF(BH$9=0,0,(SIN(BH$12)*COS($E35)+SIN($E35)*COS(BH$12))/SIN($E35)*BH$9)</f>
        <v>0</v>
      </c>
      <c r="EU35" s="0" t="n">
        <f aca="false">IF(BI$9=0,0,(SIN(BI$12)*COS($E35)+SIN($E35)*COS(BI$12))/SIN($E35)*BI$9)</f>
        <v>0</v>
      </c>
      <c r="EV35" s="0" t="n">
        <f aca="false">IF(BJ$9=0,0,(SIN(BJ$12)*COS($E35)+SIN($E35)*COS(BJ$12))/SIN($E35)*BJ$9)</f>
        <v>0</v>
      </c>
      <c r="EW35" s="0" t="n">
        <f aca="false">IF(BK$9=0,0,(SIN(BK$12)*COS($E35)+SIN($E35)*COS(BK$12))/SIN($E35)*BK$9)</f>
        <v>0</v>
      </c>
      <c r="EX35" s="0" t="n">
        <f aca="false">IF(BL$9=0,0,(SIN(BL$12)*COS($E35)+SIN($E35)*COS(BL$12))/SIN($E35)*BL$9)</f>
        <v>0</v>
      </c>
      <c r="EY35" s="0" t="n">
        <f aca="false">IF(BM$9=0,0,(SIN(BM$12)*COS($E35)+SIN($E35)*COS(BM$12))/SIN($E35)*BM$9)</f>
        <v>0</v>
      </c>
      <c r="EZ35" s="0" t="n">
        <f aca="false">IF(BN$9=0,0,(SIN(BN$12)*COS($E35)+SIN($E35)*COS(BN$12))/SIN($E35)*BN$9)</f>
        <v>0</v>
      </c>
      <c r="FA35" s="0" t="n">
        <f aca="false">IF(BO$9=0,0,(SIN(BO$12)*COS($E35)+SIN($E35)*COS(BO$12))/SIN($E35)*BO$9)</f>
        <v>0</v>
      </c>
      <c r="FB35" s="0" t="n">
        <f aca="false">IF(BP$9=0,0,(SIN(BP$12)*COS($E35)+SIN($E35)*COS(BP$12))/SIN($E35)*BP$9)</f>
        <v>0</v>
      </c>
      <c r="FC35" s="0" t="n">
        <f aca="false">IF(BQ$9=0,0,(SIN(BQ$12)*COS($E35)+SIN($E35)*COS(BQ$12))/SIN($E35)*BQ$9)</f>
        <v>0</v>
      </c>
      <c r="FD35" s="0" t="n">
        <f aca="false">IF(BR$9=0,0,(SIN(BR$12)*COS($E35)+SIN($E35)*COS(BR$12))/SIN($E35)*BR$9)</f>
        <v>0</v>
      </c>
      <c r="FE35" s="0" t="n">
        <f aca="false">IF(BS$9=0,0,(SIN(BS$12)*COS($E35)+SIN($E35)*COS(BS$12))/SIN($E35)*BS$9)</f>
        <v>0</v>
      </c>
      <c r="FF35" s="0" t="n">
        <f aca="false">IF(BT$9=0,0,(SIN(BT$12)*COS($E35)+SIN($E35)*COS(BT$12))/SIN($E35)*BT$9)</f>
        <v>0</v>
      </c>
      <c r="FG35" s="0" t="n">
        <f aca="false">IF(BU$9=0,0,(SIN(BU$12)*COS($E35)+SIN($E35)*COS(BU$12))/SIN($E35)*BU$9)</f>
        <v>0</v>
      </c>
      <c r="FH35" s="0" t="n">
        <f aca="false">IF(BV$9=0,0,(SIN(BV$12)*COS($E35)+SIN($E35)*COS(BV$12))/SIN($E35)*BV$9)</f>
        <v>0</v>
      </c>
      <c r="FI35" s="0" t="n">
        <f aca="false">IF(BW$9=0,0,(SIN(BW$12)*COS($E35)+SIN($E35)*COS(BW$12))/SIN($E35)*BW$9)</f>
        <v>0</v>
      </c>
      <c r="FJ35" s="0" t="n">
        <f aca="false">IF(BX$9=0,0,(SIN(BX$12)*COS($E35)+SIN($E35)*COS(BX$12))/SIN($E35)*BX$9)</f>
        <v>0</v>
      </c>
      <c r="FK35" s="0" t="n">
        <f aca="false">IF(BY$9=0,0,(SIN(BY$12)*COS($E35)+SIN($E35)*COS(BY$12))/SIN($E35)*BY$9)</f>
        <v>0</v>
      </c>
      <c r="FL35" s="0" t="n">
        <f aca="false">IF(BZ$9=0,0,(SIN(BZ$12)*COS($E35)+SIN($E35)*COS(BZ$12))/SIN($E35)*BZ$9)</f>
        <v>0</v>
      </c>
      <c r="FM35" s="0" t="n">
        <f aca="false">IF(CA$9=0,0,(SIN(CA$12)*COS($E35)+SIN($E35)*COS(CA$12))/SIN($E35)*CA$9)</f>
        <v>0</v>
      </c>
      <c r="FN35" s="0" t="n">
        <f aca="false">IF(CB$9=0,0,(SIN(CB$12)*COS($E35)+SIN($E35)*COS(CB$12))/SIN($E35)*CB$9)</f>
        <v>0</v>
      </c>
      <c r="FO35" s="0" t="n">
        <f aca="false">IF(CC$9=0,0,(SIN(CC$12)*COS($E35)+SIN($E35)*COS(CC$12))/SIN($E35)*CC$9)</f>
        <v>0</v>
      </c>
      <c r="FP35" s="0" t="n">
        <f aca="false">IF(CD$9=0,0,(SIN(CD$12)*COS($E35)+SIN($E35)*COS(CD$12))/SIN($E35)*CD$9)</f>
        <v>0</v>
      </c>
      <c r="FQ35" s="0" t="n">
        <f aca="false">IF(CE$9=0,0,(SIN(CE$12)*COS($E35)+SIN($E35)*COS(CE$12))/SIN($E35)*CE$9)</f>
        <v>0</v>
      </c>
      <c r="FR35" s="0" t="n">
        <f aca="false">IF(CF$9=0,0,(SIN(CF$12)*COS($E35)+SIN($E35)*COS(CF$12))/SIN($E35)*CF$9)</f>
        <v>0</v>
      </c>
      <c r="FS35" s="0" t="n">
        <f aca="false">IF(CG$9=0,0,(SIN(CG$12)*COS($E35)+SIN($E35)*COS(CG$12))/SIN($E35)*CG$9)</f>
        <v>0</v>
      </c>
      <c r="FT35" s="0" t="n">
        <f aca="false">IF(CH$9=0,0,(SIN(CH$12)*COS($E35)+SIN($E35)*COS(CH$12))/SIN($E35)*CH$9)</f>
        <v>0</v>
      </c>
      <c r="FU35" s="0" t="n">
        <f aca="false">IF(CI$9=0,0,(SIN(CI$12)*COS($E35)+SIN($E35)*COS(CI$12))/SIN($E35)*CI$9)</f>
        <v>0</v>
      </c>
      <c r="FV35" s="0" t="n">
        <f aca="false">IF(CJ$9=0,0,(SIN(CJ$12)*COS($E35)+SIN($E35)*COS(CJ$12))/SIN($E35)*CJ$9)</f>
        <v>0</v>
      </c>
      <c r="FW35" s="0" t="n">
        <f aca="false">IF(CK$9=0,0,(SIN(CK$12)*COS($E35)+SIN($E35)*COS(CK$12))/SIN($E35)*CK$9)</f>
        <v>0</v>
      </c>
      <c r="FX35" s="0" t="n">
        <f aca="false">IF(CL$9=0,0,(SIN(CL$12)*COS($E35)+SIN($E35)*COS(CL$12))/SIN($E35)*CL$9)</f>
        <v>0</v>
      </c>
      <c r="FY35" s="0" t="n">
        <f aca="false">IF(CM$9=0,0,(SIN(CM$12)*COS($E35)+SIN($E35)*COS(CM$12))/SIN($E35)*CM$9)</f>
        <v>0</v>
      </c>
      <c r="FZ35" s="0" t="n">
        <f aca="false">IF(CN$9=0,0,(SIN(CN$12)*COS($E35)+SIN($E35)*COS(CN$12))/SIN($E35)*CN$9)</f>
        <v>0</v>
      </c>
      <c r="GA35" s="0" t="n">
        <f aca="false">IF(CO$9=0,0,(SIN(CO$12)*COS($E35)+SIN($E35)*COS(CO$12))/SIN($E35)*CO$9)</f>
        <v>0</v>
      </c>
      <c r="GB35" s="0" t="n">
        <f aca="false">IF(CP$9=0,0,(SIN(CP$12)*COS($E35)+SIN($E35)*COS(CP$12))/SIN($E35)*CP$9)</f>
        <v>12.4668574249249</v>
      </c>
      <c r="GC35" s="0" t="n">
        <f aca="false">IF(CQ$9=0,0,(SIN(CQ$12)*COS($E35)+SIN($E35)*COS(CQ$12))/SIN($E35)*CQ$9)</f>
        <v>12.6022414284519</v>
      </c>
    </row>
    <row r="36" customFormat="false" ht="12.8" hidden="true" customHeight="false" outlineLevel="0" collapsed="false">
      <c r="A36" s="0" t="n">
        <f aca="false">MAX($F36:$CQ36)</f>
        <v>6.32915353137039</v>
      </c>
      <c r="B36" s="90" t="n">
        <f aca="false">IF(ISNA(INDEX(vmg!$B$6:$B$151,MATCH($C36,vmg!$F$6:$F$151,0))),IF(ISNA(INDEX(vmg!$B$6:$B$151,MATCH($C36,vmg!$D$6:$D$151,0))),0,INDEX(vmg!$B$6:$B$151,MATCH($C36,vmg!$D$6:$D$151,0))),INDEX(vmg!$B$6:$B$151,MATCH($C36,vmg!$F$6:$F$151,0)))</f>
        <v>6.9151</v>
      </c>
      <c r="C36" s="2" t="n">
        <f aca="false">MOD(Best +D36,360)</f>
        <v>324</v>
      </c>
      <c r="D36" s="2" t="n">
        <f aca="false">D35+1</f>
        <v>24</v>
      </c>
      <c r="E36" s="1" t="n">
        <f aca="false">D36*PI()/180</f>
        <v>0.418879020478639</v>
      </c>
      <c r="F36" s="13" t="n">
        <f aca="false">IF(OR(F126=0,CR36=0),0,F126*CR36/(F126+CR36))</f>
        <v>6.32915353137039</v>
      </c>
      <c r="G36" s="13" t="n">
        <f aca="false">IF(OR(G126=0,CS36=0),0,G126*CS36/(G126+CS36))</f>
        <v>6.2899025366758</v>
      </c>
      <c r="H36" s="13" t="n">
        <f aca="false">IF(OR(H126=0,CT36=0),0,H126*CT36/(H126+CT36))</f>
        <v>6.25170835565173</v>
      </c>
      <c r="I36" s="13" t="n">
        <f aca="false">IF(OR(I126=0,CU36=0),0,I126*CU36/(I126+CU36))</f>
        <v>6.21444209590531</v>
      </c>
      <c r="J36" s="13" t="n">
        <f aca="false">IF(OR(J126=0,CV36=0),0,J126*CV36/(J126+CV36))</f>
        <v>6.17377941871929</v>
      </c>
      <c r="K36" s="13" t="n">
        <f aca="false">IF(OR(K126=0,CW36=0),0,K126*CW36/(K126+CW36))</f>
        <v>6.13409489771906</v>
      </c>
      <c r="L36" s="13" t="n">
        <f aca="false">IF(OR(L126=0,CX36=0),0,L126*CX36/(L126+CX36))</f>
        <v>6.09527586740858</v>
      </c>
      <c r="M36" s="13" t="n">
        <f aca="false">IF(OR(M126=0,CY36=0),0,M126*CY36/(M126+CY36))</f>
        <v>6.05722433507545</v>
      </c>
      <c r="N36" s="13" t="n">
        <f aca="false">IF(OR(N126=0,CZ36=0),0,N126*CZ36/(N126+CZ36))</f>
        <v>6.01985457394837</v>
      </c>
      <c r="O36" s="13" t="n">
        <f aca="false">IF(OR(O126=0,DA36=0),0,O126*DA36/(O126+DA36))</f>
        <v>5.97008597722552</v>
      </c>
      <c r="P36" s="13" t="n">
        <f aca="false">IF(OR(P126=0,DB36=0),0,P126*DB36/(P126+DB36))</f>
        <v>5.92144213213978</v>
      </c>
      <c r="Q36" s="13" t="n">
        <f aca="false">IF(OR(Q126=0,DC36=0),0,Q126*DC36/(Q126+DC36))</f>
        <v>5.87379603381497</v>
      </c>
      <c r="R36" s="13" t="n">
        <f aca="false">IF(OR(R126=0,DD36=0),0,R126*DD36/(R126+DD36))</f>
        <v>5.8270350712744</v>
      </c>
      <c r="S36" s="13" t="n">
        <f aca="false">IF(OR(S126=0,DE36=0),0,S126*DE36/(S126+DE36))</f>
        <v>5.78105890078734</v>
      </c>
      <c r="T36" s="13" t="n">
        <f aca="false">IF(OR(T126=0,DF36=0),0,T126*DF36/(T126+DF36))</f>
        <v>5.71397010229512</v>
      </c>
      <c r="U36" s="13" t="n">
        <f aca="false">IF(OR(U126=0,DG36=0),0,U126*DG36/(U126+DG36))</f>
        <v>5.64808418549682</v>
      </c>
      <c r="V36" s="13" t="n">
        <f aca="false">IF(OR(V126=0,DH36=0),0,V126*DH36/(V126+DH36))</f>
        <v>5.5832358151635</v>
      </c>
      <c r="W36" s="13" t="n">
        <f aca="false">IF(OR(W126=0,DI36=0),0,W126*DI36/(W126+DI36))</f>
        <v>5.51927506517461</v>
      </c>
      <c r="X36" s="13" t="n">
        <f aca="false">IF(OR(X126=0,DJ36=0),0,X126*DJ36/(X126+DJ36))</f>
        <v>5.45606517770821</v>
      </c>
      <c r="Y36" s="13" t="n">
        <f aca="false">IF(OR(Y126=0,DK36=0),0,Y126*DK36/(Y126+DK36))</f>
        <v>0</v>
      </c>
      <c r="Z36" s="13" t="n">
        <f aca="false">IF(OR(Z126=0,DL36=0),0,Z126*DL36/(Z126+DL36))</f>
        <v>0</v>
      </c>
      <c r="AA36" s="13" t="n">
        <f aca="false">IF(OR(AA126=0,DM36=0),0,AA126*DM36/(AA126+DM36))</f>
        <v>0</v>
      </c>
      <c r="AB36" s="13" t="n">
        <f aca="false">IF(OR(AB126=0,DN36=0),0,AB126*DN36/(AB126+DN36))</f>
        <v>0</v>
      </c>
      <c r="AC36" s="13" t="n">
        <f aca="false">IF(OR(AC126=0,DO36=0),0,AC126*DO36/(AC126+DO36))</f>
        <v>0</v>
      </c>
      <c r="AD36" s="13" t="n">
        <f aca="false">IF(OR(AD126=0,DP36=0),0,AD126*DP36/(AD126+DP36))</f>
        <v>0</v>
      </c>
      <c r="AE36" s="13" t="n">
        <f aca="false">IF(OR(AE126=0,DQ36=0),0,AE126*DQ36/(AE126+DQ36))</f>
        <v>0</v>
      </c>
      <c r="AF36" s="13" t="n">
        <f aca="false">IF(OR(AF126=0,DR36=0),0,AF126*DR36/(AF126+DR36))</f>
        <v>0</v>
      </c>
      <c r="AG36" s="13" t="n">
        <f aca="false">IF(OR(AG126=0,DS36=0),0,AG126*DS36/(AG126+DS36))</f>
        <v>0</v>
      </c>
      <c r="AH36" s="13" t="n">
        <f aca="false">IF(OR(AH126=0,DT36=0),0,AH126*DT36/(AH126+DT36))</f>
        <v>0</v>
      </c>
      <c r="AI36" s="13" t="n">
        <f aca="false">IF(OR(AI126=0,DU36=0),0,AI126*DU36/(AI126+DU36))</f>
        <v>0</v>
      </c>
      <c r="AJ36" s="13" t="n">
        <f aca="false">IF(OR(AJ126=0,DV36=0),0,AJ126*DV36/(AJ126+DV36))</f>
        <v>0</v>
      </c>
      <c r="AK36" s="13" t="n">
        <f aca="false">IF(OR(AK126=0,DW36=0),0,AK126*DW36/(AK126+DW36))</f>
        <v>0</v>
      </c>
      <c r="AL36" s="13" t="n">
        <f aca="false">IF(OR(AL126=0,DX36=0),0,AL126*DX36/(AL126+DX36))</f>
        <v>0</v>
      </c>
      <c r="AM36" s="13" t="n">
        <f aca="false">IF(OR(AM126=0,DY36=0),0,AM126*DY36/(AM126+DY36))</f>
        <v>0</v>
      </c>
      <c r="AN36" s="13" t="n">
        <f aca="false">IF(OR(AN126=0,DZ36=0),0,AN126*DZ36/(AN126+DZ36))</f>
        <v>0</v>
      </c>
      <c r="AO36" s="13" t="n">
        <f aca="false">IF(OR(AO126=0,EA36=0),0,AO126*EA36/(AO126+EA36))</f>
        <v>0</v>
      </c>
      <c r="AP36" s="13" t="n">
        <f aca="false">IF(OR(AP126=0,EB36=0),0,AP126*EB36/(AP126+EB36))</f>
        <v>0</v>
      </c>
      <c r="AQ36" s="13" t="n">
        <f aca="false">IF(OR(AQ126=0,EC36=0),0,AQ126*EC36/(AQ126+EC36))</f>
        <v>0</v>
      </c>
      <c r="AR36" s="13" t="n">
        <f aca="false">IF(OR(AR126=0,ED36=0),0,AR126*ED36/(AR126+ED36))</f>
        <v>0</v>
      </c>
      <c r="AS36" s="13" t="n">
        <f aca="false">IF(OR(AS126=0,EE36=0),0,AS126*EE36/(AS126+EE36))</f>
        <v>0</v>
      </c>
      <c r="AT36" s="13" t="n">
        <f aca="false">IF(OR(AT126=0,EF36=0),0,AT126*EF36/(AT126+EF36))</f>
        <v>0</v>
      </c>
      <c r="AU36" s="13" t="n">
        <f aca="false">IF(OR(AU126=0,EG36=0),0,AU126*EG36/(AU126+EG36))</f>
        <v>0</v>
      </c>
      <c r="AV36" s="13" t="n">
        <f aca="false">IF(OR(AV126=0,EH36=0),0,AV126*EH36/(AV126+EH36))</f>
        <v>0</v>
      </c>
      <c r="AW36" s="13" t="n">
        <f aca="false">IF(OR(AW126=0,EI36=0),0,AW126*EI36/(AW126+EI36))</f>
        <v>0</v>
      </c>
      <c r="AX36" s="13" t="n">
        <f aca="false">IF(OR(AX126=0,EJ36=0),0,AX126*EJ36/(AX126+EJ36))</f>
        <v>0</v>
      </c>
      <c r="AY36" s="13" t="n">
        <f aca="false">IF(OR(AY126=0,EK36=0),0,AY126*EK36/(AY126+EK36))</f>
        <v>0</v>
      </c>
      <c r="AZ36" s="13" t="n">
        <f aca="false">IF(OR(AZ126=0,EL36=0),0,AZ126*EL36/(AZ126+EL36))</f>
        <v>0</v>
      </c>
      <c r="BA36" s="13" t="n">
        <f aca="false">IF(OR(BA126=0,EM36=0),0,BA126*EM36/(BA126+EM36))</f>
        <v>0</v>
      </c>
      <c r="BB36" s="13" t="n">
        <f aca="false">IF(OR(BB126=0,EN36=0),0,BB126*EN36/(BB126+EN36))</f>
        <v>0</v>
      </c>
      <c r="BC36" s="13" t="n">
        <f aca="false">IF(OR(BC126=0,EO36=0),0,BC126*EO36/(BC126+EO36))</f>
        <v>0</v>
      </c>
      <c r="BD36" s="13" t="n">
        <f aca="false">IF(OR(BD126=0,EP36=0),0,BD126*EP36/(BD126+EP36))</f>
        <v>0</v>
      </c>
      <c r="BE36" s="13" t="n">
        <f aca="false">IF(OR(BE126=0,EQ36=0),0,BE126*EQ36/(BE126+EQ36))</f>
        <v>0</v>
      </c>
      <c r="BF36" s="13" t="n">
        <f aca="false">IF(OR(BF126=0,ER36=0),0,BF126*ER36/(BF126+ER36))</f>
        <v>0</v>
      </c>
      <c r="BG36" s="13" t="n">
        <f aca="false">IF(OR(BG126=0,ES36=0),0,BG126*ES36/(BG126+ES36))</f>
        <v>0</v>
      </c>
      <c r="BH36" s="13" t="n">
        <f aca="false">IF(OR(BH126=0,ET36=0),0,BH126*ET36/(BH126+ET36))</f>
        <v>0</v>
      </c>
      <c r="BI36" s="13" t="n">
        <f aca="false">IF(OR(BI126=0,EU36=0),0,BI126*EU36/(BI126+EU36))</f>
        <v>0</v>
      </c>
      <c r="BJ36" s="13" t="n">
        <f aca="false">IF(OR(BJ126=0,EV36=0),0,BJ126*EV36/(BJ126+EV36))</f>
        <v>0</v>
      </c>
      <c r="BK36" s="13" t="n">
        <f aca="false">IF(OR(BK126=0,EW36=0),0,BK126*EW36/(BK126+EW36))</f>
        <v>0</v>
      </c>
      <c r="BL36" s="13" t="n">
        <f aca="false">IF(OR(BL126=0,EX36=0),0,BL126*EX36/(BL126+EX36))</f>
        <v>0</v>
      </c>
      <c r="BM36" s="13" t="n">
        <f aca="false">IF(OR(BM126=0,EY36=0),0,BM126*EY36/(BM126+EY36))</f>
        <v>0</v>
      </c>
      <c r="BN36" s="13" t="n">
        <f aca="false">IF(OR(BN126=0,EZ36=0),0,BN126*EZ36/(BN126+EZ36))</f>
        <v>0</v>
      </c>
      <c r="BO36" s="13" t="n">
        <f aca="false">IF(OR(BO126=0,FA36=0),0,BO126*FA36/(BO126+FA36))</f>
        <v>0</v>
      </c>
      <c r="BP36" s="13" t="n">
        <f aca="false">IF(OR(BP126=0,FB36=0),0,BP126*FB36/(BP126+FB36))</f>
        <v>0</v>
      </c>
      <c r="BQ36" s="13" t="n">
        <f aca="false">IF(OR(BQ126=0,FC36=0),0,BQ126*FC36/(BQ126+FC36))</f>
        <v>0</v>
      </c>
      <c r="BR36" s="13" t="n">
        <f aca="false">IF(OR(BR126=0,FD36=0),0,BR126*FD36/(BR126+FD36))</f>
        <v>0</v>
      </c>
      <c r="BS36" s="13" t="n">
        <f aca="false">IF(OR(BS126=0,FE36=0),0,BS126*FE36/(BS126+FE36))</f>
        <v>0</v>
      </c>
      <c r="BT36" s="13" t="n">
        <f aca="false">IF(OR(BT126=0,FF36=0),0,BT126*FF36/(BT126+FF36))</f>
        <v>0</v>
      </c>
      <c r="BU36" s="13" t="n">
        <f aca="false">IF(OR(BU126=0,FG36=0),0,BU126*FG36/(BU126+FG36))</f>
        <v>0</v>
      </c>
      <c r="BV36" s="13" t="n">
        <f aca="false">IF(OR(BV126=0,FH36=0),0,BV126*FH36/(BV126+FH36))</f>
        <v>0</v>
      </c>
      <c r="BW36" s="13" t="n">
        <f aca="false">IF(OR(BW126=0,FI36=0),0,BW126*FI36/(BW126+FI36))</f>
        <v>0</v>
      </c>
      <c r="BX36" s="13" t="n">
        <f aca="false">IF(OR(BX126=0,FJ36=0),0,BX126*FJ36/(BX126+FJ36))</f>
        <v>0</v>
      </c>
      <c r="BY36" s="13" t="n">
        <f aca="false">IF(OR(BY126=0,FK36=0),0,BY126*FK36/(BY126+FK36))</f>
        <v>0</v>
      </c>
      <c r="BZ36" s="13" t="n">
        <f aca="false">IF(OR(BZ126=0,FL36=0),0,BZ126*FL36/(BZ126+FL36))</f>
        <v>0</v>
      </c>
      <c r="CA36" s="13" t="n">
        <f aca="false">IF(OR(CA126=0,FM36=0),0,CA126*FM36/(CA126+FM36))</f>
        <v>0</v>
      </c>
      <c r="CB36" s="13" t="n">
        <f aca="false">IF(OR(CB126=0,FN36=0),0,CB126*FN36/(CB126+FN36))</f>
        <v>0</v>
      </c>
      <c r="CC36" s="13" t="n">
        <f aca="false">IF(OR(CC126=0,FO36=0),0,CC126*FO36/(CC126+FO36))</f>
        <v>0</v>
      </c>
      <c r="CD36" s="13" t="n">
        <f aca="false">IF(OR(CD126=0,FP36=0),0,CD126*FP36/(CD126+FP36))</f>
        <v>0</v>
      </c>
      <c r="CE36" s="13" t="n">
        <f aca="false">IF(OR(CE126=0,FQ36=0),0,CE126*FQ36/(CE126+FQ36))</f>
        <v>0</v>
      </c>
      <c r="CF36" s="13" t="n">
        <f aca="false">IF(OR(CF126=0,FR36=0),0,CF126*FR36/(CF126+FR36))</f>
        <v>0</v>
      </c>
      <c r="CG36" s="13" t="n">
        <f aca="false">IF(OR(CG126=0,FS36=0),0,CG126*FS36/(CG126+FS36))</f>
        <v>0</v>
      </c>
      <c r="CH36" s="13" t="n">
        <f aca="false">IF(OR(CH126=0,FT36=0),0,CH126*FT36/(CH126+FT36))</f>
        <v>0</v>
      </c>
      <c r="CI36" s="13" t="n">
        <f aca="false">IF(OR(CI126=0,FU36=0),0,CI126*FU36/(CI126+FU36))</f>
        <v>0</v>
      </c>
      <c r="CJ36" s="13" t="n">
        <f aca="false">IF(OR(CJ126=0,FV36=0),0,CJ126*FV36/(CJ126+FV36))</f>
        <v>0</v>
      </c>
      <c r="CK36" s="13" t="n">
        <f aca="false">IF(OR(CK126=0,FW36=0),0,CK126*FW36/(CK126+FW36))</f>
        <v>0</v>
      </c>
      <c r="CL36" s="13" t="n">
        <f aca="false">IF(OR(CL126=0,FX36=0),0,CL126*FX36/(CL126+FX36))</f>
        <v>0</v>
      </c>
      <c r="CM36" s="13" t="n">
        <f aca="false">IF(OR(CM126=0,FY36=0),0,CM126*FY36/(CM126+FY36))</f>
        <v>0</v>
      </c>
      <c r="CN36" s="13" t="n">
        <f aca="false">IF(OR(CN126=0,FZ36=0),0,CN126*FZ36/(CN126+FZ36))</f>
        <v>0</v>
      </c>
      <c r="CO36" s="13" t="n">
        <f aca="false">IF(OR(CO126=0,GA36=0),0,CO126*GA36/(CO126+GA36))</f>
        <v>0</v>
      </c>
      <c r="CP36" s="13" t="n">
        <f aca="false">IF(OR(CP126=0,GB36=0),0,CP126*GB36/(CP126+GB36))</f>
        <v>4.16757786009322</v>
      </c>
      <c r="CQ36" s="13" t="n">
        <f aca="false">IF(OR(CQ126=0,GC36=0),0,CQ126*GC36/(CQ126+GC36))</f>
        <v>4.16187074219368</v>
      </c>
      <c r="CR36" s="0" t="n">
        <f aca="false">IF(F$9=0,0,(SIN(F$12)*COS($E36)+SIN($E36)*COS(F$12))/SIN($E36)*F$9)</f>
        <v>6.32915357142857</v>
      </c>
      <c r="CS36" s="0" t="n">
        <f aca="false">IF(G$9=0,0,(SIN(G$12)*COS($E36)+SIN($E36)*COS(G$12))/SIN($E36)*G$9)</f>
        <v>6.53538688792148</v>
      </c>
      <c r="CT36" s="0" t="n">
        <f aca="false">IF(H$9=0,0,(SIN(H$12)*COS($E36)+SIN($E36)*COS(H$12))/SIN($E36)*H$9)</f>
        <v>6.73656812838711</v>
      </c>
      <c r="CU36" s="0" t="n">
        <f aca="false">IF(I$9=0,0,(SIN(I$12)*COS($E36)+SIN($E36)*COS(I$12))/SIN($E36)*I$9)</f>
        <v>6.93266139104578</v>
      </c>
      <c r="CV36" s="0" t="n">
        <f aca="false">IF(J$9=0,0,(SIN(J$12)*COS($E36)+SIN($E36)*COS(J$12))/SIN($E36)*J$9)</f>
        <v>7.11803106413241</v>
      </c>
      <c r="CW36" s="0" t="n">
        <f aca="false">IF(K$9=0,0,(SIN(K$12)*COS($E36)+SIN($E36)*COS(K$12))/SIN($E36)*K$9)</f>
        <v>7.29788232510489</v>
      </c>
      <c r="CX36" s="0" t="n">
        <f aca="false">IF(L$9=0,0,(SIN(L$12)*COS($E36)+SIN($E36)*COS(L$12))/SIN($E36)*L$9)</f>
        <v>7.47219198823916</v>
      </c>
      <c r="CY36" s="0" t="n">
        <f aca="false">IF(M$9=0,0,(SIN(M$12)*COS($E36)+SIN($E36)*COS(M$12))/SIN($E36)*M$9)</f>
        <v>7.64093956671086</v>
      </c>
      <c r="CZ36" s="0" t="n">
        <f aca="false">IF(N$9=0,0,(SIN(N$12)*COS($E36)+SIN($E36)*COS(N$12))/SIN($E36)*N$9)</f>
        <v>7.80410726890261</v>
      </c>
      <c r="DA36" s="0" t="n">
        <f aca="false">IF(O$9=0,0,(SIN(O$12)*COS($E36)+SIN($E36)*COS(O$12))/SIN($E36)*O$9)</f>
        <v>7.93866753330198</v>
      </c>
      <c r="DB36" s="0" t="n">
        <f aca="false">IF(P$9=0,0,(SIN(P$12)*COS($E36)+SIN($E36)*COS(P$12))/SIN($E36)*P$9)</f>
        <v>8.06639052344279</v>
      </c>
      <c r="DC36" s="0" t="n">
        <f aca="false">IF(Q$9=0,0,(SIN(Q$12)*COS($E36)+SIN($E36)*COS(Q$12))/SIN($E36)*Q$9)</f>
        <v>8.18728809134196</v>
      </c>
      <c r="DD36" s="0" t="n">
        <f aca="false">IF(R$9=0,0,(SIN(R$12)*COS($E36)+SIN($E36)*COS(R$12))/SIN($E36)*R$9)</f>
        <v>8.30137549873921</v>
      </c>
      <c r="DE36" s="0" t="n">
        <f aca="false">IF(S$9=0,0,(SIN(S$12)*COS($E36)+SIN($E36)*COS(S$12))/SIN($E36)*S$9)</f>
        <v>8.40867139658158</v>
      </c>
      <c r="DF36" s="0" t="n">
        <f aca="false">IF(T$9=0,0,(SIN(T$12)*COS($E36)+SIN($E36)*COS(T$12))/SIN($E36)*T$9)</f>
        <v>8.46129042608855</v>
      </c>
      <c r="DG36" s="0" t="n">
        <f aca="false">IF(U$9=0,0,(SIN(U$12)*COS($E36)+SIN($E36)*COS(U$12))/SIN($E36)*U$9)</f>
        <v>8.50503960351851</v>
      </c>
      <c r="DH36" s="0" t="n">
        <f aca="false">IF(V$9=0,0,(SIN(V$12)*COS($E36)+SIN($E36)*COS(V$12))/SIN($E36)*V$9)</f>
        <v>8.53999236050456</v>
      </c>
      <c r="DI36" s="0" t="n">
        <f aca="false">IF(W$9=0,0,(SIN(W$12)*COS($E36)+SIN($E36)*COS(W$12))/SIN($E36)*W$9)</f>
        <v>8.56622669847198</v>
      </c>
      <c r="DJ36" s="0" t="n">
        <f aca="false">IF(X$9=0,0,(SIN(X$12)*COS($E36)+SIN($E36)*COS(X$12))/SIN($E36)*X$9)</f>
        <v>8.58382513787497</v>
      </c>
      <c r="DK36" s="0" t="n">
        <f aca="false">IF(Y$9=0,0,(SIN(Y$12)*COS($E36)+SIN($E36)*COS(Y$12))/SIN($E36)*Y$9)</f>
        <v>0</v>
      </c>
      <c r="DL36" s="0" t="n">
        <f aca="false">IF(Z$9=0,0,(SIN(Z$12)*COS($E36)+SIN($E36)*COS(Z$12))/SIN($E36)*Z$9)</f>
        <v>0</v>
      </c>
      <c r="DM36" s="0" t="n">
        <f aca="false">IF(AA$9=0,0,(SIN(AA$12)*COS($E36)+SIN($E36)*COS(AA$12))/SIN($E36)*AA$9)</f>
        <v>0</v>
      </c>
      <c r="DN36" s="0" t="n">
        <f aca="false">IF(AB$9=0,0,(SIN(AB$12)*COS($E36)+SIN($E36)*COS(AB$12))/SIN($E36)*AB$9)</f>
        <v>0</v>
      </c>
      <c r="DO36" s="0" t="n">
        <f aca="false">IF(AC$9=0,0,(SIN(AC$12)*COS($E36)+SIN($E36)*COS(AC$12))/SIN($E36)*AC$9)</f>
        <v>0</v>
      </c>
      <c r="DP36" s="0" t="n">
        <f aca="false">IF(AD$9=0,0,(SIN(AD$12)*COS($E36)+SIN($E36)*COS(AD$12))/SIN($E36)*AD$9)</f>
        <v>0</v>
      </c>
      <c r="DQ36" s="0" t="n">
        <f aca="false">IF(AE$9=0,0,(SIN(AE$12)*COS($E36)+SIN($E36)*COS(AE$12))/SIN($E36)*AE$9)</f>
        <v>0</v>
      </c>
      <c r="DR36" s="0" t="n">
        <f aca="false">IF(AF$9=0,0,(SIN(AF$12)*COS($E36)+SIN($E36)*COS(AF$12))/SIN($E36)*AF$9)</f>
        <v>0</v>
      </c>
      <c r="DS36" s="0" t="n">
        <f aca="false">IF(AG$9=0,0,(SIN(AG$12)*COS($E36)+SIN($E36)*COS(AG$12))/SIN($E36)*AG$9)</f>
        <v>0</v>
      </c>
      <c r="DT36" s="0" t="n">
        <f aca="false">IF(AH$9=0,0,(SIN(AH$12)*COS($E36)+SIN($E36)*COS(AH$12))/SIN($E36)*AH$9)</f>
        <v>0</v>
      </c>
      <c r="DU36" s="0" t="n">
        <f aca="false">IF(AI$9=0,0,(SIN(AI$12)*COS($E36)+SIN($E36)*COS(AI$12))/SIN($E36)*AI$9)</f>
        <v>0</v>
      </c>
      <c r="DV36" s="0" t="n">
        <f aca="false">IF(AJ$9=0,0,(SIN(AJ$12)*COS($E36)+SIN($E36)*COS(AJ$12))/SIN($E36)*AJ$9)</f>
        <v>0</v>
      </c>
      <c r="DW36" s="0" t="n">
        <f aca="false">IF(AK$9=0,0,(SIN(AK$12)*COS($E36)+SIN($E36)*COS(AK$12))/SIN($E36)*AK$9)</f>
        <v>0</v>
      </c>
      <c r="DX36" s="0" t="n">
        <f aca="false">IF(AL$9=0,0,(SIN(AL$12)*COS($E36)+SIN($E36)*COS(AL$12))/SIN($E36)*AL$9)</f>
        <v>0</v>
      </c>
      <c r="DY36" s="0" t="n">
        <f aca="false">IF(AM$9=0,0,(SIN(AM$12)*COS($E36)+SIN($E36)*COS(AM$12))/SIN($E36)*AM$9)</f>
        <v>0</v>
      </c>
      <c r="DZ36" s="0" t="n">
        <f aca="false">IF(AN$9=0,0,(SIN(AN$12)*COS($E36)+SIN($E36)*COS(AN$12))/SIN($E36)*AN$9)</f>
        <v>0</v>
      </c>
      <c r="EA36" s="0" t="n">
        <f aca="false">IF(AO$9=0,0,(SIN(AO$12)*COS($E36)+SIN($E36)*COS(AO$12))/SIN($E36)*AO$9)</f>
        <v>0</v>
      </c>
      <c r="EB36" s="0" t="n">
        <f aca="false">IF(AP$9=0,0,(SIN(AP$12)*COS($E36)+SIN($E36)*COS(AP$12))/SIN($E36)*AP$9)</f>
        <v>0</v>
      </c>
      <c r="EC36" s="0" t="n">
        <f aca="false">IF(AQ$9=0,0,(SIN(AQ$12)*COS($E36)+SIN($E36)*COS(AQ$12))/SIN($E36)*AQ$9)</f>
        <v>0</v>
      </c>
      <c r="ED36" s="0" t="n">
        <f aca="false">IF(AR$9=0,0,(SIN(AR$12)*COS($E36)+SIN($E36)*COS(AR$12))/SIN($E36)*AR$9)</f>
        <v>0</v>
      </c>
      <c r="EE36" s="0" t="n">
        <f aca="false">IF(AS$9=0,0,(SIN(AS$12)*COS($E36)+SIN($E36)*COS(AS$12))/SIN($E36)*AS$9)</f>
        <v>0</v>
      </c>
      <c r="EF36" s="0" t="n">
        <f aca="false">IF(AT$9=0,0,(SIN(AT$12)*COS($E36)+SIN($E36)*COS(AT$12))/SIN($E36)*AT$9)</f>
        <v>0</v>
      </c>
      <c r="EG36" s="0" t="n">
        <f aca="false">IF(AU$9=0,0,(SIN(AU$12)*COS($E36)+SIN($E36)*COS(AU$12))/SIN($E36)*AU$9)</f>
        <v>0</v>
      </c>
      <c r="EH36" s="0" t="n">
        <f aca="false">IF(AV$9=0,0,(SIN(AV$12)*COS($E36)+SIN($E36)*COS(AV$12))/SIN($E36)*AV$9)</f>
        <v>0</v>
      </c>
      <c r="EI36" s="0" t="n">
        <f aca="false">IF(AW$9=0,0,(SIN(AW$12)*COS($E36)+SIN($E36)*COS(AW$12))/SIN($E36)*AW$9)</f>
        <v>0</v>
      </c>
      <c r="EJ36" s="0" t="n">
        <f aca="false">IF(AX$9=0,0,(SIN(AX$12)*COS($E36)+SIN($E36)*COS(AX$12))/SIN($E36)*AX$9)</f>
        <v>0</v>
      </c>
      <c r="EK36" s="0" t="n">
        <f aca="false">IF(AY$9=0,0,(SIN(AY$12)*COS($E36)+SIN($E36)*COS(AY$12))/SIN($E36)*AY$9)</f>
        <v>0</v>
      </c>
      <c r="EL36" s="0" t="n">
        <f aca="false">IF(AZ$9=0,0,(SIN(AZ$12)*COS($E36)+SIN($E36)*COS(AZ$12))/SIN($E36)*AZ$9)</f>
        <v>0</v>
      </c>
      <c r="EM36" s="0" t="n">
        <f aca="false">IF(BA$9=0,0,(SIN(BA$12)*COS($E36)+SIN($E36)*COS(BA$12))/SIN($E36)*BA$9)</f>
        <v>0</v>
      </c>
      <c r="EN36" s="0" t="n">
        <f aca="false">IF(BB$9=0,0,(SIN(BB$12)*COS($E36)+SIN($E36)*COS(BB$12))/SIN($E36)*BB$9)</f>
        <v>0</v>
      </c>
      <c r="EO36" s="0" t="n">
        <f aca="false">IF(BC$9=0,0,(SIN(BC$12)*COS($E36)+SIN($E36)*COS(BC$12))/SIN($E36)*BC$9)</f>
        <v>0</v>
      </c>
      <c r="EP36" s="0" t="n">
        <f aca="false">IF(BD$9=0,0,(SIN(BD$12)*COS($E36)+SIN($E36)*COS(BD$12))/SIN($E36)*BD$9)</f>
        <v>0</v>
      </c>
      <c r="EQ36" s="0" t="n">
        <f aca="false">IF(BE$9=0,0,(SIN(BE$12)*COS($E36)+SIN($E36)*COS(BE$12))/SIN($E36)*BE$9)</f>
        <v>0</v>
      </c>
      <c r="ER36" s="0" t="n">
        <f aca="false">IF(BF$9=0,0,(SIN(BF$12)*COS($E36)+SIN($E36)*COS(BF$12))/SIN($E36)*BF$9)</f>
        <v>0</v>
      </c>
      <c r="ES36" s="0" t="n">
        <f aca="false">IF(BG$9=0,0,(SIN(BG$12)*COS($E36)+SIN($E36)*COS(BG$12))/SIN($E36)*BG$9)</f>
        <v>0</v>
      </c>
      <c r="ET36" s="0" t="n">
        <f aca="false">IF(BH$9=0,0,(SIN(BH$12)*COS($E36)+SIN($E36)*COS(BH$12))/SIN($E36)*BH$9)</f>
        <v>0</v>
      </c>
      <c r="EU36" s="0" t="n">
        <f aca="false">IF(BI$9=0,0,(SIN(BI$12)*COS($E36)+SIN($E36)*COS(BI$12))/SIN($E36)*BI$9)</f>
        <v>0</v>
      </c>
      <c r="EV36" s="0" t="n">
        <f aca="false">IF(BJ$9=0,0,(SIN(BJ$12)*COS($E36)+SIN($E36)*COS(BJ$12))/SIN($E36)*BJ$9)</f>
        <v>0</v>
      </c>
      <c r="EW36" s="0" t="n">
        <f aca="false">IF(BK$9=0,0,(SIN(BK$12)*COS($E36)+SIN($E36)*COS(BK$12))/SIN($E36)*BK$9)</f>
        <v>0</v>
      </c>
      <c r="EX36" s="0" t="n">
        <f aca="false">IF(BL$9=0,0,(SIN(BL$12)*COS($E36)+SIN($E36)*COS(BL$12))/SIN($E36)*BL$9)</f>
        <v>0</v>
      </c>
      <c r="EY36" s="0" t="n">
        <f aca="false">IF(BM$9=0,0,(SIN(BM$12)*COS($E36)+SIN($E36)*COS(BM$12))/SIN($E36)*BM$9)</f>
        <v>0</v>
      </c>
      <c r="EZ36" s="0" t="n">
        <f aca="false">IF(BN$9=0,0,(SIN(BN$12)*COS($E36)+SIN($E36)*COS(BN$12))/SIN($E36)*BN$9)</f>
        <v>0</v>
      </c>
      <c r="FA36" s="0" t="n">
        <f aca="false">IF(BO$9=0,0,(SIN(BO$12)*COS($E36)+SIN($E36)*COS(BO$12))/SIN($E36)*BO$9)</f>
        <v>0</v>
      </c>
      <c r="FB36" s="0" t="n">
        <f aca="false">IF(BP$9=0,0,(SIN(BP$12)*COS($E36)+SIN($E36)*COS(BP$12))/SIN($E36)*BP$9)</f>
        <v>0</v>
      </c>
      <c r="FC36" s="0" t="n">
        <f aca="false">IF(BQ$9=0,0,(SIN(BQ$12)*COS($E36)+SIN($E36)*COS(BQ$12))/SIN($E36)*BQ$9)</f>
        <v>0</v>
      </c>
      <c r="FD36" s="0" t="n">
        <f aca="false">IF(BR$9=0,0,(SIN(BR$12)*COS($E36)+SIN($E36)*COS(BR$12))/SIN($E36)*BR$9)</f>
        <v>0</v>
      </c>
      <c r="FE36" s="0" t="n">
        <f aca="false">IF(BS$9=0,0,(SIN(BS$12)*COS($E36)+SIN($E36)*COS(BS$12))/SIN($E36)*BS$9)</f>
        <v>0</v>
      </c>
      <c r="FF36" s="0" t="n">
        <f aca="false">IF(BT$9=0,0,(SIN(BT$12)*COS($E36)+SIN($E36)*COS(BT$12))/SIN($E36)*BT$9)</f>
        <v>0</v>
      </c>
      <c r="FG36" s="0" t="n">
        <f aca="false">IF(BU$9=0,0,(SIN(BU$12)*COS($E36)+SIN($E36)*COS(BU$12))/SIN($E36)*BU$9)</f>
        <v>0</v>
      </c>
      <c r="FH36" s="0" t="n">
        <f aca="false">IF(BV$9=0,0,(SIN(BV$12)*COS($E36)+SIN($E36)*COS(BV$12))/SIN($E36)*BV$9)</f>
        <v>0</v>
      </c>
      <c r="FI36" s="0" t="n">
        <f aca="false">IF(BW$9=0,0,(SIN(BW$12)*COS($E36)+SIN($E36)*COS(BW$12))/SIN($E36)*BW$9)</f>
        <v>0</v>
      </c>
      <c r="FJ36" s="0" t="n">
        <f aca="false">IF(BX$9=0,0,(SIN(BX$12)*COS($E36)+SIN($E36)*COS(BX$12))/SIN($E36)*BX$9)</f>
        <v>0</v>
      </c>
      <c r="FK36" s="0" t="n">
        <f aca="false">IF(BY$9=0,0,(SIN(BY$12)*COS($E36)+SIN($E36)*COS(BY$12))/SIN($E36)*BY$9)</f>
        <v>0</v>
      </c>
      <c r="FL36" s="0" t="n">
        <f aca="false">IF(BZ$9=0,0,(SIN(BZ$12)*COS($E36)+SIN($E36)*COS(BZ$12))/SIN($E36)*BZ$9)</f>
        <v>0</v>
      </c>
      <c r="FM36" s="0" t="n">
        <f aca="false">IF(CA$9=0,0,(SIN(CA$12)*COS($E36)+SIN($E36)*COS(CA$12))/SIN($E36)*CA$9)</f>
        <v>0</v>
      </c>
      <c r="FN36" s="0" t="n">
        <f aca="false">IF(CB$9=0,0,(SIN(CB$12)*COS($E36)+SIN($E36)*COS(CB$12))/SIN($E36)*CB$9)</f>
        <v>0</v>
      </c>
      <c r="FO36" s="0" t="n">
        <f aca="false">IF(CC$9=0,0,(SIN(CC$12)*COS($E36)+SIN($E36)*COS(CC$12))/SIN($E36)*CC$9)</f>
        <v>0</v>
      </c>
      <c r="FP36" s="0" t="n">
        <f aca="false">IF(CD$9=0,0,(SIN(CD$12)*COS($E36)+SIN($E36)*COS(CD$12))/SIN($E36)*CD$9)</f>
        <v>0</v>
      </c>
      <c r="FQ36" s="0" t="n">
        <f aca="false">IF(CE$9=0,0,(SIN(CE$12)*COS($E36)+SIN($E36)*COS(CE$12))/SIN($E36)*CE$9)</f>
        <v>0</v>
      </c>
      <c r="FR36" s="0" t="n">
        <f aca="false">IF(CF$9=0,0,(SIN(CF$12)*COS($E36)+SIN($E36)*COS(CF$12))/SIN($E36)*CF$9)</f>
        <v>0</v>
      </c>
      <c r="FS36" s="0" t="n">
        <f aca="false">IF(CG$9=0,0,(SIN(CG$12)*COS($E36)+SIN($E36)*COS(CG$12))/SIN($E36)*CG$9)</f>
        <v>0</v>
      </c>
      <c r="FT36" s="0" t="n">
        <f aca="false">IF(CH$9=0,0,(SIN(CH$12)*COS($E36)+SIN($E36)*COS(CH$12))/SIN($E36)*CH$9)</f>
        <v>0</v>
      </c>
      <c r="FU36" s="0" t="n">
        <f aca="false">IF(CI$9=0,0,(SIN(CI$12)*COS($E36)+SIN($E36)*COS(CI$12))/SIN($E36)*CI$9)</f>
        <v>0</v>
      </c>
      <c r="FV36" s="0" t="n">
        <f aca="false">IF(CJ$9=0,0,(SIN(CJ$12)*COS($E36)+SIN($E36)*COS(CJ$12))/SIN($E36)*CJ$9)</f>
        <v>0</v>
      </c>
      <c r="FW36" s="0" t="n">
        <f aca="false">IF(CK$9=0,0,(SIN(CK$12)*COS($E36)+SIN($E36)*COS(CK$12))/SIN($E36)*CK$9)</f>
        <v>0</v>
      </c>
      <c r="FX36" s="0" t="n">
        <f aca="false">IF(CL$9=0,0,(SIN(CL$12)*COS($E36)+SIN($E36)*COS(CL$12))/SIN($E36)*CL$9)</f>
        <v>0</v>
      </c>
      <c r="FY36" s="0" t="n">
        <f aca="false">IF(CM$9=0,0,(SIN(CM$12)*COS($E36)+SIN($E36)*COS(CM$12))/SIN($E36)*CM$9)</f>
        <v>0</v>
      </c>
      <c r="FZ36" s="0" t="n">
        <f aca="false">IF(CN$9=0,0,(SIN(CN$12)*COS($E36)+SIN($E36)*COS(CN$12))/SIN($E36)*CN$9)</f>
        <v>0</v>
      </c>
      <c r="GA36" s="0" t="n">
        <f aca="false">IF(CO$9=0,0,(SIN(CO$12)*COS($E36)+SIN($E36)*COS(CO$12))/SIN($E36)*CO$9)</f>
        <v>0</v>
      </c>
      <c r="GB36" s="0" t="n">
        <f aca="false">IF(CP$9=0,0,(SIN(CP$12)*COS($E36)+SIN($E36)*COS(CP$12))/SIN($E36)*CP$9)</f>
        <v>11.8942161703987</v>
      </c>
      <c r="GC36" s="0" t="n">
        <f aca="false">IF(CQ$9=0,0,(SIN(CQ$12)*COS($E36)+SIN($E36)*COS(CQ$12))/SIN($E36)*CQ$9)</f>
        <v>12.0191216083872</v>
      </c>
    </row>
    <row r="37" customFormat="false" ht="12.8" hidden="true" customHeight="false" outlineLevel="0" collapsed="false">
      <c r="A37" s="0" t="n">
        <f aca="false">MAX($F37:$CQ37)</f>
        <v>6.32915353137039</v>
      </c>
      <c r="B37" s="90" t="n">
        <f aca="false">IF(ISNA(INDEX(vmg!$B$6:$B$151,MATCH($C37,vmg!$F$6:$F$151,0))),IF(ISNA(INDEX(vmg!$B$6:$B$151,MATCH($C37,vmg!$D$6:$D$151,0))),0,INDEX(vmg!$B$6:$B$151,MATCH($C37,vmg!$D$6:$D$151,0))),INDEX(vmg!$B$6:$B$151,MATCH($C37,vmg!$F$6:$F$151,0)))</f>
        <v>6.9224</v>
      </c>
      <c r="C37" s="2" t="n">
        <f aca="false">MOD(Best +D37,360)</f>
        <v>325</v>
      </c>
      <c r="D37" s="2" t="n">
        <f aca="false">D36+1</f>
        <v>25</v>
      </c>
      <c r="E37" s="1" t="n">
        <f aca="false">D37*PI()/180</f>
        <v>0.436332312998582</v>
      </c>
      <c r="F37" s="13" t="n">
        <f aca="false">IF(OR(F127=0,CR37=0),0,F127*CR37/(F127+CR37))</f>
        <v>6.32915353137039</v>
      </c>
      <c r="G37" s="13" t="n">
        <f aca="false">IF(OR(G127=0,CS37=0),0,G127*CS37/(G127+CS37))</f>
        <v>6.28829205828662</v>
      </c>
      <c r="H37" s="13" t="n">
        <f aca="false">IF(OR(H127=0,CT37=0),0,H127*CT37/(H127+CT37))</f>
        <v>6.2485119696671</v>
      </c>
      <c r="I37" s="13" t="n">
        <f aca="false">IF(OR(I127=0,CU37=0),0,I127*CU37/(I127+CU37))</f>
        <v>6.20968599915453</v>
      </c>
      <c r="J37" s="13" t="n">
        <f aca="false">IF(OR(J127=0,CV37=0),0,J127*CV37/(J127+CV37))</f>
        <v>6.16747324172053</v>
      </c>
      <c r="K37" s="13" t="n">
        <f aca="false">IF(OR(K127=0,CW37=0),0,K127*CW37/(K127+CW37))</f>
        <v>6.12626045028224</v>
      </c>
      <c r="L37" s="13" t="n">
        <f aca="false">IF(OR(L127=0,CX37=0),0,L127*CX37/(L127+CX37))</f>
        <v>6.08593611988787</v>
      </c>
      <c r="M37" s="13" t="n">
        <f aca="false">IF(OR(M127=0,CY37=0),0,M127*CY37/(M127+CY37))</f>
        <v>6.04640285718489</v>
      </c>
      <c r="N37" s="13" t="n">
        <f aca="false">IF(OR(N127=0,CZ37=0),0,N127*CZ37/(N127+CZ37))</f>
        <v>6.00757512754969</v>
      </c>
      <c r="O37" s="13" t="n">
        <f aca="false">IF(OR(O127=0,DA37=0),0,O127*DA37/(O127+DA37))</f>
        <v>5.95627665342142</v>
      </c>
      <c r="P37" s="13" t="n">
        <f aca="false">IF(OR(P127=0,DB37=0),0,P127*DB37/(P127+DB37))</f>
        <v>5.90611911862485</v>
      </c>
      <c r="Q37" s="13" t="n">
        <f aca="false">IF(OR(Q127=0,DC37=0),0,Q127*DC37/(Q127+DC37))</f>
        <v>5.85697710885298</v>
      </c>
      <c r="R37" s="13" t="n">
        <f aca="false">IF(OR(R127=0,DD37=0),0,R127*DD37/(R127+DD37))</f>
        <v>5.80873910105894</v>
      </c>
      <c r="S37" s="13" t="n">
        <f aca="false">IF(OR(S127=0,DE37=0),0,S127*DE37/(S127+DE37))</f>
        <v>5.76130545590373</v>
      </c>
      <c r="T37" s="13" t="n">
        <f aca="false">IF(OR(T127=0,DF37=0),0,T127*DF37/(T127+DF37))</f>
        <v>5.69258401363195</v>
      </c>
      <c r="U37" s="13" t="n">
        <f aca="false">IF(OR(U127=0,DG37=0),0,U127*DG37/(U127+DG37))</f>
        <v>5.62508397048892</v>
      </c>
      <c r="V37" s="13" t="n">
        <f aca="false">IF(OR(V127=0,DH37=0),0,V127*DH37/(V127+DH37))</f>
        <v>5.55864175057692</v>
      </c>
      <c r="W37" s="13" t="n">
        <f aca="false">IF(OR(W127=0,DI37=0),0,W127*DI37/(W127+DI37))</f>
        <v>5.49310876908815</v>
      </c>
      <c r="X37" s="13" t="n">
        <f aca="false">IF(OR(X127=0,DJ37=0),0,X127*DJ37/(X127+DJ37))</f>
        <v>5.42834929131737</v>
      </c>
      <c r="Y37" s="13" t="n">
        <f aca="false">IF(OR(Y127=0,DK37=0),0,Y127*DK37/(Y127+DK37))</f>
        <v>0</v>
      </c>
      <c r="Z37" s="13" t="n">
        <f aca="false">IF(OR(Z127=0,DL37=0),0,Z127*DL37/(Z127+DL37))</f>
        <v>0</v>
      </c>
      <c r="AA37" s="13" t="n">
        <f aca="false">IF(OR(AA127=0,DM37=0),0,AA127*DM37/(AA127+DM37))</f>
        <v>0</v>
      </c>
      <c r="AB37" s="13" t="n">
        <f aca="false">IF(OR(AB127=0,DN37=0),0,AB127*DN37/(AB127+DN37))</f>
        <v>0</v>
      </c>
      <c r="AC37" s="13" t="n">
        <f aca="false">IF(OR(AC127=0,DO37=0),0,AC127*DO37/(AC127+DO37))</f>
        <v>0</v>
      </c>
      <c r="AD37" s="13" t="n">
        <f aca="false">IF(OR(AD127=0,DP37=0),0,AD127*DP37/(AD127+DP37))</f>
        <v>0</v>
      </c>
      <c r="AE37" s="13" t="n">
        <f aca="false">IF(OR(AE127=0,DQ37=0),0,AE127*DQ37/(AE127+DQ37))</f>
        <v>0</v>
      </c>
      <c r="AF37" s="13" t="n">
        <f aca="false">IF(OR(AF127=0,DR37=0),0,AF127*DR37/(AF127+DR37))</f>
        <v>0</v>
      </c>
      <c r="AG37" s="13" t="n">
        <f aca="false">IF(OR(AG127=0,DS37=0),0,AG127*DS37/(AG127+DS37))</f>
        <v>0</v>
      </c>
      <c r="AH37" s="13" t="n">
        <f aca="false">IF(OR(AH127=0,DT37=0),0,AH127*DT37/(AH127+DT37))</f>
        <v>0</v>
      </c>
      <c r="AI37" s="13" t="n">
        <f aca="false">IF(OR(AI127=0,DU37=0),0,AI127*DU37/(AI127+DU37))</f>
        <v>0</v>
      </c>
      <c r="AJ37" s="13" t="n">
        <f aca="false">IF(OR(AJ127=0,DV37=0),0,AJ127*DV37/(AJ127+DV37))</f>
        <v>0</v>
      </c>
      <c r="AK37" s="13" t="n">
        <f aca="false">IF(OR(AK127=0,DW37=0),0,AK127*DW37/(AK127+DW37))</f>
        <v>0</v>
      </c>
      <c r="AL37" s="13" t="n">
        <f aca="false">IF(OR(AL127=0,DX37=0),0,AL127*DX37/(AL127+DX37))</f>
        <v>0</v>
      </c>
      <c r="AM37" s="13" t="n">
        <f aca="false">IF(OR(AM127=0,DY37=0),0,AM127*DY37/(AM127+DY37))</f>
        <v>0</v>
      </c>
      <c r="AN37" s="13" t="n">
        <f aca="false">IF(OR(AN127=0,DZ37=0),0,AN127*DZ37/(AN127+DZ37))</f>
        <v>0</v>
      </c>
      <c r="AO37" s="13" t="n">
        <f aca="false">IF(OR(AO127=0,EA37=0),0,AO127*EA37/(AO127+EA37))</f>
        <v>0</v>
      </c>
      <c r="AP37" s="13" t="n">
        <f aca="false">IF(OR(AP127=0,EB37=0),0,AP127*EB37/(AP127+EB37))</f>
        <v>0</v>
      </c>
      <c r="AQ37" s="13" t="n">
        <f aca="false">IF(OR(AQ127=0,EC37=0),0,AQ127*EC37/(AQ127+EC37))</f>
        <v>0</v>
      </c>
      <c r="AR37" s="13" t="n">
        <f aca="false">IF(OR(AR127=0,ED37=0),0,AR127*ED37/(AR127+ED37))</f>
        <v>0</v>
      </c>
      <c r="AS37" s="13" t="n">
        <f aca="false">IF(OR(AS127=0,EE37=0),0,AS127*EE37/(AS127+EE37))</f>
        <v>0</v>
      </c>
      <c r="AT37" s="13" t="n">
        <f aca="false">IF(OR(AT127=0,EF37=0),0,AT127*EF37/(AT127+EF37))</f>
        <v>0</v>
      </c>
      <c r="AU37" s="13" t="n">
        <f aca="false">IF(OR(AU127=0,EG37=0),0,AU127*EG37/(AU127+EG37))</f>
        <v>0</v>
      </c>
      <c r="AV37" s="13" t="n">
        <f aca="false">IF(OR(AV127=0,EH37=0),0,AV127*EH37/(AV127+EH37))</f>
        <v>0</v>
      </c>
      <c r="AW37" s="13" t="n">
        <f aca="false">IF(OR(AW127=0,EI37=0),0,AW127*EI37/(AW127+EI37))</f>
        <v>0</v>
      </c>
      <c r="AX37" s="13" t="n">
        <f aca="false">IF(OR(AX127=0,EJ37=0),0,AX127*EJ37/(AX127+EJ37))</f>
        <v>0</v>
      </c>
      <c r="AY37" s="13" t="n">
        <f aca="false">IF(OR(AY127=0,EK37=0),0,AY127*EK37/(AY127+EK37))</f>
        <v>0</v>
      </c>
      <c r="AZ37" s="13" t="n">
        <f aca="false">IF(OR(AZ127=0,EL37=0),0,AZ127*EL37/(AZ127+EL37))</f>
        <v>0</v>
      </c>
      <c r="BA37" s="13" t="n">
        <f aca="false">IF(OR(BA127=0,EM37=0),0,BA127*EM37/(BA127+EM37))</f>
        <v>0</v>
      </c>
      <c r="BB37" s="13" t="n">
        <f aca="false">IF(OR(BB127=0,EN37=0),0,BB127*EN37/(BB127+EN37))</f>
        <v>0</v>
      </c>
      <c r="BC37" s="13" t="n">
        <f aca="false">IF(OR(BC127=0,EO37=0),0,BC127*EO37/(BC127+EO37))</f>
        <v>0</v>
      </c>
      <c r="BD37" s="13" t="n">
        <f aca="false">IF(OR(BD127=0,EP37=0),0,BD127*EP37/(BD127+EP37))</f>
        <v>0</v>
      </c>
      <c r="BE37" s="13" t="n">
        <f aca="false">IF(OR(BE127=0,EQ37=0),0,BE127*EQ37/(BE127+EQ37))</f>
        <v>0</v>
      </c>
      <c r="BF37" s="13" t="n">
        <f aca="false">IF(OR(BF127=0,ER37=0),0,BF127*ER37/(BF127+ER37))</f>
        <v>0</v>
      </c>
      <c r="BG37" s="13" t="n">
        <f aca="false">IF(OR(BG127=0,ES37=0),0,BG127*ES37/(BG127+ES37))</f>
        <v>0</v>
      </c>
      <c r="BH37" s="13" t="n">
        <f aca="false">IF(OR(BH127=0,ET37=0),0,BH127*ET37/(BH127+ET37))</f>
        <v>0</v>
      </c>
      <c r="BI37" s="13" t="n">
        <f aca="false">IF(OR(BI127=0,EU37=0),0,BI127*EU37/(BI127+EU37))</f>
        <v>0</v>
      </c>
      <c r="BJ37" s="13" t="n">
        <f aca="false">IF(OR(BJ127=0,EV37=0),0,BJ127*EV37/(BJ127+EV37))</f>
        <v>0</v>
      </c>
      <c r="BK37" s="13" t="n">
        <f aca="false">IF(OR(BK127=0,EW37=0),0,BK127*EW37/(BK127+EW37))</f>
        <v>0</v>
      </c>
      <c r="BL37" s="13" t="n">
        <f aca="false">IF(OR(BL127=0,EX37=0),0,BL127*EX37/(BL127+EX37))</f>
        <v>0</v>
      </c>
      <c r="BM37" s="13" t="n">
        <f aca="false">IF(OR(BM127=0,EY37=0),0,BM127*EY37/(BM127+EY37))</f>
        <v>0</v>
      </c>
      <c r="BN37" s="13" t="n">
        <f aca="false">IF(OR(BN127=0,EZ37=0),0,BN127*EZ37/(BN127+EZ37))</f>
        <v>0</v>
      </c>
      <c r="BO37" s="13" t="n">
        <f aca="false">IF(OR(BO127=0,FA37=0),0,BO127*FA37/(BO127+FA37))</f>
        <v>0</v>
      </c>
      <c r="BP37" s="13" t="n">
        <f aca="false">IF(OR(BP127=0,FB37=0),0,BP127*FB37/(BP127+FB37))</f>
        <v>0</v>
      </c>
      <c r="BQ37" s="13" t="n">
        <f aca="false">IF(OR(BQ127=0,FC37=0),0,BQ127*FC37/(BQ127+FC37))</f>
        <v>0</v>
      </c>
      <c r="BR37" s="13" t="n">
        <f aca="false">IF(OR(BR127=0,FD37=0),0,BR127*FD37/(BR127+FD37))</f>
        <v>0</v>
      </c>
      <c r="BS37" s="13" t="n">
        <f aca="false">IF(OR(BS127=0,FE37=0),0,BS127*FE37/(BS127+FE37))</f>
        <v>0</v>
      </c>
      <c r="BT37" s="13" t="n">
        <f aca="false">IF(OR(BT127=0,FF37=0),0,BT127*FF37/(BT127+FF37))</f>
        <v>0</v>
      </c>
      <c r="BU37" s="13" t="n">
        <f aca="false">IF(OR(BU127=0,FG37=0),0,BU127*FG37/(BU127+FG37))</f>
        <v>0</v>
      </c>
      <c r="BV37" s="13" t="n">
        <f aca="false">IF(OR(BV127=0,FH37=0),0,BV127*FH37/(BV127+FH37))</f>
        <v>0</v>
      </c>
      <c r="BW37" s="13" t="n">
        <f aca="false">IF(OR(BW127=0,FI37=0),0,BW127*FI37/(BW127+FI37))</f>
        <v>0</v>
      </c>
      <c r="BX37" s="13" t="n">
        <f aca="false">IF(OR(BX127=0,FJ37=0),0,BX127*FJ37/(BX127+FJ37))</f>
        <v>0</v>
      </c>
      <c r="BY37" s="13" t="n">
        <f aca="false">IF(OR(BY127=0,FK37=0),0,BY127*FK37/(BY127+FK37))</f>
        <v>0</v>
      </c>
      <c r="BZ37" s="13" t="n">
        <f aca="false">IF(OR(BZ127=0,FL37=0),0,BZ127*FL37/(BZ127+FL37))</f>
        <v>0</v>
      </c>
      <c r="CA37" s="13" t="n">
        <f aca="false">IF(OR(CA127=0,FM37=0),0,CA127*FM37/(CA127+FM37))</f>
        <v>0</v>
      </c>
      <c r="CB37" s="13" t="n">
        <f aca="false">IF(OR(CB127=0,FN37=0),0,CB127*FN37/(CB127+FN37))</f>
        <v>0</v>
      </c>
      <c r="CC37" s="13" t="n">
        <f aca="false">IF(OR(CC127=0,FO37=0),0,CC127*FO37/(CC127+FO37))</f>
        <v>0</v>
      </c>
      <c r="CD37" s="13" t="n">
        <f aca="false">IF(OR(CD127=0,FP37=0),0,CD127*FP37/(CD127+FP37))</f>
        <v>0</v>
      </c>
      <c r="CE37" s="13" t="n">
        <f aca="false">IF(OR(CE127=0,FQ37=0),0,CE127*FQ37/(CE127+FQ37))</f>
        <v>0</v>
      </c>
      <c r="CF37" s="13" t="n">
        <f aca="false">IF(OR(CF127=0,FR37=0),0,CF127*FR37/(CF127+FR37))</f>
        <v>0</v>
      </c>
      <c r="CG37" s="13" t="n">
        <f aca="false">IF(OR(CG127=0,FS37=0),0,CG127*FS37/(CG127+FS37))</f>
        <v>0</v>
      </c>
      <c r="CH37" s="13" t="n">
        <f aca="false">IF(OR(CH127=0,FT37=0),0,CH127*FT37/(CH127+FT37))</f>
        <v>0</v>
      </c>
      <c r="CI37" s="13" t="n">
        <f aca="false">IF(OR(CI127=0,FU37=0),0,CI127*FU37/(CI127+FU37))</f>
        <v>0</v>
      </c>
      <c r="CJ37" s="13" t="n">
        <f aca="false">IF(OR(CJ127=0,FV37=0),0,CJ127*FV37/(CJ127+FV37))</f>
        <v>0</v>
      </c>
      <c r="CK37" s="13" t="n">
        <f aca="false">IF(OR(CK127=0,FW37=0),0,CK127*FW37/(CK127+FW37))</f>
        <v>0</v>
      </c>
      <c r="CL37" s="13" t="n">
        <f aca="false">IF(OR(CL127=0,FX37=0),0,CL127*FX37/(CL127+FX37))</f>
        <v>0</v>
      </c>
      <c r="CM37" s="13" t="n">
        <f aca="false">IF(OR(CM127=0,FY37=0),0,CM127*FY37/(CM127+FY37))</f>
        <v>0</v>
      </c>
      <c r="CN37" s="13" t="n">
        <f aca="false">IF(OR(CN127=0,FZ37=0),0,CN127*FZ37/(CN127+FZ37))</f>
        <v>0</v>
      </c>
      <c r="CO37" s="13" t="n">
        <f aca="false">IF(OR(CO127=0,GA37=0),0,CO127*GA37/(CO127+GA37))</f>
        <v>0</v>
      </c>
      <c r="CP37" s="13" t="n">
        <f aca="false">IF(OR(CP127=0,GB37=0),0,CP127*GB37/(CP127+GB37))</f>
        <v>4.08447346480959</v>
      </c>
      <c r="CQ37" s="13" t="n">
        <f aca="false">IF(OR(CQ127=0,GC37=0),0,CQ127*GC37/(CQ127+GC37))</f>
        <v>4.0780784262355</v>
      </c>
      <c r="CR37" s="0" t="n">
        <f aca="false">IF(F$9=0,0,(SIN(F$12)*COS($E37)+SIN($E37)*COS(F$12))/SIN($E37)*F$9)</f>
        <v>6.32915357142857</v>
      </c>
      <c r="CS37" s="0" t="n">
        <f aca="false">IF(G$9=0,0,(SIN(G$12)*COS($E37)+SIN($E37)*COS(G$12))/SIN($E37)*G$9)</f>
        <v>6.52424175068707</v>
      </c>
      <c r="CT37" s="0" t="n">
        <f aca="false">IF(H$9=0,0,(SIN(H$12)*COS($E37)+SIN($E37)*COS(H$12))/SIN($E37)*H$9)</f>
        <v>6.71442071725924</v>
      </c>
      <c r="CU37" s="0" t="n">
        <f aca="false">IF(I$9=0,0,(SIN(I$12)*COS($E37)+SIN($E37)*COS(I$12))/SIN($E37)*I$9)</f>
        <v>6.89965785703627</v>
      </c>
      <c r="CV37" s="0" t="n">
        <f aca="false">IF(J$9=0,0,(SIN(J$12)*COS($E37)+SIN($E37)*COS(J$12))/SIN($E37)*J$9)</f>
        <v>7.07435513370308</v>
      </c>
      <c r="CW37" s="0" t="n">
        <f aca="false">IF(K$9=0,0,(SIN(K$12)*COS($E37)+SIN($E37)*COS(K$12))/SIN($E37)*K$9)</f>
        <v>7.24370361082439</v>
      </c>
      <c r="CX37" s="0" t="n">
        <f aca="false">IF(L$9=0,0,(SIN(L$12)*COS($E37)+SIN($E37)*COS(L$12))/SIN($E37)*L$9)</f>
        <v>7.40768308736185</v>
      </c>
      <c r="CY37" s="0" t="n">
        <f aca="false">IF(M$9=0,0,(SIN(M$12)*COS($E37)+SIN($E37)*COS(M$12))/SIN($E37)*M$9)</f>
        <v>7.56627596105431</v>
      </c>
      <c r="CZ37" s="0" t="n">
        <f aca="false">IF(N$9=0,0,(SIN(N$12)*COS($E37)+SIN($E37)*COS(N$12))/SIN($E37)*N$9)</f>
        <v>7.71946722392625</v>
      </c>
      <c r="DA37" s="0" t="n">
        <f aca="false">IF(O$9=0,0,(SIN(O$12)*COS($E37)+SIN($E37)*COS(O$12))/SIN($E37)*O$9)</f>
        <v>7.84450495315026</v>
      </c>
      <c r="DB37" s="0" t="n">
        <f aca="false">IF(P$9=0,0,(SIN(P$12)*COS($E37)+SIN($E37)*COS(P$12))/SIN($E37)*P$9)</f>
        <v>7.96294900626811</v>
      </c>
      <c r="DC37" s="0" t="n">
        <f aca="false">IF(Q$9=0,0,(SIN(Q$12)*COS($E37)+SIN($E37)*COS(Q$12))/SIN($E37)*Q$9)</f>
        <v>8.07481343495148</v>
      </c>
      <c r="DD37" s="0" t="n">
        <f aca="false">IF(R$9=0,0,(SIN(R$12)*COS($E37)+SIN($E37)*COS(R$12))/SIN($E37)*R$9)</f>
        <v>8.18011556044811</v>
      </c>
      <c r="DE37" s="0" t="n">
        <f aca="false">IF(S$9=0,0,(SIN(S$12)*COS($E37)+SIN($E37)*COS(S$12))/SIN($E37)*S$9)</f>
        <v>8.27887595264976</v>
      </c>
      <c r="DF37" s="0" t="n">
        <f aca="false">IF(T$9=0,0,(SIN(T$12)*COS($E37)+SIN($E37)*COS(T$12))/SIN($E37)*T$9)</f>
        <v>8.32398842742734</v>
      </c>
      <c r="DG37" s="0" t="n">
        <f aca="false">IF(U$9=0,0,(SIN(U$12)*COS($E37)+SIN($E37)*COS(U$12))/SIN($E37)*U$9)</f>
        <v>8.36059283650607</v>
      </c>
      <c r="DH37" s="0" t="n">
        <f aca="false">IF(V$9=0,0,(SIN(V$12)*COS($E37)+SIN($E37)*COS(V$12))/SIN($E37)*V$9)</f>
        <v>8.38876334687488</v>
      </c>
      <c r="DI37" s="0" t="n">
        <f aca="false">IF(W$9=0,0,(SIN(W$12)*COS($E37)+SIN($E37)*COS(W$12))/SIN($E37)*W$9)</f>
        <v>8.40857848786235</v>
      </c>
      <c r="DJ37" s="0" t="n">
        <f aca="false">IF(X$9=0,0,(SIN(X$12)*COS($E37)+SIN($E37)*COS(X$12))/SIN($E37)*X$9)</f>
        <v>8.42012110068127</v>
      </c>
      <c r="DK37" s="0" t="n">
        <f aca="false">IF(Y$9=0,0,(SIN(Y$12)*COS($E37)+SIN($E37)*COS(Y$12))/SIN($E37)*Y$9)</f>
        <v>0</v>
      </c>
      <c r="DL37" s="0" t="n">
        <f aca="false">IF(Z$9=0,0,(SIN(Z$12)*COS($E37)+SIN($E37)*COS(Z$12))/SIN($E37)*Z$9)</f>
        <v>0</v>
      </c>
      <c r="DM37" s="0" t="n">
        <f aca="false">IF(AA$9=0,0,(SIN(AA$12)*COS($E37)+SIN($E37)*COS(AA$12))/SIN($E37)*AA$9)</f>
        <v>0</v>
      </c>
      <c r="DN37" s="0" t="n">
        <f aca="false">IF(AB$9=0,0,(SIN(AB$12)*COS($E37)+SIN($E37)*COS(AB$12))/SIN($E37)*AB$9)</f>
        <v>0</v>
      </c>
      <c r="DO37" s="0" t="n">
        <f aca="false">IF(AC$9=0,0,(SIN(AC$12)*COS($E37)+SIN($E37)*COS(AC$12))/SIN($E37)*AC$9)</f>
        <v>0</v>
      </c>
      <c r="DP37" s="0" t="n">
        <f aca="false">IF(AD$9=0,0,(SIN(AD$12)*COS($E37)+SIN($E37)*COS(AD$12))/SIN($E37)*AD$9)</f>
        <v>0</v>
      </c>
      <c r="DQ37" s="0" t="n">
        <f aca="false">IF(AE$9=0,0,(SIN(AE$12)*COS($E37)+SIN($E37)*COS(AE$12))/SIN($E37)*AE$9)</f>
        <v>0</v>
      </c>
      <c r="DR37" s="0" t="n">
        <f aca="false">IF(AF$9=0,0,(SIN(AF$12)*COS($E37)+SIN($E37)*COS(AF$12))/SIN($E37)*AF$9)</f>
        <v>0</v>
      </c>
      <c r="DS37" s="0" t="n">
        <f aca="false">IF(AG$9=0,0,(SIN(AG$12)*COS($E37)+SIN($E37)*COS(AG$12))/SIN($E37)*AG$9)</f>
        <v>0</v>
      </c>
      <c r="DT37" s="0" t="n">
        <f aca="false">IF(AH$9=0,0,(SIN(AH$12)*COS($E37)+SIN($E37)*COS(AH$12))/SIN($E37)*AH$9)</f>
        <v>0</v>
      </c>
      <c r="DU37" s="0" t="n">
        <f aca="false">IF(AI$9=0,0,(SIN(AI$12)*COS($E37)+SIN($E37)*COS(AI$12))/SIN($E37)*AI$9)</f>
        <v>0</v>
      </c>
      <c r="DV37" s="0" t="n">
        <f aca="false">IF(AJ$9=0,0,(SIN(AJ$12)*COS($E37)+SIN($E37)*COS(AJ$12))/SIN($E37)*AJ$9)</f>
        <v>0</v>
      </c>
      <c r="DW37" s="0" t="n">
        <f aca="false">IF(AK$9=0,0,(SIN(AK$12)*COS($E37)+SIN($E37)*COS(AK$12))/SIN($E37)*AK$9)</f>
        <v>0</v>
      </c>
      <c r="DX37" s="0" t="n">
        <f aca="false">IF(AL$9=0,0,(SIN(AL$12)*COS($E37)+SIN($E37)*COS(AL$12))/SIN($E37)*AL$9)</f>
        <v>0</v>
      </c>
      <c r="DY37" s="0" t="n">
        <f aca="false">IF(AM$9=0,0,(SIN(AM$12)*COS($E37)+SIN($E37)*COS(AM$12))/SIN($E37)*AM$9)</f>
        <v>0</v>
      </c>
      <c r="DZ37" s="0" t="n">
        <f aca="false">IF(AN$9=0,0,(SIN(AN$12)*COS($E37)+SIN($E37)*COS(AN$12))/SIN($E37)*AN$9)</f>
        <v>0</v>
      </c>
      <c r="EA37" s="0" t="n">
        <f aca="false">IF(AO$9=0,0,(SIN(AO$12)*COS($E37)+SIN($E37)*COS(AO$12))/SIN($E37)*AO$9)</f>
        <v>0</v>
      </c>
      <c r="EB37" s="0" t="n">
        <f aca="false">IF(AP$9=0,0,(SIN(AP$12)*COS($E37)+SIN($E37)*COS(AP$12))/SIN($E37)*AP$9)</f>
        <v>0</v>
      </c>
      <c r="EC37" s="0" t="n">
        <f aca="false">IF(AQ$9=0,0,(SIN(AQ$12)*COS($E37)+SIN($E37)*COS(AQ$12))/SIN($E37)*AQ$9)</f>
        <v>0</v>
      </c>
      <c r="ED37" s="0" t="n">
        <f aca="false">IF(AR$9=0,0,(SIN(AR$12)*COS($E37)+SIN($E37)*COS(AR$12))/SIN($E37)*AR$9)</f>
        <v>0</v>
      </c>
      <c r="EE37" s="0" t="n">
        <f aca="false">IF(AS$9=0,0,(SIN(AS$12)*COS($E37)+SIN($E37)*COS(AS$12))/SIN($E37)*AS$9)</f>
        <v>0</v>
      </c>
      <c r="EF37" s="0" t="n">
        <f aca="false">IF(AT$9=0,0,(SIN(AT$12)*COS($E37)+SIN($E37)*COS(AT$12))/SIN($E37)*AT$9)</f>
        <v>0</v>
      </c>
      <c r="EG37" s="0" t="n">
        <f aca="false">IF(AU$9=0,0,(SIN(AU$12)*COS($E37)+SIN($E37)*COS(AU$12))/SIN($E37)*AU$9)</f>
        <v>0</v>
      </c>
      <c r="EH37" s="0" t="n">
        <f aca="false">IF(AV$9=0,0,(SIN(AV$12)*COS($E37)+SIN($E37)*COS(AV$12))/SIN($E37)*AV$9)</f>
        <v>0</v>
      </c>
      <c r="EI37" s="0" t="n">
        <f aca="false">IF(AW$9=0,0,(SIN(AW$12)*COS($E37)+SIN($E37)*COS(AW$12))/SIN($E37)*AW$9)</f>
        <v>0</v>
      </c>
      <c r="EJ37" s="0" t="n">
        <f aca="false">IF(AX$9=0,0,(SIN(AX$12)*COS($E37)+SIN($E37)*COS(AX$12))/SIN($E37)*AX$9)</f>
        <v>0</v>
      </c>
      <c r="EK37" s="0" t="n">
        <f aca="false">IF(AY$9=0,0,(SIN(AY$12)*COS($E37)+SIN($E37)*COS(AY$12))/SIN($E37)*AY$9)</f>
        <v>0</v>
      </c>
      <c r="EL37" s="0" t="n">
        <f aca="false">IF(AZ$9=0,0,(SIN(AZ$12)*COS($E37)+SIN($E37)*COS(AZ$12))/SIN($E37)*AZ$9)</f>
        <v>0</v>
      </c>
      <c r="EM37" s="0" t="n">
        <f aca="false">IF(BA$9=0,0,(SIN(BA$12)*COS($E37)+SIN($E37)*COS(BA$12))/SIN($E37)*BA$9)</f>
        <v>0</v>
      </c>
      <c r="EN37" s="0" t="n">
        <f aca="false">IF(BB$9=0,0,(SIN(BB$12)*COS($E37)+SIN($E37)*COS(BB$12))/SIN($E37)*BB$9)</f>
        <v>0</v>
      </c>
      <c r="EO37" s="0" t="n">
        <f aca="false">IF(BC$9=0,0,(SIN(BC$12)*COS($E37)+SIN($E37)*COS(BC$12))/SIN($E37)*BC$9)</f>
        <v>0</v>
      </c>
      <c r="EP37" s="0" t="n">
        <f aca="false">IF(BD$9=0,0,(SIN(BD$12)*COS($E37)+SIN($E37)*COS(BD$12))/SIN($E37)*BD$9)</f>
        <v>0</v>
      </c>
      <c r="EQ37" s="0" t="n">
        <f aca="false">IF(BE$9=0,0,(SIN(BE$12)*COS($E37)+SIN($E37)*COS(BE$12))/SIN($E37)*BE$9)</f>
        <v>0</v>
      </c>
      <c r="ER37" s="0" t="n">
        <f aca="false">IF(BF$9=0,0,(SIN(BF$12)*COS($E37)+SIN($E37)*COS(BF$12))/SIN($E37)*BF$9)</f>
        <v>0</v>
      </c>
      <c r="ES37" s="0" t="n">
        <f aca="false">IF(BG$9=0,0,(SIN(BG$12)*COS($E37)+SIN($E37)*COS(BG$12))/SIN($E37)*BG$9)</f>
        <v>0</v>
      </c>
      <c r="ET37" s="0" t="n">
        <f aca="false">IF(BH$9=0,0,(SIN(BH$12)*COS($E37)+SIN($E37)*COS(BH$12))/SIN($E37)*BH$9)</f>
        <v>0</v>
      </c>
      <c r="EU37" s="0" t="n">
        <f aca="false">IF(BI$9=0,0,(SIN(BI$12)*COS($E37)+SIN($E37)*COS(BI$12))/SIN($E37)*BI$9)</f>
        <v>0</v>
      </c>
      <c r="EV37" s="0" t="n">
        <f aca="false">IF(BJ$9=0,0,(SIN(BJ$12)*COS($E37)+SIN($E37)*COS(BJ$12))/SIN($E37)*BJ$9)</f>
        <v>0</v>
      </c>
      <c r="EW37" s="0" t="n">
        <f aca="false">IF(BK$9=0,0,(SIN(BK$12)*COS($E37)+SIN($E37)*COS(BK$12))/SIN($E37)*BK$9)</f>
        <v>0</v>
      </c>
      <c r="EX37" s="0" t="n">
        <f aca="false">IF(BL$9=0,0,(SIN(BL$12)*COS($E37)+SIN($E37)*COS(BL$12))/SIN($E37)*BL$9)</f>
        <v>0</v>
      </c>
      <c r="EY37" s="0" t="n">
        <f aca="false">IF(BM$9=0,0,(SIN(BM$12)*COS($E37)+SIN($E37)*COS(BM$12))/SIN($E37)*BM$9)</f>
        <v>0</v>
      </c>
      <c r="EZ37" s="0" t="n">
        <f aca="false">IF(BN$9=0,0,(SIN(BN$12)*COS($E37)+SIN($E37)*COS(BN$12))/SIN($E37)*BN$9)</f>
        <v>0</v>
      </c>
      <c r="FA37" s="0" t="n">
        <f aca="false">IF(BO$9=0,0,(SIN(BO$12)*COS($E37)+SIN($E37)*COS(BO$12))/SIN($E37)*BO$9)</f>
        <v>0</v>
      </c>
      <c r="FB37" s="0" t="n">
        <f aca="false">IF(BP$9=0,0,(SIN(BP$12)*COS($E37)+SIN($E37)*COS(BP$12))/SIN($E37)*BP$9)</f>
        <v>0</v>
      </c>
      <c r="FC37" s="0" t="n">
        <f aca="false">IF(BQ$9=0,0,(SIN(BQ$12)*COS($E37)+SIN($E37)*COS(BQ$12))/SIN($E37)*BQ$9)</f>
        <v>0</v>
      </c>
      <c r="FD37" s="0" t="n">
        <f aca="false">IF(BR$9=0,0,(SIN(BR$12)*COS($E37)+SIN($E37)*COS(BR$12))/SIN($E37)*BR$9)</f>
        <v>0</v>
      </c>
      <c r="FE37" s="0" t="n">
        <f aca="false">IF(BS$9=0,0,(SIN(BS$12)*COS($E37)+SIN($E37)*COS(BS$12))/SIN($E37)*BS$9)</f>
        <v>0</v>
      </c>
      <c r="FF37" s="0" t="n">
        <f aca="false">IF(BT$9=0,0,(SIN(BT$12)*COS($E37)+SIN($E37)*COS(BT$12))/SIN($E37)*BT$9)</f>
        <v>0</v>
      </c>
      <c r="FG37" s="0" t="n">
        <f aca="false">IF(BU$9=0,0,(SIN(BU$12)*COS($E37)+SIN($E37)*COS(BU$12))/SIN($E37)*BU$9)</f>
        <v>0</v>
      </c>
      <c r="FH37" s="0" t="n">
        <f aca="false">IF(BV$9=0,0,(SIN(BV$12)*COS($E37)+SIN($E37)*COS(BV$12))/SIN($E37)*BV$9)</f>
        <v>0</v>
      </c>
      <c r="FI37" s="0" t="n">
        <f aca="false">IF(BW$9=0,0,(SIN(BW$12)*COS($E37)+SIN($E37)*COS(BW$12))/SIN($E37)*BW$9)</f>
        <v>0</v>
      </c>
      <c r="FJ37" s="0" t="n">
        <f aca="false">IF(BX$9=0,0,(SIN(BX$12)*COS($E37)+SIN($E37)*COS(BX$12))/SIN($E37)*BX$9)</f>
        <v>0</v>
      </c>
      <c r="FK37" s="0" t="n">
        <f aca="false">IF(BY$9=0,0,(SIN(BY$12)*COS($E37)+SIN($E37)*COS(BY$12))/SIN($E37)*BY$9)</f>
        <v>0</v>
      </c>
      <c r="FL37" s="0" t="n">
        <f aca="false">IF(BZ$9=0,0,(SIN(BZ$12)*COS($E37)+SIN($E37)*COS(BZ$12))/SIN($E37)*BZ$9)</f>
        <v>0</v>
      </c>
      <c r="FM37" s="0" t="n">
        <f aca="false">IF(CA$9=0,0,(SIN(CA$12)*COS($E37)+SIN($E37)*COS(CA$12))/SIN($E37)*CA$9)</f>
        <v>0</v>
      </c>
      <c r="FN37" s="0" t="n">
        <f aca="false">IF(CB$9=0,0,(SIN(CB$12)*COS($E37)+SIN($E37)*COS(CB$12))/SIN($E37)*CB$9)</f>
        <v>0</v>
      </c>
      <c r="FO37" s="0" t="n">
        <f aca="false">IF(CC$9=0,0,(SIN(CC$12)*COS($E37)+SIN($E37)*COS(CC$12))/SIN($E37)*CC$9)</f>
        <v>0</v>
      </c>
      <c r="FP37" s="0" t="n">
        <f aca="false">IF(CD$9=0,0,(SIN(CD$12)*COS($E37)+SIN($E37)*COS(CD$12))/SIN($E37)*CD$9)</f>
        <v>0</v>
      </c>
      <c r="FQ37" s="0" t="n">
        <f aca="false">IF(CE$9=0,0,(SIN(CE$12)*COS($E37)+SIN($E37)*COS(CE$12))/SIN($E37)*CE$9)</f>
        <v>0</v>
      </c>
      <c r="FR37" s="0" t="n">
        <f aca="false">IF(CF$9=0,0,(SIN(CF$12)*COS($E37)+SIN($E37)*COS(CF$12))/SIN($E37)*CF$9)</f>
        <v>0</v>
      </c>
      <c r="FS37" s="0" t="n">
        <f aca="false">IF(CG$9=0,0,(SIN(CG$12)*COS($E37)+SIN($E37)*COS(CG$12))/SIN($E37)*CG$9)</f>
        <v>0</v>
      </c>
      <c r="FT37" s="0" t="n">
        <f aca="false">IF(CH$9=0,0,(SIN(CH$12)*COS($E37)+SIN($E37)*COS(CH$12))/SIN($E37)*CH$9)</f>
        <v>0</v>
      </c>
      <c r="FU37" s="0" t="n">
        <f aca="false">IF(CI$9=0,0,(SIN(CI$12)*COS($E37)+SIN($E37)*COS(CI$12))/SIN($E37)*CI$9)</f>
        <v>0</v>
      </c>
      <c r="FV37" s="0" t="n">
        <f aca="false">IF(CJ$9=0,0,(SIN(CJ$12)*COS($E37)+SIN($E37)*COS(CJ$12))/SIN($E37)*CJ$9)</f>
        <v>0</v>
      </c>
      <c r="FW37" s="0" t="n">
        <f aca="false">IF(CK$9=0,0,(SIN(CK$12)*COS($E37)+SIN($E37)*COS(CK$12))/SIN($E37)*CK$9)</f>
        <v>0</v>
      </c>
      <c r="FX37" s="0" t="n">
        <f aca="false">IF(CL$9=0,0,(SIN(CL$12)*COS($E37)+SIN($E37)*COS(CL$12))/SIN($E37)*CL$9)</f>
        <v>0</v>
      </c>
      <c r="FY37" s="0" t="n">
        <f aca="false">IF(CM$9=0,0,(SIN(CM$12)*COS($E37)+SIN($E37)*COS(CM$12))/SIN($E37)*CM$9)</f>
        <v>0</v>
      </c>
      <c r="FZ37" s="0" t="n">
        <f aca="false">IF(CN$9=0,0,(SIN(CN$12)*COS($E37)+SIN($E37)*COS(CN$12))/SIN($E37)*CN$9)</f>
        <v>0</v>
      </c>
      <c r="GA37" s="0" t="n">
        <f aca="false">IF(CO$9=0,0,(SIN(CO$12)*COS($E37)+SIN($E37)*COS(CO$12))/SIN($E37)*CO$9)</f>
        <v>0</v>
      </c>
      <c r="GB37" s="0" t="n">
        <f aca="false">IF(CP$9=0,0,(SIN(CP$12)*COS($E37)+SIN($E37)*COS(CP$12))/SIN($E37)*CP$9)</f>
        <v>11.3647814917387</v>
      </c>
      <c r="GC37" s="0" t="n">
        <f aca="false">IF(CQ$9=0,0,(SIN(CQ$12)*COS($E37)+SIN($E37)*COS(CQ$12))/SIN($E37)*CQ$9)</f>
        <v>11.4799989864733</v>
      </c>
    </row>
    <row r="38" customFormat="false" ht="12.8" hidden="true" customHeight="false" outlineLevel="0" collapsed="false">
      <c r="A38" s="0" t="n">
        <f aca="false">MAX($F38:$CQ38)</f>
        <v>6.32915353137039</v>
      </c>
      <c r="B38" s="90" t="n">
        <f aca="false">IF(ISNA(INDEX(vmg!$B$6:$B$151,MATCH($C38,vmg!$F$6:$F$151,0))),IF(ISNA(INDEX(vmg!$B$6:$B$151,MATCH($C38,vmg!$D$6:$D$151,0))),0,INDEX(vmg!$B$6:$B$151,MATCH($C38,vmg!$D$6:$D$151,0))),INDEX(vmg!$B$6:$B$151,MATCH($C38,vmg!$F$6:$F$151,0)))</f>
        <v>6.9297</v>
      </c>
      <c r="C38" s="2" t="n">
        <f aca="false">MOD(Best +D38,360)</f>
        <v>326</v>
      </c>
      <c r="D38" s="2" t="n">
        <f aca="false">D37+1</f>
        <v>26</v>
      </c>
      <c r="E38" s="1" t="n">
        <f aca="false">D38*PI()/180</f>
        <v>0.453785605518526</v>
      </c>
      <c r="F38" s="13" t="n">
        <f aca="false">IF(OR(F128=0,CR38=0),0,F128*CR38/(F128+CR38))</f>
        <v>6.32915353137039</v>
      </c>
      <c r="G38" s="13" t="n">
        <f aca="false">IF(OR(G128=0,CS38=0),0,G128*CS38/(G128+CS38))</f>
        <v>6.28672626472062</v>
      </c>
      <c r="H38" s="13" t="n">
        <f aca="false">IF(OR(H128=0,CT38=0),0,H128*CT38/(H128+CT38))</f>
        <v>6.24540175505332</v>
      </c>
      <c r="I38" s="13" t="n">
        <f aca="false">IF(OR(I128=0,CU38=0),0,I128*CU38/(I128+CU38))</f>
        <v>6.20505460285354</v>
      </c>
      <c r="J38" s="13" t="n">
        <f aca="false">IF(OR(J128=0,CV38=0),0,J128*CV38/(J128+CV38))</f>
        <v>6.16132905465207</v>
      </c>
      <c r="K38" s="13" t="n">
        <f aca="false">IF(OR(K128=0,CW38=0),0,K128*CW38/(K128+CW38))</f>
        <v>6.11862326109931</v>
      </c>
      <c r="L38" s="13" t="n">
        <f aca="false">IF(OR(L128=0,CX38=0),0,L128*CX38/(L128+CX38))</f>
        <v>6.0768270157915</v>
      </c>
      <c r="M38" s="13" t="n">
        <f aca="false">IF(OR(M128=0,CY38=0),0,M128*CY38/(M128+CY38))</f>
        <v>6.03584367898728</v>
      </c>
      <c r="N38" s="13" t="n">
        <f aca="false">IF(OR(N128=0,CZ38=0),0,N128*CZ38/(N128+CZ38))</f>
        <v>5.99558806774272</v>
      </c>
      <c r="O38" s="13" t="n">
        <f aca="false">IF(OR(O128=0,DA38=0),0,O128*DA38/(O128+DA38))</f>
        <v>5.94279604969347</v>
      </c>
      <c r="P38" s="13" t="n">
        <f aca="false">IF(OR(P128=0,DB38=0),0,P128*DB38/(P128+DB38))</f>
        <v>5.89116041142293</v>
      </c>
      <c r="Q38" s="13" t="n">
        <f aca="false">IF(OR(Q128=0,DC38=0),0,Q128*DC38/(Q128+DC38))</f>
        <v>5.84055733703912</v>
      </c>
      <c r="R38" s="13" t="n">
        <f aca="false">IF(OR(R128=0,DD38=0),0,R128*DD38/(R128+DD38))</f>
        <v>5.79087642484584</v>
      </c>
      <c r="S38" s="13" t="n">
        <f aca="false">IF(OR(S128=0,DE38=0),0,S128*DE38/(S128+DE38))</f>
        <v>5.74201878983706</v>
      </c>
      <c r="T38" s="13" t="n">
        <f aca="false">IF(OR(T128=0,DF38=0),0,T128*DF38/(T128+DF38))</f>
        <v>5.67171330326839</v>
      </c>
      <c r="U38" s="13" t="n">
        <f aca="false">IF(OR(U128=0,DG38=0),0,U128*DG38/(U128+DG38))</f>
        <v>5.60264755972339</v>
      </c>
      <c r="V38" s="13" t="n">
        <f aca="false">IF(OR(V128=0,DH38=0),0,V128*DH38/(V128+DH38))</f>
        <v>5.53465974485036</v>
      </c>
      <c r="W38" s="13" t="n">
        <f aca="false">IF(OR(W128=0,DI38=0),0,W128*DI38/(W128+DI38))</f>
        <v>5.46760263821167</v>
      </c>
      <c r="X38" s="13" t="n">
        <f aca="false">IF(OR(X128=0,DJ38=0),0,X128*DJ38/(X128+DJ38))</f>
        <v>5.40134156556201</v>
      </c>
      <c r="Y38" s="13" t="n">
        <f aca="false">IF(OR(Y128=0,DK38=0),0,Y128*DK38/(Y128+DK38))</f>
        <v>0</v>
      </c>
      <c r="Z38" s="13" t="n">
        <f aca="false">IF(OR(Z128=0,DL38=0),0,Z128*DL38/(Z128+DL38))</f>
        <v>0</v>
      </c>
      <c r="AA38" s="13" t="n">
        <f aca="false">IF(OR(AA128=0,DM38=0),0,AA128*DM38/(AA128+DM38))</f>
        <v>0</v>
      </c>
      <c r="AB38" s="13" t="n">
        <f aca="false">IF(OR(AB128=0,DN38=0),0,AB128*DN38/(AB128+DN38))</f>
        <v>0</v>
      </c>
      <c r="AC38" s="13" t="n">
        <f aca="false">IF(OR(AC128=0,DO38=0),0,AC128*DO38/(AC128+DO38))</f>
        <v>0</v>
      </c>
      <c r="AD38" s="13" t="n">
        <f aca="false">IF(OR(AD128=0,DP38=0),0,AD128*DP38/(AD128+DP38))</f>
        <v>0</v>
      </c>
      <c r="AE38" s="13" t="n">
        <f aca="false">IF(OR(AE128=0,DQ38=0),0,AE128*DQ38/(AE128+DQ38))</f>
        <v>0</v>
      </c>
      <c r="AF38" s="13" t="n">
        <f aca="false">IF(OR(AF128=0,DR38=0),0,AF128*DR38/(AF128+DR38))</f>
        <v>0</v>
      </c>
      <c r="AG38" s="13" t="n">
        <f aca="false">IF(OR(AG128=0,DS38=0),0,AG128*DS38/(AG128+DS38))</f>
        <v>0</v>
      </c>
      <c r="AH38" s="13" t="n">
        <f aca="false">IF(OR(AH128=0,DT38=0),0,AH128*DT38/(AH128+DT38))</f>
        <v>0</v>
      </c>
      <c r="AI38" s="13" t="n">
        <f aca="false">IF(OR(AI128=0,DU38=0),0,AI128*DU38/(AI128+DU38))</f>
        <v>0</v>
      </c>
      <c r="AJ38" s="13" t="n">
        <f aca="false">IF(OR(AJ128=0,DV38=0),0,AJ128*DV38/(AJ128+DV38))</f>
        <v>0</v>
      </c>
      <c r="AK38" s="13" t="n">
        <f aca="false">IF(OR(AK128=0,DW38=0),0,AK128*DW38/(AK128+DW38))</f>
        <v>0</v>
      </c>
      <c r="AL38" s="13" t="n">
        <f aca="false">IF(OR(AL128=0,DX38=0),0,AL128*DX38/(AL128+DX38))</f>
        <v>0</v>
      </c>
      <c r="AM38" s="13" t="n">
        <f aca="false">IF(OR(AM128=0,DY38=0),0,AM128*DY38/(AM128+DY38))</f>
        <v>0</v>
      </c>
      <c r="AN38" s="13" t="n">
        <f aca="false">IF(OR(AN128=0,DZ38=0),0,AN128*DZ38/(AN128+DZ38))</f>
        <v>0</v>
      </c>
      <c r="AO38" s="13" t="n">
        <f aca="false">IF(OR(AO128=0,EA38=0),0,AO128*EA38/(AO128+EA38))</f>
        <v>0</v>
      </c>
      <c r="AP38" s="13" t="n">
        <f aca="false">IF(OR(AP128=0,EB38=0),0,AP128*EB38/(AP128+EB38))</f>
        <v>0</v>
      </c>
      <c r="AQ38" s="13" t="n">
        <f aca="false">IF(OR(AQ128=0,EC38=0),0,AQ128*EC38/(AQ128+EC38))</f>
        <v>0</v>
      </c>
      <c r="AR38" s="13" t="n">
        <f aca="false">IF(OR(AR128=0,ED38=0),0,AR128*ED38/(AR128+ED38))</f>
        <v>0</v>
      </c>
      <c r="AS38" s="13" t="n">
        <f aca="false">IF(OR(AS128=0,EE38=0),0,AS128*EE38/(AS128+EE38))</f>
        <v>0</v>
      </c>
      <c r="AT38" s="13" t="n">
        <f aca="false">IF(OR(AT128=0,EF38=0),0,AT128*EF38/(AT128+EF38))</f>
        <v>0</v>
      </c>
      <c r="AU38" s="13" t="n">
        <f aca="false">IF(OR(AU128=0,EG38=0),0,AU128*EG38/(AU128+EG38))</f>
        <v>0</v>
      </c>
      <c r="AV38" s="13" t="n">
        <f aca="false">IF(OR(AV128=0,EH38=0),0,AV128*EH38/(AV128+EH38))</f>
        <v>0</v>
      </c>
      <c r="AW38" s="13" t="n">
        <f aca="false">IF(OR(AW128=0,EI38=0),0,AW128*EI38/(AW128+EI38))</f>
        <v>0</v>
      </c>
      <c r="AX38" s="13" t="n">
        <f aca="false">IF(OR(AX128=0,EJ38=0),0,AX128*EJ38/(AX128+EJ38))</f>
        <v>0</v>
      </c>
      <c r="AY38" s="13" t="n">
        <f aca="false">IF(OR(AY128=0,EK38=0),0,AY128*EK38/(AY128+EK38))</f>
        <v>0</v>
      </c>
      <c r="AZ38" s="13" t="n">
        <f aca="false">IF(OR(AZ128=0,EL38=0),0,AZ128*EL38/(AZ128+EL38))</f>
        <v>0</v>
      </c>
      <c r="BA38" s="13" t="n">
        <f aca="false">IF(OR(BA128=0,EM38=0),0,BA128*EM38/(BA128+EM38))</f>
        <v>0</v>
      </c>
      <c r="BB38" s="13" t="n">
        <f aca="false">IF(OR(BB128=0,EN38=0),0,BB128*EN38/(BB128+EN38))</f>
        <v>0</v>
      </c>
      <c r="BC38" s="13" t="n">
        <f aca="false">IF(OR(BC128=0,EO38=0),0,BC128*EO38/(BC128+EO38))</f>
        <v>0</v>
      </c>
      <c r="BD38" s="13" t="n">
        <f aca="false">IF(OR(BD128=0,EP38=0),0,BD128*EP38/(BD128+EP38))</f>
        <v>0</v>
      </c>
      <c r="BE38" s="13" t="n">
        <f aca="false">IF(OR(BE128=0,EQ38=0),0,BE128*EQ38/(BE128+EQ38))</f>
        <v>0</v>
      </c>
      <c r="BF38" s="13" t="n">
        <f aca="false">IF(OR(BF128=0,ER38=0),0,BF128*ER38/(BF128+ER38))</f>
        <v>0</v>
      </c>
      <c r="BG38" s="13" t="n">
        <f aca="false">IF(OR(BG128=0,ES38=0),0,BG128*ES38/(BG128+ES38))</f>
        <v>0</v>
      </c>
      <c r="BH38" s="13" t="n">
        <f aca="false">IF(OR(BH128=0,ET38=0),0,BH128*ET38/(BH128+ET38))</f>
        <v>0</v>
      </c>
      <c r="BI38" s="13" t="n">
        <f aca="false">IF(OR(BI128=0,EU38=0),0,BI128*EU38/(BI128+EU38))</f>
        <v>0</v>
      </c>
      <c r="BJ38" s="13" t="n">
        <f aca="false">IF(OR(BJ128=0,EV38=0),0,BJ128*EV38/(BJ128+EV38))</f>
        <v>0</v>
      </c>
      <c r="BK38" s="13" t="n">
        <f aca="false">IF(OR(BK128=0,EW38=0),0,BK128*EW38/(BK128+EW38))</f>
        <v>0</v>
      </c>
      <c r="BL38" s="13" t="n">
        <f aca="false">IF(OR(BL128=0,EX38=0),0,BL128*EX38/(BL128+EX38))</f>
        <v>0</v>
      </c>
      <c r="BM38" s="13" t="n">
        <f aca="false">IF(OR(BM128=0,EY38=0),0,BM128*EY38/(BM128+EY38))</f>
        <v>0</v>
      </c>
      <c r="BN38" s="13" t="n">
        <f aca="false">IF(OR(BN128=0,EZ38=0),0,BN128*EZ38/(BN128+EZ38))</f>
        <v>0</v>
      </c>
      <c r="BO38" s="13" t="n">
        <f aca="false">IF(OR(BO128=0,FA38=0),0,BO128*FA38/(BO128+FA38))</f>
        <v>0</v>
      </c>
      <c r="BP38" s="13" t="n">
        <f aca="false">IF(OR(BP128=0,FB38=0),0,BP128*FB38/(BP128+FB38))</f>
        <v>0</v>
      </c>
      <c r="BQ38" s="13" t="n">
        <f aca="false">IF(OR(BQ128=0,FC38=0),0,BQ128*FC38/(BQ128+FC38))</f>
        <v>0</v>
      </c>
      <c r="BR38" s="13" t="n">
        <f aca="false">IF(OR(BR128=0,FD38=0),0,BR128*FD38/(BR128+FD38))</f>
        <v>0</v>
      </c>
      <c r="BS38" s="13" t="n">
        <f aca="false">IF(OR(BS128=0,FE38=0),0,BS128*FE38/(BS128+FE38))</f>
        <v>0</v>
      </c>
      <c r="BT38" s="13" t="n">
        <f aca="false">IF(OR(BT128=0,FF38=0),0,BT128*FF38/(BT128+FF38))</f>
        <v>0</v>
      </c>
      <c r="BU38" s="13" t="n">
        <f aca="false">IF(OR(BU128=0,FG38=0),0,BU128*FG38/(BU128+FG38))</f>
        <v>0</v>
      </c>
      <c r="BV38" s="13" t="n">
        <f aca="false">IF(OR(BV128=0,FH38=0),0,BV128*FH38/(BV128+FH38))</f>
        <v>0</v>
      </c>
      <c r="BW38" s="13" t="n">
        <f aca="false">IF(OR(BW128=0,FI38=0),0,BW128*FI38/(BW128+FI38))</f>
        <v>0</v>
      </c>
      <c r="BX38" s="13" t="n">
        <f aca="false">IF(OR(BX128=0,FJ38=0),0,BX128*FJ38/(BX128+FJ38))</f>
        <v>0</v>
      </c>
      <c r="BY38" s="13" t="n">
        <f aca="false">IF(OR(BY128=0,FK38=0),0,BY128*FK38/(BY128+FK38))</f>
        <v>0</v>
      </c>
      <c r="BZ38" s="13" t="n">
        <f aca="false">IF(OR(BZ128=0,FL38=0),0,BZ128*FL38/(BZ128+FL38))</f>
        <v>0</v>
      </c>
      <c r="CA38" s="13" t="n">
        <f aca="false">IF(OR(CA128=0,FM38=0),0,CA128*FM38/(CA128+FM38))</f>
        <v>0</v>
      </c>
      <c r="CB38" s="13" t="n">
        <f aca="false">IF(OR(CB128=0,FN38=0),0,CB128*FN38/(CB128+FN38))</f>
        <v>0</v>
      </c>
      <c r="CC38" s="13" t="n">
        <f aca="false">IF(OR(CC128=0,FO38=0),0,CC128*FO38/(CC128+FO38))</f>
        <v>0</v>
      </c>
      <c r="CD38" s="13" t="n">
        <f aca="false">IF(OR(CD128=0,FP38=0),0,CD128*FP38/(CD128+FP38))</f>
        <v>0</v>
      </c>
      <c r="CE38" s="13" t="n">
        <f aca="false">IF(OR(CE128=0,FQ38=0),0,CE128*FQ38/(CE128+FQ38))</f>
        <v>0</v>
      </c>
      <c r="CF38" s="13" t="n">
        <f aca="false">IF(OR(CF128=0,FR38=0),0,CF128*FR38/(CF128+FR38))</f>
        <v>0</v>
      </c>
      <c r="CG38" s="13" t="n">
        <f aca="false">IF(OR(CG128=0,FS38=0),0,CG128*FS38/(CG128+FS38))</f>
        <v>0</v>
      </c>
      <c r="CH38" s="13" t="n">
        <f aca="false">IF(OR(CH128=0,FT38=0),0,CH128*FT38/(CH128+FT38))</f>
        <v>0</v>
      </c>
      <c r="CI38" s="13" t="n">
        <f aca="false">IF(OR(CI128=0,FU38=0),0,CI128*FU38/(CI128+FU38))</f>
        <v>0</v>
      </c>
      <c r="CJ38" s="13" t="n">
        <f aca="false">IF(OR(CJ128=0,FV38=0),0,CJ128*FV38/(CJ128+FV38))</f>
        <v>0</v>
      </c>
      <c r="CK38" s="13" t="n">
        <f aca="false">IF(OR(CK128=0,FW38=0),0,CK128*FW38/(CK128+FW38))</f>
        <v>0</v>
      </c>
      <c r="CL38" s="13" t="n">
        <f aca="false">IF(OR(CL128=0,FX38=0),0,CL128*FX38/(CL128+FX38))</f>
        <v>0</v>
      </c>
      <c r="CM38" s="13" t="n">
        <f aca="false">IF(OR(CM128=0,FY38=0),0,CM128*FY38/(CM128+FY38))</f>
        <v>0</v>
      </c>
      <c r="CN38" s="13" t="n">
        <f aca="false">IF(OR(CN128=0,FZ38=0),0,CN128*FZ38/(CN128+FZ38))</f>
        <v>0</v>
      </c>
      <c r="CO38" s="13" t="n">
        <f aca="false">IF(OR(CO128=0,GA38=0),0,CO128*GA38/(CO128+GA38))</f>
        <v>0</v>
      </c>
      <c r="CP38" s="13" t="n">
        <f aca="false">IF(OR(CP128=0,GB38=0),0,CP128*GB38/(CP128+GB38))</f>
        <v>4.00267305182214</v>
      </c>
      <c r="CQ38" s="13" t="n">
        <f aca="false">IF(OR(CQ128=0,GC38=0),0,CQ128*GC38/(CQ128+GC38))</f>
        <v>3.99557723204039</v>
      </c>
      <c r="CR38" s="0" t="n">
        <f aca="false">IF(F$9=0,0,(SIN(F$12)*COS($E38)+SIN($E38)*COS(F$12))/SIN($E38)*F$9)</f>
        <v>6.32915357142857</v>
      </c>
      <c r="CS38" s="0" t="n">
        <f aca="false">IF(G$9=0,0,(SIN(G$12)*COS($E38)+SIN($E38)*COS(G$12))/SIN($E38)*G$9)</f>
        <v>6.51390088829557</v>
      </c>
      <c r="CT38" s="0" t="n">
        <f aca="false">IF(H$9=0,0,(SIN(H$12)*COS($E38)+SIN($E38)*COS(H$12))/SIN($E38)*H$9)</f>
        <v>6.69387154626351</v>
      </c>
      <c r="CU38" s="0" t="n">
        <f aca="false">IF(I$9=0,0,(SIN(I$12)*COS($E38)+SIN($E38)*COS(I$12))/SIN($E38)*I$9)</f>
        <v>6.86903598164372</v>
      </c>
      <c r="CV38" s="0" t="n">
        <f aca="false">IF(J$9=0,0,(SIN(J$12)*COS($E38)+SIN($E38)*COS(J$12))/SIN($E38)*J$9)</f>
        <v>7.03383102198597</v>
      </c>
      <c r="CW38" s="0" t="n">
        <f aca="false">IF(K$9=0,0,(SIN(K$12)*COS($E38)+SIN($E38)*COS(K$12))/SIN($E38)*K$9)</f>
        <v>7.1934346354732</v>
      </c>
      <c r="CX38" s="0" t="n">
        <f aca="false">IF(L$9=0,0,(SIN(L$12)*COS($E38)+SIN($E38)*COS(L$12))/SIN($E38)*L$9)</f>
        <v>7.34782939036666</v>
      </c>
      <c r="CY38" s="0" t="n">
        <f aca="false">IF(M$9=0,0,(SIN(M$12)*COS($E38)+SIN($E38)*COS(M$12))/SIN($E38)*M$9)</f>
        <v>7.49700036080752</v>
      </c>
      <c r="CZ38" s="0" t="n">
        <f aca="false">IF(N$9=0,0,(SIN(N$12)*COS($E38)+SIN($E38)*COS(N$12))/SIN($E38)*N$9)</f>
        <v>7.64093512158413</v>
      </c>
      <c r="DA38" s="0" t="n">
        <f aca="false">IF(O$9=0,0,(SIN(O$12)*COS($E38)+SIN($E38)*COS(O$12))/SIN($E38)*O$9)</f>
        <v>7.75713749743426</v>
      </c>
      <c r="DB38" s="0" t="n">
        <f aca="false">IF(P$9=0,0,(SIN(P$12)*COS($E38)+SIN($E38)*COS(P$12))/SIN($E38)*P$9)</f>
        <v>7.86697221637563</v>
      </c>
      <c r="DC38" s="0" t="n">
        <f aca="false">IF(Q$9=0,0,(SIN(Q$12)*COS($E38)+SIN($E38)*COS(Q$12))/SIN($E38)*Q$9)</f>
        <v>7.97045537099938</v>
      </c>
      <c r="DD38" s="0" t="n">
        <f aca="false">IF(R$9=0,0,(SIN(R$12)*COS($E38)+SIN($E38)*COS(R$12))/SIN($E38)*R$9)</f>
        <v>8.06760619343944</v>
      </c>
      <c r="DE38" s="0" t="n">
        <f aca="false">IF(S$9=0,0,(SIN(S$12)*COS($E38)+SIN($E38)*COS(S$12))/SIN($E38)*S$9)</f>
        <v>8.15844703405406</v>
      </c>
      <c r="DF38" s="0" t="n">
        <f aca="false">IF(T$9=0,0,(SIN(T$12)*COS($E38)+SIN($E38)*COS(T$12))/SIN($E38)*T$9)</f>
        <v>8.19659465520461</v>
      </c>
      <c r="DG38" s="0" t="n">
        <f aca="false">IF(U$9=0,0,(SIN(U$12)*COS($E38)+SIN($E38)*COS(U$12))/SIN($E38)*U$9)</f>
        <v>8.2265698891745</v>
      </c>
      <c r="DH38" s="0" t="n">
        <f aca="false">IF(V$9=0,0,(SIN(V$12)*COS($E38)+SIN($E38)*COS(V$12))/SIN($E38)*V$9)</f>
        <v>8.24844758524242</v>
      </c>
      <c r="DI38" s="0" t="n">
        <f aca="false">IF(W$9=0,0,(SIN(W$12)*COS($E38)+SIN($E38)*COS(W$12))/SIN($E38)*W$9)</f>
        <v>8.26230676254481</v>
      </c>
      <c r="DJ38" s="0" t="n">
        <f aca="false">IF(X$9=0,0,(SIN(X$12)*COS($E38)+SIN($E38)*COS(X$12))/SIN($E38)*X$9)</f>
        <v>8.26823055990587</v>
      </c>
      <c r="DK38" s="0" t="n">
        <f aca="false">IF(Y$9=0,0,(SIN(Y$12)*COS($E38)+SIN($E38)*COS(Y$12))/SIN($E38)*Y$9)</f>
        <v>0</v>
      </c>
      <c r="DL38" s="0" t="n">
        <f aca="false">IF(Z$9=0,0,(SIN(Z$12)*COS($E38)+SIN($E38)*COS(Z$12))/SIN($E38)*Z$9)</f>
        <v>0</v>
      </c>
      <c r="DM38" s="0" t="n">
        <f aca="false">IF(AA$9=0,0,(SIN(AA$12)*COS($E38)+SIN($E38)*COS(AA$12))/SIN($E38)*AA$9)</f>
        <v>0</v>
      </c>
      <c r="DN38" s="0" t="n">
        <f aca="false">IF(AB$9=0,0,(SIN(AB$12)*COS($E38)+SIN($E38)*COS(AB$12))/SIN($E38)*AB$9)</f>
        <v>0</v>
      </c>
      <c r="DO38" s="0" t="n">
        <f aca="false">IF(AC$9=0,0,(SIN(AC$12)*COS($E38)+SIN($E38)*COS(AC$12))/SIN($E38)*AC$9)</f>
        <v>0</v>
      </c>
      <c r="DP38" s="0" t="n">
        <f aca="false">IF(AD$9=0,0,(SIN(AD$12)*COS($E38)+SIN($E38)*COS(AD$12))/SIN($E38)*AD$9)</f>
        <v>0</v>
      </c>
      <c r="DQ38" s="0" t="n">
        <f aca="false">IF(AE$9=0,0,(SIN(AE$12)*COS($E38)+SIN($E38)*COS(AE$12))/SIN($E38)*AE$9)</f>
        <v>0</v>
      </c>
      <c r="DR38" s="0" t="n">
        <f aca="false">IF(AF$9=0,0,(SIN(AF$12)*COS($E38)+SIN($E38)*COS(AF$12))/SIN($E38)*AF$9)</f>
        <v>0</v>
      </c>
      <c r="DS38" s="0" t="n">
        <f aca="false">IF(AG$9=0,0,(SIN(AG$12)*COS($E38)+SIN($E38)*COS(AG$12))/SIN($E38)*AG$9)</f>
        <v>0</v>
      </c>
      <c r="DT38" s="0" t="n">
        <f aca="false">IF(AH$9=0,0,(SIN(AH$12)*COS($E38)+SIN($E38)*COS(AH$12))/SIN($E38)*AH$9)</f>
        <v>0</v>
      </c>
      <c r="DU38" s="0" t="n">
        <f aca="false">IF(AI$9=0,0,(SIN(AI$12)*COS($E38)+SIN($E38)*COS(AI$12))/SIN($E38)*AI$9)</f>
        <v>0</v>
      </c>
      <c r="DV38" s="0" t="n">
        <f aca="false">IF(AJ$9=0,0,(SIN(AJ$12)*COS($E38)+SIN($E38)*COS(AJ$12))/SIN($E38)*AJ$9)</f>
        <v>0</v>
      </c>
      <c r="DW38" s="0" t="n">
        <f aca="false">IF(AK$9=0,0,(SIN(AK$12)*COS($E38)+SIN($E38)*COS(AK$12))/SIN($E38)*AK$9)</f>
        <v>0</v>
      </c>
      <c r="DX38" s="0" t="n">
        <f aca="false">IF(AL$9=0,0,(SIN(AL$12)*COS($E38)+SIN($E38)*COS(AL$12))/SIN($E38)*AL$9)</f>
        <v>0</v>
      </c>
      <c r="DY38" s="0" t="n">
        <f aca="false">IF(AM$9=0,0,(SIN(AM$12)*COS($E38)+SIN($E38)*COS(AM$12))/SIN($E38)*AM$9)</f>
        <v>0</v>
      </c>
      <c r="DZ38" s="0" t="n">
        <f aca="false">IF(AN$9=0,0,(SIN(AN$12)*COS($E38)+SIN($E38)*COS(AN$12))/SIN($E38)*AN$9)</f>
        <v>0</v>
      </c>
      <c r="EA38" s="0" t="n">
        <f aca="false">IF(AO$9=0,0,(SIN(AO$12)*COS($E38)+SIN($E38)*COS(AO$12))/SIN($E38)*AO$9)</f>
        <v>0</v>
      </c>
      <c r="EB38" s="0" t="n">
        <f aca="false">IF(AP$9=0,0,(SIN(AP$12)*COS($E38)+SIN($E38)*COS(AP$12))/SIN($E38)*AP$9)</f>
        <v>0</v>
      </c>
      <c r="EC38" s="0" t="n">
        <f aca="false">IF(AQ$9=0,0,(SIN(AQ$12)*COS($E38)+SIN($E38)*COS(AQ$12))/SIN($E38)*AQ$9)</f>
        <v>0</v>
      </c>
      <c r="ED38" s="0" t="n">
        <f aca="false">IF(AR$9=0,0,(SIN(AR$12)*COS($E38)+SIN($E38)*COS(AR$12))/SIN($E38)*AR$9)</f>
        <v>0</v>
      </c>
      <c r="EE38" s="0" t="n">
        <f aca="false">IF(AS$9=0,0,(SIN(AS$12)*COS($E38)+SIN($E38)*COS(AS$12))/SIN($E38)*AS$9)</f>
        <v>0</v>
      </c>
      <c r="EF38" s="0" t="n">
        <f aca="false">IF(AT$9=0,0,(SIN(AT$12)*COS($E38)+SIN($E38)*COS(AT$12))/SIN($E38)*AT$9)</f>
        <v>0</v>
      </c>
      <c r="EG38" s="0" t="n">
        <f aca="false">IF(AU$9=0,0,(SIN(AU$12)*COS($E38)+SIN($E38)*COS(AU$12))/SIN($E38)*AU$9)</f>
        <v>0</v>
      </c>
      <c r="EH38" s="0" t="n">
        <f aca="false">IF(AV$9=0,0,(SIN(AV$12)*COS($E38)+SIN($E38)*COS(AV$12))/SIN($E38)*AV$9)</f>
        <v>0</v>
      </c>
      <c r="EI38" s="0" t="n">
        <f aca="false">IF(AW$9=0,0,(SIN(AW$12)*COS($E38)+SIN($E38)*COS(AW$12))/SIN($E38)*AW$9)</f>
        <v>0</v>
      </c>
      <c r="EJ38" s="0" t="n">
        <f aca="false">IF(AX$9=0,0,(SIN(AX$12)*COS($E38)+SIN($E38)*COS(AX$12))/SIN($E38)*AX$9)</f>
        <v>0</v>
      </c>
      <c r="EK38" s="0" t="n">
        <f aca="false">IF(AY$9=0,0,(SIN(AY$12)*COS($E38)+SIN($E38)*COS(AY$12))/SIN($E38)*AY$9)</f>
        <v>0</v>
      </c>
      <c r="EL38" s="0" t="n">
        <f aca="false">IF(AZ$9=0,0,(SIN(AZ$12)*COS($E38)+SIN($E38)*COS(AZ$12))/SIN($E38)*AZ$9)</f>
        <v>0</v>
      </c>
      <c r="EM38" s="0" t="n">
        <f aca="false">IF(BA$9=0,0,(SIN(BA$12)*COS($E38)+SIN($E38)*COS(BA$12))/SIN($E38)*BA$9)</f>
        <v>0</v>
      </c>
      <c r="EN38" s="0" t="n">
        <f aca="false">IF(BB$9=0,0,(SIN(BB$12)*COS($E38)+SIN($E38)*COS(BB$12))/SIN($E38)*BB$9)</f>
        <v>0</v>
      </c>
      <c r="EO38" s="0" t="n">
        <f aca="false">IF(BC$9=0,0,(SIN(BC$12)*COS($E38)+SIN($E38)*COS(BC$12))/SIN($E38)*BC$9)</f>
        <v>0</v>
      </c>
      <c r="EP38" s="0" t="n">
        <f aca="false">IF(BD$9=0,0,(SIN(BD$12)*COS($E38)+SIN($E38)*COS(BD$12))/SIN($E38)*BD$9)</f>
        <v>0</v>
      </c>
      <c r="EQ38" s="0" t="n">
        <f aca="false">IF(BE$9=0,0,(SIN(BE$12)*COS($E38)+SIN($E38)*COS(BE$12))/SIN($E38)*BE$9)</f>
        <v>0</v>
      </c>
      <c r="ER38" s="0" t="n">
        <f aca="false">IF(BF$9=0,0,(SIN(BF$12)*COS($E38)+SIN($E38)*COS(BF$12))/SIN($E38)*BF$9)</f>
        <v>0</v>
      </c>
      <c r="ES38" s="0" t="n">
        <f aca="false">IF(BG$9=0,0,(SIN(BG$12)*COS($E38)+SIN($E38)*COS(BG$12))/SIN($E38)*BG$9)</f>
        <v>0</v>
      </c>
      <c r="ET38" s="0" t="n">
        <f aca="false">IF(BH$9=0,0,(SIN(BH$12)*COS($E38)+SIN($E38)*COS(BH$12))/SIN($E38)*BH$9)</f>
        <v>0</v>
      </c>
      <c r="EU38" s="0" t="n">
        <f aca="false">IF(BI$9=0,0,(SIN(BI$12)*COS($E38)+SIN($E38)*COS(BI$12))/SIN($E38)*BI$9)</f>
        <v>0</v>
      </c>
      <c r="EV38" s="0" t="n">
        <f aca="false">IF(BJ$9=0,0,(SIN(BJ$12)*COS($E38)+SIN($E38)*COS(BJ$12))/SIN($E38)*BJ$9)</f>
        <v>0</v>
      </c>
      <c r="EW38" s="0" t="n">
        <f aca="false">IF(BK$9=0,0,(SIN(BK$12)*COS($E38)+SIN($E38)*COS(BK$12))/SIN($E38)*BK$9)</f>
        <v>0</v>
      </c>
      <c r="EX38" s="0" t="n">
        <f aca="false">IF(BL$9=0,0,(SIN(BL$12)*COS($E38)+SIN($E38)*COS(BL$12))/SIN($E38)*BL$9)</f>
        <v>0</v>
      </c>
      <c r="EY38" s="0" t="n">
        <f aca="false">IF(BM$9=0,0,(SIN(BM$12)*COS($E38)+SIN($E38)*COS(BM$12))/SIN($E38)*BM$9)</f>
        <v>0</v>
      </c>
      <c r="EZ38" s="0" t="n">
        <f aca="false">IF(BN$9=0,0,(SIN(BN$12)*COS($E38)+SIN($E38)*COS(BN$12))/SIN($E38)*BN$9)</f>
        <v>0</v>
      </c>
      <c r="FA38" s="0" t="n">
        <f aca="false">IF(BO$9=0,0,(SIN(BO$12)*COS($E38)+SIN($E38)*COS(BO$12))/SIN($E38)*BO$9)</f>
        <v>0</v>
      </c>
      <c r="FB38" s="0" t="n">
        <f aca="false">IF(BP$9=0,0,(SIN(BP$12)*COS($E38)+SIN($E38)*COS(BP$12))/SIN($E38)*BP$9)</f>
        <v>0</v>
      </c>
      <c r="FC38" s="0" t="n">
        <f aca="false">IF(BQ$9=0,0,(SIN(BQ$12)*COS($E38)+SIN($E38)*COS(BQ$12))/SIN($E38)*BQ$9)</f>
        <v>0</v>
      </c>
      <c r="FD38" s="0" t="n">
        <f aca="false">IF(BR$9=0,0,(SIN(BR$12)*COS($E38)+SIN($E38)*COS(BR$12))/SIN($E38)*BR$9)</f>
        <v>0</v>
      </c>
      <c r="FE38" s="0" t="n">
        <f aca="false">IF(BS$9=0,0,(SIN(BS$12)*COS($E38)+SIN($E38)*COS(BS$12))/SIN($E38)*BS$9)</f>
        <v>0</v>
      </c>
      <c r="FF38" s="0" t="n">
        <f aca="false">IF(BT$9=0,0,(SIN(BT$12)*COS($E38)+SIN($E38)*COS(BT$12))/SIN($E38)*BT$9)</f>
        <v>0</v>
      </c>
      <c r="FG38" s="0" t="n">
        <f aca="false">IF(BU$9=0,0,(SIN(BU$12)*COS($E38)+SIN($E38)*COS(BU$12))/SIN($E38)*BU$9)</f>
        <v>0</v>
      </c>
      <c r="FH38" s="0" t="n">
        <f aca="false">IF(BV$9=0,0,(SIN(BV$12)*COS($E38)+SIN($E38)*COS(BV$12))/SIN($E38)*BV$9)</f>
        <v>0</v>
      </c>
      <c r="FI38" s="0" t="n">
        <f aca="false">IF(BW$9=0,0,(SIN(BW$12)*COS($E38)+SIN($E38)*COS(BW$12))/SIN($E38)*BW$9)</f>
        <v>0</v>
      </c>
      <c r="FJ38" s="0" t="n">
        <f aca="false">IF(BX$9=0,0,(SIN(BX$12)*COS($E38)+SIN($E38)*COS(BX$12))/SIN($E38)*BX$9)</f>
        <v>0</v>
      </c>
      <c r="FK38" s="0" t="n">
        <f aca="false">IF(BY$9=0,0,(SIN(BY$12)*COS($E38)+SIN($E38)*COS(BY$12))/SIN($E38)*BY$9)</f>
        <v>0</v>
      </c>
      <c r="FL38" s="0" t="n">
        <f aca="false">IF(BZ$9=0,0,(SIN(BZ$12)*COS($E38)+SIN($E38)*COS(BZ$12))/SIN($E38)*BZ$9)</f>
        <v>0</v>
      </c>
      <c r="FM38" s="0" t="n">
        <f aca="false">IF(CA$9=0,0,(SIN(CA$12)*COS($E38)+SIN($E38)*COS(CA$12))/SIN($E38)*CA$9)</f>
        <v>0</v>
      </c>
      <c r="FN38" s="0" t="n">
        <f aca="false">IF(CB$9=0,0,(SIN(CB$12)*COS($E38)+SIN($E38)*COS(CB$12))/SIN($E38)*CB$9)</f>
        <v>0</v>
      </c>
      <c r="FO38" s="0" t="n">
        <f aca="false">IF(CC$9=0,0,(SIN(CC$12)*COS($E38)+SIN($E38)*COS(CC$12))/SIN($E38)*CC$9)</f>
        <v>0</v>
      </c>
      <c r="FP38" s="0" t="n">
        <f aca="false">IF(CD$9=0,0,(SIN(CD$12)*COS($E38)+SIN($E38)*COS(CD$12))/SIN($E38)*CD$9)</f>
        <v>0</v>
      </c>
      <c r="FQ38" s="0" t="n">
        <f aca="false">IF(CE$9=0,0,(SIN(CE$12)*COS($E38)+SIN($E38)*COS(CE$12))/SIN($E38)*CE$9)</f>
        <v>0</v>
      </c>
      <c r="FR38" s="0" t="n">
        <f aca="false">IF(CF$9=0,0,(SIN(CF$12)*COS($E38)+SIN($E38)*COS(CF$12))/SIN($E38)*CF$9)</f>
        <v>0</v>
      </c>
      <c r="FS38" s="0" t="n">
        <f aca="false">IF(CG$9=0,0,(SIN(CG$12)*COS($E38)+SIN($E38)*COS(CG$12))/SIN($E38)*CG$9)</f>
        <v>0</v>
      </c>
      <c r="FT38" s="0" t="n">
        <f aca="false">IF(CH$9=0,0,(SIN(CH$12)*COS($E38)+SIN($E38)*COS(CH$12))/SIN($E38)*CH$9)</f>
        <v>0</v>
      </c>
      <c r="FU38" s="0" t="n">
        <f aca="false">IF(CI$9=0,0,(SIN(CI$12)*COS($E38)+SIN($E38)*COS(CI$12))/SIN($E38)*CI$9)</f>
        <v>0</v>
      </c>
      <c r="FV38" s="0" t="n">
        <f aca="false">IF(CJ$9=0,0,(SIN(CJ$12)*COS($E38)+SIN($E38)*COS(CJ$12))/SIN($E38)*CJ$9)</f>
        <v>0</v>
      </c>
      <c r="FW38" s="0" t="n">
        <f aca="false">IF(CK$9=0,0,(SIN(CK$12)*COS($E38)+SIN($E38)*COS(CK$12))/SIN($E38)*CK$9)</f>
        <v>0</v>
      </c>
      <c r="FX38" s="0" t="n">
        <f aca="false">IF(CL$9=0,0,(SIN(CL$12)*COS($E38)+SIN($E38)*COS(CL$12))/SIN($E38)*CL$9)</f>
        <v>0</v>
      </c>
      <c r="FY38" s="0" t="n">
        <f aca="false">IF(CM$9=0,0,(SIN(CM$12)*COS($E38)+SIN($E38)*COS(CM$12))/SIN($E38)*CM$9)</f>
        <v>0</v>
      </c>
      <c r="FZ38" s="0" t="n">
        <f aca="false">IF(CN$9=0,0,(SIN(CN$12)*COS($E38)+SIN($E38)*COS(CN$12))/SIN($E38)*CN$9)</f>
        <v>0</v>
      </c>
      <c r="GA38" s="0" t="n">
        <f aca="false">IF(CO$9=0,0,(SIN(CO$12)*COS($E38)+SIN($E38)*COS(CO$12))/SIN($E38)*CO$9)</f>
        <v>0</v>
      </c>
      <c r="GB38" s="0" t="n">
        <f aca="false">IF(CP$9=0,0,(SIN(CP$12)*COS($E38)+SIN($E38)*COS(CP$12))/SIN($E38)*CP$9)</f>
        <v>10.8735528022974</v>
      </c>
      <c r="GC38" s="0" t="n">
        <f aca="false">IF(CQ$9=0,0,(SIN(CQ$12)*COS($E38)+SIN($E38)*COS(CQ$12))/SIN($E38)*CQ$9)</f>
        <v>10.9797814720459</v>
      </c>
    </row>
    <row r="39" customFormat="false" ht="12.8" hidden="true" customHeight="false" outlineLevel="0" collapsed="false">
      <c r="A39" s="0" t="n">
        <f aca="false">MAX($F39:$CQ39)</f>
        <v>6.32915353137039</v>
      </c>
      <c r="B39" s="90" t="n">
        <f aca="false">IF(ISNA(INDEX(vmg!$B$6:$B$151,MATCH($C39,vmg!$F$6:$F$151,0))),IF(ISNA(INDEX(vmg!$B$6:$B$151,MATCH($C39,vmg!$D$6:$D$151,0))),0,INDEX(vmg!$B$6:$B$151,MATCH($C39,vmg!$D$6:$D$151,0))),INDEX(vmg!$B$6:$B$151,MATCH($C39,vmg!$F$6:$F$151,0)))</f>
        <v>6.937</v>
      </c>
      <c r="C39" s="2" t="n">
        <f aca="false">MOD(Best +D39,360)</f>
        <v>327</v>
      </c>
      <c r="D39" s="2" t="n">
        <f aca="false">D38+1</f>
        <v>27</v>
      </c>
      <c r="E39" s="1" t="n">
        <f aca="false">D39*PI()/180</f>
        <v>0.471238898038469</v>
      </c>
      <c r="F39" s="13" t="n">
        <f aca="false">IF(OR(F129=0,CR39=0),0,F129*CR39/(F129+CR39))</f>
        <v>6.32915353137039</v>
      </c>
      <c r="G39" s="13" t="n">
        <f aca="false">IF(OR(G129=0,CS39=0),0,G129*CS39/(G129+CS39))</f>
        <v>6.28519987830867</v>
      </c>
      <c r="H39" s="13" t="n">
        <f aca="false">IF(OR(H129=0,CT39=0),0,H129*CT39/(H129+CT39))</f>
        <v>6.24236785673106</v>
      </c>
      <c r="I39" s="13" t="n">
        <f aca="false">IF(OR(I129=0,CU39=0),0,I129*CU39/(I129+CU39))</f>
        <v>6.20053407952873</v>
      </c>
      <c r="J39" s="13" t="n">
        <f aca="false">IF(OR(J129=0,CV39=0),0,J129*CV39/(J129+CV39))</f>
        <v>6.15532943542447</v>
      </c>
      <c r="K39" s="13" t="n">
        <f aca="false">IF(OR(K129=0,CW39=0),0,K129*CW39/(K129+CW39))</f>
        <v>6.11116272759125</v>
      </c>
      <c r="L39" s="13" t="n">
        <f aca="false">IF(OR(L129=0,CX39=0),0,L129*CX39/(L129+CX39))</f>
        <v>6.0679251347047</v>
      </c>
      <c r="M39" s="13" t="n">
        <f aca="false">IF(OR(M129=0,CY39=0),0,M129*CY39/(M129+CY39))</f>
        <v>6.02552087815108</v>
      </c>
      <c r="N39" s="13" t="n">
        <f aca="false">IF(OR(N129=0,CZ39=0),0,N129*CZ39/(N129+CZ39))</f>
        <v>5.98386524440341</v>
      </c>
      <c r="O39" s="13" t="n">
        <f aca="false">IF(OR(O129=0,DA39=0),0,O129*DA39/(O129+DA39))</f>
        <v>5.92961335642718</v>
      </c>
      <c r="P39" s="13" t="n">
        <f aca="false">IF(OR(P129=0,DB39=0),0,P129*DB39/(P129+DB39))</f>
        <v>5.87653272658831</v>
      </c>
      <c r="Q39" s="13" t="n">
        <f aca="false">IF(OR(Q129=0,DC39=0),0,Q129*DC39/(Q129+DC39))</f>
        <v>5.82450112748949</v>
      </c>
      <c r="R39" s="13" t="n">
        <f aca="false">IF(OR(R129=0,DD39=0),0,R129*DD39/(R129+DD39))</f>
        <v>5.77340929434733</v>
      </c>
      <c r="S39" s="13" t="n">
        <f aca="false">IF(OR(S129=0,DE39=0),0,S129*DE39/(S129+DE39))</f>
        <v>5.72315912912413</v>
      </c>
      <c r="T39" s="13" t="n">
        <f aca="false">IF(OR(T129=0,DF39=0),0,T129*DF39/(T129+DF39))</f>
        <v>5.65131501369812</v>
      </c>
      <c r="U39" s="13" t="n">
        <f aca="false">IF(OR(U129=0,DG39=0),0,U129*DG39/(U129+DG39))</f>
        <v>5.5807289085101</v>
      </c>
      <c r="V39" s="13" t="n">
        <f aca="false">IF(OR(V129=0,DH39=0),0,V129*DH39/(V129+DH39))</f>
        <v>5.51124075000234</v>
      </c>
      <c r="W39" s="13" t="n">
        <f aca="false">IF(OR(W129=0,DI39=0),0,W129*DI39/(W129+DI39))</f>
        <v>5.44270469179415</v>
      </c>
      <c r="X39" s="13" t="n">
        <f aca="false">IF(OR(X129=0,DJ39=0),0,X129*DJ39/(X129+DJ39))</f>
        <v>5.37498714409212</v>
      </c>
      <c r="Y39" s="13" t="n">
        <f aca="false">IF(OR(Y129=0,DK39=0),0,Y129*DK39/(Y129+DK39))</f>
        <v>0</v>
      </c>
      <c r="Z39" s="13" t="n">
        <f aca="false">IF(OR(Z129=0,DL39=0),0,Z129*DL39/(Z129+DL39))</f>
        <v>0</v>
      </c>
      <c r="AA39" s="13" t="n">
        <f aca="false">IF(OR(AA129=0,DM39=0),0,AA129*DM39/(AA129+DM39))</f>
        <v>0</v>
      </c>
      <c r="AB39" s="13" t="n">
        <f aca="false">IF(OR(AB129=0,DN39=0),0,AB129*DN39/(AB129+DN39))</f>
        <v>0</v>
      </c>
      <c r="AC39" s="13" t="n">
        <f aca="false">IF(OR(AC129=0,DO39=0),0,AC129*DO39/(AC129+DO39))</f>
        <v>0</v>
      </c>
      <c r="AD39" s="13" t="n">
        <f aca="false">IF(OR(AD129=0,DP39=0),0,AD129*DP39/(AD129+DP39))</f>
        <v>0</v>
      </c>
      <c r="AE39" s="13" t="n">
        <f aca="false">IF(OR(AE129=0,DQ39=0),0,AE129*DQ39/(AE129+DQ39))</f>
        <v>0</v>
      </c>
      <c r="AF39" s="13" t="n">
        <f aca="false">IF(OR(AF129=0,DR39=0),0,AF129*DR39/(AF129+DR39))</f>
        <v>0</v>
      </c>
      <c r="AG39" s="13" t="n">
        <f aca="false">IF(OR(AG129=0,DS39=0),0,AG129*DS39/(AG129+DS39))</f>
        <v>0</v>
      </c>
      <c r="AH39" s="13" t="n">
        <f aca="false">IF(OR(AH129=0,DT39=0),0,AH129*DT39/(AH129+DT39))</f>
        <v>0</v>
      </c>
      <c r="AI39" s="13" t="n">
        <f aca="false">IF(OR(AI129=0,DU39=0),0,AI129*DU39/(AI129+DU39))</f>
        <v>0</v>
      </c>
      <c r="AJ39" s="13" t="n">
        <f aca="false">IF(OR(AJ129=0,DV39=0),0,AJ129*DV39/(AJ129+DV39))</f>
        <v>0</v>
      </c>
      <c r="AK39" s="13" t="n">
        <f aca="false">IF(OR(AK129=0,DW39=0),0,AK129*DW39/(AK129+DW39))</f>
        <v>0</v>
      </c>
      <c r="AL39" s="13" t="n">
        <f aca="false">IF(OR(AL129=0,DX39=0),0,AL129*DX39/(AL129+DX39))</f>
        <v>0</v>
      </c>
      <c r="AM39" s="13" t="n">
        <f aca="false">IF(OR(AM129=0,DY39=0),0,AM129*DY39/(AM129+DY39))</f>
        <v>0</v>
      </c>
      <c r="AN39" s="13" t="n">
        <f aca="false">IF(OR(AN129=0,DZ39=0),0,AN129*DZ39/(AN129+DZ39))</f>
        <v>0</v>
      </c>
      <c r="AO39" s="13" t="n">
        <f aca="false">IF(OR(AO129=0,EA39=0),0,AO129*EA39/(AO129+EA39))</f>
        <v>0</v>
      </c>
      <c r="AP39" s="13" t="n">
        <f aca="false">IF(OR(AP129=0,EB39=0),0,AP129*EB39/(AP129+EB39))</f>
        <v>0</v>
      </c>
      <c r="AQ39" s="13" t="n">
        <f aca="false">IF(OR(AQ129=0,EC39=0),0,AQ129*EC39/(AQ129+EC39))</f>
        <v>0</v>
      </c>
      <c r="AR39" s="13" t="n">
        <f aca="false">IF(OR(AR129=0,ED39=0),0,AR129*ED39/(AR129+ED39))</f>
        <v>0</v>
      </c>
      <c r="AS39" s="13" t="n">
        <f aca="false">IF(OR(AS129=0,EE39=0),0,AS129*EE39/(AS129+EE39))</f>
        <v>0</v>
      </c>
      <c r="AT39" s="13" t="n">
        <f aca="false">IF(OR(AT129=0,EF39=0),0,AT129*EF39/(AT129+EF39))</f>
        <v>0</v>
      </c>
      <c r="AU39" s="13" t="n">
        <f aca="false">IF(OR(AU129=0,EG39=0),0,AU129*EG39/(AU129+EG39))</f>
        <v>0</v>
      </c>
      <c r="AV39" s="13" t="n">
        <f aca="false">IF(OR(AV129=0,EH39=0),0,AV129*EH39/(AV129+EH39))</f>
        <v>0</v>
      </c>
      <c r="AW39" s="13" t="n">
        <f aca="false">IF(OR(AW129=0,EI39=0),0,AW129*EI39/(AW129+EI39))</f>
        <v>0</v>
      </c>
      <c r="AX39" s="13" t="n">
        <f aca="false">IF(OR(AX129=0,EJ39=0),0,AX129*EJ39/(AX129+EJ39))</f>
        <v>0</v>
      </c>
      <c r="AY39" s="13" t="n">
        <f aca="false">IF(OR(AY129=0,EK39=0),0,AY129*EK39/(AY129+EK39))</f>
        <v>0</v>
      </c>
      <c r="AZ39" s="13" t="n">
        <f aca="false">IF(OR(AZ129=0,EL39=0),0,AZ129*EL39/(AZ129+EL39))</f>
        <v>0</v>
      </c>
      <c r="BA39" s="13" t="n">
        <f aca="false">IF(OR(BA129=0,EM39=0),0,BA129*EM39/(BA129+EM39))</f>
        <v>0</v>
      </c>
      <c r="BB39" s="13" t="n">
        <f aca="false">IF(OR(BB129=0,EN39=0),0,BB129*EN39/(BB129+EN39))</f>
        <v>0</v>
      </c>
      <c r="BC39" s="13" t="n">
        <f aca="false">IF(OR(BC129=0,EO39=0),0,BC129*EO39/(BC129+EO39))</f>
        <v>0</v>
      </c>
      <c r="BD39" s="13" t="n">
        <f aca="false">IF(OR(BD129=0,EP39=0),0,BD129*EP39/(BD129+EP39))</f>
        <v>0</v>
      </c>
      <c r="BE39" s="13" t="n">
        <f aca="false">IF(OR(BE129=0,EQ39=0),0,BE129*EQ39/(BE129+EQ39))</f>
        <v>0</v>
      </c>
      <c r="BF39" s="13" t="n">
        <f aca="false">IF(OR(BF129=0,ER39=0),0,BF129*ER39/(BF129+ER39))</f>
        <v>0</v>
      </c>
      <c r="BG39" s="13" t="n">
        <f aca="false">IF(OR(BG129=0,ES39=0),0,BG129*ES39/(BG129+ES39))</f>
        <v>0</v>
      </c>
      <c r="BH39" s="13" t="n">
        <f aca="false">IF(OR(BH129=0,ET39=0),0,BH129*ET39/(BH129+ET39))</f>
        <v>0</v>
      </c>
      <c r="BI39" s="13" t="n">
        <f aca="false">IF(OR(BI129=0,EU39=0),0,BI129*EU39/(BI129+EU39))</f>
        <v>0</v>
      </c>
      <c r="BJ39" s="13" t="n">
        <f aca="false">IF(OR(BJ129=0,EV39=0),0,BJ129*EV39/(BJ129+EV39))</f>
        <v>0</v>
      </c>
      <c r="BK39" s="13" t="n">
        <f aca="false">IF(OR(BK129=0,EW39=0),0,BK129*EW39/(BK129+EW39))</f>
        <v>0</v>
      </c>
      <c r="BL39" s="13" t="n">
        <f aca="false">IF(OR(BL129=0,EX39=0),0,BL129*EX39/(BL129+EX39))</f>
        <v>0</v>
      </c>
      <c r="BM39" s="13" t="n">
        <f aca="false">IF(OR(BM129=0,EY39=0),0,BM129*EY39/(BM129+EY39))</f>
        <v>0</v>
      </c>
      <c r="BN39" s="13" t="n">
        <f aca="false">IF(OR(BN129=0,EZ39=0),0,BN129*EZ39/(BN129+EZ39))</f>
        <v>0</v>
      </c>
      <c r="BO39" s="13" t="n">
        <f aca="false">IF(OR(BO129=0,FA39=0),0,BO129*FA39/(BO129+FA39))</f>
        <v>0</v>
      </c>
      <c r="BP39" s="13" t="n">
        <f aca="false">IF(OR(BP129=0,FB39=0),0,BP129*FB39/(BP129+FB39))</f>
        <v>0</v>
      </c>
      <c r="BQ39" s="13" t="n">
        <f aca="false">IF(OR(BQ129=0,FC39=0),0,BQ129*FC39/(BQ129+FC39))</f>
        <v>0</v>
      </c>
      <c r="BR39" s="13" t="n">
        <f aca="false">IF(OR(BR129=0,FD39=0),0,BR129*FD39/(BR129+FD39))</f>
        <v>0</v>
      </c>
      <c r="BS39" s="13" t="n">
        <f aca="false">IF(OR(BS129=0,FE39=0),0,BS129*FE39/(BS129+FE39))</f>
        <v>0</v>
      </c>
      <c r="BT39" s="13" t="n">
        <f aca="false">IF(OR(BT129=0,FF39=0),0,BT129*FF39/(BT129+FF39))</f>
        <v>0</v>
      </c>
      <c r="BU39" s="13" t="n">
        <f aca="false">IF(OR(BU129=0,FG39=0),0,BU129*FG39/(BU129+FG39))</f>
        <v>0</v>
      </c>
      <c r="BV39" s="13" t="n">
        <f aca="false">IF(OR(BV129=0,FH39=0),0,BV129*FH39/(BV129+FH39))</f>
        <v>0</v>
      </c>
      <c r="BW39" s="13" t="n">
        <f aca="false">IF(OR(BW129=0,FI39=0),0,BW129*FI39/(BW129+FI39))</f>
        <v>0</v>
      </c>
      <c r="BX39" s="13" t="n">
        <f aca="false">IF(OR(BX129=0,FJ39=0),0,BX129*FJ39/(BX129+FJ39))</f>
        <v>0</v>
      </c>
      <c r="BY39" s="13" t="n">
        <f aca="false">IF(OR(BY129=0,FK39=0),0,BY129*FK39/(BY129+FK39))</f>
        <v>0</v>
      </c>
      <c r="BZ39" s="13" t="n">
        <f aca="false">IF(OR(BZ129=0,FL39=0),0,BZ129*FL39/(BZ129+FL39))</f>
        <v>0</v>
      </c>
      <c r="CA39" s="13" t="n">
        <f aca="false">IF(OR(CA129=0,FM39=0),0,CA129*FM39/(CA129+FM39))</f>
        <v>0</v>
      </c>
      <c r="CB39" s="13" t="n">
        <f aca="false">IF(OR(CB129=0,FN39=0),0,CB129*FN39/(CB129+FN39))</f>
        <v>0</v>
      </c>
      <c r="CC39" s="13" t="n">
        <f aca="false">IF(OR(CC129=0,FO39=0),0,CC129*FO39/(CC129+FO39))</f>
        <v>0</v>
      </c>
      <c r="CD39" s="13" t="n">
        <f aca="false">IF(OR(CD129=0,FP39=0),0,CD129*FP39/(CD129+FP39))</f>
        <v>0</v>
      </c>
      <c r="CE39" s="13" t="n">
        <f aca="false">IF(OR(CE129=0,FQ39=0),0,CE129*FQ39/(CE129+FQ39))</f>
        <v>0</v>
      </c>
      <c r="CF39" s="13" t="n">
        <f aca="false">IF(OR(CF129=0,FR39=0),0,CF129*FR39/(CF129+FR39))</f>
        <v>0</v>
      </c>
      <c r="CG39" s="13" t="n">
        <f aca="false">IF(OR(CG129=0,FS39=0),0,CG129*FS39/(CG129+FS39))</f>
        <v>0</v>
      </c>
      <c r="CH39" s="13" t="n">
        <f aca="false">IF(OR(CH129=0,FT39=0),0,CH129*FT39/(CH129+FT39))</f>
        <v>0</v>
      </c>
      <c r="CI39" s="13" t="n">
        <f aca="false">IF(OR(CI129=0,FU39=0),0,CI129*FU39/(CI129+FU39))</f>
        <v>0</v>
      </c>
      <c r="CJ39" s="13" t="n">
        <f aca="false">IF(OR(CJ129=0,FV39=0),0,CJ129*FV39/(CJ129+FV39))</f>
        <v>0</v>
      </c>
      <c r="CK39" s="13" t="n">
        <f aca="false">IF(OR(CK129=0,FW39=0),0,CK129*FW39/(CK129+FW39))</f>
        <v>0</v>
      </c>
      <c r="CL39" s="13" t="n">
        <f aca="false">IF(OR(CL129=0,FX39=0),0,CL129*FX39/(CL129+FX39))</f>
        <v>0</v>
      </c>
      <c r="CM39" s="13" t="n">
        <f aca="false">IF(OR(CM129=0,FY39=0),0,CM129*FY39/(CM129+FY39))</f>
        <v>0</v>
      </c>
      <c r="CN39" s="13" t="n">
        <f aca="false">IF(OR(CN129=0,FZ39=0),0,CN129*FZ39/(CN129+FZ39))</f>
        <v>0</v>
      </c>
      <c r="CO39" s="13" t="n">
        <f aca="false">IF(OR(CO129=0,GA39=0),0,CO129*GA39/(CO129+GA39))</f>
        <v>0</v>
      </c>
      <c r="CP39" s="13" t="n">
        <f aca="false">IF(OR(CP129=0,GB39=0),0,CP129*GB39/(CP129+GB39))</f>
        <v>3.92212702478443</v>
      </c>
      <c r="CQ39" s="13" t="n">
        <f aca="false">IF(OR(CQ129=0,GC39=0),0,CQ129*GC39/(CQ129+GC39))</f>
        <v>3.91431892975166</v>
      </c>
      <c r="CR39" s="0" t="n">
        <f aca="false">IF(F$9=0,0,(SIN(F$12)*COS($E39)+SIN($E39)*COS(F$12))/SIN($E39)*F$9)</f>
        <v>6.32915357142857</v>
      </c>
      <c r="CS39" s="0" t="n">
        <f aca="false">IF(G$9=0,0,(SIN(G$12)*COS($E39)+SIN($E39)*COS(G$12))/SIN($E39)*G$9)</f>
        <v>6.50427461353586</v>
      </c>
      <c r="CT39" s="0" t="n">
        <f aca="false">IF(H$9=0,0,(SIN(H$12)*COS($E39)+SIN($E39)*COS(H$12))/SIN($E39)*H$9)</f>
        <v>6.67474239062828</v>
      </c>
      <c r="CU39" s="0" t="n">
        <f aca="false">IF(I$9=0,0,(SIN(I$12)*COS($E39)+SIN($E39)*COS(I$12))/SIN($E39)*I$9)</f>
        <v>6.84053017864329</v>
      </c>
      <c r="CV39" s="0" t="n">
        <f aca="false">IF(J$9=0,0,(SIN(J$12)*COS($E39)+SIN($E39)*COS(J$12))/SIN($E39)*J$9)</f>
        <v>6.99610725978765</v>
      </c>
      <c r="CW39" s="0" t="n">
        <f aca="false">IF(K$9=0,0,(SIN(K$12)*COS($E39)+SIN($E39)*COS(K$12))/SIN($E39)*K$9)</f>
        <v>7.1466394117965</v>
      </c>
      <c r="CX39" s="0" t="n">
        <f aca="false">IF(L$9=0,0,(SIN(L$12)*COS($E39)+SIN($E39)*COS(L$12))/SIN($E39)*L$9)</f>
        <v>7.292111780863</v>
      </c>
      <c r="CY39" s="0" t="n">
        <f aca="false">IF(M$9=0,0,(SIN(M$12)*COS($E39)+SIN($E39)*COS(M$12))/SIN($E39)*M$9)</f>
        <v>7.43251193258241</v>
      </c>
      <c r="CZ39" s="0" t="n">
        <f aca="false">IF(N$9=0,0,(SIN(N$12)*COS($E39)+SIN($E39)*COS(N$12))/SIN($E39)*N$9)</f>
        <v>7.56782984602945</v>
      </c>
      <c r="DA39" s="0" t="n">
        <f aca="false">IF(O$9=0,0,(SIN(O$12)*COS($E39)+SIN($E39)*COS(O$12))/SIN($E39)*O$9)</f>
        <v>7.67580742050846</v>
      </c>
      <c r="DB39" s="0" t="n">
        <f aca="false">IF(P$9=0,0,(SIN(P$12)*COS($E39)+SIN($E39)*COS(P$12))/SIN($E39)*P$9)</f>
        <v>7.77762773860556</v>
      </c>
      <c r="DC39" s="0" t="n">
        <f aca="false">IF(Q$9=0,0,(SIN(Q$12)*COS($E39)+SIN($E39)*COS(Q$12))/SIN($E39)*Q$9)</f>
        <v>7.87330879279706</v>
      </c>
      <c r="DD39" s="0" t="n">
        <f aca="false">IF(R$9=0,0,(SIN(R$12)*COS($E39)+SIN($E39)*COS(R$12))/SIN($E39)*R$9)</f>
        <v>7.96287159405459</v>
      </c>
      <c r="DE39" s="0" t="n">
        <f aca="false">IF(S$9=0,0,(SIN(S$12)*COS($E39)+SIN($E39)*COS(S$12))/SIN($E39)*S$9)</f>
        <v>8.04634015016679</v>
      </c>
      <c r="DF39" s="0" t="n">
        <f aca="false">IF(T$9=0,0,(SIN(T$12)*COS($E39)+SIN($E39)*COS(T$12))/SIN($E39)*T$9)</f>
        <v>8.07800421200318</v>
      </c>
      <c r="DG39" s="0" t="n">
        <f aca="false">IF(U$9=0,0,(SIN(U$12)*COS($E39)+SIN($E39)*COS(U$12))/SIN($E39)*U$9)</f>
        <v>8.10180836868646</v>
      </c>
      <c r="DH39" s="0" t="n">
        <f aca="false">IF(V$9=0,0,(SIN(V$12)*COS($E39)+SIN($E39)*COS(V$12))/SIN($E39)*V$9)</f>
        <v>8.11782810463665</v>
      </c>
      <c r="DI39" s="0" t="n">
        <f aca="false">IF(W$9=0,0,(SIN(W$12)*COS($E39)+SIN($E39)*COS(W$12))/SIN($E39)*W$9)</f>
        <v>8.12614289495072</v>
      </c>
      <c r="DJ39" s="0" t="n">
        <f aca="false">IF(X$9=0,0,(SIN(X$12)*COS($E39)+SIN($E39)*COS(X$12))/SIN($E39)*X$9)</f>
        <v>8.12683615549834</v>
      </c>
      <c r="DK39" s="0" t="n">
        <f aca="false">IF(Y$9=0,0,(SIN(Y$12)*COS($E39)+SIN($E39)*COS(Y$12))/SIN($E39)*Y$9)</f>
        <v>0</v>
      </c>
      <c r="DL39" s="0" t="n">
        <f aca="false">IF(Z$9=0,0,(SIN(Z$12)*COS($E39)+SIN($E39)*COS(Z$12))/SIN($E39)*Z$9)</f>
        <v>0</v>
      </c>
      <c r="DM39" s="0" t="n">
        <f aca="false">IF(AA$9=0,0,(SIN(AA$12)*COS($E39)+SIN($E39)*COS(AA$12))/SIN($E39)*AA$9)</f>
        <v>0</v>
      </c>
      <c r="DN39" s="0" t="n">
        <f aca="false">IF(AB$9=0,0,(SIN(AB$12)*COS($E39)+SIN($E39)*COS(AB$12))/SIN($E39)*AB$9)</f>
        <v>0</v>
      </c>
      <c r="DO39" s="0" t="n">
        <f aca="false">IF(AC$9=0,0,(SIN(AC$12)*COS($E39)+SIN($E39)*COS(AC$12))/SIN($E39)*AC$9)</f>
        <v>0</v>
      </c>
      <c r="DP39" s="0" t="n">
        <f aca="false">IF(AD$9=0,0,(SIN(AD$12)*COS($E39)+SIN($E39)*COS(AD$12))/SIN($E39)*AD$9)</f>
        <v>0</v>
      </c>
      <c r="DQ39" s="0" t="n">
        <f aca="false">IF(AE$9=0,0,(SIN(AE$12)*COS($E39)+SIN($E39)*COS(AE$12))/SIN($E39)*AE$9)</f>
        <v>0</v>
      </c>
      <c r="DR39" s="0" t="n">
        <f aca="false">IF(AF$9=0,0,(SIN(AF$12)*COS($E39)+SIN($E39)*COS(AF$12))/SIN($E39)*AF$9)</f>
        <v>0</v>
      </c>
      <c r="DS39" s="0" t="n">
        <f aca="false">IF(AG$9=0,0,(SIN(AG$12)*COS($E39)+SIN($E39)*COS(AG$12))/SIN($E39)*AG$9)</f>
        <v>0</v>
      </c>
      <c r="DT39" s="0" t="n">
        <f aca="false">IF(AH$9=0,0,(SIN(AH$12)*COS($E39)+SIN($E39)*COS(AH$12))/SIN($E39)*AH$9)</f>
        <v>0</v>
      </c>
      <c r="DU39" s="0" t="n">
        <f aca="false">IF(AI$9=0,0,(SIN(AI$12)*COS($E39)+SIN($E39)*COS(AI$12))/SIN($E39)*AI$9)</f>
        <v>0</v>
      </c>
      <c r="DV39" s="0" t="n">
        <f aca="false">IF(AJ$9=0,0,(SIN(AJ$12)*COS($E39)+SIN($E39)*COS(AJ$12))/SIN($E39)*AJ$9)</f>
        <v>0</v>
      </c>
      <c r="DW39" s="0" t="n">
        <f aca="false">IF(AK$9=0,0,(SIN(AK$12)*COS($E39)+SIN($E39)*COS(AK$12))/SIN($E39)*AK$9)</f>
        <v>0</v>
      </c>
      <c r="DX39" s="0" t="n">
        <f aca="false">IF(AL$9=0,0,(SIN(AL$12)*COS($E39)+SIN($E39)*COS(AL$12))/SIN($E39)*AL$9)</f>
        <v>0</v>
      </c>
      <c r="DY39" s="0" t="n">
        <f aca="false">IF(AM$9=0,0,(SIN(AM$12)*COS($E39)+SIN($E39)*COS(AM$12))/SIN($E39)*AM$9)</f>
        <v>0</v>
      </c>
      <c r="DZ39" s="0" t="n">
        <f aca="false">IF(AN$9=0,0,(SIN(AN$12)*COS($E39)+SIN($E39)*COS(AN$12))/SIN($E39)*AN$9)</f>
        <v>0</v>
      </c>
      <c r="EA39" s="0" t="n">
        <f aca="false">IF(AO$9=0,0,(SIN(AO$12)*COS($E39)+SIN($E39)*COS(AO$12))/SIN($E39)*AO$9)</f>
        <v>0</v>
      </c>
      <c r="EB39" s="0" t="n">
        <f aca="false">IF(AP$9=0,0,(SIN(AP$12)*COS($E39)+SIN($E39)*COS(AP$12))/SIN($E39)*AP$9)</f>
        <v>0</v>
      </c>
      <c r="EC39" s="0" t="n">
        <f aca="false">IF(AQ$9=0,0,(SIN(AQ$12)*COS($E39)+SIN($E39)*COS(AQ$12))/SIN($E39)*AQ$9)</f>
        <v>0</v>
      </c>
      <c r="ED39" s="0" t="n">
        <f aca="false">IF(AR$9=0,0,(SIN(AR$12)*COS($E39)+SIN($E39)*COS(AR$12))/SIN($E39)*AR$9)</f>
        <v>0</v>
      </c>
      <c r="EE39" s="0" t="n">
        <f aca="false">IF(AS$9=0,0,(SIN(AS$12)*COS($E39)+SIN($E39)*COS(AS$12))/SIN($E39)*AS$9)</f>
        <v>0</v>
      </c>
      <c r="EF39" s="0" t="n">
        <f aca="false">IF(AT$9=0,0,(SIN(AT$12)*COS($E39)+SIN($E39)*COS(AT$12))/SIN($E39)*AT$9)</f>
        <v>0</v>
      </c>
      <c r="EG39" s="0" t="n">
        <f aca="false">IF(AU$9=0,0,(SIN(AU$12)*COS($E39)+SIN($E39)*COS(AU$12))/SIN($E39)*AU$9)</f>
        <v>0</v>
      </c>
      <c r="EH39" s="0" t="n">
        <f aca="false">IF(AV$9=0,0,(SIN(AV$12)*COS($E39)+SIN($E39)*COS(AV$12))/SIN($E39)*AV$9)</f>
        <v>0</v>
      </c>
      <c r="EI39" s="0" t="n">
        <f aca="false">IF(AW$9=0,0,(SIN(AW$12)*COS($E39)+SIN($E39)*COS(AW$12))/SIN($E39)*AW$9)</f>
        <v>0</v>
      </c>
      <c r="EJ39" s="0" t="n">
        <f aca="false">IF(AX$9=0,0,(SIN(AX$12)*COS($E39)+SIN($E39)*COS(AX$12))/SIN($E39)*AX$9)</f>
        <v>0</v>
      </c>
      <c r="EK39" s="0" t="n">
        <f aca="false">IF(AY$9=0,0,(SIN(AY$12)*COS($E39)+SIN($E39)*COS(AY$12))/SIN($E39)*AY$9)</f>
        <v>0</v>
      </c>
      <c r="EL39" s="0" t="n">
        <f aca="false">IF(AZ$9=0,0,(SIN(AZ$12)*COS($E39)+SIN($E39)*COS(AZ$12))/SIN($E39)*AZ$9)</f>
        <v>0</v>
      </c>
      <c r="EM39" s="0" t="n">
        <f aca="false">IF(BA$9=0,0,(SIN(BA$12)*COS($E39)+SIN($E39)*COS(BA$12))/SIN($E39)*BA$9)</f>
        <v>0</v>
      </c>
      <c r="EN39" s="0" t="n">
        <f aca="false">IF(BB$9=0,0,(SIN(BB$12)*COS($E39)+SIN($E39)*COS(BB$12))/SIN($E39)*BB$9)</f>
        <v>0</v>
      </c>
      <c r="EO39" s="0" t="n">
        <f aca="false">IF(BC$9=0,0,(SIN(BC$12)*COS($E39)+SIN($E39)*COS(BC$12))/SIN($E39)*BC$9)</f>
        <v>0</v>
      </c>
      <c r="EP39" s="0" t="n">
        <f aca="false">IF(BD$9=0,0,(SIN(BD$12)*COS($E39)+SIN($E39)*COS(BD$12))/SIN($E39)*BD$9)</f>
        <v>0</v>
      </c>
      <c r="EQ39" s="0" t="n">
        <f aca="false">IF(BE$9=0,0,(SIN(BE$12)*COS($E39)+SIN($E39)*COS(BE$12))/SIN($E39)*BE$9)</f>
        <v>0</v>
      </c>
      <c r="ER39" s="0" t="n">
        <f aca="false">IF(BF$9=0,0,(SIN(BF$12)*COS($E39)+SIN($E39)*COS(BF$12))/SIN($E39)*BF$9)</f>
        <v>0</v>
      </c>
      <c r="ES39" s="0" t="n">
        <f aca="false">IF(BG$9=0,0,(SIN(BG$12)*COS($E39)+SIN($E39)*COS(BG$12))/SIN($E39)*BG$9)</f>
        <v>0</v>
      </c>
      <c r="ET39" s="0" t="n">
        <f aca="false">IF(BH$9=0,0,(SIN(BH$12)*COS($E39)+SIN($E39)*COS(BH$12))/SIN($E39)*BH$9)</f>
        <v>0</v>
      </c>
      <c r="EU39" s="0" t="n">
        <f aca="false">IF(BI$9=0,0,(SIN(BI$12)*COS($E39)+SIN($E39)*COS(BI$12))/SIN($E39)*BI$9)</f>
        <v>0</v>
      </c>
      <c r="EV39" s="0" t="n">
        <f aca="false">IF(BJ$9=0,0,(SIN(BJ$12)*COS($E39)+SIN($E39)*COS(BJ$12))/SIN($E39)*BJ$9)</f>
        <v>0</v>
      </c>
      <c r="EW39" s="0" t="n">
        <f aca="false">IF(BK$9=0,0,(SIN(BK$12)*COS($E39)+SIN($E39)*COS(BK$12))/SIN($E39)*BK$9)</f>
        <v>0</v>
      </c>
      <c r="EX39" s="0" t="n">
        <f aca="false">IF(BL$9=0,0,(SIN(BL$12)*COS($E39)+SIN($E39)*COS(BL$12))/SIN($E39)*BL$9)</f>
        <v>0</v>
      </c>
      <c r="EY39" s="0" t="n">
        <f aca="false">IF(BM$9=0,0,(SIN(BM$12)*COS($E39)+SIN($E39)*COS(BM$12))/SIN($E39)*BM$9)</f>
        <v>0</v>
      </c>
      <c r="EZ39" s="0" t="n">
        <f aca="false">IF(BN$9=0,0,(SIN(BN$12)*COS($E39)+SIN($E39)*COS(BN$12))/SIN($E39)*BN$9)</f>
        <v>0</v>
      </c>
      <c r="FA39" s="0" t="n">
        <f aca="false">IF(BO$9=0,0,(SIN(BO$12)*COS($E39)+SIN($E39)*COS(BO$12))/SIN($E39)*BO$9)</f>
        <v>0</v>
      </c>
      <c r="FB39" s="0" t="n">
        <f aca="false">IF(BP$9=0,0,(SIN(BP$12)*COS($E39)+SIN($E39)*COS(BP$12))/SIN($E39)*BP$9)</f>
        <v>0</v>
      </c>
      <c r="FC39" s="0" t="n">
        <f aca="false">IF(BQ$9=0,0,(SIN(BQ$12)*COS($E39)+SIN($E39)*COS(BQ$12))/SIN($E39)*BQ$9)</f>
        <v>0</v>
      </c>
      <c r="FD39" s="0" t="n">
        <f aca="false">IF(BR$9=0,0,(SIN(BR$12)*COS($E39)+SIN($E39)*COS(BR$12))/SIN($E39)*BR$9)</f>
        <v>0</v>
      </c>
      <c r="FE39" s="0" t="n">
        <f aca="false">IF(BS$9=0,0,(SIN(BS$12)*COS($E39)+SIN($E39)*COS(BS$12))/SIN($E39)*BS$9)</f>
        <v>0</v>
      </c>
      <c r="FF39" s="0" t="n">
        <f aca="false">IF(BT$9=0,0,(SIN(BT$12)*COS($E39)+SIN($E39)*COS(BT$12))/SIN($E39)*BT$9)</f>
        <v>0</v>
      </c>
      <c r="FG39" s="0" t="n">
        <f aca="false">IF(BU$9=0,0,(SIN(BU$12)*COS($E39)+SIN($E39)*COS(BU$12))/SIN($E39)*BU$9)</f>
        <v>0</v>
      </c>
      <c r="FH39" s="0" t="n">
        <f aca="false">IF(BV$9=0,0,(SIN(BV$12)*COS($E39)+SIN($E39)*COS(BV$12))/SIN($E39)*BV$9)</f>
        <v>0</v>
      </c>
      <c r="FI39" s="0" t="n">
        <f aca="false">IF(BW$9=0,0,(SIN(BW$12)*COS($E39)+SIN($E39)*COS(BW$12))/SIN($E39)*BW$9)</f>
        <v>0</v>
      </c>
      <c r="FJ39" s="0" t="n">
        <f aca="false">IF(BX$9=0,0,(SIN(BX$12)*COS($E39)+SIN($E39)*COS(BX$12))/SIN($E39)*BX$9)</f>
        <v>0</v>
      </c>
      <c r="FK39" s="0" t="n">
        <f aca="false">IF(BY$9=0,0,(SIN(BY$12)*COS($E39)+SIN($E39)*COS(BY$12))/SIN($E39)*BY$9)</f>
        <v>0</v>
      </c>
      <c r="FL39" s="0" t="n">
        <f aca="false">IF(BZ$9=0,0,(SIN(BZ$12)*COS($E39)+SIN($E39)*COS(BZ$12))/SIN($E39)*BZ$9)</f>
        <v>0</v>
      </c>
      <c r="FM39" s="0" t="n">
        <f aca="false">IF(CA$9=0,0,(SIN(CA$12)*COS($E39)+SIN($E39)*COS(CA$12))/SIN($E39)*CA$9)</f>
        <v>0</v>
      </c>
      <c r="FN39" s="0" t="n">
        <f aca="false">IF(CB$9=0,0,(SIN(CB$12)*COS($E39)+SIN($E39)*COS(CB$12))/SIN($E39)*CB$9)</f>
        <v>0</v>
      </c>
      <c r="FO39" s="0" t="n">
        <f aca="false">IF(CC$9=0,0,(SIN(CC$12)*COS($E39)+SIN($E39)*COS(CC$12))/SIN($E39)*CC$9)</f>
        <v>0</v>
      </c>
      <c r="FP39" s="0" t="n">
        <f aca="false">IF(CD$9=0,0,(SIN(CD$12)*COS($E39)+SIN($E39)*COS(CD$12))/SIN($E39)*CD$9)</f>
        <v>0</v>
      </c>
      <c r="FQ39" s="0" t="n">
        <f aca="false">IF(CE$9=0,0,(SIN(CE$12)*COS($E39)+SIN($E39)*COS(CE$12))/SIN($E39)*CE$9)</f>
        <v>0</v>
      </c>
      <c r="FR39" s="0" t="n">
        <f aca="false">IF(CF$9=0,0,(SIN(CF$12)*COS($E39)+SIN($E39)*COS(CF$12))/SIN($E39)*CF$9)</f>
        <v>0</v>
      </c>
      <c r="FS39" s="0" t="n">
        <f aca="false">IF(CG$9=0,0,(SIN(CG$12)*COS($E39)+SIN($E39)*COS(CG$12))/SIN($E39)*CG$9)</f>
        <v>0</v>
      </c>
      <c r="FT39" s="0" t="n">
        <f aca="false">IF(CH$9=0,0,(SIN(CH$12)*COS($E39)+SIN($E39)*COS(CH$12))/SIN($E39)*CH$9)</f>
        <v>0</v>
      </c>
      <c r="FU39" s="0" t="n">
        <f aca="false">IF(CI$9=0,0,(SIN(CI$12)*COS($E39)+SIN($E39)*COS(CI$12))/SIN($E39)*CI$9)</f>
        <v>0</v>
      </c>
      <c r="FV39" s="0" t="n">
        <f aca="false">IF(CJ$9=0,0,(SIN(CJ$12)*COS($E39)+SIN($E39)*COS(CJ$12))/SIN($E39)*CJ$9)</f>
        <v>0</v>
      </c>
      <c r="FW39" s="0" t="n">
        <f aca="false">IF(CK$9=0,0,(SIN(CK$12)*COS($E39)+SIN($E39)*COS(CK$12))/SIN($E39)*CK$9)</f>
        <v>0</v>
      </c>
      <c r="FX39" s="0" t="n">
        <f aca="false">IF(CL$9=0,0,(SIN(CL$12)*COS($E39)+SIN($E39)*COS(CL$12))/SIN($E39)*CL$9)</f>
        <v>0</v>
      </c>
      <c r="FY39" s="0" t="n">
        <f aca="false">IF(CM$9=0,0,(SIN(CM$12)*COS($E39)+SIN($E39)*COS(CM$12))/SIN($E39)*CM$9)</f>
        <v>0</v>
      </c>
      <c r="FZ39" s="0" t="n">
        <f aca="false">IF(CN$9=0,0,(SIN(CN$12)*COS($E39)+SIN($E39)*COS(CN$12))/SIN($E39)*CN$9)</f>
        <v>0</v>
      </c>
      <c r="GA39" s="0" t="n">
        <f aca="false">IF(CO$9=0,0,(SIN(CO$12)*COS($E39)+SIN($E39)*COS(CO$12))/SIN($E39)*CO$9)</f>
        <v>0</v>
      </c>
      <c r="GB39" s="0" t="n">
        <f aca="false">IF(CP$9=0,0,(SIN(CP$12)*COS($E39)+SIN($E39)*COS(CP$12))/SIN($E39)*CP$9)</f>
        <v>10.4162696323457</v>
      </c>
      <c r="GC39" s="0" t="n">
        <f aca="false">IF(CQ$9=0,0,(SIN(CQ$12)*COS($E39)+SIN($E39)*COS(CQ$12))/SIN($E39)*CQ$9)</f>
        <v>10.5141306345046</v>
      </c>
    </row>
    <row r="40" customFormat="false" ht="12.8" hidden="true" customHeight="false" outlineLevel="0" collapsed="false">
      <c r="A40" s="0" t="n">
        <f aca="false">MAX($F40:$CQ40)</f>
        <v>6.32915353137039</v>
      </c>
      <c r="B40" s="90" t="n">
        <f aca="false">IF(ISNA(INDEX(vmg!$B$6:$B$151,MATCH($C40,vmg!$F$6:$F$151,0))),IF(ISNA(INDEX(vmg!$B$6:$B$151,MATCH($C40,vmg!$D$6:$D$151,0))),0,INDEX(vmg!$B$6:$B$151,MATCH($C40,vmg!$D$6:$D$151,0))),INDEX(vmg!$B$6:$B$151,MATCH($C40,vmg!$F$6:$F$151,0)))</f>
        <v>6.93355</v>
      </c>
      <c r="C40" s="2" t="n">
        <f aca="false">MOD(Best +D40,360)</f>
        <v>328</v>
      </c>
      <c r="D40" s="2" t="n">
        <f aca="false">D39+1</f>
        <v>28</v>
      </c>
      <c r="E40" s="1" t="n">
        <f aca="false">D40*PI()/180</f>
        <v>0.488692190558412</v>
      </c>
      <c r="F40" s="13" t="n">
        <f aca="false">IF(OR(F130=0,CR40=0),0,F130*CR40/(F130+CR40))</f>
        <v>6.32915353137039</v>
      </c>
      <c r="G40" s="13" t="n">
        <f aca="false">IF(OR(G130=0,CS40=0),0,G130*CS40/(G130+CS40))</f>
        <v>6.2833909907042</v>
      </c>
      <c r="H40" s="13" t="n">
        <f aca="false">IF(OR(H130=0,CT40=0),0,H130*CT40/(H130+CT40))</f>
        <v>6.23879507190525</v>
      </c>
      <c r="I40" s="13" t="n">
        <f aca="false">IF(OR(I130=0,CU40=0),0,I130*CU40/(I130+CU40))</f>
        <v>6.19524144266141</v>
      </c>
      <c r="J40" s="13" t="n">
        <f aca="false">IF(OR(J130=0,CV40=0),0,J130*CV40/(J130+CV40))</f>
        <v>6.14834787036479</v>
      </c>
      <c r="K40" s="13" t="n">
        <f aca="false">IF(OR(K130=0,CW40=0),0,K130*CW40/(K130+CW40))</f>
        <v>6.10252983459029</v>
      </c>
      <c r="L40" s="13" t="n">
        <f aca="false">IF(OR(L130=0,CX40=0),0,L130*CX40/(L130+CX40))</f>
        <v>6.05767787882657</v>
      </c>
      <c r="M40" s="13" t="n">
        <f aca="false">IF(OR(M130=0,CY40=0),0,M130*CY40/(M130+CY40))</f>
        <v>6.0136953564256</v>
      </c>
      <c r="N40" s="13" t="n">
        <f aca="false">IF(OR(N130=0,CZ40=0),0,N130*CZ40/(N130+CZ40))</f>
        <v>5.97049653330792</v>
      </c>
      <c r="O40" s="13" t="n">
        <f aca="false">IF(OR(O130=0,DA40=0),0,O130*DA40/(O130+DA40))</f>
        <v>5.91467006319268</v>
      </c>
      <c r="P40" s="13" t="n">
        <f aca="false">IF(OR(P130=0,DB40=0),0,P130*DB40/(P130+DB40))</f>
        <v>5.86004294745814</v>
      </c>
      <c r="Q40" s="13" t="n">
        <f aca="false">IF(OR(Q130=0,DC40=0),0,Q130*DC40/(Q130+DC40))</f>
        <v>5.80649327530873</v>
      </c>
      <c r="R40" s="13" t="n">
        <f aca="false">IF(OR(R130=0,DD40=0),0,R130*DD40/(R130+DD40))</f>
        <v>5.75391182277798</v>
      </c>
      <c r="S40" s="13" t="n">
        <f aca="false">IF(OR(S130=0,DE40=0),0,S130*DE40/(S130+DE40))</f>
        <v>5.70220032888972</v>
      </c>
      <c r="T40" s="13" t="n">
        <f aca="false">IF(OR(T130=0,DF40=0),0,T130*DF40/(T130+DF40))</f>
        <v>5.62879163802862</v>
      </c>
      <c r="U40" s="13" t="n">
        <f aca="false">IF(OR(U130=0,DG40=0),0,U130*DG40/(U130+DG40))</f>
        <v>5.55666893486798</v>
      </c>
      <c r="V40" s="13" t="n">
        <f aca="false">IF(OR(V130=0,DH40=0),0,V130*DH40/(V130+DH40))</f>
        <v>5.48567306784752</v>
      </c>
      <c r="W40" s="13" t="n">
        <f aca="false">IF(OR(W130=0,DI40=0),0,W130*DI40/(W130+DI40))</f>
        <v>5.41565884333925</v>
      </c>
      <c r="X40" s="13" t="n">
        <f aca="false">IF(OR(X130=0,DJ40=0),0,X130*DJ40/(X130+DJ40))</f>
        <v>5.34649313278069</v>
      </c>
      <c r="Y40" s="13" t="n">
        <f aca="false">IF(OR(Y130=0,DK40=0),0,Y130*DK40/(Y130+DK40))</f>
        <v>0</v>
      </c>
      <c r="Z40" s="13" t="n">
        <f aca="false">IF(OR(Z130=0,DL40=0),0,Z130*DL40/(Z130+DL40))</f>
        <v>0</v>
      </c>
      <c r="AA40" s="13" t="n">
        <f aca="false">IF(OR(AA130=0,DM40=0),0,AA130*DM40/(AA130+DM40))</f>
        <v>0</v>
      </c>
      <c r="AB40" s="13" t="n">
        <f aca="false">IF(OR(AB130=0,DN40=0),0,AB130*DN40/(AB130+DN40))</f>
        <v>0</v>
      </c>
      <c r="AC40" s="13" t="n">
        <f aca="false">IF(OR(AC130=0,DO40=0),0,AC130*DO40/(AC130+DO40))</f>
        <v>0</v>
      </c>
      <c r="AD40" s="13" t="n">
        <f aca="false">IF(OR(AD130=0,DP40=0),0,AD130*DP40/(AD130+DP40))</f>
        <v>0</v>
      </c>
      <c r="AE40" s="13" t="n">
        <f aca="false">IF(OR(AE130=0,DQ40=0),0,AE130*DQ40/(AE130+DQ40))</f>
        <v>0</v>
      </c>
      <c r="AF40" s="13" t="n">
        <f aca="false">IF(OR(AF130=0,DR40=0),0,AF130*DR40/(AF130+DR40))</f>
        <v>0</v>
      </c>
      <c r="AG40" s="13" t="n">
        <f aca="false">IF(OR(AG130=0,DS40=0),0,AG130*DS40/(AG130+DS40))</f>
        <v>0</v>
      </c>
      <c r="AH40" s="13" t="n">
        <f aca="false">IF(OR(AH130=0,DT40=0),0,AH130*DT40/(AH130+DT40))</f>
        <v>0</v>
      </c>
      <c r="AI40" s="13" t="n">
        <f aca="false">IF(OR(AI130=0,DU40=0),0,AI130*DU40/(AI130+DU40))</f>
        <v>0</v>
      </c>
      <c r="AJ40" s="13" t="n">
        <f aca="false">IF(OR(AJ130=0,DV40=0),0,AJ130*DV40/(AJ130+DV40))</f>
        <v>0</v>
      </c>
      <c r="AK40" s="13" t="n">
        <f aca="false">IF(OR(AK130=0,DW40=0),0,AK130*DW40/(AK130+DW40))</f>
        <v>0</v>
      </c>
      <c r="AL40" s="13" t="n">
        <f aca="false">IF(OR(AL130=0,DX40=0),0,AL130*DX40/(AL130+DX40))</f>
        <v>0</v>
      </c>
      <c r="AM40" s="13" t="n">
        <f aca="false">IF(OR(AM130=0,DY40=0),0,AM130*DY40/(AM130+DY40))</f>
        <v>0</v>
      </c>
      <c r="AN40" s="13" t="n">
        <f aca="false">IF(OR(AN130=0,DZ40=0),0,AN130*DZ40/(AN130+DZ40))</f>
        <v>0</v>
      </c>
      <c r="AO40" s="13" t="n">
        <f aca="false">IF(OR(AO130=0,EA40=0),0,AO130*EA40/(AO130+EA40))</f>
        <v>0</v>
      </c>
      <c r="AP40" s="13" t="n">
        <f aca="false">IF(OR(AP130=0,EB40=0),0,AP130*EB40/(AP130+EB40))</f>
        <v>0</v>
      </c>
      <c r="AQ40" s="13" t="n">
        <f aca="false">IF(OR(AQ130=0,EC40=0),0,AQ130*EC40/(AQ130+EC40))</f>
        <v>0</v>
      </c>
      <c r="AR40" s="13" t="n">
        <f aca="false">IF(OR(AR130=0,ED40=0),0,AR130*ED40/(AR130+ED40))</f>
        <v>0</v>
      </c>
      <c r="AS40" s="13" t="n">
        <f aca="false">IF(OR(AS130=0,EE40=0),0,AS130*EE40/(AS130+EE40))</f>
        <v>0</v>
      </c>
      <c r="AT40" s="13" t="n">
        <f aca="false">IF(OR(AT130=0,EF40=0),0,AT130*EF40/(AT130+EF40))</f>
        <v>0</v>
      </c>
      <c r="AU40" s="13" t="n">
        <f aca="false">IF(OR(AU130=0,EG40=0),0,AU130*EG40/(AU130+EG40))</f>
        <v>0</v>
      </c>
      <c r="AV40" s="13" t="n">
        <f aca="false">IF(OR(AV130=0,EH40=0),0,AV130*EH40/(AV130+EH40))</f>
        <v>0</v>
      </c>
      <c r="AW40" s="13" t="n">
        <f aca="false">IF(OR(AW130=0,EI40=0),0,AW130*EI40/(AW130+EI40))</f>
        <v>0</v>
      </c>
      <c r="AX40" s="13" t="n">
        <f aca="false">IF(OR(AX130=0,EJ40=0),0,AX130*EJ40/(AX130+EJ40))</f>
        <v>0</v>
      </c>
      <c r="AY40" s="13" t="n">
        <f aca="false">IF(OR(AY130=0,EK40=0),0,AY130*EK40/(AY130+EK40))</f>
        <v>0</v>
      </c>
      <c r="AZ40" s="13" t="n">
        <f aca="false">IF(OR(AZ130=0,EL40=0),0,AZ130*EL40/(AZ130+EL40))</f>
        <v>0</v>
      </c>
      <c r="BA40" s="13" t="n">
        <f aca="false">IF(OR(BA130=0,EM40=0),0,BA130*EM40/(BA130+EM40))</f>
        <v>0</v>
      </c>
      <c r="BB40" s="13" t="n">
        <f aca="false">IF(OR(BB130=0,EN40=0),0,BB130*EN40/(BB130+EN40))</f>
        <v>0</v>
      </c>
      <c r="BC40" s="13" t="n">
        <f aca="false">IF(OR(BC130=0,EO40=0),0,BC130*EO40/(BC130+EO40))</f>
        <v>0</v>
      </c>
      <c r="BD40" s="13" t="n">
        <f aca="false">IF(OR(BD130=0,EP40=0),0,BD130*EP40/(BD130+EP40))</f>
        <v>0</v>
      </c>
      <c r="BE40" s="13" t="n">
        <f aca="false">IF(OR(BE130=0,EQ40=0),0,BE130*EQ40/(BE130+EQ40))</f>
        <v>0</v>
      </c>
      <c r="BF40" s="13" t="n">
        <f aca="false">IF(OR(BF130=0,ER40=0),0,BF130*ER40/(BF130+ER40))</f>
        <v>0</v>
      </c>
      <c r="BG40" s="13" t="n">
        <f aca="false">IF(OR(BG130=0,ES40=0),0,BG130*ES40/(BG130+ES40))</f>
        <v>0</v>
      </c>
      <c r="BH40" s="13" t="n">
        <f aca="false">IF(OR(BH130=0,ET40=0),0,BH130*ET40/(BH130+ET40))</f>
        <v>0</v>
      </c>
      <c r="BI40" s="13" t="n">
        <f aca="false">IF(OR(BI130=0,EU40=0),0,BI130*EU40/(BI130+EU40))</f>
        <v>0</v>
      </c>
      <c r="BJ40" s="13" t="n">
        <f aca="false">IF(OR(BJ130=0,EV40=0),0,BJ130*EV40/(BJ130+EV40))</f>
        <v>0</v>
      </c>
      <c r="BK40" s="13" t="n">
        <f aca="false">IF(OR(BK130=0,EW40=0),0,BK130*EW40/(BK130+EW40))</f>
        <v>0</v>
      </c>
      <c r="BL40" s="13" t="n">
        <f aca="false">IF(OR(BL130=0,EX40=0),0,BL130*EX40/(BL130+EX40))</f>
        <v>0</v>
      </c>
      <c r="BM40" s="13" t="n">
        <f aca="false">IF(OR(BM130=0,EY40=0),0,BM130*EY40/(BM130+EY40))</f>
        <v>0</v>
      </c>
      <c r="BN40" s="13" t="n">
        <f aca="false">IF(OR(BN130=0,EZ40=0),0,BN130*EZ40/(BN130+EZ40))</f>
        <v>0</v>
      </c>
      <c r="BO40" s="13" t="n">
        <f aca="false">IF(OR(BO130=0,FA40=0),0,BO130*FA40/(BO130+FA40))</f>
        <v>0</v>
      </c>
      <c r="BP40" s="13" t="n">
        <f aca="false">IF(OR(BP130=0,FB40=0),0,BP130*FB40/(BP130+FB40))</f>
        <v>0</v>
      </c>
      <c r="BQ40" s="13" t="n">
        <f aca="false">IF(OR(BQ130=0,FC40=0),0,BQ130*FC40/(BQ130+FC40))</f>
        <v>0</v>
      </c>
      <c r="BR40" s="13" t="n">
        <f aca="false">IF(OR(BR130=0,FD40=0),0,BR130*FD40/(BR130+FD40))</f>
        <v>0</v>
      </c>
      <c r="BS40" s="13" t="n">
        <f aca="false">IF(OR(BS130=0,FE40=0),0,BS130*FE40/(BS130+FE40))</f>
        <v>0</v>
      </c>
      <c r="BT40" s="13" t="n">
        <f aca="false">IF(OR(BT130=0,FF40=0),0,BT130*FF40/(BT130+FF40))</f>
        <v>0</v>
      </c>
      <c r="BU40" s="13" t="n">
        <f aca="false">IF(OR(BU130=0,FG40=0),0,BU130*FG40/(BU130+FG40))</f>
        <v>0</v>
      </c>
      <c r="BV40" s="13" t="n">
        <f aca="false">IF(OR(BV130=0,FH40=0),0,BV130*FH40/(BV130+FH40))</f>
        <v>0</v>
      </c>
      <c r="BW40" s="13" t="n">
        <f aca="false">IF(OR(BW130=0,FI40=0),0,BW130*FI40/(BW130+FI40))</f>
        <v>0</v>
      </c>
      <c r="BX40" s="13" t="n">
        <f aca="false">IF(OR(BX130=0,FJ40=0),0,BX130*FJ40/(BX130+FJ40))</f>
        <v>0</v>
      </c>
      <c r="BY40" s="13" t="n">
        <f aca="false">IF(OR(BY130=0,FK40=0),0,BY130*FK40/(BY130+FK40))</f>
        <v>0</v>
      </c>
      <c r="BZ40" s="13" t="n">
        <f aca="false">IF(OR(BZ130=0,FL40=0),0,BZ130*FL40/(BZ130+FL40))</f>
        <v>0</v>
      </c>
      <c r="CA40" s="13" t="n">
        <f aca="false">IF(OR(CA130=0,FM40=0),0,CA130*FM40/(CA130+FM40))</f>
        <v>0</v>
      </c>
      <c r="CB40" s="13" t="n">
        <f aca="false">IF(OR(CB130=0,FN40=0),0,CB130*FN40/(CB130+FN40))</f>
        <v>0</v>
      </c>
      <c r="CC40" s="13" t="n">
        <f aca="false">IF(OR(CC130=0,FO40=0),0,CC130*FO40/(CC130+FO40))</f>
        <v>0</v>
      </c>
      <c r="CD40" s="13" t="n">
        <f aca="false">IF(OR(CD130=0,FP40=0),0,CD130*FP40/(CD130+FP40))</f>
        <v>0</v>
      </c>
      <c r="CE40" s="13" t="n">
        <f aca="false">IF(OR(CE130=0,FQ40=0),0,CE130*FQ40/(CE130+FQ40))</f>
        <v>0</v>
      </c>
      <c r="CF40" s="13" t="n">
        <f aca="false">IF(OR(CF130=0,FR40=0),0,CF130*FR40/(CF130+FR40))</f>
        <v>0</v>
      </c>
      <c r="CG40" s="13" t="n">
        <f aca="false">IF(OR(CG130=0,FS40=0),0,CG130*FS40/(CG130+FS40))</f>
        <v>0</v>
      </c>
      <c r="CH40" s="13" t="n">
        <f aca="false">IF(OR(CH130=0,FT40=0),0,CH130*FT40/(CH130+FT40))</f>
        <v>0</v>
      </c>
      <c r="CI40" s="13" t="n">
        <f aca="false">IF(OR(CI130=0,FU40=0),0,CI130*FU40/(CI130+FU40))</f>
        <v>0</v>
      </c>
      <c r="CJ40" s="13" t="n">
        <f aca="false">IF(OR(CJ130=0,FV40=0),0,CJ130*FV40/(CJ130+FV40))</f>
        <v>0</v>
      </c>
      <c r="CK40" s="13" t="n">
        <f aca="false">IF(OR(CK130=0,FW40=0),0,CK130*FW40/(CK130+FW40))</f>
        <v>0</v>
      </c>
      <c r="CL40" s="13" t="n">
        <f aca="false">IF(OR(CL130=0,FX40=0),0,CL130*FX40/(CL130+FX40))</f>
        <v>0</v>
      </c>
      <c r="CM40" s="13" t="n">
        <f aca="false">IF(OR(CM130=0,FY40=0),0,CM130*FY40/(CM130+FY40))</f>
        <v>0</v>
      </c>
      <c r="CN40" s="13" t="n">
        <f aca="false">IF(OR(CN130=0,FZ40=0),0,CN130*FZ40/(CN130+FZ40))</f>
        <v>0</v>
      </c>
      <c r="CO40" s="13" t="n">
        <f aca="false">IF(OR(CO130=0,GA40=0),0,CO130*GA40/(CO130+GA40))</f>
        <v>0</v>
      </c>
      <c r="CP40" s="13" t="n">
        <f aca="false">IF(OR(CP130=0,GB40=0),0,CP130*GB40/(CP130+GB40))</f>
        <v>3.83912547231315</v>
      </c>
      <c r="CQ40" s="13" t="n">
        <f aca="false">IF(OR(CQ130=0,GC40=0),0,CQ130*GC40/(CQ130+GC40))</f>
        <v>3.83057758393815</v>
      </c>
      <c r="CR40" s="0" t="n">
        <f aca="false">IF(F$9=0,0,(SIN(F$12)*COS($E40)+SIN($E40)*COS(F$12))/SIN($E40)*F$9)</f>
        <v>6.32915357142857</v>
      </c>
      <c r="CS40" s="0" t="n">
        <f aca="false">IF(G$9=0,0,(SIN(G$12)*COS($E40)+SIN($E40)*COS(G$12))/SIN($E40)*G$9)</f>
        <v>6.49528603693139</v>
      </c>
      <c r="CT40" s="0" t="n">
        <f aca="false">IF(H$9=0,0,(SIN(H$12)*COS($E40)+SIN($E40)*COS(H$12))/SIN($E40)*H$9)</f>
        <v>6.65688045700411</v>
      </c>
      <c r="CU40" s="0" t="n">
        <f aca="false">IF(I$9=0,0,(SIN(I$12)*COS($E40)+SIN($E40)*COS(I$12))/SIN($E40)*I$9)</f>
        <v>6.81391275909761</v>
      </c>
      <c r="CV40" s="0" t="n">
        <f aca="false">IF(J$9=0,0,(SIN(J$12)*COS($E40)+SIN($E40)*COS(J$12))/SIN($E40)*J$9)</f>
        <v>6.96088253009807</v>
      </c>
      <c r="CW40" s="0" t="n">
        <f aca="false">IF(K$9=0,0,(SIN(K$12)*COS($E40)+SIN($E40)*COS(K$12))/SIN($E40)*K$9)</f>
        <v>7.10294416485614</v>
      </c>
      <c r="CX40" s="0" t="n">
        <f aca="false">IF(L$9=0,0,(SIN(L$12)*COS($E40)+SIN($E40)*COS(L$12))/SIN($E40)*L$9)</f>
        <v>7.24008521672026</v>
      </c>
      <c r="CY40" s="0" t="n">
        <f aca="false">IF(M$9=0,0,(SIN(M$12)*COS($E40)+SIN($E40)*COS(M$12))/SIN($E40)*M$9)</f>
        <v>7.372295577692</v>
      </c>
      <c r="CZ40" s="0" t="n">
        <f aca="false">IF(N$9=0,0,(SIN(N$12)*COS($E40)+SIN($E40)*COS(N$12))/SIN($E40)*N$9)</f>
        <v>7.49956747185908</v>
      </c>
      <c r="DA40" s="0" t="n">
        <f aca="false">IF(O$9=0,0,(SIN(O$12)*COS($E40)+SIN($E40)*COS(O$12))/SIN($E40)*O$9)</f>
        <v>7.59986510170465</v>
      </c>
      <c r="DB40" s="0" t="n">
        <f aca="false">IF(P$9=0,0,(SIN(P$12)*COS($E40)+SIN($E40)*COS(P$12))/SIN($E40)*P$9)</f>
        <v>7.6942019375902</v>
      </c>
      <c r="DC40" s="0" t="n">
        <f aca="false">IF(Q$9=0,0,(SIN(Q$12)*COS($E40)+SIN($E40)*COS(Q$12))/SIN($E40)*Q$9)</f>
        <v>7.78259774601827</v>
      </c>
      <c r="DD40" s="0" t="n">
        <f aca="false">IF(R$9=0,0,(SIN(R$12)*COS($E40)+SIN($E40)*COS(R$12))/SIN($E40)*R$9)</f>
        <v>7.86507519895799</v>
      </c>
      <c r="DE40" s="0" t="n">
        <f aca="false">IF(S$9=0,0,(SIN(S$12)*COS($E40)+SIN($E40)*COS(S$12))/SIN($E40)*S$9)</f>
        <v>7.94165985183097</v>
      </c>
      <c r="DF40" s="0" t="n">
        <f aca="false">IF(T$9=0,0,(SIN(T$12)*COS($E40)+SIN($E40)*COS(T$12))/SIN($E40)*T$9)</f>
        <v>7.96726986150078</v>
      </c>
      <c r="DG40" s="0" t="n">
        <f aca="false">IF(U$9=0,0,(SIN(U$12)*COS($E40)+SIN($E40)*COS(U$12))/SIN($E40)*U$9)</f>
        <v>7.98531174749189</v>
      </c>
      <c r="DH40" s="0" t="n">
        <f aca="false">IF(V$9=0,0,(SIN(V$12)*COS($E40)+SIN($E40)*COS(V$12))/SIN($E40)*V$9)</f>
        <v>7.99586158729031</v>
      </c>
      <c r="DI40" s="0" t="n">
        <f aca="false">IF(W$9=0,0,(SIN(W$12)*COS($E40)+SIN($E40)*COS(W$12))/SIN($E40)*W$9)</f>
        <v>7.99899928174814</v>
      </c>
      <c r="DJ40" s="0" t="n">
        <f aca="false">IF(X$9=0,0,(SIN(X$12)*COS($E40)+SIN($E40)*COS(X$12))/SIN($E40)*X$9)</f>
        <v>7.99480850542754</v>
      </c>
      <c r="DK40" s="0" t="n">
        <f aca="false">IF(Y$9=0,0,(SIN(Y$12)*COS($E40)+SIN($E40)*COS(Y$12))/SIN($E40)*Y$9)</f>
        <v>0</v>
      </c>
      <c r="DL40" s="0" t="n">
        <f aca="false">IF(Z$9=0,0,(SIN(Z$12)*COS($E40)+SIN($E40)*COS(Z$12))/SIN($E40)*Z$9)</f>
        <v>0</v>
      </c>
      <c r="DM40" s="0" t="n">
        <f aca="false">IF(AA$9=0,0,(SIN(AA$12)*COS($E40)+SIN($E40)*COS(AA$12))/SIN($E40)*AA$9)</f>
        <v>0</v>
      </c>
      <c r="DN40" s="0" t="n">
        <f aca="false">IF(AB$9=0,0,(SIN(AB$12)*COS($E40)+SIN($E40)*COS(AB$12))/SIN($E40)*AB$9)</f>
        <v>0</v>
      </c>
      <c r="DO40" s="0" t="n">
        <f aca="false">IF(AC$9=0,0,(SIN(AC$12)*COS($E40)+SIN($E40)*COS(AC$12))/SIN($E40)*AC$9)</f>
        <v>0</v>
      </c>
      <c r="DP40" s="0" t="n">
        <f aca="false">IF(AD$9=0,0,(SIN(AD$12)*COS($E40)+SIN($E40)*COS(AD$12))/SIN($E40)*AD$9)</f>
        <v>0</v>
      </c>
      <c r="DQ40" s="0" t="n">
        <f aca="false">IF(AE$9=0,0,(SIN(AE$12)*COS($E40)+SIN($E40)*COS(AE$12))/SIN($E40)*AE$9)</f>
        <v>0</v>
      </c>
      <c r="DR40" s="0" t="n">
        <f aca="false">IF(AF$9=0,0,(SIN(AF$12)*COS($E40)+SIN($E40)*COS(AF$12))/SIN($E40)*AF$9)</f>
        <v>0</v>
      </c>
      <c r="DS40" s="0" t="n">
        <f aca="false">IF(AG$9=0,0,(SIN(AG$12)*COS($E40)+SIN($E40)*COS(AG$12))/SIN($E40)*AG$9)</f>
        <v>0</v>
      </c>
      <c r="DT40" s="0" t="n">
        <f aca="false">IF(AH$9=0,0,(SIN(AH$12)*COS($E40)+SIN($E40)*COS(AH$12))/SIN($E40)*AH$9)</f>
        <v>0</v>
      </c>
      <c r="DU40" s="0" t="n">
        <f aca="false">IF(AI$9=0,0,(SIN(AI$12)*COS($E40)+SIN($E40)*COS(AI$12))/SIN($E40)*AI$9)</f>
        <v>0</v>
      </c>
      <c r="DV40" s="0" t="n">
        <f aca="false">IF(AJ$9=0,0,(SIN(AJ$12)*COS($E40)+SIN($E40)*COS(AJ$12))/SIN($E40)*AJ$9)</f>
        <v>0</v>
      </c>
      <c r="DW40" s="0" t="n">
        <f aca="false">IF(AK$9=0,0,(SIN(AK$12)*COS($E40)+SIN($E40)*COS(AK$12))/SIN($E40)*AK$9)</f>
        <v>0</v>
      </c>
      <c r="DX40" s="0" t="n">
        <f aca="false">IF(AL$9=0,0,(SIN(AL$12)*COS($E40)+SIN($E40)*COS(AL$12))/SIN($E40)*AL$9)</f>
        <v>0</v>
      </c>
      <c r="DY40" s="0" t="n">
        <f aca="false">IF(AM$9=0,0,(SIN(AM$12)*COS($E40)+SIN($E40)*COS(AM$12))/SIN($E40)*AM$9)</f>
        <v>0</v>
      </c>
      <c r="DZ40" s="0" t="n">
        <f aca="false">IF(AN$9=0,0,(SIN(AN$12)*COS($E40)+SIN($E40)*COS(AN$12))/SIN($E40)*AN$9)</f>
        <v>0</v>
      </c>
      <c r="EA40" s="0" t="n">
        <f aca="false">IF(AO$9=0,0,(SIN(AO$12)*COS($E40)+SIN($E40)*COS(AO$12))/SIN($E40)*AO$9)</f>
        <v>0</v>
      </c>
      <c r="EB40" s="0" t="n">
        <f aca="false">IF(AP$9=0,0,(SIN(AP$12)*COS($E40)+SIN($E40)*COS(AP$12))/SIN($E40)*AP$9)</f>
        <v>0</v>
      </c>
      <c r="EC40" s="0" t="n">
        <f aca="false">IF(AQ$9=0,0,(SIN(AQ$12)*COS($E40)+SIN($E40)*COS(AQ$12))/SIN($E40)*AQ$9)</f>
        <v>0</v>
      </c>
      <c r="ED40" s="0" t="n">
        <f aca="false">IF(AR$9=0,0,(SIN(AR$12)*COS($E40)+SIN($E40)*COS(AR$12))/SIN($E40)*AR$9)</f>
        <v>0</v>
      </c>
      <c r="EE40" s="0" t="n">
        <f aca="false">IF(AS$9=0,0,(SIN(AS$12)*COS($E40)+SIN($E40)*COS(AS$12))/SIN($E40)*AS$9)</f>
        <v>0</v>
      </c>
      <c r="EF40" s="0" t="n">
        <f aca="false">IF(AT$9=0,0,(SIN(AT$12)*COS($E40)+SIN($E40)*COS(AT$12))/SIN($E40)*AT$9)</f>
        <v>0</v>
      </c>
      <c r="EG40" s="0" t="n">
        <f aca="false">IF(AU$9=0,0,(SIN(AU$12)*COS($E40)+SIN($E40)*COS(AU$12))/SIN($E40)*AU$9)</f>
        <v>0</v>
      </c>
      <c r="EH40" s="0" t="n">
        <f aca="false">IF(AV$9=0,0,(SIN(AV$12)*COS($E40)+SIN($E40)*COS(AV$12))/SIN($E40)*AV$9)</f>
        <v>0</v>
      </c>
      <c r="EI40" s="0" t="n">
        <f aca="false">IF(AW$9=0,0,(SIN(AW$12)*COS($E40)+SIN($E40)*COS(AW$12))/SIN($E40)*AW$9)</f>
        <v>0</v>
      </c>
      <c r="EJ40" s="0" t="n">
        <f aca="false">IF(AX$9=0,0,(SIN(AX$12)*COS($E40)+SIN($E40)*COS(AX$12))/SIN($E40)*AX$9)</f>
        <v>0</v>
      </c>
      <c r="EK40" s="0" t="n">
        <f aca="false">IF(AY$9=0,0,(SIN(AY$12)*COS($E40)+SIN($E40)*COS(AY$12))/SIN($E40)*AY$9)</f>
        <v>0</v>
      </c>
      <c r="EL40" s="0" t="n">
        <f aca="false">IF(AZ$9=0,0,(SIN(AZ$12)*COS($E40)+SIN($E40)*COS(AZ$12))/SIN($E40)*AZ$9)</f>
        <v>0</v>
      </c>
      <c r="EM40" s="0" t="n">
        <f aca="false">IF(BA$9=0,0,(SIN(BA$12)*COS($E40)+SIN($E40)*COS(BA$12))/SIN($E40)*BA$9)</f>
        <v>0</v>
      </c>
      <c r="EN40" s="0" t="n">
        <f aca="false">IF(BB$9=0,0,(SIN(BB$12)*COS($E40)+SIN($E40)*COS(BB$12))/SIN($E40)*BB$9)</f>
        <v>0</v>
      </c>
      <c r="EO40" s="0" t="n">
        <f aca="false">IF(BC$9=0,0,(SIN(BC$12)*COS($E40)+SIN($E40)*COS(BC$12))/SIN($E40)*BC$9)</f>
        <v>0</v>
      </c>
      <c r="EP40" s="0" t="n">
        <f aca="false">IF(BD$9=0,0,(SIN(BD$12)*COS($E40)+SIN($E40)*COS(BD$12))/SIN($E40)*BD$9)</f>
        <v>0</v>
      </c>
      <c r="EQ40" s="0" t="n">
        <f aca="false">IF(BE$9=0,0,(SIN(BE$12)*COS($E40)+SIN($E40)*COS(BE$12))/SIN($E40)*BE$9)</f>
        <v>0</v>
      </c>
      <c r="ER40" s="0" t="n">
        <f aca="false">IF(BF$9=0,0,(SIN(BF$12)*COS($E40)+SIN($E40)*COS(BF$12))/SIN($E40)*BF$9)</f>
        <v>0</v>
      </c>
      <c r="ES40" s="0" t="n">
        <f aca="false">IF(BG$9=0,0,(SIN(BG$12)*COS($E40)+SIN($E40)*COS(BG$12))/SIN($E40)*BG$9)</f>
        <v>0</v>
      </c>
      <c r="ET40" s="0" t="n">
        <f aca="false">IF(BH$9=0,0,(SIN(BH$12)*COS($E40)+SIN($E40)*COS(BH$12))/SIN($E40)*BH$9)</f>
        <v>0</v>
      </c>
      <c r="EU40" s="0" t="n">
        <f aca="false">IF(BI$9=0,0,(SIN(BI$12)*COS($E40)+SIN($E40)*COS(BI$12))/SIN($E40)*BI$9)</f>
        <v>0</v>
      </c>
      <c r="EV40" s="0" t="n">
        <f aca="false">IF(BJ$9=0,0,(SIN(BJ$12)*COS($E40)+SIN($E40)*COS(BJ$12))/SIN($E40)*BJ$9)</f>
        <v>0</v>
      </c>
      <c r="EW40" s="0" t="n">
        <f aca="false">IF(BK$9=0,0,(SIN(BK$12)*COS($E40)+SIN($E40)*COS(BK$12))/SIN($E40)*BK$9)</f>
        <v>0</v>
      </c>
      <c r="EX40" s="0" t="n">
        <f aca="false">IF(BL$9=0,0,(SIN(BL$12)*COS($E40)+SIN($E40)*COS(BL$12))/SIN($E40)*BL$9)</f>
        <v>0</v>
      </c>
      <c r="EY40" s="0" t="n">
        <f aca="false">IF(BM$9=0,0,(SIN(BM$12)*COS($E40)+SIN($E40)*COS(BM$12))/SIN($E40)*BM$9)</f>
        <v>0</v>
      </c>
      <c r="EZ40" s="0" t="n">
        <f aca="false">IF(BN$9=0,0,(SIN(BN$12)*COS($E40)+SIN($E40)*COS(BN$12))/SIN($E40)*BN$9)</f>
        <v>0</v>
      </c>
      <c r="FA40" s="0" t="n">
        <f aca="false">IF(BO$9=0,0,(SIN(BO$12)*COS($E40)+SIN($E40)*COS(BO$12))/SIN($E40)*BO$9)</f>
        <v>0</v>
      </c>
      <c r="FB40" s="0" t="n">
        <f aca="false">IF(BP$9=0,0,(SIN(BP$12)*COS($E40)+SIN($E40)*COS(BP$12))/SIN($E40)*BP$9)</f>
        <v>0</v>
      </c>
      <c r="FC40" s="0" t="n">
        <f aca="false">IF(BQ$9=0,0,(SIN(BQ$12)*COS($E40)+SIN($E40)*COS(BQ$12))/SIN($E40)*BQ$9)</f>
        <v>0</v>
      </c>
      <c r="FD40" s="0" t="n">
        <f aca="false">IF(BR$9=0,0,(SIN(BR$12)*COS($E40)+SIN($E40)*COS(BR$12))/SIN($E40)*BR$9)</f>
        <v>0</v>
      </c>
      <c r="FE40" s="0" t="n">
        <f aca="false">IF(BS$9=0,0,(SIN(BS$12)*COS($E40)+SIN($E40)*COS(BS$12))/SIN($E40)*BS$9)</f>
        <v>0</v>
      </c>
      <c r="FF40" s="0" t="n">
        <f aca="false">IF(BT$9=0,0,(SIN(BT$12)*COS($E40)+SIN($E40)*COS(BT$12))/SIN($E40)*BT$9)</f>
        <v>0</v>
      </c>
      <c r="FG40" s="0" t="n">
        <f aca="false">IF(BU$9=0,0,(SIN(BU$12)*COS($E40)+SIN($E40)*COS(BU$12))/SIN($E40)*BU$9)</f>
        <v>0</v>
      </c>
      <c r="FH40" s="0" t="n">
        <f aca="false">IF(BV$9=0,0,(SIN(BV$12)*COS($E40)+SIN($E40)*COS(BV$12))/SIN($E40)*BV$9)</f>
        <v>0</v>
      </c>
      <c r="FI40" s="0" t="n">
        <f aca="false">IF(BW$9=0,0,(SIN(BW$12)*COS($E40)+SIN($E40)*COS(BW$12))/SIN($E40)*BW$9)</f>
        <v>0</v>
      </c>
      <c r="FJ40" s="0" t="n">
        <f aca="false">IF(BX$9=0,0,(SIN(BX$12)*COS($E40)+SIN($E40)*COS(BX$12))/SIN($E40)*BX$9)</f>
        <v>0</v>
      </c>
      <c r="FK40" s="0" t="n">
        <f aca="false">IF(BY$9=0,0,(SIN(BY$12)*COS($E40)+SIN($E40)*COS(BY$12))/SIN($E40)*BY$9)</f>
        <v>0</v>
      </c>
      <c r="FL40" s="0" t="n">
        <f aca="false">IF(BZ$9=0,0,(SIN(BZ$12)*COS($E40)+SIN($E40)*COS(BZ$12))/SIN($E40)*BZ$9)</f>
        <v>0</v>
      </c>
      <c r="FM40" s="0" t="n">
        <f aca="false">IF(CA$9=0,0,(SIN(CA$12)*COS($E40)+SIN($E40)*COS(CA$12))/SIN($E40)*CA$9)</f>
        <v>0</v>
      </c>
      <c r="FN40" s="0" t="n">
        <f aca="false">IF(CB$9=0,0,(SIN(CB$12)*COS($E40)+SIN($E40)*COS(CB$12))/SIN($E40)*CB$9)</f>
        <v>0</v>
      </c>
      <c r="FO40" s="0" t="n">
        <f aca="false">IF(CC$9=0,0,(SIN(CC$12)*COS($E40)+SIN($E40)*COS(CC$12))/SIN($E40)*CC$9)</f>
        <v>0</v>
      </c>
      <c r="FP40" s="0" t="n">
        <f aca="false">IF(CD$9=0,0,(SIN(CD$12)*COS($E40)+SIN($E40)*COS(CD$12))/SIN($E40)*CD$9)</f>
        <v>0</v>
      </c>
      <c r="FQ40" s="0" t="n">
        <f aca="false">IF(CE$9=0,0,(SIN(CE$12)*COS($E40)+SIN($E40)*COS(CE$12))/SIN($E40)*CE$9)</f>
        <v>0</v>
      </c>
      <c r="FR40" s="0" t="n">
        <f aca="false">IF(CF$9=0,0,(SIN(CF$12)*COS($E40)+SIN($E40)*COS(CF$12))/SIN($E40)*CF$9)</f>
        <v>0</v>
      </c>
      <c r="FS40" s="0" t="n">
        <f aca="false">IF(CG$9=0,0,(SIN(CG$12)*COS($E40)+SIN($E40)*COS(CG$12))/SIN($E40)*CG$9)</f>
        <v>0</v>
      </c>
      <c r="FT40" s="0" t="n">
        <f aca="false">IF(CH$9=0,0,(SIN(CH$12)*COS($E40)+SIN($E40)*COS(CH$12))/SIN($E40)*CH$9)</f>
        <v>0</v>
      </c>
      <c r="FU40" s="0" t="n">
        <f aca="false">IF(CI$9=0,0,(SIN(CI$12)*COS($E40)+SIN($E40)*COS(CI$12))/SIN($E40)*CI$9)</f>
        <v>0</v>
      </c>
      <c r="FV40" s="0" t="n">
        <f aca="false">IF(CJ$9=0,0,(SIN(CJ$12)*COS($E40)+SIN($E40)*COS(CJ$12))/SIN($E40)*CJ$9)</f>
        <v>0</v>
      </c>
      <c r="FW40" s="0" t="n">
        <f aca="false">IF(CK$9=0,0,(SIN(CK$12)*COS($E40)+SIN($E40)*COS(CK$12))/SIN($E40)*CK$9)</f>
        <v>0</v>
      </c>
      <c r="FX40" s="0" t="n">
        <f aca="false">IF(CL$9=0,0,(SIN(CL$12)*COS($E40)+SIN($E40)*COS(CL$12))/SIN($E40)*CL$9)</f>
        <v>0</v>
      </c>
      <c r="FY40" s="0" t="n">
        <f aca="false">IF(CM$9=0,0,(SIN(CM$12)*COS($E40)+SIN($E40)*COS(CM$12))/SIN($E40)*CM$9)</f>
        <v>0</v>
      </c>
      <c r="FZ40" s="0" t="n">
        <f aca="false">IF(CN$9=0,0,(SIN(CN$12)*COS($E40)+SIN($E40)*COS(CN$12))/SIN($E40)*CN$9)</f>
        <v>0</v>
      </c>
      <c r="GA40" s="0" t="n">
        <f aca="false">IF(CO$9=0,0,(SIN(CO$12)*COS($E40)+SIN($E40)*COS(CO$12))/SIN($E40)*CO$9)</f>
        <v>0</v>
      </c>
      <c r="GB40" s="0" t="n">
        <f aca="false">IF(CP$9=0,0,(SIN(CP$12)*COS($E40)+SIN($E40)*COS(CP$12))/SIN($E40)*CP$9)</f>
        <v>9.98927945123756</v>
      </c>
      <c r="GC40" s="0" t="n">
        <f aca="false">IF(CQ$9=0,0,(SIN(CQ$12)*COS($E40)+SIN($E40)*COS(CQ$12))/SIN($E40)*CQ$9)</f>
        <v>10.0793271068</v>
      </c>
    </row>
    <row r="41" customFormat="false" ht="12.8" hidden="true" customHeight="false" outlineLevel="0" collapsed="false">
      <c r="A41" s="0" t="n">
        <f aca="false">MAX($F41:$CQ41)</f>
        <v>6.32915353137039</v>
      </c>
      <c r="B41" s="90" t="n">
        <f aca="false">IF(ISNA(INDEX(vmg!$B$6:$B$151,MATCH($C41,vmg!$F$6:$F$151,0))),IF(ISNA(INDEX(vmg!$B$6:$B$151,MATCH($C41,vmg!$D$6:$D$151,0))),0,INDEX(vmg!$B$6:$B$151,MATCH($C41,vmg!$D$6:$D$151,0))),INDEX(vmg!$B$6:$B$151,MATCH($C41,vmg!$F$6:$F$151,0)))</f>
        <v>6.9301</v>
      </c>
      <c r="C41" s="2" t="n">
        <f aca="false">MOD(Best +D41,360)</f>
        <v>329</v>
      </c>
      <c r="D41" s="2" t="n">
        <f aca="false">D40+1</f>
        <v>29</v>
      </c>
      <c r="E41" s="1" t="n">
        <f aca="false">D41*PI()/180</f>
        <v>0.506145483078356</v>
      </c>
      <c r="F41" s="13" t="n">
        <f aca="false">IF(OR(F131=0,CR41=0),0,F131*CR41/(F131+CR41))</f>
        <v>6.32915353137039</v>
      </c>
      <c r="G41" s="13" t="n">
        <f aca="false">IF(OR(G131=0,CS41=0),0,G131*CS41/(G131+CS41))</f>
        <v>6.28163288791006</v>
      </c>
      <c r="H41" s="13" t="n">
        <f aca="false">IF(OR(H131=0,CT41=0),0,H131*CT41/(H131+CT41))</f>
        <v>6.23531978376424</v>
      </c>
      <c r="I41" s="13" t="n">
        <f aca="false">IF(OR(I131=0,CU41=0),0,I131*CU41/(I131+CU41))</f>
        <v>6.1900893773406</v>
      </c>
      <c r="J41" s="13" t="n">
        <f aca="false">IF(OR(J131=0,CV41=0),0,J131*CV41/(J131+CV41))</f>
        <v>6.14154771664984</v>
      </c>
      <c r="K41" s="13" t="n">
        <f aca="false">IF(OR(K131=0,CW41=0),0,K131*CW41/(K131+CW41))</f>
        <v>6.0941166277123</v>
      </c>
      <c r="L41" s="13" t="n">
        <f aca="false">IF(OR(L131=0,CX41=0),0,L131*CX41/(L131+CX41))</f>
        <v>6.047686272882</v>
      </c>
      <c r="M41" s="13" t="n">
        <f aca="false">IF(OR(M131=0,CY41=0),0,M131*CY41/(M131+CY41))</f>
        <v>6.00215937614875</v>
      </c>
      <c r="N41" s="13" t="n">
        <f aca="false">IF(OR(N131=0,CZ41=0),0,N131*CZ41/(N131+CZ41))</f>
        <v>5.95744940429593</v>
      </c>
      <c r="O41" s="13" t="n">
        <f aca="false">IF(OR(O131=0,DA41=0),0,O131*DA41/(O131+DA41))</f>
        <v>5.90008424007004</v>
      </c>
      <c r="P41" s="13" t="n">
        <f aca="false">IF(OR(P131=0,DB41=0),0,P131*DB41/(P131+DB41))</f>
        <v>5.84394550891261</v>
      </c>
      <c r="Q41" s="13" t="n">
        <f aca="false">IF(OR(Q131=0,DC41=0),0,Q131*DC41/(Q131+DC41))</f>
        <v>5.78891168635101</v>
      </c>
      <c r="R41" s="13" t="n">
        <f aca="false">IF(OR(R131=0,DD41=0),0,R131*DD41/(R131+DD41))</f>
        <v>5.73487366610705</v>
      </c>
      <c r="S41" s="13" t="n">
        <f aca="false">IF(OR(S131=0,DE41=0),0,S131*DE41/(S131+DE41))</f>
        <v>5.68173310424332</v>
      </c>
      <c r="T41" s="13" t="n">
        <f aca="false">IF(OR(T131=0,DF41=0),0,T131*DF41/(T131+DF41))</f>
        <v>5.60680295483505</v>
      </c>
      <c r="U41" s="13" t="n">
        <f aca="false">IF(OR(U131=0,DG41=0),0,U131*DG41/(U131+DG41))</f>
        <v>5.53318647829264</v>
      </c>
      <c r="V41" s="13" t="n">
        <f aca="false">IF(OR(V131=0,DH41=0),0,V131*DH41/(V131+DH41))</f>
        <v>5.46072544989295</v>
      </c>
      <c r="W41" s="13" t="n">
        <f aca="false">IF(OR(W131=0,DI41=0),0,W131*DI41/(W131+DI41))</f>
        <v>5.38927535501522</v>
      </c>
      <c r="X41" s="13" t="n">
        <f aca="false">IF(OR(X131=0,DJ41=0),0,X131*DJ41/(X131+DJ41))</f>
        <v>5.31870356005608</v>
      </c>
      <c r="Y41" s="13" t="n">
        <f aca="false">IF(OR(Y131=0,DK41=0),0,Y131*DK41/(Y131+DK41))</f>
        <v>0</v>
      </c>
      <c r="Z41" s="13" t="n">
        <f aca="false">IF(OR(Z131=0,DL41=0),0,Z131*DL41/(Z131+DL41))</f>
        <v>0</v>
      </c>
      <c r="AA41" s="13" t="n">
        <f aca="false">IF(OR(AA131=0,DM41=0),0,AA131*DM41/(AA131+DM41))</f>
        <v>0</v>
      </c>
      <c r="AB41" s="13" t="n">
        <f aca="false">IF(OR(AB131=0,DN41=0),0,AB131*DN41/(AB131+DN41))</f>
        <v>0</v>
      </c>
      <c r="AC41" s="13" t="n">
        <f aca="false">IF(OR(AC131=0,DO41=0),0,AC131*DO41/(AC131+DO41))</f>
        <v>0</v>
      </c>
      <c r="AD41" s="13" t="n">
        <f aca="false">IF(OR(AD131=0,DP41=0),0,AD131*DP41/(AD131+DP41))</f>
        <v>0</v>
      </c>
      <c r="AE41" s="13" t="n">
        <f aca="false">IF(OR(AE131=0,DQ41=0),0,AE131*DQ41/(AE131+DQ41))</f>
        <v>0</v>
      </c>
      <c r="AF41" s="13" t="n">
        <f aca="false">IF(OR(AF131=0,DR41=0),0,AF131*DR41/(AF131+DR41))</f>
        <v>0</v>
      </c>
      <c r="AG41" s="13" t="n">
        <f aca="false">IF(OR(AG131=0,DS41=0),0,AG131*DS41/(AG131+DS41))</f>
        <v>0</v>
      </c>
      <c r="AH41" s="13" t="n">
        <f aca="false">IF(OR(AH131=0,DT41=0),0,AH131*DT41/(AH131+DT41))</f>
        <v>0</v>
      </c>
      <c r="AI41" s="13" t="n">
        <f aca="false">IF(OR(AI131=0,DU41=0),0,AI131*DU41/(AI131+DU41))</f>
        <v>0</v>
      </c>
      <c r="AJ41" s="13" t="n">
        <f aca="false">IF(OR(AJ131=0,DV41=0),0,AJ131*DV41/(AJ131+DV41))</f>
        <v>0</v>
      </c>
      <c r="AK41" s="13" t="n">
        <f aca="false">IF(OR(AK131=0,DW41=0),0,AK131*DW41/(AK131+DW41))</f>
        <v>0</v>
      </c>
      <c r="AL41" s="13" t="n">
        <f aca="false">IF(OR(AL131=0,DX41=0),0,AL131*DX41/(AL131+DX41))</f>
        <v>0</v>
      </c>
      <c r="AM41" s="13" t="n">
        <f aca="false">IF(OR(AM131=0,DY41=0),0,AM131*DY41/(AM131+DY41))</f>
        <v>0</v>
      </c>
      <c r="AN41" s="13" t="n">
        <f aca="false">IF(OR(AN131=0,DZ41=0),0,AN131*DZ41/(AN131+DZ41))</f>
        <v>0</v>
      </c>
      <c r="AO41" s="13" t="n">
        <f aca="false">IF(OR(AO131=0,EA41=0),0,AO131*EA41/(AO131+EA41))</f>
        <v>0</v>
      </c>
      <c r="AP41" s="13" t="n">
        <f aca="false">IF(OR(AP131=0,EB41=0),0,AP131*EB41/(AP131+EB41))</f>
        <v>0</v>
      </c>
      <c r="AQ41" s="13" t="n">
        <f aca="false">IF(OR(AQ131=0,EC41=0),0,AQ131*EC41/(AQ131+EC41))</f>
        <v>0</v>
      </c>
      <c r="AR41" s="13" t="n">
        <f aca="false">IF(OR(AR131=0,ED41=0),0,AR131*ED41/(AR131+ED41))</f>
        <v>0</v>
      </c>
      <c r="AS41" s="13" t="n">
        <f aca="false">IF(OR(AS131=0,EE41=0),0,AS131*EE41/(AS131+EE41))</f>
        <v>0</v>
      </c>
      <c r="AT41" s="13" t="n">
        <f aca="false">IF(OR(AT131=0,EF41=0),0,AT131*EF41/(AT131+EF41))</f>
        <v>0</v>
      </c>
      <c r="AU41" s="13" t="n">
        <f aca="false">IF(OR(AU131=0,EG41=0),0,AU131*EG41/(AU131+EG41))</f>
        <v>0</v>
      </c>
      <c r="AV41" s="13" t="n">
        <f aca="false">IF(OR(AV131=0,EH41=0),0,AV131*EH41/(AV131+EH41))</f>
        <v>0</v>
      </c>
      <c r="AW41" s="13" t="n">
        <f aca="false">IF(OR(AW131=0,EI41=0),0,AW131*EI41/(AW131+EI41))</f>
        <v>0</v>
      </c>
      <c r="AX41" s="13" t="n">
        <f aca="false">IF(OR(AX131=0,EJ41=0),0,AX131*EJ41/(AX131+EJ41))</f>
        <v>0</v>
      </c>
      <c r="AY41" s="13" t="n">
        <f aca="false">IF(OR(AY131=0,EK41=0),0,AY131*EK41/(AY131+EK41))</f>
        <v>0</v>
      </c>
      <c r="AZ41" s="13" t="n">
        <f aca="false">IF(OR(AZ131=0,EL41=0),0,AZ131*EL41/(AZ131+EL41))</f>
        <v>0</v>
      </c>
      <c r="BA41" s="13" t="n">
        <f aca="false">IF(OR(BA131=0,EM41=0),0,BA131*EM41/(BA131+EM41))</f>
        <v>0</v>
      </c>
      <c r="BB41" s="13" t="n">
        <f aca="false">IF(OR(BB131=0,EN41=0),0,BB131*EN41/(BB131+EN41))</f>
        <v>0</v>
      </c>
      <c r="BC41" s="13" t="n">
        <f aca="false">IF(OR(BC131=0,EO41=0),0,BC131*EO41/(BC131+EO41))</f>
        <v>0</v>
      </c>
      <c r="BD41" s="13" t="n">
        <f aca="false">IF(OR(BD131=0,EP41=0),0,BD131*EP41/(BD131+EP41))</f>
        <v>0</v>
      </c>
      <c r="BE41" s="13" t="n">
        <f aca="false">IF(OR(BE131=0,EQ41=0),0,BE131*EQ41/(BE131+EQ41))</f>
        <v>0</v>
      </c>
      <c r="BF41" s="13" t="n">
        <f aca="false">IF(OR(BF131=0,ER41=0),0,BF131*ER41/(BF131+ER41))</f>
        <v>0</v>
      </c>
      <c r="BG41" s="13" t="n">
        <f aca="false">IF(OR(BG131=0,ES41=0),0,BG131*ES41/(BG131+ES41))</f>
        <v>0</v>
      </c>
      <c r="BH41" s="13" t="n">
        <f aca="false">IF(OR(BH131=0,ET41=0),0,BH131*ET41/(BH131+ET41))</f>
        <v>0</v>
      </c>
      <c r="BI41" s="13" t="n">
        <f aca="false">IF(OR(BI131=0,EU41=0),0,BI131*EU41/(BI131+EU41))</f>
        <v>0</v>
      </c>
      <c r="BJ41" s="13" t="n">
        <f aca="false">IF(OR(BJ131=0,EV41=0),0,BJ131*EV41/(BJ131+EV41))</f>
        <v>0</v>
      </c>
      <c r="BK41" s="13" t="n">
        <f aca="false">IF(OR(BK131=0,EW41=0),0,BK131*EW41/(BK131+EW41))</f>
        <v>0</v>
      </c>
      <c r="BL41" s="13" t="n">
        <f aca="false">IF(OR(BL131=0,EX41=0),0,BL131*EX41/(BL131+EX41))</f>
        <v>0</v>
      </c>
      <c r="BM41" s="13" t="n">
        <f aca="false">IF(OR(BM131=0,EY41=0),0,BM131*EY41/(BM131+EY41))</f>
        <v>0</v>
      </c>
      <c r="BN41" s="13" t="n">
        <f aca="false">IF(OR(BN131=0,EZ41=0),0,BN131*EZ41/(BN131+EZ41))</f>
        <v>0</v>
      </c>
      <c r="BO41" s="13" t="n">
        <f aca="false">IF(OR(BO131=0,FA41=0),0,BO131*FA41/(BO131+FA41))</f>
        <v>0</v>
      </c>
      <c r="BP41" s="13" t="n">
        <f aca="false">IF(OR(BP131=0,FB41=0),0,BP131*FB41/(BP131+FB41))</f>
        <v>0</v>
      </c>
      <c r="BQ41" s="13" t="n">
        <f aca="false">IF(OR(BQ131=0,FC41=0),0,BQ131*FC41/(BQ131+FC41))</f>
        <v>0</v>
      </c>
      <c r="BR41" s="13" t="n">
        <f aca="false">IF(OR(BR131=0,FD41=0),0,BR131*FD41/(BR131+FD41))</f>
        <v>0</v>
      </c>
      <c r="BS41" s="13" t="n">
        <f aca="false">IF(OR(BS131=0,FE41=0),0,BS131*FE41/(BS131+FE41))</f>
        <v>0</v>
      </c>
      <c r="BT41" s="13" t="n">
        <f aca="false">IF(OR(BT131=0,FF41=0),0,BT131*FF41/(BT131+FF41))</f>
        <v>0</v>
      </c>
      <c r="BU41" s="13" t="n">
        <f aca="false">IF(OR(BU131=0,FG41=0),0,BU131*FG41/(BU131+FG41))</f>
        <v>0</v>
      </c>
      <c r="BV41" s="13" t="n">
        <f aca="false">IF(OR(BV131=0,FH41=0),0,BV131*FH41/(BV131+FH41))</f>
        <v>0</v>
      </c>
      <c r="BW41" s="13" t="n">
        <f aca="false">IF(OR(BW131=0,FI41=0),0,BW131*FI41/(BW131+FI41))</f>
        <v>0</v>
      </c>
      <c r="BX41" s="13" t="n">
        <f aca="false">IF(OR(BX131=0,FJ41=0),0,BX131*FJ41/(BX131+FJ41))</f>
        <v>0</v>
      </c>
      <c r="BY41" s="13" t="n">
        <f aca="false">IF(OR(BY131=0,FK41=0),0,BY131*FK41/(BY131+FK41))</f>
        <v>0</v>
      </c>
      <c r="BZ41" s="13" t="n">
        <f aca="false">IF(OR(BZ131=0,FL41=0),0,BZ131*FL41/(BZ131+FL41))</f>
        <v>0</v>
      </c>
      <c r="CA41" s="13" t="n">
        <f aca="false">IF(OR(CA131=0,FM41=0),0,CA131*FM41/(CA131+FM41))</f>
        <v>0</v>
      </c>
      <c r="CB41" s="13" t="n">
        <f aca="false">IF(OR(CB131=0,FN41=0),0,CB131*FN41/(CB131+FN41))</f>
        <v>0</v>
      </c>
      <c r="CC41" s="13" t="n">
        <f aca="false">IF(OR(CC131=0,FO41=0),0,CC131*FO41/(CC131+FO41))</f>
        <v>0</v>
      </c>
      <c r="CD41" s="13" t="n">
        <f aca="false">IF(OR(CD131=0,FP41=0),0,CD131*FP41/(CD131+FP41))</f>
        <v>0</v>
      </c>
      <c r="CE41" s="13" t="n">
        <f aca="false">IF(OR(CE131=0,FQ41=0),0,CE131*FQ41/(CE131+FQ41))</f>
        <v>0</v>
      </c>
      <c r="CF41" s="13" t="n">
        <f aca="false">IF(OR(CF131=0,FR41=0),0,CF131*FR41/(CF131+FR41))</f>
        <v>0</v>
      </c>
      <c r="CG41" s="13" t="n">
        <f aca="false">IF(OR(CG131=0,FS41=0),0,CG131*FS41/(CG131+FS41))</f>
        <v>0</v>
      </c>
      <c r="CH41" s="13" t="n">
        <f aca="false">IF(OR(CH131=0,FT41=0),0,CH131*FT41/(CH131+FT41))</f>
        <v>0</v>
      </c>
      <c r="CI41" s="13" t="n">
        <f aca="false">IF(OR(CI131=0,FU41=0),0,CI131*FU41/(CI131+FU41))</f>
        <v>0</v>
      </c>
      <c r="CJ41" s="13" t="n">
        <f aca="false">IF(OR(CJ131=0,FV41=0),0,CJ131*FV41/(CJ131+FV41))</f>
        <v>0</v>
      </c>
      <c r="CK41" s="13" t="n">
        <f aca="false">IF(OR(CK131=0,FW41=0),0,CK131*FW41/(CK131+FW41))</f>
        <v>0</v>
      </c>
      <c r="CL41" s="13" t="n">
        <f aca="false">IF(OR(CL131=0,FX41=0),0,CL131*FX41/(CL131+FX41))</f>
        <v>0</v>
      </c>
      <c r="CM41" s="13" t="n">
        <f aca="false">IF(OR(CM131=0,FY41=0),0,CM131*FY41/(CM131+FY41))</f>
        <v>0</v>
      </c>
      <c r="CN41" s="13" t="n">
        <f aca="false">IF(OR(CN131=0,FZ41=0),0,CN131*FZ41/(CN131+FZ41))</f>
        <v>0</v>
      </c>
      <c r="CO41" s="13" t="n">
        <f aca="false">IF(OR(CO131=0,GA41=0),0,CO131*GA41/(CO131+GA41))</f>
        <v>0</v>
      </c>
      <c r="CP41" s="13" t="n">
        <f aca="false">IF(OR(CP131=0,GB41=0),0,CP131*GB41/(CP131+GB41))</f>
        <v>3.75752962058397</v>
      </c>
      <c r="CQ41" s="13" t="n">
        <f aca="false">IF(OR(CQ131=0,GC41=0),0,CQ131*GC41/(CQ131+GC41))</f>
        <v>3.74823476302443</v>
      </c>
      <c r="CR41" s="0" t="n">
        <f aca="false">IF(F$9=0,0,(SIN(F$12)*COS($E41)+SIN($E41)*COS(F$12))/SIN($E41)*F$9)</f>
        <v>6.32915357142857</v>
      </c>
      <c r="CS41" s="0" t="n">
        <f aca="false">IF(G$9=0,0,(SIN(G$12)*COS($E41)+SIN($E41)*COS(G$12))/SIN($E41)*G$9)</f>
        <v>6.48686885993202</v>
      </c>
      <c r="CT41" s="0" t="n">
        <f aca="false">IF(H$9=0,0,(SIN(H$12)*COS($E41)+SIN($E41)*COS(H$12))/SIN($E41)*H$9)</f>
        <v>6.64015399813509</v>
      </c>
      <c r="CU41" s="0" t="n">
        <f aca="false">IF(I$9=0,0,(SIN(I$12)*COS($E41)+SIN($E41)*COS(I$12))/SIN($E41)*I$9)</f>
        <v>6.78898739644663</v>
      </c>
      <c r="CV41" s="0" t="n">
        <f aca="false">IF(J$9=0,0,(SIN(J$12)*COS($E41)+SIN($E41)*COS(J$12))/SIN($E41)*J$9)</f>
        <v>6.92789701997797</v>
      </c>
      <c r="CW41" s="0" t="n">
        <f aca="false">IF(K$9=0,0,(SIN(K$12)*COS($E41)+SIN($E41)*COS(K$12))/SIN($E41)*K$9)</f>
        <v>7.06202660429987</v>
      </c>
      <c r="CX41" s="0" t="n">
        <f aca="false">IF(L$9=0,0,(SIN(L$12)*COS($E41)+SIN($E41)*COS(L$12))/SIN($E41)*L$9)</f>
        <v>7.19136595689434</v>
      </c>
      <c r="CY41" s="0" t="n">
        <f aca="false">IF(M$9=0,0,(SIN(M$12)*COS($E41)+SIN($E41)*COS(M$12))/SIN($E41)*M$9)</f>
        <v>7.31590714828068</v>
      </c>
      <c r="CZ41" s="0" t="n">
        <f aca="false">IF(N$9=0,0,(SIN(N$12)*COS($E41)+SIN($E41)*COS(N$12))/SIN($E41)*N$9)</f>
        <v>7.43564450484521</v>
      </c>
      <c r="DA41" s="0" t="n">
        <f aca="false">IF(O$9=0,0,(SIN(O$12)*COS($E41)+SIN($E41)*COS(O$12))/SIN($E41)*O$9)</f>
        <v>7.52875040054091</v>
      </c>
      <c r="DB41" s="0" t="n">
        <f aca="false">IF(P$9=0,0,(SIN(P$12)*COS($E41)+SIN($E41)*COS(P$12))/SIN($E41)*P$9)</f>
        <v>7.61607947567435</v>
      </c>
      <c r="DC41" s="0" t="n">
        <f aca="false">IF(Q$9=0,0,(SIN(Q$12)*COS($E41)+SIN($E41)*COS(Q$12))/SIN($E41)*Q$9)</f>
        <v>7.69765315800023</v>
      </c>
      <c r="DD41" s="0" t="n">
        <f aca="false">IF(R$9=0,0,(SIN(R$12)*COS($E41)+SIN($E41)*COS(R$12))/SIN($E41)*R$9)</f>
        <v>7.7734956748964</v>
      </c>
      <c r="DE41" s="0" t="n">
        <f aca="false">IF(S$9=0,0,(SIN(S$12)*COS($E41)+SIN($E41)*COS(S$12))/SIN($E41)*S$9)</f>
        <v>7.84363403103514</v>
      </c>
      <c r="DF41" s="0" t="n">
        <f aca="false">IF(T$9=0,0,(SIN(T$12)*COS($E41)+SIN($E41)*COS(T$12))/SIN($E41)*T$9)</f>
        <v>7.86357484179929</v>
      </c>
      <c r="DG41" s="0" t="n">
        <f aca="false">IF(U$9=0,0,(SIN(U$12)*COS($E41)+SIN($E41)*COS(U$12))/SIN($E41)*U$9)</f>
        <v>7.87622076194746</v>
      </c>
      <c r="DH41" s="0" t="n">
        <f aca="false">IF(V$9=0,0,(SIN(V$12)*COS($E41)+SIN($E41)*COS(V$12))/SIN($E41)*V$9)</f>
        <v>7.88164842433073</v>
      </c>
      <c r="DI41" s="0" t="n">
        <f aca="false">IF(W$9=0,0,(SIN(W$12)*COS($E41)+SIN($E41)*COS(W$12))/SIN($E41)*W$9)</f>
        <v>7.87993812849132</v>
      </c>
      <c r="DJ41" s="0" t="n">
        <f aca="false">IF(X$9=0,0,(SIN(X$12)*COS($E41)+SIN($E41)*COS(X$12))/SIN($E41)*X$9)</f>
        <v>7.87117379123884</v>
      </c>
      <c r="DK41" s="0" t="n">
        <f aca="false">IF(Y$9=0,0,(SIN(Y$12)*COS($E41)+SIN($E41)*COS(Y$12))/SIN($E41)*Y$9)</f>
        <v>0</v>
      </c>
      <c r="DL41" s="0" t="n">
        <f aca="false">IF(Z$9=0,0,(SIN(Z$12)*COS($E41)+SIN($E41)*COS(Z$12))/SIN($E41)*Z$9)</f>
        <v>0</v>
      </c>
      <c r="DM41" s="0" t="n">
        <f aca="false">IF(AA$9=0,0,(SIN(AA$12)*COS($E41)+SIN($E41)*COS(AA$12))/SIN($E41)*AA$9)</f>
        <v>0</v>
      </c>
      <c r="DN41" s="0" t="n">
        <f aca="false">IF(AB$9=0,0,(SIN(AB$12)*COS($E41)+SIN($E41)*COS(AB$12))/SIN($E41)*AB$9)</f>
        <v>0</v>
      </c>
      <c r="DO41" s="0" t="n">
        <f aca="false">IF(AC$9=0,0,(SIN(AC$12)*COS($E41)+SIN($E41)*COS(AC$12))/SIN($E41)*AC$9)</f>
        <v>0</v>
      </c>
      <c r="DP41" s="0" t="n">
        <f aca="false">IF(AD$9=0,0,(SIN(AD$12)*COS($E41)+SIN($E41)*COS(AD$12))/SIN($E41)*AD$9)</f>
        <v>0</v>
      </c>
      <c r="DQ41" s="0" t="n">
        <f aca="false">IF(AE$9=0,0,(SIN(AE$12)*COS($E41)+SIN($E41)*COS(AE$12))/SIN($E41)*AE$9)</f>
        <v>0</v>
      </c>
      <c r="DR41" s="0" t="n">
        <f aca="false">IF(AF$9=0,0,(SIN(AF$12)*COS($E41)+SIN($E41)*COS(AF$12))/SIN($E41)*AF$9)</f>
        <v>0</v>
      </c>
      <c r="DS41" s="0" t="n">
        <f aca="false">IF(AG$9=0,0,(SIN(AG$12)*COS($E41)+SIN($E41)*COS(AG$12))/SIN($E41)*AG$9)</f>
        <v>0</v>
      </c>
      <c r="DT41" s="0" t="n">
        <f aca="false">IF(AH$9=0,0,(SIN(AH$12)*COS($E41)+SIN($E41)*COS(AH$12))/SIN($E41)*AH$9)</f>
        <v>0</v>
      </c>
      <c r="DU41" s="0" t="n">
        <f aca="false">IF(AI$9=0,0,(SIN(AI$12)*COS($E41)+SIN($E41)*COS(AI$12))/SIN($E41)*AI$9)</f>
        <v>0</v>
      </c>
      <c r="DV41" s="0" t="n">
        <f aca="false">IF(AJ$9=0,0,(SIN(AJ$12)*COS($E41)+SIN($E41)*COS(AJ$12))/SIN($E41)*AJ$9)</f>
        <v>0</v>
      </c>
      <c r="DW41" s="0" t="n">
        <f aca="false">IF(AK$9=0,0,(SIN(AK$12)*COS($E41)+SIN($E41)*COS(AK$12))/SIN($E41)*AK$9)</f>
        <v>0</v>
      </c>
      <c r="DX41" s="0" t="n">
        <f aca="false">IF(AL$9=0,0,(SIN(AL$12)*COS($E41)+SIN($E41)*COS(AL$12))/SIN($E41)*AL$9)</f>
        <v>0</v>
      </c>
      <c r="DY41" s="0" t="n">
        <f aca="false">IF(AM$9=0,0,(SIN(AM$12)*COS($E41)+SIN($E41)*COS(AM$12))/SIN($E41)*AM$9)</f>
        <v>0</v>
      </c>
      <c r="DZ41" s="0" t="n">
        <f aca="false">IF(AN$9=0,0,(SIN(AN$12)*COS($E41)+SIN($E41)*COS(AN$12))/SIN($E41)*AN$9)</f>
        <v>0</v>
      </c>
      <c r="EA41" s="0" t="n">
        <f aca="false">IF(AO$9=0,0,(SIN(AO$12)*COS($E41)+SIN($E41)*COS(AO$12))/SIN($E41)*AO$9)</f>
        <v>0</v>
      </c>
      <c r="EB41" s="0" t="n">
        <f aca="false">IF(AP$9=0,0,(SIN(AP$12)*COS($E41)+SIN($E41)*COS(AP$12))/SIN($E41)*AP$9)</f>
        <v>0</v>
      </c>
      <c r="EC41" s="0" t="n">
        <f aca="false">IF(AQ$9=0,0,(SIN(AQ$12)*COS($E41)+SIN($E41)*COS(AQ$12))/SIN($E41)*AQ$9)</f>
        <v>0</v>
      </c>
      <c r="ED41" s="0" t="n">
        <f aca="false">IF(AR$9=0,0,(SIN(AR$12)*COS($E41)+SIN($E41)*COS(AR$12))/SIN($E41)*AR$9)</f>
        <v>0</v>
      </c>
      <c r="EE41" s="0" t="n">
        <f aca="false">IF(AS$9=0,0,(SIN(AS$12)*COS($E41)+SIN($E41)*COS(AS$12))/SIN($E41)*AS$9)</f>
        <v>0</v>
      </c>
      <c r="EF41" s="0" t="n">
        <f aca="false">IF(AT$9=0,0,(SIN(AT$12)*COS($E41)+SIN($E41)*COS(AT$12))/SIN($E41)*AT$9)</f>
        <v>0</v>
      </c>
      <c r="EG41" s="0" t="n">
        <f aca="false">IF(AU$9=0,0,(SIN(AU$12)*COS($E41)+SIN($E41)*COS(AU$12))/SIN($E41)*AU$9)</f>
        <v>0</v>
      </c>
      <c r="EH41" s="0" t="n">
        <f aca="false">IF(AV$9=0,0,(SIN(AV$12)*COS($E41)+SIN($E41)*COS(AV$12))/SIN($E41)*AV$9)</f>
        <v>0</v>
      </c>
      <c r="EI41" s="0" t="n">
        <f aca="false">IF(AW$9=0,0,(SIN(AW$12)*COS($E41)+SIN($E41)*COS(AW$12))/SIN($E41)*AW$9)</f>
        <v>0</v>
      </c>
      <c r="EJ41" s="0" t="n">
        <f aca="false">IF(AX$9=0,0,(SIN(AX$12)*COS($E41)+SIN($E41)*COS(AX$12))/SIN($E41)*AX$9)</f>
        <v>0</v>
      </c>
      <c r="EK41" s="0" t="n">
        <f aca="false">IF(AY$9=0,0,(SIN(AY$12)*COS($E41)+SIN($E41)*COS(AY$12))/SIN($E41)*AY$9)</f>
        <v>0</v>
      </c>
      <c r="EL41" s="0" t="n">
        <f aca="false">IF(AZ$9=0,0,(SIN(AZ$12)*COS($E41)+SIN($E41)*COS(AZ$12))/SIN($E41)*AZ$9)</f>
        <v>0</v>
      </c>
      <c r="EM41" s="0" t="n">
        <f aca="false">IF(BA$9=0,0,(SIN(BA$12)*COS($E41)+SIN($E41)*COS(BA$12))/SIN($E41)*BA$9)</f>
        <v>0</v>
      </c>
      <c r="EN41" s="0" t="n">
        <f aca="false">IF(BB$9=0,0,(SIN(BB$12)*COS($E41)+SIN($E41)*COS(BB$12))/SIN($E41)*BB$9)</f>
        <v>0</v>
      </c>
      <c r="EO41" s="0" t="n">
        <f aca="false">IF(BC$9=0,0,(SIN(BC$12)*COS($E41)+SIN($E41)*COS(BC$12))/SIN($E41)*BC$9)</f>
        <v>0</v>
      </c>
      <c r="EP41" s="0" t="n">
        <f aca="false">IF(BD$9=0,0,(SIN(BD$12)*COS($E41)+SIN($E41)*COS(BD$12))/SIN($E41)*BD$9)</f>
        <v>0</v>
      </c>
      <c r="EQ41" s="0" t="n">
        <f aca="false">IF(BE$9=0,0,(SIN(BE$12)*COS($E41)+SIN($E41)*COS(BE$12))/SIN($E41)*BE$9)</f>
        <v>0</v>
      </c>
      <c r="ER41" s="0" t="n">
        <f aca="false">IF(BF$9=0,0,(SIN(BF$12)*COS($E41)+SIN($E41)*COS(BF$12))/SIN($E41)*BF$9)</f>
        <v>0</v>
      </c>
      <c r="ES41" s="0" t="n">
        <f aca="false">IF(BG$9=0,0,(SIN(BG$12)*COS($E41)+SIN($E41)*COS(BG$12))/SIN($E41)*BG$9)</f>
        <v>0</v>
      </c>
      <c r="ET41" s="0" t="n">
        <f aca="false">IF(BH$9=0,0,(SIN(BH$12)*COS($E41)+SIN($E41)*COS(BH$12))/SIN($E41)*BH$9)</f>
        <v>0</v>
      </c>
      <c r="EU41" s="0" t="n">
        <f aca="false">IF(BI$9=0,0,(SIN(BI$12)*COS($E41)+SIN($E41)*COS(BI$12))/SIN($E41)*BI$9)</f>
        <v>0</v>
      </c>
      <c r="EV41" s="0" t="n">
        <f aca="false">IF(BJ$9=0,0,(SIN(BJ$12)*COS($E41)+SIN($E41)*COS(BJ$12))/SIN($E41)*BJ$9)</f>
        <v>0</v>
      </c>
      <c r="EW41" s="0" t="n">
        <f aca="false">IF(BK$9=0,0,(SIN(BK$12)*COS($E41)+SIN($E41)*COS(BK$12))/SIN($E41)*BK$9)</f>
        <v>0</v>
      </c>
      <c r="EX41" s="0" t="n">
        <f aca="false">IF(BL$9=0,0,(SIN(BL$12)*COS($E41)+SIN($E41)*COS(BL$12))/SIN($E41)*BL$9)</f>
        <v>0</v>
      </c>
      <c r="EY41" s="0" t="n">
        <f aca="false">IF(BM$9=0,0,(SIN(BM$12)*COS($E41)+SIN($E41)*COS(BM$12))/SIN($E41)*BM$9)</f>
        <v>0</v>
      </c>
      <c r="EZ41" s="0" t="n">
        <f aca="false">IF(BN$9=0,0,(SIN(BN$12)*COS($E41)+SIN($E41)*COS(BN$12))/SIN($E41)*BN$9)</f>
        <v>0</v>
      </c>
      <c r="FA41" s="0" t="n">
        <f aca="false">IF(BO$9=0,0,(SIN(BO$12)*COS($E41)+SIN($E41)*COS(BO$12))/SIN($E41)*BO$9)</f>
        <v>0</v>
      </c>
      <c r="FB41" s="0" t="n">
        <f aca="false">IF(BP$9=0,0,(SIN(BP$12)*COS($E41)+SIN($E41)*COS(BP$12))/SIN($E41)*BP$9)</f>
        <v>0</v>
      </c>
      <c r="FC41" s="0" t="n">
        <f aca="false">IF(BQ$9=0,0,(SIN(BQ$12)*COS($E41)+SIN($E41)*COS(BQ$12))/SIN($E41)*BQ$9)</f>
        <v>0</v>
      </c>
      <c r="FD41" s="0" t="n">
        <f aca="false">IF(BR$9=0,0,(SIN(BR$12)*COS($E41)+SIN($E41)*COS(BR$12))/SIN($E41)*BR$9)</f>
        <v>0</v>
      </c>
      <c r="FE41" s="0" t="n">
        <f aca="false">IF(BS$9=0,0,(SIN(BS$12)*COS($E41)+SIN($E41)*COS(BS$12))/SIN($E41)*BS$9)</f>
        <v>0</v>
      </c>
      <c r="FF41" s="0" t="n">
        <f aca="false">IF(BT$9=0,0,(SIN(BT$12)*COS($E41)+SIN($E41)*COS(BT$12))/SIN($E41)*BT$9)</f>
        <v>0</v>
      </c>
      <c r="FG41" s="0" t="n">
        <f aca="false">IF(BU$9=0,0,(SIN(BU$12)*COS($E41)+SIN($E41)*COS(BU$12))/SIN($E41)*BU$9)</f>
        <v>0</v>
      </c>
      <c r="FH41" s="0" t="n">
        <f aca="false">IF(BV$9=0,0,(SIN(BV$12)*COS($E41)+SIN($E41)*COS(BV$12))/SIN($E41)*BV$9)</f>
        <v>0</v>
      </c>
      <c r="FI41" s="0" t="n">
        <f aca="false">IF(BW$9=0,0,(SIN(BW$12)*COS($E41)+SIN($E41)*COS(BW$12))/SIN($E41)*BW$9)</f>
        <v>0</v>
      </c>
      <c r="FJ41" s="0" t="n">
        <f aca="false">IF(BX$9=0,0,(SIN(BX$12)*COS($E41)+SIN($E41)*COS(BX$12))/SIN($E41)*BX$9)</f>
        <v>0</v>
      </c>
      <c r="FK41" s="0" t="n">
        <f aca="false">IF(BY$9=0,0,(SIN(BY$12)*COS($E41)+SIN($E41)*COS(BY$12))/SIN($E41)*BY$9)</f>
        <v>0</v>
      </c>
      <c r="FL41" s="0" t="n">
        <f aca="false">IF(BZ$9=0,0,(SIN(BZ$12)*COS($E41)+SIN($E41)*COS(BZ$12))/SIN($E41)*BZ$9)</f>
        <v>0</v>
      </c>
      <c r="FM41" s="0" t="n">
        <f aca="false">IF(CA$9=0,0,(SIN(CA$12)*COS($E41)+SIN($E41)*COS(CA$12))/SIN($E41)*CA$9)</f>
        <v>0</v>
      </c>
      <c r="FN41" s="0" t="n">
        <f aca="false">IF(CB$9=0,0,(SIN(CB$12)*COS($E41)+SIN($E41)*COS(CB$12))/SIN($E41)*CB$9)</f>
        <v>0</v>
      </c>
      <c r="FO41" s="0" t="n">
        <f aca="false">IF(CC$9=0,0,(SIN(CC$12)*COS($E41)+SIN($E41)*COS(CC$12))/SIN($E41)*CC$9)</f>
        <v>0</v>
      </c>
      <c r="FP41" s="0" t="n">
        <f aca="false">IF(CD$9=0,0,(SIN(CD$12)*COS($E41)+SIN($E41)*COS(CD$12))/SIN($E41)*CD$9)</f>
        <v>0</v>
      </c>
      <c r="FQ41" s="0" t="n">
        <f aca="false">IF(CE$9=0,0,(SIN(CE$12)*COS($E41)+SIN($E41)*COS(CE$12))/SIN($E41)*CE$9)</f>
        <v>0</v>
      </c>
      <c r="FR41" s="0" t="n">
        <f aca="false">IF(CF$9=0,0,(SIN(CF$12)*COS($E41)+SIN($E41)*COS(CF$12))/SIN($E41)*CF$9)</f>
        <v>0</v>
      </c>
      <c r="FS41" s="0" t="n">
        <f aca="false">IF(CG$9=0,0,(SIN(CG$12)*COS($E41)+SIN($E41)*COS(CG$12))/SIN($E41)*CG$9)</f>
        <v>0</v>
      </c>
      <c r="FT41" s="0" t="n">
        <f aca="false">IF(CH$9=0,0,(SIN(CH$12)*COS($E41)+SIN($E41)*COS(CH$12))/SIN($E41)*CH$9)</f>
        <v>0</v>
      </c>
      <c r="FU41" s="0" t="n">
        <f aca="false">IF(CI$9=0,0,(SIN(CI$12)*COS($E41)+SIN($E41)*COS(CI$12))/SIN($E41)*CI$9)</f>
        <v>0</v>
      </c>
      <c r="FV41" s="0" t="n">
        <f aca="false">IF(CJ$9=0,0,(SIN(CJ$12)*COS($E41)+SIN($E41)*COS(CJ$12))/SIN($E41)*CJ$9)</f>
        <v>0</v>
      </c>
      <c r="FW41" s="0" t="n">
        <f aca="false">IF(CK$9=0,0,(SIN(CK$12)*COS($E41)+SIN($E41)*COS(CK$12))/SIN($E41)*CK$9)</f>
        <v>0</v>
      </c>
      <c r="FX41" s="0" t="n">
        <f aca="false">IF(CL$9=0,0,(SIN(CL$12)*COS($E41)+SIN($E41)*COS(CL$12))/SIN($E41)*CL$9)</f>
        <v>0</v>
      </c>
      <c r="FY41" s="0" t="n">
        <f aca="false">IF(CM$9=0,0,(SIN(CM$12)*COS($E41)+SIN($E41)*COS(CM$12))/SIN($E41)*CM$9)</f>
        <v>0</v>
      </c>
      <c r="FZ41" s="0" t="n">
        <f aca="false">IF(CN$9=0,0,(SIN(CN$12)*COS($E41)+SIN($E41)*COS(CN$12))/SIN($E41)*CN$9)</f>
        <v>0</v>
      </c>
      <c r="GA41" s="0" t="n">
        <f aca="false">IF(CO$9=0,0,(SIN(CO$12)*COS($E41)+SIN($E41)*COS(CO$12))/SIN($E41)*CO$9)</f>
        <v>0</v>
      </c>
      <c r="GB41" s="0" t="n">
        <f aca="false">IF(CP$9=0,0,(SIN(CP$12)*COS($E41)+SIN($E41)*COS(CP$12))/SIN($E41)*CP$9)</f>
        <v>9.58943283596893</v>
      </c>
      <c r="GC41" s="0" t="n">
        <f aca="false">IF(CQ$9=0,0,(SIN(CQ$12)*COS($E41)+SIN($E41)*COS(CQ$12))/SIN($E41)*CQ$9)</f>
        <v>9.67216383571879</v>
      </c>
    </row>
    <row r="42" customFormat="false" ht="12.8" hidden="true" customHeight="false" outlineLevel="0" collapsed="false">
      <c r="A42" s="0" t="n">
        <f aca="false">MAX($F42:$CQ42)</f>
        <v>6.32915353137039</v>
      </c>
      <c r="B42" s="90" t="n">
        <f aca="false">IF(ISNA(INDEX(vmg!$B$6:$B$151,MATCH($C42,vmg!$F$6:$F$151,0))),IF(ISNA(INDEX(vmg!$B$6:$B$151,MATCH($C42,vmg!$D$6:$D$151,0))),0,INDEX(vmg!$B$6:$B$151,MATCH($C42,vmg!$D$6:$D$151,0))),INDEX(vmg!$B$6:$B$151,MATCH($C42,vmg!$F$6:$F$151,0)))</f>
        <v>6.92665</v>
      </c>
      <c r="C42" s="2" t="n">
        <f aca="false">MOD(Best +D42,360)</f>
        <v>330</v>
      </c>
      <c r="D42" s="2" t="n">
        <f aca="false">D41+1</f>
        <v>30</v>
      </c>
      <c r="E42" s="1" t="n">
        <f aca="false">D42*PI()/180</f>
        <v>0.523598775598299</v>
      </c>
      <c r="F42" s="13" t="n">
        <f aca="false">IF(OR(F132=0,CR42=0),0,F132*CR42/(F132+CR42))</f>
        <v>6.32915353137039</v>
      </c>
      <c r="G42" s="13" t="n">
        <f aca="false">IF(OR(G132=0,CS42=0),0,G132*CS42/(G132+CS42))</f>
        <v>6.27992003443604</v>
      </c>
      <c r="H42" s="13" t="n">
        <f aca="false">IF(OR(H132=0,CT42=0),0,H132*CT42/(H132+CT42))</f>
        <v>6.23193164975482</v>
      </c>
      <c r="I42" s="13" t="n">
        <f aca="false">IF(OR(I132=0,CU42=0),0,I132*CU42/(I132+CU42))</f>
        <v>6.18506335631899</v>
      </c>
      <c r="J42" s="13" t="n">
        <f aca="false">IF(OR(J132=0,CV42=0),0,J132*CV42/(J132+CV42))</f>
        <v>6.13491070532396</v>
      </c>
      <c r="K42" s="13" t="n">
        <f aca="false">IF(OR(K132=0,CW42=0),0,K132*CW42/(K132+CW42))</f>
        <v>6.08590152826403</v>
      </c>
      <c r="L42" s="13" t="n">
        <f aca="false">IF(OR(L132=0,CX42=0),0,L132*CX42/(L132+CX42))</f>
        <v>6.03792580241358</v>
      </c>
      <c r="M42" s="13" t="n">
        <f aca="false">IF(OR(M132=0,CY42=0),0,M132*CY42/(M132+CY42))</f>
        <v>5.99088581061745</v>
      </c>
      <c r="N42" s="13" t="n">
        <f aca="false">IF(OR(N132=0,CZ42=0),0,N132*CZ42/(N132+CZ42))</f>
        <v>5.94469439814233</v>
      </c>
      <c r="O42" s="13" t="n">
        <f aca="false">IF(OR(O132=0,DA42=0),0,O132*DA42/(O132+DA42))</f>
        <v>5.88582389219914</v>
      </c>
      <c r="P42" s="13" t="n">
        <f aca="false">IF(OR(P132=0,DB42=0),0,P132*DB42/(P132+DB42))</f>
        <v>5.82820606699282</v>
      </c>
      <c r="Q42" s="13" t="n">
        <f aca="false">IF(OR(Q132=0,DC42=0),0,Q132*DC42/(Q132+DC42))</f>
        <v>5.77171983319996</v>
      </c>
      <c r="R42" s="13" t="n">
        <f aca="false">IF(OR(R132=0,DD42=0),0,R132*DD42/(R132+DD42))</f>
        <v>5.71625625972365</v>
      </c>
      <c r="S42" s="13" t="n">
        <f aca="false">IF(OR(S132=0,DE42=0),0,S132*DE42/(S132+DE42))</f>
        <v>5.6617169818538</v>
      </c>
      <c r="T42" s="13" t="n">
        <f aca="false">IF(OR(T132=0,DF42=0),0,T132*DF42/(T132+DF42))</f>
        <v>5.58530580997626</v>
      </c>
      <c r="U42" s="13" t="n">
        <f aca="false">IF(OR(U132=0,DG42=0),0,U132*DG42/(U132+DG42))</f>
        <v>5.51023578809259</v>
      </c>
      <c r="V42" s="13" t="n">
        <f aca="false">IF(OR(V132=0,DH42=0),0,V132*DH42/(V132+DH42))</f>
        <v>5.43634962199564</v>
      </c>
      <c r="W42" s="13" t="n">
        <f aca="false">IF(OR(W132=0,DI42=0),0,W132*DI42/(W132+DI42))</f>
        <v>5.36350349130821</v>
      </c>
      <c r="X42" s="13" t="n">
        <f aca="false">IF(OR(X132=0,DJ42=0),0,X132*DJ42/(X132+DJ42))</f>
        <v>5.29156528043192</v>
      </c>
      <c r="Y42" s="13" t="n">
        <f aca="false">IF(OR(Y132=0,DK42=0),0,Y132*DK42/(Y132+DK42))</f>
        <v>0</v>
      </c>
      <c r="Z42" s="13" t="n">
        <f aca="false">IF(OR(Z132=0,DL42=0),0,Z132*DL42/(Z132+DL42))</f>
        <v>0</v>
      </c>
      <c r="AA42" s="13" t="n">
        <f aca="false">IF(OR(AA132=0,DM42=0),0,AA132*DM42/(AA132+DM42))</f>
        <v>0</v>
      </c>
      <c r="AB42" s="13" t="n">
        <f aca="false">IF(OR(AB132=0,DN42=0),0,AB132*DN42/(AB132+DN42))</f>
        <v>0</v>
      </c>
      <c r="AC42" s="13" t="n">
        <f aca="false">IF(OR(AC132=0,DO42=0),0,AC132*DO42/(AC132+DO42))</f>
        <v>0</v>
      </c>
      <c r="AD42" s="13" t="n">
        <f aca="false">IF(OR(AD132=0,DP42=0),0,AD132*DP42/(AD132+DP42))</f>
        <v>0</v>
      </c>
      <c r="AE42" s="13" t="n">
        <f aca="false">IF(OR(AE132=0,DQ42=0),0,AE132*DQ42/(AE132+DQ42))</f>
        <v>0</v>
      </c>
      <c r="AF42" s="13" t="n">
        <f aca="false">IF(OR(AF132=0,DR42=0),0,AF132*DR42/(AF132+DR42))</f>
        <v>0</v>
      </c>
      <c r="AG42" s="13" t="n">
        <f aca="false">IF(OR(AG132=0,DS42=0),0,AG132*DS42/(AG132+DS42))</f>
        <v>0</v>
      </c>
      <c r="AH42" s="13" t="n">
        <f aca="false">IF(OR(AH132=0,DT42=0),0,AH132*DT42/(AH132+DT42))</f>
        <v>0</v>
      </c>
      <c r="AI42" s="13" t="n">
        <f aca="false">IF(OR(AI132=0,DU42=0),0,AI132*DU42/(AI132+DU42))</f>
        <v>0</v>
      </c>
      <c r="AJ42" s="13" t="n">
        <f aca="false">IF(OR(AJ132=0,DV42=0),0,AJ132*DV42/(AJ132+DV42))</f>
        <v>0</v>
      </c>
      <c r="AK42" s="13" t="n">
        <f aca="false">IF(OR(AK132=0,DW42=0),0,AK132*DW42/(AK132+DW42))</f>
        <v>0</v>
      </c>
      <c r="AL42" s="13" t="n">
        <f aca="false">IF(OR(AL132=0,DX42=0),0,AL132*DX42/(AL132+DX42))</f>
        <v>0</v>
      </c>
      <c r="AM42" s="13" t="n">
        <f aca="false">IF(OR(AM132=0,DY42=0),0,AM132*DY42/(AM132+DY42))</f>
        <v>0</v>
      </c>
      <c r="AN42" s="13" t="n">
        <f aca="false">IF(OR(AN132=0,DZ42=0),0,AN132*DZ42/(AN132+DZ42))</f>
        <v>0</v>
      </c>
      <c r="AO42" s="13" t="n">
        <f aca="false">IF(OR(AO132=0,EA42=0),0,AO132*EA42/(AO132+EA42))</f>
        <v>0</v>
      </c>
      <c r="AP42" s="13" t="n">
        <f aca="false">IF(OR(AP132=0,EB42=0),0,AP132*EB42/(AP132+EB42))</f>
        <v>0</v>
      </c>
      <c r="AQ42" s="13" t="n">
        <f aca="false">IF(OR(AQ132=0,EC42=0),0,AQ132*EC42/(AQ132+EC42))</f>
        <v>0</v>
      </c>
      <c r="AR42" s="13" t="n">
        <f aca="false">IF(OR(AR132=0,ED42=0),0,AR132*ED42/(AR132+ED42))</f>
        <v>0</v>
      </c>
      <c r="AS42" s="13" t="n">
        <f aca="false">IF(OR(AS132=0,EE42=0),0,AS132*EE42/(AS132+EE42))</f>
        <v>0</v>
      </c>
      <c r="AT42" s="13" t="n">
        <f aca="false">IF(OR(AT132=0,EF42=0),0,AT132*EF42/(AT132+EF42))</f>
        <v>0</v>
      </c>
      <c r="AU42" s="13" t="n">
        <f aca="false">IF(OR(AU132=0,EG42=0),0,AU132*EG42/(AU132+EG42))</f>
        <v>0</v>
      </c>
      <c r="AV42" s="13" t="n">
        <f aca="false">IF(OR(AV132=0,EH42=0),0,AV132*EH42/(AV132+EH42))</f>
        <v>0</v>
      </c>
      <c r="AW42" s="13" t="n">
        <f aca="false">IF(OR(AW132=0,EI42=0),0,AW132*EI42/(AW132+EI42))</f>
        <v>0</v>
      </c>
      <c r="AX42" s="13" t="n">
        <f aca="false">IF(OR(AX132=0,EJ42=0),0,AX132*EJ42/(AX132+EJ42))</f>
        <v>0</v>
      </c>
      <c r="AY42" s="13" t="n">
        <f aca="false">IF(OR(AY132=0,EK42=0),0,AY132*EK42/(AY132+EK42))</f>
        <v>0</v>
      </c>
      <c r="AZ42" s="13" t="n">
        <f aca="false">IF(OR(AZ132=0,EL42=0),0,AZ132*EL42/(AZ132+EL42))</f>
        <v>0</v>
      </c>
      <c r="BA42" s="13" t="n">
        <f aca="false">IF(OR(BA132=0,EM42=0),0,BA132*EM42/(BA132+EM42))</f>
        <v>0</v>
      </c>
      <c r="BB42" s="13" t="n">
        <f aca="false">IF(OR(BB132=0,EN42=0),0,BB132*EN42/(BB132+EN42))</f>
        <v>0</v>
      </c>
      <c r="BC42" s="13" t="n">
        <f aca="false">IF(OR(BC132=0,EO42=0),0,BC132*EO42/(BC132+EO42))</f>
        <v>0</v>
      </c>
      <c r="BD42" s="13" t="n">
        <f aca="false">IF(OR(BD132=0,EP42=0),0,BD132*EP42/(BD132+EP42))</f>
        <v>0</v>
      </c>
      <c r="BE42" s="13" t="n">
        <f aca="false">IF(OR(BE132=0,EQ42=0),0,BE132*EQ42/(BE132+EQ42))</f>
        <v>0</v>
      </c>
      <c r="BF42" s="13" t="n">
        <f aca="false">IF(OR(BF132=0,ER42=0),0,BF132*ER42/(BF132+ER42))</f>
        <v>0</v>
      </c>
      <c r="BG42" s="13" t="n">
        <f aca="false">IF(OR(BG132=0,ES42=0),0,BG132*ES42/(BG132+ES42))</f>
        <v>0</v>
      </c>
      <c r="BH42" s="13" t="n">
        <f aca="false">IF(OR(BH132=0,ET42=0),0,BH132*ET42/(BH132+ET42))</f>
        <v>0</v>
      </c>
      <c r="BI42" s="13" t="n">
        <f aca="false">IF(OR(BI132=0,EU42=0),0,BI132*EU42/(BI132+EU42))</f>
        <v>0</v>
      </c>
      <c r="BJ42" s="13" t="n">
        <f aca="false">IF(OR(BJ132=0,EV42=0),0,BJ132*EV42/(BJ132+EV42))</f>
        <v>0</v>
      </c>
      <c r="BK42" s="13" t="n">
        <f aca="false">IF(OR(BK132=0,EW42=0),0,BK132*EW42/(BK132+EW42))</f>
        <v>0</v>
      </c>
      <c r="BL42" s="13" t="n">
        <f aca="false">IF(OR(BL132=0,EX42=0),0,BL132*EX42/(BL132+EX42))</f>
        <v>0</v>
      </c>
      <c r="BM42" s="13" t="n">
        <f aca="false">IF(OR(BM132=0,EY42=0),0,BM132*EY42/(BM132+EY42))</f>
        <v>0</v>
      </c>
      <c r="BN42" s="13" t="n">
        <f aca="false">IF(OR(BN132=0,EZ42=0),0,BN132*EZ42/(BN132+EZ42))</f>
        <v>0</v>
      </c>
      <c r="BO42" s="13" t="n">
        <f aca="false">IF(OR(BO132=0,FA42=0),0,BO132*FA42/(BO132+FA42))</f>
        <v>0</v>
      </c>
      <c r="BP42" s="13" t="n">
        <f aca="false">IF(OR(BP132=0,FB42=0),0,BP132*FB42/(BP132+FB42))</f>
        <v>0</v>
      </c>
      <c r="BQ42" s="13" t="n">
        <f aca="false">IF(OR(BQ132=0,FC42=0),0,BQ132*FC42/(BQ132+FC42))</f>
        <v>0</v>
      </c>
      <c r="BR42" s="13" t="n">
        <f aca="false">IF(OR(BR132=0,FD42=0),0,BR132*FD42/(BR132+FD42))</f>
        <v>0</v>
      </c>
      <c r="BS42" s="13" t="n">
        <f aca="false">IF(OR(BS132=0,FE42=0),0,BS132*FE42/(BS132+FE42))</f>
        <v>0</v>
      </c>
      <c r="BT42" s="13" t="n">
        <f aca="false">IF(OR(BT132=0,FF42=0),0,BT132*FF42/(BT132+FF42))</f>
        <v>0</v>
      </c>
      <c r="BU42" s="13" t="n">
        <f aca="false">IF(OR(BU132=0,FG42=0),0,BU132*FG42/(BU132+FG42))</f>
        <v>0</v>
      </c>
      <c r="BV42" s="13" t="n">
        <f aca="false">IF(OR(BV132=0,FH42=0),0,BV132*FH42/(BV132+FH42))</f>
        <v>0</v>
      </c>
      <c r="BW42" s="13" t="n">
        <f aca="false">IF(OR(BW132=0,FI42=0),0,BW132*FI42/(BW132+FI42))</f>
        <v>0</v>
      </c>
      <c r="BX42" s="13" t="n">
        <f aca="false">IF(OR(BX132=0,FJ42=0),0,BX132*FJ42/(BX132+FJ42))</f>
        <v>0</v>
      </c>
      <c r="BY42" s="13" t="n">
        <f aca="false">IF(OR(BY132=0,FK42=0),0,BY132*FK42/(BY132+FK42))</f>
        <v>0</v>
      </c>
      <c r="BZ42" s="13" t="n">
        <f aca="false">IF(OR(BZ132=0,FL42=0),0,BZ132*FL42/(BZ132+FL42))</f>
        <v>0</v>
      </c>
      <c r="CA42" s="13" t="n">
        <f aca="false">IF(OR(CA132=0,FM42=0),0,CA132*FM42/(CA132+FM42))</f>
        <v>0</v>
      </c>
      <c r="CB42" s="13" t="n">
        <f aca="false">IF(OR(CB132=0,FN42=0),0,CB132*FN42/(CB132+FN42))</f>
        <v>0</v>
      </c>
      <c r="CC42" s="13" t="n">
        <f aca="false">IF(OR(CC132=0,FO42=0),0,CC132*FO42/(CC132+FO42))</f>
        <v>0</v>
      </c>
      <c r="CD42" s="13" t="n">
        <f aca="false">IF(OR(CD132=0,FP42=0),0,CD132*FP42/(CD132+FP42))</f>
        <v>0</v>
      </c>
      <c r="CE42" s="13" t="n">
        <f aca="false">IF(OR(CE132=0,FQ42=0),0,CE132*FQ42/(CE132+FQ42))</f>
        <v>0</v>
      </c>
      <c r="CF42" s="13" t="n">
        <f aca="false">IF(OR(CF132=0,FR42=0),0,CF132*FR42/(CF132+FR42))</f>
        <v>0</v>
      </c>
      <c r="CG42" s="13" t="n">
        <f aca="false">IF(OR(CG132=0,FS42=0),0,CG132*FS42/(CG132+FS42))</f>
        <v>0</v>
      </c>
      <c r="CH42" s="13" t="n">
        <f aca="false">IF(OR(CH132=0,FT42=0),0,CH132*FT42/(CH132+FT42))</f>
        <v>0</v>
      </c>
      <c r="CI42" s="13" t="n">
        <f aca="false">IF(OR(CI132=0,FU42=0),0,CI132*FU42/(CI132+FU42))</f>
        <v>0</v>
      </c>
      <c r="CJ42" s="13" t="n">
        <f aca="false">IF(OR(CJ132=0,FV42=0),0,CJ132*FV42/(CJ132+FV42))</f>
        <v>0</v>
      </c>
      <c r="CK42" s="13" t="n">
        <f aca="false">IF(OR(CK132=0,FW42=0),0,CK132*FW42/(CK132+FW42))</f>
        <v>0</v>
      </c>
      <c r="CL42" s="13" t="n">
        <f aca="false">IF(OR(CL132=0,FX42=0),0,CL132*FX42/(CL132+FX42))</f>
        <v>0</v>
      </c>
      <c r="CM42" s="13" t="n">
        <f aca="false">IF(OR(CM132=0,FY42=0),0,CM132*FY42/(CM132+FY42))</f>
        <v>0</v>
      </c>
      <c r="CN42" s="13" t="n">
        <f aca="false">IF(OR(CN132=0,FZ42=0),0,CN132*FZ42/(CN132+FZ42))</f>
        <v>0</v>
      </c>
      <c r="CO42" s="13" t="n">
        <f aca="false">IF(OR(CO132=0,GA42=0),0,CO132*GA42/(CO132+GA42))</f>
        <v>0</v>
      </c>
      <c r="CP42" s="13" t="n">
        <f aca="false">IF(OR(CP132=0,GB42=0),0,CP132*GB42/(CP132+GB42))</f>
        <v>3.67728230317822</v>
      </c>
      <c r="CQ42" s="13" t="n">
        <f aca="false">IF(OR(CQ132=0,GC42=0),0,CQ132*GC42/(CQ132+GC42))</f>
        <v>3.66723439950142</v>
      </c>
      <c r="CR42" s="0" t="n">
        <f aca="false">IF(F$9=0,0,(SIN(F$12)*COS($E42)+SIN($E42)*COS(F$12))/SIN($E42)*F$9)</f>
        <v>6.32915357142857</v>
      </c>
      <c r="CS42" s="0" t="n">
        <f aca="false">IF(G$9=0,0,(SIN(G$12)*COS($E42)+SIN($E42)*COS(G$12))/SIN($E42)*G$9)</f>
        <v>6.47896560945174</v>
      </c>
      <c r="CT42" s="0" t="n">
        <f aca="false">IF(H$9=0,0,(SIN(H$12)*COS($E42)+SIN($E42)*COS(H$12))/SIN($E42)*H$9)</f>
        <v>6.62444880456487</v>
      </c>
      <c r="CU42" s="0" t="n">
        <f aca="false">IF(I$9=0,0,(SIN(I$12)*COS($E42)+SIN($E42)*COS(I$12))/SIN($E42)*I$9)</f>
        <v>6.76558389853311</v>
      </c>
      <c r="CV42" s="0" t="n">
        <f aca="false">IF(J$9=0,0,(SIN(J$12)*COS($E42)+SIN($E42)*COS(J$12))/SIN($E42)*J$9)</f>
        <v>6.89692550200721</v>
      </c>
      <c r="CW42" s="0" t="n">
        <f aca="false">IF(K$9=0,0,(SIN(K$12)*COS($E42)+SIN($E42)*COS(K$12))/SIN($E42)*K$9)</f>
        <v>7.02360734210038</v>
      </c>
      <c r="CX42" s="0" t="n">
        <f aca="false">IF(L$9=0,0,(SIN(L$12)*COS($E42)+SIN($E42)*COS(L$12))/SIN($E42)*L$9)</f>
        <v>7.14562134279784</v>
      </c>
      <c r="CY42" s="0" t="n">
        <f aca="false">IF(M$9=0,0,(SIN(M$12)*COS($E42)+SIN($E42)*COS(M$12))/SIN($E42)*M$9)</f>
        <v>7.26296162012313</v>
      </c>
      <c r="CZ42" s="0" t="n">
        <f aca="false">IF(N$9=0,0,(SIN(N$12)*COS($E42)+SIN($E42)*COS(N$12))/SIN($E42)*N$9)</f>
        <v>7.37562447440139</v>
      </c>
      <c r="DA42" s="0" t="n">
        <f aca="false">IF(O$9=0,0,(SIN(O$12)*COS($E42)+SIN($E42)*COS(O$12))/SIN($E42)*O$9)</f>
        <v>7.46197774075613</v>
      </c>
      <c r="DB42" s="0" t="n">
        <f aca="false">IF(P$9=0,0,(SIN(P$12)*COS($E42)+SIN($E42)*COS(P$12))/SIN($E42)*P$9)</f>
        <v>7.54272692710573</v>
      </c>
      <c r="DC42" s="0" t="n">
        <f aca="false">IF(Q$9=0,0,(SIN(Q$12)*COS($E42)+SIN($E42)*COS(Q$12))/SIN($E42)*Q$9)</f>
        <v>7.61789502102617</v>
      </c>
      <c r="DD42" s="0" t="n">
        <f aca="false">IF(R$9=0,0,(SIN(R$12)*COS($E42)+SIN($E42)*COS(R$12))/SIN($E42)*R$9)</f>
        <v>7.68750771033565</v>
      </c>
      <c r="DE42" s="0" t="n">
        <f aca="false">IF(S$9=0,0,(SIN(S$12)*COS($E42)+SIN($E42)*COS(S$12))/SIN($E42)*S$9)</f>
        <v>7.75159336047036</v>
      </c>
      <c r="DF42" s="0" t="n">
        <f aca="false">IF(T$9=0,0,(SIN(T$12)*COS($E42)+SIN($E42)*COS(T$12))/SIN($E42)*T$9)</f>
        <v>7.76621111589454</v>
      </c>
      <c r="DG42" s="0" t="n">
        <f aca="false">IF(U$9=0,0,(SIN(U$12)*COS($E42)+SIN($E42)*COS(U$12))/SIN($E42)*U$9)</f>
        <v>7.77379053100867</v>
      </c>
      <c r="DH42" s="0" t="n">
        <f aca="false">IF(V$9=0,0,(SIN(V$12)*COS($E42)+SIN($E42)*COS(V$12))/SIN($E42)*V$9)</f>
        <v>7.77440876012004</v>
      </c>
      <c r="DI42" s="0" t="n">
        <f aca="false">IF(W$9=0,0,(SIN(W$12)*COS($E42)+SIN($E42)*COS(W$12))/SIN($E42)*W$9)</f>
        <v>7.76814647711818</v>
      </c>
      <c r="DJ42" s="0" t="n">
        <f aca="false">IF(X$9=0,0,(SIN(X$12)*COS($E42)+SIN($E42)*COS(X$12))/SIN($E42)*X$9)</f>
        <v>7.75508782626935</v>
      </c>
      <c r="DK42" s="0" t="n">
        <f aca="false">IF(Y$9=0,0,(SIN(Y$12)*COS($E42)+SIN($E42)*COS(Y$12))/SIN($E42)*Y$9)</f>
        <v>0</v>
      </c>
      <c r="DL42" s="0" t="n">
        <f aca="false">IF(Z$9=0,0,(SIN(Z$12)*COS($E42)+SIN($E42)*COS(Z$12))/SIN($E42)*Z$9)</f>
        <v>0</v>
      </c>
      <c r="DM42" s="0" t="n">
        <f aca="false">IF(AA$9=0,0,(SIN(AA$12)*COS($E42)+SIN($E42)*COS(AA$12))/SIN($E42)*AA$9)</f>
        <v>0</v>
      </c>
      <c r="DN42" s="0" t="n">
        <f aca="false">IF(AB$9=0,0,(SIN(AB$12)*COS($E42)+SIN($E42)*COS(AB$12))/SIN($E42)*AB$9)</f>
        <v>0</v>
      </c>
      <c r="DO42" s="0" t="n">
        <f aca="false">IF(AC$9=0,0,(SIN(AC$12)*COS($E42)+SIN($E42)*COS(AC$12))/SIN($E42)*AC$9)</f>
        <v>0</v>
      </c>
      <c r="DP42" s="0" t="n">
        <f aca="false">IF(AD$9=0,0,(SIN(AD$12)*COS($E42)+SIN($E42)*COS(AD$12))/SIN($E42)*AD$9)</f>
        <v>0</v>
      </c>
      <c r="DQ42" s="0" t="n">
        <f aca="false">IF(AE$9=0,0,(SIN(AE$12)*COS($E42)+SIN($E42)*COS(AE$12))/SIN($E42)*AE$9)</f>
        <v>0</v>
      </c>
      <c r="DR42" s="0" t="n">
        <f aca="false">IF(AF$9=0,0,(SIN(AF$12)*COS($E42)+SIN($E42)*COS(AF$12))/SIN($E42)*AF$9)</f>
        <v>0</v>
      </c>
      <c r="DS42" s="0" t="n">
        <f aca="false">IF(AG$9=0,0,(SIN(AG$12)*COS($E42)+SIN($E42)*COS(AG$12))/SIN($E42)*AG$9)</f>
        <v>0</v>
      </c>
      <c r="DT42" s="0" t="n">
        <f aca="false">IF(AH$9=0,0,(SIN(AH$12)*COS($E42)+SIN($E42)*COS(AH$12))/SIN($E42)*AH$9)</f>
        <v>0</v>
      </c>
      <c r="DU42" s="0" t="n">
        <f aca="false">IF(AI$9=0,0,(SIN(AI$12)*COS($E42)+SIN($E42)*COS(AI$12))/SIN($E42)*AI$9)</f>
        <v>0</v>
      </c>
      <c r="DV42" s="0" t="n">
        <f aca="false">IF(AJ$9=0,0,(SIN(AJ$12)*COS($E42)+SIN($E42)*COS(AJ$12))/SIN($E42)*AJ$9)</f>
        <v>0</v>
      </c>
      <c r="DW42" s="0" t="n">
        <f aca="false">IF(AK$9=0,0,(SIN(AK$12)*COS($E42)+SIN($E42)*COS(AK$12))/SIN($E42)*AK$9)</f>
        <v>0</v>
      </c>
      <c r="DX42" s="0" t="n">
        <f aca="false">IF(AL$9=0,0,(SIN(AL$12)*COS($E42)+SIN($E42)*COS(AL$12))/SIN($E42)*AL$9)</f>
        <v>0</v>
      </c>
      <c r="DY42" s="0" t="n">
        <f aca="false">IF(AM$9=0,0,(SIN(AM$12)*COS($E42)+SIN($E42)*COS(AM$12))/SIN($E42)*AM$9)</f>
        <v>0</v>
      </c>
      <c r="DZ42" s="0" t="n">
        <f aca="false">IF(AN$9=0,0,(SIN(AN$12)*COS($E42)+SIN($E42)*COS(AN$12))/SIN($E42)*AN$9)</f>
        <v>0</v>
      </c>
      <c r="EA42" s="0" t="n">
        <f aca="false">IF(AO$9=0,0,(SIN(AO$12)*COS($E42)+SIN($E42)*COS(AO$12))/SIN($E42)*AO$9)</f>
        <v>0</v>
      </c>
      <c r="EB42" s="0" t="n">
        <f aca="false">IF(AP$9=0,0,(SIN(AP$12)*COS($E42)+SIN($E42)*COS(AP$12))/SIN($E42)*AP$9)</f>
        <v>0</v>
      </c>
      <c r="EC42" s="0" t="n">
        <f aca="false">IF(AQ$9=0,0,(SIN(AQ$12)*COS($E42)+SIN($E42)*COS(AQ$12))/SIN($E42)*AQ$9)</f>
        <v>0</v>
      </c>
      <c r="ED42" s="0" t="n">
        <f aca="false">IF(AR$9=0,0,(SIN(AR$12)*COS($E42)+SIN($E42)*COS(AR$12))/SIN($E42)*AR$9)</f>
        <v>0</v>
      </c>
      <c r="EE42" s="0" t="n">
        <f aca="false">IF(AS$9=0,0,(SIN(AS$12)*COS($E42)+SIN($E42)*COS(AS$12))/SIN($E42)*AS$9)</f>
        <v>0</v>
      </c>
      <c r="EF42" s="0" t="n">
        <f aca="false">IF(AT$9=0,0,(SIN(AT$12)*COS($E42)+SIN($E42)*COS(AT$12))/SIN($E42)*AT$9)</f>
        <v>0</v>
      </c>
      <c r="EG42" s="0" t="n">
        <f aca="false">IF(AU$9=0,0,(SIN(AU$12)*COS($E42)+SIN($E42)*COS(AU$12))/SIN($E42)*AU$9)</f>
        <v>0</v>
      </c>
      <c r="EH42" s="0" t="n">
        <f aca="false">IF(AV$9=0,0,(SIN(AV$12)*COS($E42)+SIN($E42)*COS(AV$12))/SIN($E42)*AV$9)</f>
        <v>0</v>
      </c>
      <c r="EI42" s="0" t="n">
        <f aca="false">IF(AW$9=0,0,(SIN(AW$12)*COS($E42)+SIN($E42)*COS(AW$12))/SIN($E42)*AW$9)</f>
        <v>0</v>
      </c>
      <c r="EJ42" s="0" t="n">
        <f aca="false">IF(AX$9=0,0,(SIN(AX$12)*COS($E42)+SIN($E42)*COS(AX$12))/SIN($E42)*AX$9)</f>
        <v>0</v>
      </c>
      <c r="EK42" s="0" t="n">
        <f aca="false">IF(AY$9=0,0,(SIN(AY$12)*COS($E42)+SIN($E42)*COS(AY$12))/SIN($E42)*AY$9)</f>
        <v>0</v>
      </c>
      <c r="EL42" s="0" t="n">
        <f aca="false">IF(AZ$9=0,0,(SIN(AZ$12)*COS($E42)+SIN($E42)*COS(AZ$12))/SIN($E42)*AZ$9)</f>
        <v>0</v>
      </c>
      <c r="EM42" s="0" t="n">
        <f aca="false">IF(BA$9=0,0,(SIN(BA$12)*COS($E42)+SIN($E42)*COS(BA$12))/SIN($E42)*BA$9)</f>
        <v>0</v>
      </c>
      <c r="EN42" s="0" t="n">
        <f aca="false">IF(BB$9=0,0,(SIN(BB$12)*COS($E42)+SIN($E42)*COS(BB$12))/SIN($E42)*BB$9)</f>
        <v>0</v>
      </c>
      <c r="EO42" s="0" t="n">
        <f aca="false">IF(BC$9=0,0,(SIN(BC$12)*COS($E42)+SIN($E42)*COS(BC$12))/SIN($E42)*BC$9)</f>
        <v>0</v>
      </c>
      <c r="EP42" s="0" t="n">
        <f aca="false">IF(BD$9=0,0,(SIN(BD$12)*COS($E42)+SIN($E42)*COS(BD$12))/SIN($E42)*BD$9)</f>
        <v>0</v>
      </c>
      <c r="EQ42" s="0" t="n">
        <f aca="false">IF(BE$9=0,0,(SIN(BE$12)*COS($E42)+SIN($E42)*COS(BE$12))/SIN($E42)*BE$9)</f>
        <v>0</v>
      </c>
      <c r="ER42" s="0" t="n">
        <f aca="false">IF(BF$9=0,0,(SIN(BF$12)*COS($E42)+SIN($E42)*COS(BF$12))/SIN($E42)*BF$9)</f>
        <v>0</v>
      </c>
      <c r="ES42" s="0" t="n">
        <f aca="false">IF(BG$9=0,0,(SIN(BG$12)*COS($E42)+SIN($E42)*COS(BG$12))/SIN($E42)*BG$9)</f>
        <v>0</v>
      </c>
      <c r="ET42" s="0" t="n">
        <f aca="false">IF(BH$9=0,0,(SIN(BH$12)*COS($E42)+SIN($E42)*COS(BH$12))/SIN($E42)*BH$9)</f>
        <v>0</v>
      </c>
      <c r="EU42" s="0" t="n">
        <f aca="false">IF(BI$9=0,0,(SIN(BI$12)*COS($E42)+SIN($E42)*COS(BI$12))/SIN($E42)*BI$9)</f>
        <v>0</v>
      </c>
      <c r="EV42" s="0" t="n">
        <f aca="false">IF(BJ$9=0,0,(SIN(BJ$12)*COS($E42)+SIN($E42)*COS(BJ$12))/SIN($E42)*BJ$9)</f>
        <v>0</v>
      </c>
      <c r="EW42" s="0" t="n">
        <f aca="false">IF(BK$9=0,0,(SIN(BK$12)*COS($E42)+SIN($E42)*COS(BK$12))/SIN($E42)*BK$9)</f>
        <v>0</v>
      </c>
      <c r="EX42" s="0" t="n">
        <f aca="false">IF(BL$9=0,0,(SIN(BL$12)*COS($E42)+SIN($E42)*COS(BL$12))/SIN($E42)*BL$9)</f>
        <v>0</v>
      </c>
      <c r="EY42" s="0" t="n">
        <f aca="false">IF(BM$9=0,0,(SIN(BM$12)*COS($E42)+SIN($E42)*COS(BM$12))/SIN($E42)*BM$9)</f>
        <v>0</v>
      </c>
      <c r="EZ42" s="0" t="n">
        <f aca="false">IF(BN$9=0,0,(SIN(BN$12)*COS($E42)+SIN($E42)*COS(BN$12))/SIN($E42)*BN$9)</f>
        <v>0</v>
      </c>
      <c r="FA42" s="0" t="n">
        <f aca="false">IF(BO$9=0,0,(SIN(BO$12)*COS($E42)+SIN($E42)*COS(BO$12))/SIN($E42)*BO$9)</f>
        <v>0</v>
      </c>
      <c r="FB42" s="0" t="n">
        <f aca="false">IF(BP$9=0,0,(SIN(BP$12)*COS($E42)+SIN($E42)*COS(BP$12))/SIN($E42)*BP$9)</f>
        <v>0</v>
      </c>
      <c r="FC42" s="0" t="n">
        <f aca="false">IF(BQ$9=0,0,(SIN(BQ$12)*COS($E42)+SIN($E42)*COS(BQ$12))/SIN($E42)*BQ$9)</f>
        <v>0</v>
      </c>
      <c r="FD42" s="0" t="n">
        <f aca="false">IF(BR$9=0,0,(SIN(BR$12)*COS($E42)+SIN($E42)*COS(BR$12))/SIN($E42)*BR$9)</f>
        <v>0</v>
      </c>
      <c r="FE42" s="0" t="n">
        <f aca="false">IF(BS$9=0,0,(SIN(BS$12)*COS($E42)+SIN($E42)*COS(BS$12))/SIN($E42)*BS$9)</f>
        <v>0</v>
      </c>
      <c r="FF42" s="0" t="n">
        <f aca="false">IF(BT$9=0,0,(SIN(BT$12)*COS($E42)+SIN($E42)*COS(BT$12))/SIN($E42)*BT$9)</f>
        <v>0</v>
      </c>
      <c r="FG42" s="0" t="n">
        <f aca="false">IF(BU$9=0,0,(SIN(BU$12)*COS($E42)+SIN($E42)*COS(BU$12))/SIN($E42)*BU$9)</f>
        <v>0</v>
      </c>
      <c r="FH42" s="0" t="n">
        <f aca="false">IF(BV$9=0,0,(SIN(BV$12)*COS($E42)+SIN($E42)*COS(BV$12))/SIN($E42)*BV$9)</f>
        <v>0</v>
      </c>
      <c r="FI42" s="0" t="n">
        <f aca="false">IF(BW$9=0,0,(SIN(BW$12)*COS($E42)+SIN($E42)*COS(BW$12))/SIN($E42)*BW$9)</f>
        <v>0</v>
      </c>
      <c r="FJ42" s="0" t="n">
        <f aca="false">IF(BX$9=0,0,(SIN(BX$12)*COS($E42)+SIN($E42)*COS(BX$12))/SIN($E42)*BX$9)</f>
        <v>0</v>
      </c>
      <c r="FK42" s="0" t="n">
        <f aca="false">IF(BY$9=0,0,(SIN(BY$12)*COS($E42)+SIN($E42)*COS(BY$12))/SIN($E42)*BY$9)</f>
        <v>0</v>
      </c>
      <c r="FL42" s="0" t="n">
        <f aca="false">IF(BZ$9=0,0,(SIN(BZ$12)*COS($E42)+SIN($E42)*COS(BZ$12))/SIN($E42)*BZ$9)</f>
        <v>0</v>
      </c>
      <c r="FM42" s="0" t="n">
        <f aca="false">IF(CA$9=0,0,(SIN(CA$12)*COS($E42)+SIN($E42)*COS(CA$12))/SIN($E42)*CA$9)</f>
        <v>0</v>
      </c>
      <c r="FN42" s="0" t="n">
        <f aca="false">IF(CB$9=0,0,(SIN(CB$12)*COS($E42)+SIN($E42)*COS(CB$12))/SIN($E42)*CB$9)</f>
        <v>0</v>
      </c>
      <c r="FO42" s="0" t="n">
        <f aca="false">IF(CC$9=0,0,(SIN(CC$12)*COS($E42)+SIN($E42)*COS(CC$12))/SIN($E42)*CC$9)</f>
        <v>0</v>
      </c>
      <c r="FP42" s="0" t="n">
        <f aca="false">IF(CD$9=0,0,(SIN(CD$12)*COS($E42)+SIN($E42)*COS(CD$12))/SIN($E42)*CD$9)</f>
        <v>0</v>
      </c>
      <c r="FQ42" s="0" t="n">
        <f aca="false">IF(CE$9=0,0,(SIN(CE$12)*COS($E42)+SIN($E42)*COS(CE$12))/SIN($E42)*CE$9)</f>
        <v>0</v>
      </c>
      <c r="FR42" s="0" t="n">
        <f aca="false">IF(CF$9=0,0,(SIN(CF$12)*COS($E42)+SIN($E42)*COS(CF$12))/SIN($E42)*CF$9)</f>
        <v>0</v>
      </c>
      <c r="FS42" s="0" t="n">
        <f aca="false">IF(CG$9=0,0,(SIN(CG$12)*COS($E42)+SIN($E42)*COS(CG$12))/SIN($E42)*CG$9)</f>
        <v>0</v>
      </c>
      <c r="FT42" s="0" t="n">
        <f aca="false">IF(CH$9=0,0,(SIN(CH$12)*COS($E42)+SIN($E42)*COS(CH$12))/SIN($E42)*CH$9)</f>
        <v>0</v>
      </c>
      <c r="FU42" s="0" t="n">
        <f aca="false">IF(CI$9=0,0,(SIN(CI$12)*COS($E42)+SIN($E42)*COS(CI$12))/SIN($E42)*CI$9)</f>
        <v>0</v>
      </c>
      <c r="FV42" s="0" t="n">
        <f aca="false">IF(CJ$9=0,0,(SIN(CJ$12)*COS($E42)+SIN($E42)*COS(CJ$12))/SIN($E42)*CJ$9)</f>
        <v>0</v>
      </c>
      <c r="FW42" s="0" t="n">
        <f aca="false">IF(CK$9=0,0,(SIN(CK$12)*COS($E42)+SIN($E42)*COS(CK$12))/SIN($E42)*CK$9)</f>
        <v>0</v>
      </c>
      <c r="FX42" s="0" t="n">
        <f aca="false">IF(CL$9=0,0,(SIN(CL$12)*COS($E42)+SIN($E42)*COS(CL$12))/SIN($E42)*CL$9)</f>
        <v>0</v>
      </c>
      <c r="FY42" s="0" t="n">
        <f aca="false">IF(CM$9=0,0,(SIN(CM$12)*COS($E42)+SIN($E42)*COS(CM$12))/SIN($E42)*CM$9)</f>
        <v>0</v>
      </c>
      <c r="FZ42" s="0" t="n">
        <f aca="false">IF(CN$9=0,0,(SIN(CN$12)*COS($E42)+SIN($E42)*COS(CN$12))/SIN($E42)*CN$9)</f>
        <v>0</v>
      </c>
      <c r="GA42" s="0" t="n">
        <f aca="false">IF(CO$9=0,0,(SIN(CO$12)*COS($E42)+SIN($E42)*COS(CO$12))/SIN($E42)*CO$9)</f>
        <v>0</v>
      </c>
      <c r="GB42" s="0" t="n">
        <f aca="false">IF(CP$9=0,0,(SIN(CP$12)*COS($E42)+SIN($E42)*COS(CP$12))/SIN($E42)*CP$9)</f>
        <v>9.21399960527933</v>
      </c>
      <c r="GC42" s="0" t="n">
        <f aca="false">IF(CQ$9=0,0,(SIN(CQ$12)*COS($E42)+SIN($E42)*COS(CQ$12))/SIN($E42)*CQ$9)</f>
        <v>9.2898606813518</v>
      </c>
    </row>
    <row r="43" customFormat="false" ht="12.8" hidden="true" customHeight="false" outlineLevel="0" collapsed="false">
      <c r="A43" s="0" t="n">
        <f aca="false">MAX($F43:$CQ43)</f>
        <v>6.32915353137039</v>
      </c>
      <c r="B43" s="90" t="n">
        <f aca="false">IF(ISNA(INDEX(vmg!$B$6:$B$151,MATCH($C43,vmg!$F$6:$F$151,0))),IF(ISNA(INDEX(vmg!$B$6:$B$151,MATCH($C43,vmg!$D$6:$D$151,0))),0,INDEX(vmg!$B$6:$B$151,MATCH($C43,vmg!$D$6:$D$151,0))),INDEX(vmg!$B$6:$B$151,MATCH($C43,vmg!$F$6:$F$151,0)))</f>
        <v>6.9232</v>
      </c>
      <c r="C43" s="2" t="n">
        <f aca="false">MOD(Best +D43,360)</f>
        <v>331</v>
      </c>
      <c r="D43" s="2" t="n">
        <f aca="false">D42+1</f>
        <v>31</v>
      </c>
      <c r="E43" s="1" t="n">
        <f aca="false">D43*PI()/180</f>
        <v>0.541052068118242</v>
      </c>
      <c r="F43" s="13" t="n">
        <f aca="false">IF(OR(F133=0,CR43=0),0,F133*CR43/(F133+CR43))</f>
        <v>6.32915353137039</v>
      </c>
      <c r="G43" s="13" t="n">
        <f aca="false">IF(OR(G133=0,CS43=0),0,G133*CS43/(G133+CS43))</f>
        <v>6.27824756374973</v>
      </c>
      <c r="H43" s="13" t="n">
        <f aca="false">IF(OR(H133=0,CT43=0),0,H133*CT43/(H133+CT43))</f>
        <v>6.22862154155014</v>
      </c>
      <c r="I43" s="13" t="n">
        <f aca="false">IF(OR(I133=0,CU43=0),0,I133*CU43/(I133+CU43))</f>
        <v>6.1801505110196</v>
      </c>
      <c r="J43" s="13" t="n">
        <f aca="false">IF(OR(J133=0,CV43=0),0,J133*CV43/(J133+CV43))</f>
        <v>6.12842059881604</v>
      </c>
      <c r="K43" s="13" t="n">
        <f aca="false">IF(OR(K133=0,CW43=0),0,K133*CW43/(K133+CW43))</f>
        <v>6.07786529665534</v>
      </c>
      <c r="L43" s="13" t="n">
        <f aca="false">IF(OR(L133=0,CX43=0),0,L133*CX43/(L133+CX43))</f>
        <v>6.02837454604217</v>
      </c>
      <c r="M43" s="13" t="n">
        <f aca="false">IF(OR(M133=0,CY43=0),0,M133*CY43/(M133+CY43))</f>
        <v>5.97985033574665</v>
      </c>
      <c r="N43" s="13" t="n">
        <f aca="false">IF(OR(N133=0,CZ43=0),0,N133*CZ43/(N133+CZ43))</f>
        <v>5.93220503104685</v>
      </c>
      <c r="O43" s="13" t="n">
        <f aca="false">IF(OR(O133=0,DA43=0),0,O133*DA43/(O133+DA43))</f>
        <v>5.87186019111897</v>
      </c>
      <c r="P43" s="13" t="n">
        <f aca="false">IF(OR(P133=0,DB43=0),0,P133*DB43/(P133+DB43))</f>
        <v>5.81279361110615</v>
      </c>
      <c r="Q43" s="13" t="n">
        <f aca="false">IF(OR(Q133=0,DC43=0),0,Q133*DC43/(Q133+DC43))</f>
        <v>5.75488466840274</v>
      </c>
      <c r="R43" s="13" t="n">
        <f aca="false">IF(OR(R133=0,DD43=0),0,R133*DD43/(R133+DD43))</f>
        <v>5.69802464838075</v>
      </c>
      <c r="S43" s="13" t="n">
        <f aca="false">IF(OR(S133=0,DE43=0),0,S133*DE43/(S133+DE43))</f>
        <v>5.6421152127139</v>
      </c>
      <c r="T43" s="13" t="n">
        <f aca="false">IF(OR(T133=0,DF43=0),0,T133*DF43/(T133+DF43))</f>
        <v>5.56426096778907</v>
      </c>
      <c r="U43" s="13" t="n">
        <f aca="false">IF(OR(U133=0,DG43=0),0,U133*DG43/(U133+DG43))</f>
        <v>5.48777521621361</v>
      </c>
      <c r="V43" s="13" t="n">
        <f aca="false">IF(OR(V133=0,DH43=0),0,V133*DH43/(V133+DH43))</f>
        <v>5.41250158859187</v>
      </c>
      <c r="W43" s="13" t="n">
        <f aca="false">IF(OR(W133=0,DI43=0),0,W133*DI43/(W133+DI43))</f>
        <v>5.33829696465236</v>
      </c>
      <c r="X43" s="13" t="n">
        <f aca="false">IF(OR(X133=0,DJ43=0),0,X133*DJ43/(X133+DJ43))</f>
        <v>5.26502976067677</v>
      </c>
      <c r="Y43" s="13" t="n">
        <f aca="false">IF(OR(Y133=0,DK43=0),0,Y133*DK43/(Y133+DK43))</f>
        <v>0</v>
      </c>
      <c r="Z43" s="13" t="n">
        <f aca="false">IF(OR(Z133=0,DL43=0),0,Z133*DL43/(Z133+DL43))</f>
        <v>0</v>
      </c>
      <c r="AA43" s="13" t="n">
        <f aca="false">IF(OR(AA133=0,DM43=0),0,AA133*DM43/(AA133+DM43))</f>
        <v>0</v>
      </c>
      <c r="AB43" s="13" t="n">
        <f aca="false">IF(OR(AB133=0,DN43=0),0,AB133*DN43/(AB133+DN43))</f>
        <v>0</v>
      </c>
      <c r="AC43" s="13" t="n">
        <f aca="false">IF(OR(AC133=0,DO43=0),0,AC133*DO43/(AC133+DO43))</f>
        <v>0</v>
      </c>
      <c r="AD43" s="13" t="n">
        <f aca="false">IF(OR(AD133=0,DP43=0),0,AD133*DP43/(AD133+DP43))</f>
        <v>0</v>
      </c>
      <c r="AE43" s="13" t="n">
        <f aca="false">IF(OR(AE133=0,DQ43=0),0,AE133*DQ43/(AE133+DQ43))</f>
        <v>0</v>
      </c>
      <c r="AF43" s="13" t="n">
        <f aca="false">IF(OR(AF133=0,DR43=0),0,AF133*DR43/(AF133+DR43))</f>
        <v>0</v>
      </c>
      <c r="AG43" s="13" t="n">
        <f aca="false">IF(OR(AG133=0,DS43=0),0,AG133*DS43/(AG133+DS43))</f>
        <v>0</v>
      </c>
      <c r="AH43" s="13" t="n">
        <f aca="false">IF(OR(AH133=0,DT43=0),0,AH133*DT43/(AH133+DT43))</f>
        <v>0</v>
      </c>
      <c r="AI43" s="13" t="n">
        <f aca="false">IF(OR(AI133=0,DU43=0),0,AI133*DU43/(AI133+DU43))</f>
        <v>0</v>
      </c>
      <c r="AJ43" s="13" t="n">
        <f aca="false">IF(OR(AJ133=0,DV43=0),0,AJ133*DV43/(AJ133+DV43))</f>
        <v>0</v>
      </c>
      <c r="AK43" s="13" t="n">
        <f aca="false">IF(OR(AK133=0,DW43=0),0,AK133*DW43/(AK133+DW43))</f>
        <v>0</v>
      </c>
      <c r="AL43" s="13" t="n">
        <f aca="false">IF(OR(AL133=0,DX43=0),0,AL133*DX43/(AL133+DX43))</f>
        <v>0</v>
      </c>
      <c r="AM43" s="13" t="n">
        <f aca="false">IF(OR(AM133=0,DY43=0),0,AM133*DY43/(AM133+DY43))</f>
        <v>0</v>
      </c>
      <c r="AN43" s="13" t="n">
        <f aca="false">IF(OR(AN133=0,DZ43=0),0,AN133*DZ43/(AN133+DZ43))</f>
        <v>0</v>
      </c>
      <c r="AO43" s="13" t="n">
        <f aca="false">IF(OR(AO133=0,EA43=0),0,AO133*EA43/(AO133+EA43))</f>
        <v>0</v>
      </c>
      <c r="AP43" s="13" t="n">
        <f aca="false">IF(OR(AP133=0,EB43=0),0,AP133*EB43/(AP133+EB43))</f>
        <v>0</v>
      </c>
      <c r="AQ43" s="13" t="n">
        <f aca="false">IF(OR(AQ133=0,EC43=0),0,AQ133*EC43/(AQ133+EC43))</f>
        <v>0</v>
      </c>
      <c r="AR43" s="13" t="n">
        <f aca="false">IF(OR(AR133=0,ED43=0),0,AR133*ED43/(AR133+ED43))</f>
        <v>0</v>
      </c>
      <c r="AS43" s="13" t="n">
        <f aca="false">IF(OR(AS133=0,EE43=0),0,AS133*EE43/(AS133+EE43))</f>
        <v>0</v>
      </c>
      <c r="AT43" s="13" t="n">
        <f aca="false">IF(OR(AT133=0,EF43=0),0,AT133*EF43/(AT133+EF43))</f>
        <v>0</v>
      </c>
      <c r="AU43" s="13" t="n">
        <f aca="false">IF(OR(AU133=0,EG43=0),0,AU133*EG43/(AU133+EG43))</f>
        <v>0</v>
      </c>
      <c r="AV43" s="13" t="n">
        <f aca="false">IF(OR(AV133=0,EH43=0),0,AV133*EH43/(AV133+EH43))</f>
        <v>0</v>
      </c>
      <c r="AW43" s="13" t="n">
        <f aca="false">IF(OR(AW133=0,EI43=0),0,AW133*EI43/(AW133+EI43))</f>
        <v>0</v>
      </c>
      <c r="AX43" s="13" t="n">
        <f aca="false">IF(OR(AX133=0,EJ43=0),0,AX133*EJ43/(AX133+EJ43))</f>
        <v>0</v>
      </c>
      <c r="AY43" s="13" t="n">
        <f aca="false">IF(OR(AY133=0,EK43=0),0,AY133*EK43/(AY133+EK43))</f>
        <v>0</v>
      </c>
      <c r="AZ43" s="13" t="n">
        <f aca="false">IF(OR(AZ133=0,EL43=0),0,AZ133*EL43/(AZ133+EL43))</f>
        <v>0</v>
      </c>
      <c r="BA43" s="13" t="n">
        <f aca="false">IF(OR(BA133=0,EM43=0),0,BA133*EM43/(BA133+EM43))</f>
        <v>0</v>
      </c>
      <c r="BB43" s="13" t="n">
        <f aca="false">IF(OR(BB133=0,EN43=0),0,BB133*EN43/(BB133+EN43))</f>
        <v>0</v>
      </c>
      <c r="BC43" s="13" t="n">
        <f aca="false">IF(OR(BC133=0,EO43=0),0,BC133*EO43/(BC133+EO43))</f>
        <v>0</v>
      </c>
      <c r="BD43" s="13" t="n">
        <f aca="false">IF(OR(BD133=0,EP43=0),0,BD133*EP43/(BD133+EP43))</f>
        <v>0</v>
      </c>
      <c r="BE43" s="13" t="n">
        <f aca="false">IF(OR(BE133=0,EQ43=0),0,BE133*EQ43/(BE133+EQ43))</f>
        <v>0</v>
      </c>
      <c r="BF43" s="13" t="n">
        <f aca="false">IF(OR(BF133=0,ER43=0),0,BF133*ER43/(BF133+ER43))</f>
        <v>0</v>
      </c>
      <c r="BG43" s="13" t="n">
        <f aca="false">IF(OR(BG133=0,ES43=0),0,BG133*ES43/(BG133+ES43))</f>
        <v>0</v>
      </c>
      <c r="BH43" s="13" t="n">
        <f aca="false">IF(OR(BH133=0,ET43=0),0,BH133*ET43/(BH133+ET43))</f>
        <v>0</v>
      </c>
      <c r="BI43" s="13" t="n">
        <f aca="false">IF(OR(BI133=0,EU43=0),0,BI133*EU43/(BI133+EU43))</f>
        <v>0</v>
      </c>
      <c r="BJ43" s="13" t="n">
        <f aca="false">IF(OR(BJ133=0,EV43=0),0,BJ133*EV43/(BJ133+EV43))</f>
        <v>0</v>
      </c>
      <c r="BK43" s="13" t="n">
        <f aca="false">IF(OR(BK133=0,EW43=0),0,BK133*EW43/(BK133+EW43))</f>
        <v>0</v>
      </c>
      <c r="BL43" s="13" t="n">
        <f aca="false">IF(OR(BL133=0,EX43=0),0,BL133*EX43/(BL133+EX43))</f>
        <v>0</v>
      </c>
      <c r="BM43" s="13" t="n">
        <f aca="false">IF(OR(BM133=0,EY43=0),0,BM133*EY43/(BM133+EY43))</f>
        <v>0</v>
      </c>
      <c r="BN43" s="13" t="n">
        <f aca="false">IF(OR(BN133=0,EZ43=0),0,BN133*EZ43/(BN133+EZ43))</f>
        <v>0</v>
      </c>
      <c r="BO43" s="13" t="n">
        <f aca="false">IF(OR(BO133=0,FA43=0),0,BO133*FA43/(BO133+FA43))</f>
        <v>0</v>
      </c>
      <c r="BP43" s="13" t="n">
        <f aca="false">IF(OR(BP133=0,FB43=0),0,BP133*FB43/(BP133+FB43))</f>
        <v>0</v>
      </c>
      <c r="BQ43" s="13" t="n">
        <f aca="false">IF(OR(BQ133=0,FC43=0),0,BQ133*FC43/(BQ133+FC43))</f>
        <v>0</v>
      </c>
      <c r="BR43" s="13" t="n">
        <f aca="false">IF(OR(BR133=0,FD43=0),0,BR133*FD43/(BR133+FD43))</f>
        <v>0</v>
      </c>
      <c r="BS43" s="13" t="n">
        <f aca="false">IF(OR(BS133=0,FE43=0),0,BS133*FE43/(BS133+FE43))</f>
        <v>0</v>
      </c>
      <c r="BT43" s="13" t="n">
        <f aca="false">IF(OR(BT133=0,FF43=0),0,BT133*FF43/(BT133+FF43))</f>
        <v>0</v>
      </c>
      <c r="BU43" s="13" t="n">
        <f aca="false">IF(OR(BU133=0,FG43=0),0,BU133*FG43/(BU133+FG43))</f>
        <v>0</v>
      </c>
      <c r="BV43" s="13" t="n">
        <f aca="false">IF(OR(BV133=0,FH43=0),0,BV133*FH43/(BV133+FH43))</f>
        <v>0</v>
      </c>
      <c r="BW43" s="13" t="n">
        <f aca="false">IF(OR(BW133=0,FI43=0),0,BW133*FI43/(BW133+FI43))</f>
        <v>0</v>
      </c>
      <c r="BX43" s="13" t="n">
        <f aca="false">IF(OR(BX133=0,FJ43=0),0,BX133*FJ43/(BX133+FJ43))</f>
        <v>0</v>
      </c>
      <c r="BY43" s="13" t="n">
        <f aca="false">IF(OR(BY133=0,FK43=0),0,BY133*FK43/(BY133+FK43))</f>
        <v>0</v>
      </c>
      <c r="BZ43" s="13" t="n">
        <f aca="false">IF(OR(BZ133=0,FL43=0),0,BZ133*FL43/(BZ133+FL43))</f>
        <v>0</v>
      </c>
      <c r="CA43" s="13" t="n">
        <f aca="false">IF(OR(CA133=0,FM43=0),0,CA133*FM43/(CA133+FM43))</f>
        <v>0</v>
      </c>
      <c r="CB43" s="13" t="n">
        <f aca="false">IF(OR(CB133=0,FN43=0),0,CB133*FN43/(CB133+FN43))</f>
        <v>0</v>
      </c>
      <c r="CC43" s="13" t="n">
        <f aca="false">IF(OR(CC133=0,FO43=0),0,CC133*FO43/(CC133+FO43))</f>
        <v>0</v>
      </c>
      <c r="CD43" s="13" t="n">
        <f aca="false">IF(OR(CD133=0,FP43=0),0,CD133*FP43/(CD133+FP43))</f>
        <v>0</v>
      </c>
      <c r="CE43" s="13" t="n">
        <f aca="false">IF(OR(CE133=0,FQ43=0),0,CE133*FQ43/(CE133+FQ43))</f>
        <v>0</v>
      </c>
      <c r="CF43" s="13" t="n">
        <f aca="false">IF(OR(CF133=0,FR43=0),0,CF133*FR43/(CF133+FR43))</f>
        <v>0</v>
      </c>
      <c r="CG43" s="13" t="n">
        <f aca="false">IF(OR(CG133=0,FS43=0),0,CG133*FS43/(CG133+FS43))</f>
        <v>0</v>
      </c>
      <c r="CH43" s="13" t="n">
        <f aca="false">IF(OR(CH133=0,FT43=0),0,CH133*FT43/(CH133+FT43))</f>
        <v>0</v>
      </c>
      <c r="CI43" s="13" t="n">
        <f aca="false">IF(OR(CI133=0,FU43=0),0,CI133*FU43/(CI133+FU43))</f>
        <v>0</v>
      </c>
      <c r="CJ43" s="13" t="n">
        <f aca="false">IF(OR(CJ133=0,FV43=0),0,CJ133*FV43/(CJ133+FV43))</f>
        <v>0</v>
      </c>
      <c r="CK43" s="13" t="n">
        <f aca="false">IF(OR(CK133=0,FW43=0),0,CK133*FW43/(CK133+FW43))</f>
        <v>0</v>
      </c>
      <c r="CL43" s="13" t="n">
        <f aca="false">IF(OR(CL133=0,FX43=0),0,CL133*FX43/(CL133+FX43))</f>
        <v>0</v>
      </c>
      <c r="CM43" s="13" t="n">
        <f aca="false">IF(OR(CM133=0,FY43=0),0,CM133*FY43/(CM133+FY43))</f>
        <v>0</v>
      </c>
      <c r="CN43" s="13" t="n">
        <f aca="false">IF(OR(CN133=0,FZ43=0),0,CN133*FZ43/(CN133+FZ43))</f>
        <v>0</v>
      </c>
      <c r="CO43" s="13" t="n">
        <f aca="false">IF(OR(CO133=0,GA43=0),0,CO133*GA43/(CO133+GA43))</f>
        <v>0</v>
      </c>
      <c r="CP43" s="13" t="n">
        <f aca="false">IF(OR(CP133=0,GB43=0),0,CP133*GB43/(CP133+GB43))</f>
        <v>3.59832913294238</v>
      </c>
      <c r="CQ43" s="13" t="n">
        <f aca="false">IF(OR(CQ133=0,GC43=0),0,CQ133*GC43/(CQ133+GC43))</f>
        <v>3.5875231109535</v>
      </c>
      <c r="CR43" s="0" t="n">
        <f aca="false">IF(F$9=0,0,(SIN(F$12)*COS($E43)+SIN($E43)*COS(F$12))/SIN($E43)*F$9)</f>
        <v>6.32915357142857</v>
      </c>
      <c r="CS43" s="0" t="n">
        <f aca="false">IF(G$9=0,0,(SIN(G$12)*COS($E43)+SIN($E43)*COS(G$12))/SIN($E43)*G$9)</f>
        <v>6.47152621409301</v>
      </c>
      <c r="CT43" s="0" t="n">
        <f aca="false">IF(H$9=0,0,(SIN(H$12)*COS($E43)+SIN($E43)*COS(H$12))/SIN($E43)*H$9)</f>
        <v>6.60966537533586</v>
      </c>
      <c r="CU43" s="0" t="n">
        <f aca="false">IF(I$9=0,0,(SIN(I$12)*COS($E43)+SIN($E43)*COS(I$12))/SIN($E43)*I$9)</f>
        <v>6.74355399144736</v>
      </c>
      <c r="CV43" s="0" t="n">
        <f aca="false">IF(J$9=0,0,(SIN(J$12)*COS($E43)+SIN($E43)*COS(J$12))/SIN($E43)*J$9)</f>
        <v>6.86777175474596</v>
      </c>
      <c r="CW43" s="0" t="n">
        <f aca="false">IF(K$9=0,0,(SIN(K$12)*COS($E43)+SIN($E43)*COS(K$12))/SIN($E43)*K$9)</f>
        <v>6.98744297130056</v>
      </c>
      <c r="CX43" s="0" t="n">
        <f aca="false">IF(L$9=0,0,(SIN(L$12)*COS($E43)+SIN($E43)*COS(L$12))/SIN($E43)*L$9)</f>
        <v>7.10256155737846</v>
      </c>
      <c r="CY43" s="0" t="n">
        <f aca="false">IF(M$9=0,0,(SIN(M$12)*COS($E43)+SIN($E43)*COS(M$12))/SIN($E43)*M$9)</f>
        <v>7.21312355445336</v>
      </c>
      <c r="CZ43" s="0" t="n">
        <f aca="false">IF(N$9=0,0,(SIN(N$12)*COS($E43)+SIN($E43)*COS(N$12))/SIN($E43)*N$9)</f>
        <v>7.31912712093538</v>
      </c>
      <c r="DA43" s="0" t="n">
        <f aca="false">IF(O$9=0,0,(SIN(O$12)*COS($E43)+SIN($E43)*COS(O$12))/SIN($E43)*O$9)</f>
        <v>7.39912408117232</v>
      </c>
      <c r="DB43" s="0" t="n">
        <f aca="false">IF(P$9=0,0,(SIN(P$12)*COS($E43)+SIN($E43)*COS(P$12))/SIN($E43)*P$9)</f>
        <v>7.47367956352611</v>
      </c>
      <c r="DC43" s="0" t="n">
        <f aca="false">IF(Q$9=0,0,(SIN(Q$12)*COS($E43)+SIN($E43)*COS(Q$12))/SIN($E43)*Q$9)</f>
        <v>7.54281802384553</v>
      </c>
      <c r="DD43" s="0" t="n">
        <f aca="false">IF(R$9=0,0,(SIN(R$12)*COS($E43)+SIN($E43)*COS(R$12))/SIN($E43)*R$9)</f>
        <v>7.60656652467334</v>
      </c>
      <c r="DE43" s="0" t="n">
        <f aca="false">IF(S$9=0,0,(SIN(S$12)*COS($E43)+SIN($E43)*COS(S$12))/SIN($E43)*S$9)</f>
        <v>7.66495471234416</v>
      </c>
      <c r="DF43" s="0" t="n">
        <f aca="false">IF(T$9=0,0,(SIN(T$12)*COS($E43)+SIN($E43)*COS(T$12))/SIN($E43)*T$9)</f>
        <v>7.67456183153845</v>
      </c>
      <c r="DG43" s="0" t="n">
        <f aca="false">IF(U$9=0,0,(SIN(U$12)*COS($E43)+SIN($E43)*COS(U$12))/SIN($E43)*U$9)</f>
        <v>7.67737210335776</v>
      </c>
      <c r="DH43" s="0" t="n">
        <f aca="false">IF(V$9=0,0,(SIN(V$12)*COS($E43)+SIN($E43)*COS(V$12))/SIN($E43)*V$9)</f>
        <v>7.67346317296047</v>
      </c>
      <c r="DI43" s="0" t="n">
        <f aca="false">IF(W$9=0,0,(SIN(W$12)*COS($E43)+SIN($E43)*COS(W$12))/SIN($E43)*W$9)</f>
        <v>7.66291606661234</v>
      </c>
      <c r="DJ43" s="0" t="n">
        <f aca="false">IF(X$9=0,0,(SIN(X$12)*COS($E43)+SIN($E43)*COS(X$12))/SIN($E43)*X$9)</f>
        <v>7.64581514268645</v>
      </c>
      <c r="DK43" s="0" t="n">
        <f aca="false">IF(Y$9=0,0,(SIN(Y$12)*COS($E43)+SIN($E43)*COS(Y$12))/SIN($E43)*Y$9)</f>
        <v>0</v>
      </c>
      <c r="DL43" s="0" t="n">
        <f aca="false">IF(Z$9=0,0,(SIN(Z$12)*COS($E43)+SIN($E43)*COS(Z$12))/SIN($E43)*Z$9)</f>
        <v>0</v>
      </c>
      <c r="DM43" s="0" t="n">
        <f aca="false">IF(AA$9=0,0,(SIN(AA$12)*COS($E43)+SIN($E43)*COS(AA$12))/SIN($E43)*AA$9)</f>
        <v>0</v>
      </c>
      <c r="DN43" s="0" t="n">
        <f aca="false">IF(AB$9=0,0,(SIN(AB$12)*COS($E43)+SIN($E43)*COS(AB$12))/SIN($E43)*AB$9)</f>
        <v>0</v>
      </c>
      <c r="DO43" s="0" t="n">
        <f aca="false">IF(AC$9=0,0,(SIN(AC$12)*COS($E43)+SIN($E43)*COS(AC$12))/SIN($E43)*AC$9)</f>
        <v>0</v>
      </c>
      <c r="DP43" s="0" t="n">
        <f aca="false">IF(AD$9=0,0,(SIN(AD$12)*COS($E43)+SIN($E43)*COS(AD$12))/SIN($E43)*AD$9)</f>
        <v>0</v>
      </c>
      <c r="DQ43" s="0" t="n">
        <f aca="false">IF(AE$9=0,0,(SIN(AE$12)*COS($E43)+SIN($E43)*COS(AE$12))/SIN($E43)*AE$9)</f>
        <v>0</v>
      </c>
      <c r="DR43" s="0" t="n">
        <f aca="false">IF(AF$9=0,0,(SIN(AF$12)*COS($E43)+SIN($E43)*COS(AF$12))/SIN($E43)*AF$9)</f>
        <v>0</v>
      </c>
      <c r="DS43" s="0" t="n">
        <f aca="false">IF(AG$9=0,0,(SIN(AG$12)*COS($E43)+SIN($E43)*COS(AG$12))/SIN($E43)*AG$9)</f>
        <v>0</v>
      </c>
      <c r="DT43" s="0" t="n">
        <f aca="false">IF(AH$9=0,0,(SIN(AH$12)*COS($E43)+SIN($E43)*COS(AH$12))/SIN($E43)*AH$9)</f>
        <v>0</v>
      </c>
      <c r="DU43" s="0" t="n">
        <f aca="false">IF(AI$9=0,0,(SIN(AI$12)*COS($E43)+SIN($E43)*COS(AI$12))/SIN($E43)*AI$9)</f>
        <v>0</v>
      </c>
      <c r="DV43" s="0" t="n">
        <f aca="false">IF(AJ$9=0,0,(SIN(AJ$12)*COS($E43)+SIN($E43)*COS(AJ$12))/SIN($E43)*AJ$9)</f>
        <v>0</v>
      </c>
      <c r="DW43" s="0" t="n">
        <f aca="false">IF(AK$9=0,0,(SIN(AK$12)*COS($E43)+SIN($E43)*COS(AK$12))/SIN($E43)*AK$9)</f>
        <v>0</v>
      </c>
      <c r="DX43" s="0" t="n">
        <f aca="false">IF(AL$9=0,0,(SIN(AL$12)*COS($E43)+SIN($E43)*COS(AL$12))/SIN($E43)*AL$9)</f>
        <v>0</v>
      </c>
      <c r="DY43" s="0" t="n">
        <f aca="false">IF(AM$9=0,0,(SIN(AM$12)*COS($E43)+SIN($E43)*COS(AM$12))/SIN($E43)*AM$9)</f>
        <v>0</v>
      </c>
      <c r="DZ43" s="0" t="n">
        <f aca="false">IF(AN$9=0,0,(SIN(AN$12)*COS($E43)+SIN($E43)*COS(AN$12))/SIN($E43)*AN$9)</f>
        <v>0</v>
      </c>
      <c r="EA43" s="0" t="n">
        <f aca="false">IF(AO$9=0,0,(SIN(AO$12)*COS($E43)+SIN($E43)*COS(AO$12))/SIN($E43)*AO$9)</f>
        <v>0</v>
      </c>
      <c r="EB43" s="0" t="n">
        <f aca="false">IF(AP$9=0,0,(SIN(AP$12)*COS($E43)+SIN($E43)*COS(AP$12))/SIN($E43)*AP$9)</f>
        <v>0</v>
      </c>
      <c r="EC43" s="0" t="n">
        <f aca="false">IF(AQ$9=0,0,(SIN(AQ$12)*COS($E43)+SIN($E43)*COS(AQ$12))/SIN($E43)*AQ$9)</f>
        <v>0</v>
      </c>
      <c r="ED43" s="0" t="n">
        <f aca="false">IF(AR$9=0,0,(SIN(AR$12)*COS($E43)+SIN($E43)*COS(AR$12))/SIN($E43)*AR$9)</f>
        <v>0</v>
      </c>
      <c r="EE43" s="0" t="n">
        <f aca="false">IF(AS$9=0,0,(SIN(AS$12)*COS($E43)+SIN($E43)*COS(AS$12))/SIN($E43)*AS$9)</f>
        <v>0</v>
      </c>
      <c r="EF43" s="0" t="n">
        <f aca="false">IF(AT$9=0,0,(SIN(AT$12)*COS($E43)+SIN($E43)*COS(AT$12))/SIN($E43)*AT$9)</f>
        <v>0</v>
      </c>
      <c r="EG43" s="0" t="n">
        <f aca="false">IF(AU$9=0,0,(SIN(AU$12)*COS($E43)+SIN($E43)*COS(AU$12))/SIN($E43)*AU$9)</f>
        <v>0</v>
      </c>
      <c r="EH43" s="0" t="n">
        <f aca="false">IF(AV$9=0,0,(SIN(AV$12)*COS($E43)+SIN($E43)*COS(AV$12))/SIN($E43)*AV$9)</f>
        <v>0</v>
      </c>
      <c r="EI43" s="0" t="n">
        <f aca="false">IF(AW$9=0,0,(SIN(AW$12)*COS($E43)+SIN($E43)*COS(AW$12))/SIN($E43)*AW$9)</f>
        <v>0</v>
      </c>
      <c r="EJ43" s="0" t="n">
        <f aca="false">IF(AX$9=0,0,(SIN(AX$12)*COS($E43)+SIN($E43)*COS(AX$12))/SIN($E43)*AX$9)</f>
        <v>0</v>
      </c>
      <c r="EK43" s="0" t="n">
        <f aca="false">IF(AY$9=0,0,(SIN(AY$12)*COS($E43)+SIN($E43)*COS(AY$12))/SIN($E43)*AY$9)</f>
        <v>0</v>
      </c>
      <c r="EL43" s="0" t="n">
        <f aca="false">IF(AZ$9=0,0,(SIN(AZ$12)*COS($E43)+SIN($E43)*COS(AZ$12))/SIN($E43)*AZ$9)</f>
        <v>0</v>
      </c>
      <c r="EM43" s="0" t="n">
        <f aca="false">IF(BA$9=0,0,(SIN(BA$12)*COS($E43)+SIN($E43)*COS(BA$12))/SIN($E43)*BA$9)</f>
        <v>0</v>
      </c>
      <c r="EN43" s="0" t="n">
        <f aca="false">IF(BB$9=0,0,(SIN(BB$12)*COS($E43)+SIN($E43)*COS(BB$12))/SIN($E43)*BB$9)</f>
        <v>0</v>
      </c>
      <c r="EO43" s="0" t="n">
        <f aca="false">IF(BC$9=0,0,(SIN(BC$12)*COS($E43)+SIN($E43)*COS(BC$12))/SIN($E43)*BC$9)</f>
        <v>0</v>
      </c>
      <c r="EP43" s="0" t="n">
        <f aca="false">IF(BD$9=0,0,(SIN(BD$12)*COS($E43)+SIN($E43)*COS(BD$12))/SIN($E43)*BD$9)</f>
        <v>0</v>
      </c>
      <c r="EQ43" s="0" t="n">
        <f aca="false">IF(BE$9=0,0,(SIN(BE$12)*COS($E43)+SIN($E43)*COS(BE$12))/SIN($E43)*BE$9)</f>
        <v>0</v>
      </c>
      <c r="ER43" s="0" t="n">
        <f aca="false">IF(BF$9=0,0,(SIN(BF$12)*COS($E43)+SIN($E43)*COS(BF$12))/SIN($E43)*BF$9)</f>
        <v>0</v>
      </c>
      <c r="ES43" s="0" t="n">
        <f aca="false">IF(BG$9=0,0,(SIN(BG$12)*COS($E43)+SIN($E43)*COS(BG$12))/SIN($E43)*BG$9)</f>
        <v>0</v>
      </c>
      <c r="ET43" s="0" t="n">
        <f aca="false">IF(BH$9=0,0,(SIN(BH$12)*COS($E43)+SIN($E43)*COS(BH$12))/SIN($E43)*BH$9)</f>
        <v>0</v>
      </c>
      <c r="EU43" s="0" t="n">
        <f aca="false">IF(BI$9=0,0,(SIN(BI$12)*COS($E43)+SIN($E43)*COS(BI$12))/SIN($E43)*BI$9)</f>
        <v>0</v>
      </c>
      <c r="EV43" s="0" t="n">
        <f aca="false">IF(BJ$9=0,0,(SIN(BJ$12)*COS($E43)+SIN($E43)*COS(BJ$12))/SIN($E43)*BJ$9)</f>
        <v>0</v>
      </c>
      <c r="EW43" s="0" t="n">
        <f aca="false">IF(BK$9=0,0,(SIN(BK$12)*COS($E43)+SIN($E43)*COS(BK$12))/SIN($E43)*BK$9)</f>
        <v>0</v>
      </c>
      <c r="EX43" s="0" t="n">
        <f aca="false">IF(BL$9=0,0,(SIN(BL$12)*COS($E43)+SIN($E43)*COS(BL$12))/SIN($E43)*BL$9)</f>
        <v>0</v>
      </c>
      <c r="EY43" s="0" t="n">
        <f aca="false">IF(BM$9=0,0,(SIN(BM$12)*COS($E43)+SIN($E43)*COS(BM$12))/SIN($E43)*BM$9)</f>
        <v>0</v>
      </c>
      <c r="EZ43" s="0" t="n">
        <f aca="false">IF(BN$9=0,0,(SIN(BN$12)*COS($E43)+SIN($E43)*COS(BN$12))/SIN($E43)*BN$9)</f>
        <v>0</v>
      </c>
      <c r="FA43" s="0" t="n">
        <f aca="false">IF(BO$9=0,0,(SIN(BO$12)*COS($E43)+SIN($E43)*COS(BO$12))/SIN($E43)*BO$9)</f>
        <v>0</v>
      </c>
      <c r="FB43" s="0" t="n">
        <f aca="false">IF(BP$9=0,0,(SIN(BP$12)*COS($E43)+SIN($E43)*COS(BP$12))/SIN($E43)*BP$9)</f>
        <v>0</v>
      </c>
      <c r="FC43" s="0" t="n">
        <f aca="false">IF(BQ$9=0,0,(SIN(BQ$12)*COS($E43)+SIN($E43)*COS(BQ$12))/SIN($E43)*BQ$9)</f>
        <v>0</v>
      </c>
      <c r="FD43" s="0" t="n">
        <f aca="false">IF(BR$9=0,0,(SIN(BR$12)*COS($E43)+SIN($E43)*COS(BR$12))/SIN($E43)*BR$9)</f>
        <v>0</v>
      </c>
      <c r="FE43" s="0" t="n">
        <f aca="false">IF(BS$9=0,0,(SIN(BS$12)*COS($E43)+SIN($E43)*COS(BS$12))/SIN($E43)*BS$9)</f>
        <v>0</v>
      </c>
      <c r="FF43" s="0" t="n">
        <f aca="false">IF(BT$9=0,0,(SIN(BT$12)*COS($E43)+SIN($E43)*COS(BT$12))/SIN($E43)*BT$9)</f>
        <v>0</v>
      </c>
      <c r="FG43" s="0" t="n">
        <f aca="false">IF(BU$9=0,0,(SIN(BU$12)*COS($E43)+SIN($E43)*COS(BU$12))/SIN($E43)*BU$9)</f>
        <v>0</v>
      </c>
      <c r="FH43" s="0" t="n">
        <f aca="false">IF(BV$9=0,0,(SIN(BV$12)*COS($E43)+SIN($E43)*COS(BV$12))/SIN($E43)*BV$9)</f>
        <v>0</v>
      </c>
      <c r="FI43" s="0" t="n">
        <f aca="false">IF(BW$9=0,0,(SIN(BW$12)*COS($E43)+SIN($E43)*COS(BW$12))/SIN($E43)*BW$9)</f>
        <v>0</v>
      </c>
      <c r="FJ43" s="0" t="n">
        <f aca="false">IF(BX$9=0,0,(SIN(BX$12)*COS($E43)+SIN($E43)*COS(BX$12))/SIN($E43)*BX$9)</f>
        <v>0</v>
      </c>
      <c r="FK43" s="0" t="n">
        <f aca="false">IF(BY$9=0,0,(SIN(BY$12)*COS($E43)+SIN($E43)*COS(BY$12))/SIN($E43)*BY$9)</f>
        <v>0</v>
      </c>
      <c r="FL43" s="0" t="n">
        <f aca="false">IF(BZ$9=0,0,(SIN(BZ$12)*COS($E43)+SIN($E43)*COS(BZ$12))/SIN($E43)*BZ$9)</f>
        <v>0</v>
      </c>
      <c r="FM43" s="0" t="n">
        <f aca="false">IF(CA$9=0,0,(SIN(CA$12)*COS($E43)+SIN($E43)*COS(CA$12))/SIN($E43)*CA$9)</f>
        <v>0</v>
      </c>
      <c r="FN43" s="0" t="n">
        <f aca="false">IF(CB$9=0,0,(SIN(CB$12)*COS($E43)+SIN($E43)*COS(CB$12))/SIN($E43)*CB$9)</f>
        <v>0</v>
      </c>
      <c r="FO43" s="0" t="n">
        <f aca="false">IF(CC$9=0,0,(SIN(CC$12)*COS($E43)+SIN($E43)*COS(CC$12))/SIN($E43)*CC$9)</f>
        <v>0</v>
      </c>
      <c r="FP43" s="0" t="n">
        <f aca="false">IF(CD$9=0,0,(SIN(CD$12)*COS($E43)+SIN($E43)*COS(CD$12))/SIN($E43)*CD$9)</f>
        <v>0</v>
      </c>
      <c r="FQ43" s="0" t="n">
        <f aca="false">IF(CE$9=0,0,(SIN(CE$12)*COS($E43)+SIN($E43)*COS(CE$12))/SIN($E43)*CE$9)</f>
        <v>0</v>
      </c>
      <c r="FR43" s="0" t="n">
        <f aca="false">IF(CF$9=0,0,(SIN(CF$12)*COS($E43)+SIN($E43)*COS(CF$12))/SIN($E43)*CF$9)</f>
        <v>0</v>
      </c>
      <c r="FS43" s="0" t="n">
        <f aca="false">IF(CG$9=0,0,(SIN(CG$12)*COS($E43)+SIN($E43)*COS(CG$12))/SIN($E43)*CG$9)</f>
        <v>0</v>
      </c>
      <c r="FT43" s="0" t="n">
        <f aca="false">IF(CH$9=0,0,(SIN(CH$12)*COS($E43)+SIN($E43)*COS(CH$12))/SIN($E43)*CH$9)</f>
        <v>0</v>
      </c>
      <c r="FU43" s="0" t="n">
        <f aca="false">IF(CI$9=0,0,(SIN(CI$12)*COS($E43)+SIN($E43)*COS(CI$12))/SIN($E43)*CI$9)</f>
        <v>0</v>
      </c>
      <c r="FV43" s="0" t="n">
        <f aca="false">IF(CJ$9=0,0,(SIN(CJ$12)*COS($E43)+SIN($E43)*COS(CJ$12))/SIN($E43)*CJ$9)</f>
        <v>0</v>
      </c>
      <c r="FW43" s="0" t="n">
        <f aca="false">IF(CK$9=0,0,(SIN(CK$12)*COS($E43)+SIN($E43)*COS(CK$12))/SIN($E43)*CK$9)</f>
        <v>0</v>
      </c>
      <c r="FX43" s="0" t="n">
        <f aca="false">IF(CL$9=0,0,(SIN(CL$12)*COS($E43)+SIN($E43)*COS(CL$12))/SIN($E43)*CL$9)</f>
        <v>0</v>
      </c>
      <c r="FY43" s="0" t="n">
        <f aca="false">IF(CM$9=0,0,(SIN(CM$12)*COS($E43)+SIN($E43)*COS(CM$12))/SIN($E43)*CM$9)</f>
        <v>0</v>
      </c>
      <c r="FZ43" s="0" t="n">
        <f aca="false">IF(CN$9=0,0,(SIN(CN$12)*COS($E43)+SIN($E43)*COS(CN$12))/SIN($E43)*CN$9)</f>
        <v>0</v>
      </c>
      <c r="GA43" s="0" t="n">
        <f aca="false">IF(CO$9=0,0,(SIN(CO$12)*COS($E43)+SIN($E43)*COS(CO$12))/SIN($E43)*CO$9)</f>
        <v>0</v>
      </c>
      <c r="GB43" s="0" t="n">
        <f aca="false">IF(CP$9=0,0,(SIN(CP$12)*COS($E43)+SIN($E43)*COS(CP$12))/SIN($E43)*CP$9)</f>
        <v>8.86060118511347</v>
      </c>
      <c r="GC43" s="0" t="n">
        <f aca="false">IF(CQ$9=0,0,(SIN(CQ$12)*COS($E43)+SIN($E43)*COS(CQ$12))/SIN($E43)*CQ$9)</f>
        <v>8.92999554493445</v>
      </c>
    </row>
    <row r="44" customFormat="false" ht="12.8" hidden="true" customHeight="false" outlineLevel="0" collapsed="false">
      <c r="A44" s="0" t="n">
        <f aca="false">MAX($F44:$CQ44)</f>
        <v>6.32915353137039</v>
      </c>
      <c r="B44" s="90" t="n">
        <f aca="false">IF(ISNA(INDEX(vmg!$B$6:$B$151,MATCH($C44,vmg!$F$6:$F$151,0))),IF(ISNA(INDEX(vmg!$B$6:$B$151,MATCH($C44,vmg!$D$6:$D$151,0))),0,INDEX(vmg!$B$6:$B$151,MATCH($C44,vmg!$D$6:$D$151,0))),INDEX(vmg!$B$6:$B$151,MATCH($C44,vmg!$F$6:$F$151,0)))</f>
        <v>6.91975</v>
      </c>
      <c r="C44" s="2" t="n">
        <f aca="false">MOD(Best +D44,360)</f>
        <v>332</v>
      </c>
      <c r="D44" s="2" t="n">
        <f aca="false">D43+1</f>
        <v>32</v>
      </c>
      <c r="E44" s="1" t="n">
        <f aca="false">D44*PI()/180</f>
        <v>0.558505360638185</v>
      </c>
      <c r="F44" s="13" t="n">
        <f aca="false">IF(OR(F134=0,CR44=0),0,F134*CR44/(F134+CR44))</f>
        <v>6.32915353137039</v>
      </c>
      <c r="G44" s="13" t="n">
        <f aca="false">IF(OR(G134=0,CS44=0),0,G134*CS44/(G134+CS44))</f>
        <v>6.27661117599898</v>
      </c>
      <c r="H44" s="13" t="n">
        <f aca="false">IF(OR(H134=0,CT44=0),0,H134*CT44/(H134+CT44))</f>
        <v>6.22538136419696</v>
      </c>
      <c r="I44" s="13" t="n">
        <f aca="false">IF(OR(I134=0,CU44=0),0,I134*CU44/(I134+CU44))</f>
        <v>6.17533939061462</v>
      </c>
      <c r="J44" s="13" t="n">
        <f aca="false">IF(OR(J134=0,CV44=0),0,J134*CV44/(J134+CV44))</f>
        <v>6.12206290291384</v>
      </c>
      <c r="K44" s="13" t="n">
        <f aca="false">IF(OR(K134=0,CW44=0),0,K134*CW44/(K134+CW44))</f>
        <v>6.06999070834102</v>
      </c>
      <c r="L44" s="13" t="n">
        <f aca="false">IF(OR(L134=0,CX44=0),0,L134*CX44/(L134+CX44))</f>
        <v>6.01901282414028</v>
      </c>
      <c r="M44" s="13" t="n">
        <f aca="false">IF(OR(M134=0,CY44=0),0,M134*CY44/(M134+CY44))</f>
        <v>5.96903105840737</v>
      </c>
      <c r="N44" s="13" t="n">
        <f aca="false">IF(OR(N134=0,CZ44=0),0,N134*CZ44/(N134+CZ44))</f>
        <v>5.91995740811577</v>
      </c>
      <c r="O44" s="13" t="n">
        <f aca="false">IF(OR(O134=0,DA44=0),0,O134*DA44/(O134+DA44))</f>
        <v>5.85816707137165</v>
      </c>
      <c r="P44" s="13" t="n">
        <f aca="false">IF(OR(P134=0,DB44=0),0,P134*DB44/(P134+DB44))</f>
        <v>5.7976800472007</v>
      </c>
      <c r="Q44" s="13" t="n">
        <f aca="false">IF(OR(Q134=0,DC44=0),0,Q134*DC44/(Q134+DC44))</f>
        <v>5.73837619700959</v>
      </c>
      <c r="R44" s="13" t="n">
        <f aca="false">IF(OR(R134=0,DD44=0),0,R134*DD44/(R134+DD44))</f>
        <v>5.680147050351</v>
      </c>
      <c r="S44" s="13" t="n">
        <f aca="false">IF(OR(S134=0,DE44=0),0,S134*DE44/(S134+DE44))</f>
        <v>5.62289432971176</v>
      </c>
      <c r="T44" s="13" t="n">
        <f aca="false">IF(OR(T134=0,DF44=0),0,T134*DF44/(T134+DF44))</f>
        <v>5.54363265226288</v>
      </c>
      <c r="U44" s="13" t="n">
        <f aca="false">IF(OR(U134=0,DG44=0),0,U134*DG44/(U134+DG44))</f>
        <v>5.4657667433239</v>
      </c>
      <c r="V44" s="13" t="n">
        <f aca="false">IF(OR(V134=0,DH44=0),0,V134*DH44/(V134+DH44))</f>
        <v>5.3891411447156</v>
      </c>
      <c r="W44" s="13" t="n">
        <f aca="false">IF(OR(W134=0,DI44=0),0,W134*DI44/(W134+DI44))</f>
        <v>5.31361343415278</v>
      </c>
      <c r="X44" s="13" t="n">
        <f aca="false">IF(OR(X134=0,DJ44=0),0,X134*DJ44/(X134+DJ44))</f>
        <v>5.23905256579107</v>
      </c>
      <c r="Y44" s="13" t="n">
        <f aca="false">IF(OR(Y134=0,DK44=0),0,Y134*DK44/(Y134+DK44))</f>
        <v>0</v>
      </c>
      <c r="Z44" s="13" t="n">
        <f aca="false">IF(OR(Z134=0,DL44=0),0,Z134*DL44/(Z134+DL44))</f>
        <v>0</v>
      </c>
      <c r="AA44" s="13" t="n">
        <f aca="false">IF(OR(AA134=0,DM44=0),0,AA134*DM44/(AA134+DM44))</f>
        <v>0</v>
      </c>
      <c r="AB44" s="13" t="n">
        <f aca="false">IF(OR(AB134=0,DN44=0),0,AB134*DN44/(AB134+DN44))</f>
        <v>0</v>
      </c>
      <c r="AC44" s="13" t="n">
        <f aca="false">IF(OR(AC134=0,DO44=0),0,AC134*DO44/(AC134+DO44))</f>
        <v>0</v>
      </c>
      <c r="AD44" s="13" t="n">
        <f aca="false">IF(OR(AD134=0,DP44=0),0,AD134*DP44/(AD134+DP44))</f>
        <v>0</v>
      </c>
      <c r="AE44" s="13" t="n">
        <f aca="false">IF(OR(AE134=0,DQ44=0),0,AE134*DQ44/(AE134+DQ44))</f>
        <v>0</v>
      </c>
      <c r="AF44" s="13" t="n">
        <f aca="false">IF(OR(AF134=0,DR44=0),0,AF134*DR44/(AF134+DR44))</f>
        <v>0</v>
      </c>
      <c r="AG44" s="13" t="n">
        <f aca="false">IF(OR(AG134=0,DS44=0),0,AG134*DS44/(AG134+DS44))</f>
        <v>0</v>
      </c>
      <c r="AH44" s="13" t="n">
        <f aca="false">IF(OR(AH134=0,DT44=0),0,AH134*DT44/(AH134+DT44))</f>
        <v>0</v>
      </c>
      <c r="AI44" s="13" t="n">
        <f aca="false">IF(OR(AI134=0,DU44=0),0,AI134*DU44/(AI134+DU44))</f>
        <v>0</v>
      </c>
      <c r="AJ44" s="13" t="n">
        <f aca="false">IF(OR(AJ134=0,DV44=0),0,AJ134*DV44/(AJ134+DV44))</f>
        <v>0</v>
      </c>
      <c r="AK44" s="13" t="n">
        <f aca="false">IF(OR(AK134=0,DW44=0),0,AK134*DW44/(AK134+DW44))</f>
        <v>0</v>
      </c>
      <c r="AL44" s="13" t="n">
        <f aca="false">IF(OR(AL134=0,DX44=0),0,AL134*DX44/(AL134+DX44))</f>
        <v>0</v>
      </c>
      <c r="AM44" s="13" t="n">
        <f aca="false">IF(OR(AM134=0,DY44=0),0,AM134*DY44/(AM134+DY44))</f>
        <v>0</v>
      </c>
      <c r="AN44" s="13" t="n">
        <f aca="false">IF(OR(AN134=0,DZ44=0),0,AN134*DZ44/(AN134+DZ44))</f>
        <v>0</v>
      </c>
      <c r="AO44" s="13" t="n">
        <f aca="false">IF(OR(AO134=0,EA44=0),0,AO134*EA44/(AO134+EA44))</f>
        <v>0</v>
      </c>
      <c r="AP44" s="13" t="n">
        <f aca="false">IF(OR(AP134=0,EB44=0),0,AP134*EB44/(AP134+EB44))</f>
        <v>0</v>
      </c>
      <c r="AQ44" s="13" t="n">
        <f aca="false">IF(OR(AQ134=0,EC44=0),0,AQ134*EC44/(AQ134+EC44))</f>
        <v>0</v>
      </c>
      <c r="AR44" s="13" t="n">
        <f aca="false">IF(OR(AR134=0,ED44=0),0,AR134*ED44/(AR134+ED44))</f>
        <v>0</v>
      </c>
      <c r="AS44" s="13" t="n">
        <f aca="false">IF(OR(AS134=0,EE44=0),0,AS134*EE44/(AS134+EE44))</f>
        <v>0</v>
      </c>
      <c r="AT44" s="13" t="n">
        <f aca="false">IF(OR(AT134=0,EF44=0),0,AT134*EF44/(AT134+EF44))</f>
        <v>0</v>
      </c>
      <c r="AU44" s="13" t="n">
        <f aca="false">IF(OR(AU134=0,EG44=0),0,AU134*EG44/(AU134+EG44))</f>
        <v>0</v>
      </c>
      <c r="AV44" s="13" t="n">
        <f aca="false">IF(OR(AV134=0,EH44=0),0,AV134*EH44/(AV134+EH44))</f>
        <v>0</v>
      </c>
      <c r="AW44" s="13" t="n">
        <f aca="false">IF(OR(AW134=0,EI44=0),0,AW134*EI44/(AW134+EI44))</f>
        <v>0</v>
      </c>
      <c r="AX44" s="13" t="n">
        <f aca="false">IF(OR(AX134=0,EJ44=0),0,AX134*EJ44/(AX134+EJ44))</f>
        <v>0</v>
      </c>
      <c r="AY44" s="13" t="n">
        <f aca="false">IF(OR(AY134=0,EK44=0),0,AY134*EK44/(AY134+EK44))</f>
        <v>0</v>
      </c>
      <c r="AZ44" s="13" t="n">
        <f aca="false">IF(OR(AZ134=0,EL44=0),0,AZ134*EL44/(AZ134+EL44))</f>
        <v>0</v>
      </c>
      <c r="BA44" s="13" t="n">
        <f aca="false">IF(OR(BA134=0,EM44=0),0,BA134*EM44/(BA134+EM44))</f>
        <v>0</v>
      </c>
      <c r="BB44" s="13" t="n">
        <f aca="false">IF(OR(BB134=0,EN44=0),0,BB134*EN44/(BB134+EN44))</f>
        <v>0</v>
      </c>
      <c r="BC44" s="13" t="n">
        <f aca="false">IF(OR(BC134=0,EO44=0),0,BC134*EO44/(BC134+EO44))</f>
        <v>0</v>
      </c>
      <c r="BD44" s="13" t="n">
        <f aca="false">IF(OR(BD134=0,EP44=0),0,BD134*EP44/(BD134+EP44))</f>
        <v>0</v>
      </c>
      <c r="BE44" s="13" t="n">
        <f aca="false">IF(OR(BE134=0,EQ44=0),0,BE134*EQ44/(BE134+EQ44))</f>
        <v>0</v>
      </c>
      <c r="BF44" s="13" t="n">
        <f aca="false">IF(OR(BF134=0,ER44=0),0,BF134*ER44/(BF134+ER44))</f>
        <v>0</v>
      </c>
      <c r="BG44" s="13" t="n">
        <f aca="false">IF(OR(BG134=0,ES44=0),0,BG134*ES44/(BG134+ES44))</f>
        <v>0</v>
      </c>
      <c r="BH44" s="13" t="n">
        <f aca="false">IF(OR(BH134=0,ET44=0),0,BH134*ET44/(BH134+ET44))</f>
        <v>0</v>
      </c>
      <c r="BI44" s="13" t="n">
        <f aca="false">IF(OR(BI134=0,EU44=0),0,BI134*EU44/(BI134+EU44))</f>
        <v>0</v>
      </c>
      <c r="BJ44" s="13" t="n">
        <f aca="false">IF(OR(BJ134=0,EV44=0),0,BJ134*EV44/(BJ134+EV44))</f>
        <v>0</v>
      </c>
      <c r="BK44" s="13" t="n">
        <f aca="false">IF(OR(BK134=0,EW44=0),0,BK134*EW44/(BK134+EW44))</f>
        <v>0</v>
      </c>
      <c r="BL44" s="13" t="n">
        <f aca="false">IF(OR(BL134=0,EX44=0),0,BL134*EX44/(BL134+EX44))</f>
        <v>0</v>
      </c>
      <c r="BM44" s="13" t="n">
        <f aca="false">IF(OR(BM134=0,EY44=0),0,BM134*EY44/(BM134+EY44))</f>
        <v>0</v>
      </c>
      <c r="BN44" s="13" t="n">
        <f aca="false">IF(OR(BN134=0,EZ44=0),0,BN134*EZ44/(BN134+EZ44))</f>
        <v>0</v>
      </c>
      <c r="BO44" s="13" t="n">
        <f aca="false">IF(OR(BO134=0,FA44=0),0,BO134*FA44/(BO134+FA44))</f>
        <v>0</v>
      </c>
      <c r="BP44" s="13" t="n">
        <f aca="false">IF(OR(BP134=0,FB44=0),0,BP134*FB44/(BP134+FB44))</f>
        <v>0</v>
      </c>
      <c r="BQ44" s="13" t="n">
        <f aca="false">IF(OR(BQ134=0,FC44=0),0,BQ134*FC44/(BQ134+FC44))</f>
        <v>0</v>
      </c>
      <c r="BR44" s="13" t="n">
        <f aca="false">IF(OR(BR134=0,FD44=0),0,BR134*FD44/(BR134+FD44))</f>
        <v>0</v>
      </c>
      <c r="BS44" s="13" t="n">
        <f aca="false">IF(OR(BS134=0,FE44=0),0,BS134*FE44/(BS134+FE44))</f>
        <v>0</v>
      </c>
      <c r="BT44" s="13" t="n">
        <f aca="false">IF(OR(BT134=0,FF44=0),0,BT134*FF44/(BT134+FF44))</f>
        <v>0</v>
      </c>
      <c r="BU44" s="13" t="n">
        <f aca="false">IF(OR(BU134=0,FG44=0),0,BU134*FG44/(BU134+FG44))</f>
        <v>0</v>
      </c>
      <c r="BV44" s="13" t="n">
        <f aca="false">IF(OR(BV134=0,FH44=0),0,BV134*FH44/(BV134+FH44))</f>
        <v>0</v>
      </c>
      <c r="BW44" s="13" t="n">
        <f aca="false">IF(OR(BW134=0,FI44=0),0,BW134*FI44/(BW134+FI44))</f>
        <v>0</v>
      </c>
      <c r="BX44" s="13" t="n">
        <f aca="false">IF(OR(BX134=0,FJ44=0),0,BX134*FJ44/(BX134+FJ44))</f>
        <v>0</v>
      </c>
      <c r="BY44" s="13" t="n">
        <f aca="false">IF(OR(BY134=0,FK44=0),0,BY134*FK44/(BY134+FK44))</f>
        <v>0</v>
      </c>
      <c r="BZ44" s="13" t="n">
        <f aca="false">IF(OR(BZ134=0,FL44=0),0,BZ134*FL44/(BZ134+FL44))</f>
        <v>0</v>
      </c>
      <c r="CA44" s="13" t="n">
        <f aca="false">IF(OR(CA134=0,FM44=0),0,CA134*FM44/(CA134+FM44))</f>
        <v>0</v>
      </c>
      <c r="CB44" s="13" t="n">
        <f aca="false">IF(OR(CB134=0,FN44=0),0,CB134*FN44/(CB134+FN44))</f>
        <v>0</v>
      </c>
      <c r="CC44" s="13" t="n">
        <f aca="false">IF(OR(CC134=0,FO44=0),0,CC134*FO44/(CC134+FO44))</f>
        <v>0</v>
      </c>
      <c r="CD44" s="13" t="n">
        <f aca="false">IF(OR(CD134=0,FP44=0),0,CD134*FP44/(CD134+FP44))</f>
        <v>0</v>
      </c>
      <c r="CE44" s="13" t="n">
        <f aca="false">IF(OR(CE134=0,FQ44=0),0,CE134*FQ44/(CE134+FQ44))</f>
        <v>0</v>
      </c>
      <c r="CF44" s="13" t="n">
        <f aca="false">IF(OR(CF134=0,FR44=0),0,CF134*FR44/(CF134+FR44))</f>
        <v>0</v>
      </c>
      <c r="CG44" s="13" t="n">
        <f aca="false">IF(OR(CG134=0,FS44=0),0,CG134*FS44/(CG134+FS44))</f>
        <v>0</v>
      </c>
      <c r="CH44" s="13" t="n">
        <f aca="false">IF(OR(CH134=0,FT44=0),0,CH134*FT44/(CH134+FT44))</f>
        <v>0</v>
      </c>
      <c r="CI44" s="13" t="n">
        <f aca="false">IF(OR(CI134=0,FU44=0),0,CI134*FU44/(CI134+FU44))</f>
        <v>0</v>
      </c>
      <c r="CJ44" s="13" t="n">
        <f aca="false">IF(OR(CJ134=0,FV44=0),0,CJ134*FV44/(CJ134+FV44))</f>
        <v>0</v>
      </c>
      <c r="CK44" s="13" t="n">
        <f aca="false">IF(OR(CK134=0,FW44=0),0,CK134*FW44/(CK134+FW44))</f>
        <v>0</v>
      </c>
      <c r="CL44" s="13" t="n">
        <f aca="false">IF(OR(CL134=0,FX44=0),0,CL134*FX44/(CL134+FX44))</f>
        <v>0</v>
      </c>
      <c r="CM44" s="13" t="n">
        <f aca="false">IF(OR(CM134=0,FY44=0),0,CM134*FY44/(CM134+FY44))</f>
        <v>0</v>
      </c>
      <c r="CN44" s="13" t="n">
        <f aca="false">IF(OR(CN134=0,FZ44=0),0,CN134*FZ44/(CN134+FZ44))</f>
        <v>0</v>
      </c>
      <c r="CO44" s="13" t="n">
        <f aca="false">IF(OR(CO134=0,GA44=0),0,CO134*GA44/(CO134+GA44))</f>
        <v>0</v>
      </c>
      <c r="CP44" s="13" t="n">
        <f aca="false">IF(OR(CP134=0,GB44=0),0,CP134*GB44/(CP134+GB44))</f>
        <v>3.52061832491236</v>
      </c>
      <c r="CQ44" s="13" t="n">
        <f aca="false">IF(OR(CQ134=0,GC44=0),0,CQ134*GC44/(CQ134+GC44))</f>
        <v>3.50905003139162</v>
      </c>
      <c r="CR44" s="0" t="n">
        <f aca="false">IF(F$9=0,0,(SIN(F$12)*COS($E44)+SIN($E44)*COS(F$12))/SIN($E44)*F$9)</f>
        <v>6.32915357142857</v>
      </c>
      <c r="CS44" s="0" t="n">
        <f aca="false">IF(G$9=0,0,(SIN(G$12)*COS($E44)+SIN($E44)*COS(G$12))/SIN($E44)*G$9)</f>
        <v>6.46450684731315</v>
      </c>
      <c r="CT44" s="0" t="n">
        <f aca="false">IF(H$9=0,0,(SIN(H$12)*COS($E44)+SIN($E44)*COS(H$12))/SIN($E44)*H$9)</f>
        <v>6.5957166191509</v>
      </c>
      <c r="CU44" s="0" t="n">
        <f aca="false">IF(I$9=0,0,(SIN(I$12)*COS($E44)+SIN($E44)*COS(I$12))/SIN($E44)*I$9)</f>
        <v>6.72276789385415</v>
      </c>
      <c r="CV44" s="0" t="n">
        <f aca="false">IF(J$9=0,0,(SIN(J$12)*COS($E44)+SIN($E44)*COS(J$12))/SIN($E44)*J$9)</f>
        <v>6.84026402929702</v>
      </c>
      <c r="CW44" s="0" t="n">
        <f aca="false">IF(K$9=0,0,(SIN(K$12)*COS($E44)+SIN($E44)*COS(K$12))/SIN($E44)*K$9)</f>
        <v>6.95332044241669</v>
      </c>
      <c r="CX44" s="0" t="n">
        <f aca="false">IF(L$9=0,0,(SIN(L$12)*COS($E44)+SIN($E44)*COS(L$12))/SIN($E44)*L$9)</f>
        <v>7.06193292927821</v>
      </c>
      <c r="CY44" s="0" t="n">
        <f aca="false">IF(M$9=0,0,(SIN(M$12)*COS($E44)+SIN($E44)*COS(M$12))/SIN($E44)*M$9)</f>
        <v>7.1660993480944</v>
      </c>
      <c r="CZ44" s="0" t="n">
        <f aca="false">IF(N$9=0,0,(SIN(N$12)*COS($E44)+SIN($E44)*COS(N$12))/SIN($E44)*N$9)</f>
        <v>7.26581961045286</v>
      </c>
      <c r="DA44" s="0" t="n">
        <f aca="false">IF(O$9=0,0,(SIN(O$12)*COS($E44)+SIN($E44)*COS(O$12))/SIN($E44)*O$9)</f>
        <v>7.33981914188619</v>
      </c>
      <c r="DB44" s="0" t="n">
        <f aca="false">IF(P$9=0,0,(SIN(P$12)*COS($E44)+SIN($E44)*COS(P$12))/SIN($E44)*P$9)</f>
        <v>7.40853061703563</v>
      </c>
      <c r="DC44" s="0" t="n">
        <f aca="false">IF(Q$9=0,0,(SIN(Q$12)*COS($E44)+SIN($E44)*COS(Q$12))/SIN($E44)*Q$9)</f>
        <v>7.47197987712398</v>
      </c>
      <c r="DD44" s="0" t="n">
        <f aca="false">IF(R$9=0,0,(SIN(R$12)*COS($E44)+SIN($E44)*COS(R$12))/SIN($E44)*R$9)</f>
        <v>7.53019528180162</v>
      </c>
      <c r="DE44" s="0" t="n">
        <f aca="false">IF(S$9=0,0,(SIN(S$12)*COS($E44)+SIN($E44)*COS(S$12))/SIN($E44)*S$9)</f>
        <v>7.58320768598197</v>
      </c>
      <c r="DF44" s="0" t="n">
        <f aca="false">IF(T$9=0,0,(SIN(T$12)*COS($E44)+SIN($E44)*COS(T$12))/SIN($E44)*T$9)</f>
        <v>7.58808706968136</v>
      </c>
      <c r="DG44" s="0" t="n">
        <f aca="false">IF(U$9=0,0,(SIN(U$12)*COS($E44)+SIN($E44)*COS(U$12))/SIN($E44)*U$9)</f>
        <v>7.58639746423945</v>
      </c>
      <c r="DH44" s="0" t="n">
        <f aca="false">IF(V$9=0,0,(SIN(V$12)*COS($E44)+SIN($E44)*COS(V$12))/SIN($E44)*V$9)</f>
        <v>7.57821697795221</v>
      </c>
      <c r="DI44" s="0" t="n">
        <f aca="false">IF(W$9=0,0,(SIN(W$12)*COS($E44)+SIN($E44)*COS(W$12))/SIN($E44)*W$9)</f>
        <v>7.56362696956649</v>
      </c>
      <c r="DJ44" s="0" t="n">
        <f aca="false">IF(X$9=0,0,(SIN(X$12)*COS($E44)+SIN($E44)*COS(X$12))/SIN($E44)*X$9)</f>
        <v>7.54271199947366</v>
      </c>
      <c r="DK44" s="0" t="n">
        <f aca="false">IF(Y$9=0,0,(SIN(Y$12)*COS($E44)+SIN($E44)*COS(Y$12))/SIN($E44)*Y$9)</f>
        <v>0</v>
      </c>
      <c r="DL44" s="0" t="n">
        <f aca="false">IF(Z$9=0,0,(SIN(Z$12)*COS($E44)+SIN($E44)*COS(Z$12))/SIN($E44)*Z$9)</f>
        <v>0</v>
      </c>
      <c r="DM44" s="0" t="n">
        <f aca="false">IF(AA$9=0,0,(SIN(AA$12)*COS($E44)+SIN($E44)*COS(AA$12))/SIN($E44)*AA$9)</f>
        <v>0</v>
      </c>
      <c r="DN44" s="0" t="n">
        <f aca="false">IF(AB$9=0,0,(SIN(AB$12)*COS($E44)+SIN($E44)*COS(AB$12))/SIN($E44)*AB$9)</f>
        <v>0</v>
      </c>
      <c r="DO44" s="0" t="n">
        <f aca="false">IF(AC$9=0,0,(SIN(AC$12)*COS($E44)+SIN($E44)*COS(AC$12))/SIN($E44)*AC$9)</f>
        <v>0</v>
      </c>
      <c r="DP44" s="0" t="n">
        <f aca="false">IF(AD$9=0,0,(SIN(AD$12)*COS($E44)+SIN($E44)*COS(AD$12))/SIN($E44)*AD$9)</f>
        <v>0</v>
      </c>
      <c r="DQ44" s="0" t="n">
        <f aca="false">IF(AE$9=0,0,(SIN(AE$12)*COS($E44)+SIN($E44)*COS(AE$12))/SIN($E44)*AE$9)</f>
        <v>0</v>
      </c>
      <c r="DR44" s="0" t="n">
        <f aca="false">IF(AF$9=0,0,(SIN(AF$12)*COS($E44)+SIN($E44)*COS(AF$12))/SIN($E44)*AF$9)</f>
        <v>0</v>
      </c>
      <c r="DS44" s="0" t="n">
        <f aca="false">IF(AG$9=0,0,(SIN(AG$12)*COS($E44)+SIN($E44)*COS(AG$12))/SIN($E44)*AG$9)</f>
        <v>0</v>
      </c>
      <c r="DT44" s="0" t="n">
        <f aca="false">IF(AH$9=0,0,(SIN(AH$12)*COS($E44)+SIN($E44)*COS(AH$12))/SIN($E44)*AH$9)</f>
        <v>0</v>
      </c>
      <c r="DU44" s="0" t="n">
        <f aca="false">IF(AI$9=0,0,(SIN(AI$12)*COS($E44)+SIN($E44)*COS(AI$12))/SIN($E44)*AI$9)</f>
        <v>0</v>
      </c>
      <c r="DV44" s="0" t="n">
        <f aca="false">IF(AJ$9=0,0,(SIN(AJ$12)*COS($E44)+SIN($E44)*COS(AJ$12))/SIN($E44)*AJ$9)</f>
        <v>0</v>
      </c>
      <c r="DW44" s="0" t="n">
        <f aca="false">IF(AK$9=0,0,(SIN(AK$12)*COS($E44)+SIN($E44)*COS(AK$12))/SIN($E44)*AK$9)</f>
        <v>0</v>
      </c>
      <c r="DX44" s="0" t="n">
        <f aca="false">IF(AL$9=0,0,(SIN(AL$12)*COS($E44)+SIN($E44)*COS(AL$12))/SIN($E44)*AL$9)</f>
        <v>0</v>
      </c>
      <c r="DY44" s="0" t="n">
        <f aca="false">IF(AM$9=0,0,(SIN(AM$12)*COS($E44)+SIN($E44)*COS(AM$12))/SIN($E44)*AM$9)</f>
        <v>0</v>
      </c>
      <c r="DZ44" s="0" t="n">
        <f aca="false">IF(AN$9=0,0,(SIN(AN$12)*COS($E44)+SIN($E44)*COS(AN$12))/SIN($E44)*AN$9)</f>
        <v>0</v>
      </c>
      <c r="EA44" s="0" t="n">
        <f aca="false">IF(AO$9=0,0,(SIN(AO$12)*COS($E44)+SIN($E44)*COS(AO$12))/SIN($E44)*AO$9)</f>
        <v>0</v>
      </c>
      <c r="EB44" s="0" t="n">
        <f aca="false">IF(AP$9=0,0,(SIN(AP$12)*COS($E44)+SIN($E44)*COS(AP$12))/SIN($E44)*AP$9)</f>
        <v>0</v>
      </c>
      <c r="EC44" s="0" t="n">
        <f aca="false">IF(AQ$9=0,0,(SIN(AQ$12)*COS($E44)+SIN($E44)*COS(AQ$12))/SIN($E44)*AQ$9)</f>
        <v>0</v>
      </c>
      <c r="ED44" s="0" t="n">
        <f aca="false">IF(AR$9=0,0,(SIN(AR$12)*COS($E44)+SIN($E44)*COS(AR$12))/SIN($E44)*AR$9)</f>
        <v>0</v>
      </c>
      <c r="EE44" s="0" t="n">
        <f aca="false">IF(AS$9=0,0,(SIN(AS$12)*COS($E44)+SIN($E44)*COS(AS$12))/SIN($E44)*AS$9)</f>
        <v>0</v>
      </c>
      <c r="EF44" s="0" t="n">
        <f aca="false">IF(AT$9=0,0,(SIN(AT$12)*COS($E44)+SIN($E44)*COS(AT$12))/SIN($E44)*AT$9)</f>
        <v>0</v>
      </c>
      <c r="EG44" s="0" t="n">
        <f aca="false">IF(AU$9=0,0,(SIN(AU$12)*COS($E44)+SIN($E44)*COS(AU$12))/SIN($E44)*AU$9)</f>
        <v>0</v>
      </c>
      <c r="EH44" s="0" t="n">
        <f aca="false">IF(AV$9=0,0,(SIN(AV$12)*COS($E44)+SIN($E44)*COS(AV$12))/SIN($E44)*AV$9)</f>
        <v>0</v>
      </c>
      <c r="EI44" s="0" t="n">
        <f aca="false">IF(AW$9=0,0,(SIN(AW$12)*COS($E44)+SIN($E44)*COS(AW$12))/SIN($E44)*AW$9)</f>
        <v>0</v>
      </c>
      <c r="EJ44" s="0" t="n">
        <f aca="false">IF(AX$9=0,0,(SIN(AX$12)*COS($E44)+SIN($E44)*COS(AX$12))/SIN($E44)*AX$9)</f>
        <v>0</v>
      </c>
      <c r="EK44" s="0" t="n">
        <f aca="false">IF(AY$9=0,0,(SIN(AY$12)*COS($E44)+SIN($E44)*COS(AY$12))/SIN($E44)*AY$9)</f>
        <v>0</v>
      </c>
      <c r="EL44" s="0" t="n">
        <f aca="false">IF(AZ$9=0,0,(SIN(AZ$12)*COS($E44)+SIN($E44)*COS(AZ$12))/SIN($E44)*AZ$9)</f>
        <v>0</v>
      </c>
      <c r="EM44" s="0" t="n">
        <f aca="false">IF(BA$9=0,0,(SIN(BA$12)*COS($E44)+SIN($E44)*COS(BA$12))/SIN($E44)*BA$9)</f>
        <v>0</v>
      </c>
      <c r="EN44" s="0" t="n">
        <f aca="false">IF(BB$9=0,0,(SIN(BB$12)*COS($E44)+SIN($E44)*COS(BB$12))/SIN($E44)*BB$9)</f>
        <v>0</v>
      </c>
      <c r="EO44" s="0" t="n">
        <f aca="false">IF(BC$9=0,0,(SIN(BC$12)*COS($E44)+SIN($E44)*COS(BC$12))/SIN($E44)*BC$9)</f>
        <v>0</v>
      </c>
      <c r="EP44" s="0" t="n">
        <f aca="false">IF(BD$9=0,0,(SIN(BD$12)*COS($E44)+SIN($E44)*COS(BD$12))/SIN($E44)*BD$9)</f>
        <v>0</v>
      </c>
      <c r="EQ44" s="0" t="n">
        <f aca="false">IF(BE$9=0,0,(SIN(BE$12)*COS($E44)+SIN($E44)*COS(BE$12))/SIN($E44)*BE$9)</f>
        <v>0</v>
      </c>
      <c r="ER44" s="0" t="n">
        <f aca="false">IF(BF$9=0,0,(SIN(BF$12)*COS($E44)+SIN($E44)*COS(BF$12))/SIN($E44)*BF$9)</f>
        <v>0</v>
      </c>
      <c r="ES44" s="0" t="n">
        <f aca="false">IF(BG$9=0,0,(SIN(BG$12)*COS($E44)+SIN($E44)*COS(BG$12))/SIN($E44)*BG$9)</f>
        <v>0</v>
      </c>
      <c r="ET44" s="0" t="n">
        <f aca="false">IF(BH$9=0,0,(SIN(BH$12)*COS($E44)+SIN($E44)*COS(BH$12))/SIN($E44)*BH$9)</f>
        <v>0</v>
      </c>
      <c r="EU44" s="0" t="n">
        <f aca="false">IF(BI$9=0,0,(SIN(BI$12)*COS($E44)+SIN($E44)*COS(BI$12))/SIN($E44)*BI$9)</f>
        <v>0</v>
      </c>
      <c r="EV44" s="0" t="n">
        <f aca="false">IF(BJ$9=0,0,(SIN(BJ$12)*COS($E44)+SIN($E44)*COS(BJ$12))/SIN($E44)*BJ$9)</f>
        <v>0</v>
      </c>
      <c r="EW44" s="0" t="n">
        <f aca="false">IF(BK$9=0,0,(SIN(BK$12)*COS($E44)+SIN($E44)*COS(BK$12))/SIN($E44)*BK$9)</f>
        <v>0</v>
      </c>
      <c r="EX44" s="0" t="n">
        <f aca="false">IF(BL$9=0,0,(SIN(BL$12)*COS($E44)+SIN($E44)*COS(BL$12))/SIN($E44)*BL$9)</f>
        <v>0</v>
      </c>
      <c r="EY44" s="0" t="n">
        <f aca="false">IF(BM$9=0,0,(SIN(BM$12)*COS($E44)+SIN($E44)*COS(BM$12))/SIN($E44)*BM$9)</f>
        <v>0</v>
      </c>
      <c r="EZ44" s="0" t="n">
        <f aca="false">IF(BN$9=0,0,(SIN(BN$12)*COS($E44)+SIN($E44)*COS(BN$12))/SIN($E44)*BN$9)</f>
        <v>0</v>
      </c>
      <c r="FA44" s="0" t="n">
        <f aca="false">IF(BO$9=0,0,(SIN(BO$12)*COS($E44)+SIN($E44)*COS(BO$12))/SIN($E44)*BO$9)</f>
        <v>0</v>
      </c>
      <c r="FB44" s="0" t="n">
        <f aca="false">IF(BP$9=0,0,(SIN(BP$12)*COS($E44)+SIN($E44)*COS(BP$12))/SIN($E44)*BP$9)</f>
        <v>0</v>
      </c>
      <c r="FC44" s="0" t="n">
        <f aca="false">IF(BQ$9=0,0,(SIN(BQ$12)*COS($E44)+SIN($E44)*COS(BQ$12))/SIN($E44)*BQ$9)</f>
        <v>0</v>
      </c>
      <c r="FD44" s="0" t="n">
        <f aca="false">IF(BR$9=0,0,(SIN(BR$12)*COS($E44)+SIN($E44)*COS(BR$12))/SIN($E44)*BR$9)</f>
        <v>0</v>
      </c>
      <c r="FE44" s="0" t="n">
        <f aca="false">IF(BS$9=0,0,(SIN(BS$12)*COS($E44)+SIN($E44)*COS(BS$12))/SIN($E44)*BS$9)</f>
        <v>0</v>
      </c>
      <c r="FF44" s="0" t="n">
        <f aca="false">IF(BT$9=0,0,(SIN(BT$12)*COS($E44)+SIN($E44)*COS(BT$12))/SIN($E44)*BT$9)</f>
        <v>0</v>
      </c>
      <c r="FG44" s="0" t="n">
        <f aca="false">IF(BU$9=0,0,(SIN(BU$12)*COS($E44)+SIN($E44)*COS(BU$12))/SIN($E44)*BU$9)</f>
        <v>0</v>
      </c>
      <c r="FH44" s="0" t="n">
        <f aca="false">IF(BV$9=0,0,(SIN(BV$12)*COS($E44)+SIN($E44)*COS(BV$12))/SIN($E44)*BV$9)</f>
        <v>0</v>
      </c>
      <c r="FI44" s="0" t="n">
        <f aca="false">IF(BW$9=0,0,(SIN(BW$12)*COS($E44)+SIN($E44)*COS(BW$12))/SIN($E44)*BW$9)</f>
        <v>0</v>
      </c>
      <c r="FJ44" s="0" t="n">
        <f aca="false">IF(BX$9=0,0,(SIN(BX$12)*COS($E44)+SIN($E44)*COS(BX$12))/SIN($E44)*BX$9)</f>
        <v>0</v>
      </c>
      <c r="FK44" s="0" t="n">
        <f aca="false">IF(BY$9=0,0,(SIN(BY$12)*COS($E44)+SIN($E44)*COS(BY$12))/SIN($E44)*BY$9)</f>
        <v>0</v>
      </c>
      <c r="FL44" s="0" t="n">
        <f aca="false">IF(BZ$9=0,0,(SIN(BZ$12)*COS($E44)+SIN($E44)*COS(BZ$12))/SIN($E44)*BZ$9)</f>
        <v>0</v>
      </c>
      <c r="FM44" s="0" t="n">
        <f aca="false">IF(CA$9=0,0,(SIN(CA$12)*COS($E44)+SIN($E44)*COS(CA$12))/SIN($E44)*CA$9)</f>
        <v>0</v>
      </c>
      <c r="FN44" s="0" t="n">
        <f aca="false">IF(CB$9=0,0,(SIN(CB$12)*COS($E44)+SIN($E44)*COS(CB$12))/SIN($E44)*CB$9)</f>
        <v>0</v>
      </c>
      <c r="FO44" s="0" t="n">
        <f aca="false">IF(CC$9=0,0,(SIN(CC$12)*COS($E44)+SIN($E44)*COS(CC$12))/SIN($E44)*CC$9)</f>
        <v>0</v>
      </c>
      <c r="FP44" s="0" t="n">
        <f aca="false">IF(CD$9=0,0,(SIN(CD$12)*COS($E44)+SIN($E44)*COS(CD$12))/SIN($E44)*CD$9)</f>
        <v>0</v>
      </c>
      <c r="FQ44" s="0" t="n">
        <f aca="false">IF(CE$9=0,0,(SIN(CE$12)*COS($E44)+SIN($E44)*COS(CE$12))/SIN($E44)*CE$9)</f>
        <v>0</v>
      </c>
      <c r="FR44" s="0" t="n">
        <f aca="false">IF(CF$9=0,0,(SIN(CF$12)*COS($E44)+SIN($E44)*COS(CF$12))/SIN($E44)*CF$9)</f>
        <v>0</v>
      </c>
      <c r="FS44" s="0" t="n">
        <f aca="false">IF(CG$9=0,0,(SIN(CG$12)*COS($E44)+SIN($E44)*COS(CG$12))/SIN($E44)*CG$9)</f>
        <v>0</v>
      </c>
      <c r="FT44" s="0" t="n">
        <f aca="false">IF(CH$9=0,0,(SIN(CH$12)*COS($E44)+SIN($E44)*COS(CH$12))/SIN($E44)*CH$9)</f>
        <v>0</v>
      </c>
      <c r="FU44" s="0" t="n">
        <f aca="false">IF(CI$9=0,0,(SIN(CI$12)*COS($E44)+SIN($E44)*COS(CI$12))/SIN($E44)*CI$9)</f>
        <v>0</v>
      </c>
      <c r="FV44" s="0" t="n">
        <f aca="false">IF(CJ$9=0,0,(SIN(CJ$12)*COS($E44)+SIN($E44)*COS(CJ$12))/SIN($E44)*CJ$9)</f>
        <v>0</v>
      </c>
      <c r="FW44" s="0" t="n">
        <f aca="false">IF(CK$9=0,0,(SIN(CK$12)*COS($E44)+SIN($E44)*COS(CK$12))/SIN($E44)*CK$9)</f>
        <v>0</v>
      </c>
      <c r="FX44" s="0" t="n">
        <f aca="false">IF(CL$9=0,0,(SIN(CL$12)*COS($E44)+SIN($E44)*COS(CL$12))/SIN($E44)*CL$9)</f>
        <v>0</v>
      </c>
      <c r="FY44" s="0" t="n">
        <f aca="false">IF(CM$9=0,0,(SIN(CM$12)*COS($E44)+SIN($E44)*COS(CM$12))/SIN($E44)*CM$9)</f>
        <v>0</v>
      </c>
      <c r="FZ44" s="0" t="n">
        <f aca="false">IF(CN$9=0,0,(SIN(CN$12)*COS($E44)+SIN($E44)*COS(CN$12))/SIN($E44)*CN$9)</f>
        <v>0</v>
      </c>
      <c r="GA44" s="0" t="n">
        <f aca="false">IF(CO$9=0,0,(SIN(CO$12)*COS($E44)+SIN($E44)*COS(CO$12))/SIN($E44)*CO$9)</f>
        <v>0</v>
      </c>
      <c r="GB44" s="0" t="n">
        <f aca="false">IF(CP$9=0,0,(SIN(CP$12)*COS($E44)+SIN($E44)*COS(CP$12))/SIN($E44)*CP$9)</f>
        <v>8.52715565480496</v>
      </c>
      <c r="GC44" s="0" t="n">
        <f aca="false">IF(CQ$9=0,0,(SIN(CQ$12)*COS($E44)+SIN($E44)*COS(CQ$12))/SIN($E44)*CQ$9)</f>
        <v>8.5904484094495</v>
      </c>
    </row>
    <row r="45" customFormat="false" ht="12.8" hidden="true" customHeight="false" outlineLevel="0" collapsed="false">
      <c r="A45" s="0" t="n">
        <f aca="false">MAX($F45:$CQ45)</f>
        <v>6.32915353137039</v>
      </c>
      <c r="B45" s="90" t="n">
        <f aca="false">IF(ISNA(INDEX(vmg!$B$6:$B$151,MATCH($C45,vmg!$F$6:$F$151,0))),IF(ISNA(INDEX(vmg!$B$6:$B$151,MATCH($C45,vmg!$D$6:$D$151,0))),0,INDEX(vmg!$B$6:$B$151,MATCH($C45,vmg!$D$6:$D$151,0))),INDEX(vmg!$B$6:$B$151,MATCH($C45,vmg!$F$6:$F$151,0)))</f>
        <v>6.9163</v>
      </c>
      <c r="C45" s="2" t="n">
        <f aca="false">MOD(Best +D45,360)</f>
        <v>333</v>
      </c>
      <c r="D45" s="2" t="n">
        <f aca="false">D44+1</f>
        <v>33</v>
      </c>
      <c r="E45" s="1" t="n">
        <f aca="false">D45*PI()/180</f>
        <v>0.575958653158129</v>
      </c>
      <c r="F45" s="13" t="n">
        <f aca="false">IF(OR(F135=0,CR45=0),0,F135*CR45/(F135+CR45))</f>
        <v>6.32915353137039</v>
      </c>
      <c r="G45" s="13" t="n">
        <f aca="false">IF(OR(G135=0,CS45=0),0,G135*CS45/(G135+CS45))</f>
        <v>6.27500705381017</v>
      </c>
      <c r="H45" s="13" t="n">
        <f aca="false">IF(OR(H135=0,CT45=0),0,H135*CT45/(H135+CT45))</f>
        <v>6.22220390641023</v>
      </c>
      <c r="I45" s="13" t="n">
        <f aca="false">IF(OR(I135=0,CU45=0),0,I135*CU45/(I135+CU45))</f>
        <v>6.17061976157775</v>
      </c>
      <c r="J45" s="13" t="n">
        <f aca="false">IF(OR(J135=0,CV45=0),0,J135*CV45/(J135+CV45))</f>
        <v>6.11582462598462</v>
      </c>
      <c r="K45" s="13" t="n">
        <f aca="false">IF(OR(K135=0,CW45=0),0,K135*CW45/(K135+CW45))</f>
        <v>6.06226228171408</v>
      </c>
      <c r="L45" s="13" t="n">
        <f aca="false">IF(OR(L135=0,CX45=0),0,L135*CX45/(L135+CX45))</f>
        <v>6.00982290259833</v>
      </c>
      <c r="M45" s="13" t="n">
        <f aca="false">IF(OR(M135=0,CY45=0),0,M135*CY45/(M135+CY45))</f>
        <v>5.95840820182041</v>
      </c>
      <c r="N45" s="13" t="n">
        <f aca="false">IF(OR(N135=0,CZ45=0),0,N135*CZ45/(N135+CZ45))</f>
        <v>5.90792989497711</v>
      </c>
      <c r="O45" s="13" t="n">
        <f aca="false">IF(OR(O135=0,DA45=0),0,O135*DA45/(O135+DA45))</f>
        <v>5.84472088662833</v>
      </c>
      <c r="P45" s="13" t="n">
        <f aca="false">IF(OR(P135=0,DB45=0),0,P135*DB45/(P135+DB45))</f>
        <v>5.78283984132604</v>
      </c>
      <c r="Q45" s="13" t="n">
        <f aca="false">IF(OR(Q135=0,DC45=0),0,Q135*DC45/(Q135+DC45))</f>
        <v>5.72216710996336</v>
      </c>
      <c r="R45" s="13" t="n">
        <f aca="false">IF(OR(R135=0,DD45=0),0,R135*DD45/(R135+DD45))</f>
        <v>5.6625944825925</v>
      </c>
      <c r="S45" s="13" t="n">
        <f aca="false">IF(OR(S135=0,DE45=0),0,S135*DE45/(S135+DE45))</f>
        <v>5.6040237661461</v>
      </c>
      <c r="T45" s="13" t="n">
        <f aca="false">IF(OR(T135=0,DF45=0),0,T135*DF45/(T135+DF45))</f>
        <v>5.5233881505466</v>
      </c>
      <c r="U45" s="13" t="n">
        <f aca="false">IF(OR(U135=0,DG45=0),0,U135*DG45/(U135+DG45))</f>
        <v>5.44417556844799</v>
      </c>
      <c r="V45" s="13" t="n">
        <f aca="false">IF(OR(V135=0,DH45=0),0,V135*DH45/(V135+DH45))</f>
        <v>5.3662314526566</v>
      </c>
      <c r="W45" s="13" t="n">
        <f aca="false">IF(OR(W135=0,DI45=0),0,W135*DI45/(W135+DI45))</f>
        <v>5.28941406995349</v>
      </c>
      <c r="X45" s="13" t="n">
        <f aca="false">IF(OR(X135=0,DJ45=0),0,X135*DJ45/(X135+DJ45))</f>
        <v>5.21359291158235</v>
      </c>
      <c r="Y45" s="13" t="n">
        <f aca="false">IF(OR(Y135=0,DK45=0),0,Y135*DK45/(Y135+DK45))</f>
        <v>0</v>
      </c>
      <c r="Z45" s="13" t="n">
        <f aca="false">IF(OR(Z135=0,DL45=0),0,Z135*DL45/(Z135+DL45))</f>
        <v>0</v>
      </c>
      <c r="AA45" s="13" t="n">
        <f aca="false">IF(OR(AA135=0,DM45=0),0,AA135*DM45/(AA135+DM45))</f>
        <v>0</v>
      </c>
      <c r="AB45" s="13" t="n">
        <f aca="false">IF(OR(AB135=0,DN45=0),0,AB135*DN45/(AB135+DN45))</f>
        <v>0</v>
      </c>
      <c r="AC45" s="13" t="n">
        <f aca="false">IF(OR(AC135=0,DO45=0),0,AC135*DO45/(AC135+DO45))</f>
        <v>0</v>
      </c>
      <c r="AD45" s="13" t="n">
        <f aca="false">IF(OR(AD135=0,DP45=0),0,AD135*DP45/(AD135+DP45))</f>
        <v>0</v>
      </c>
      <c r="AE45" s="13" t="n">
        <f aca="false">IF(OR(AE135=0,DQ45=0),0,AE135*DQ45/(AE135+DQ45))</f>
        <v>0</v>
      </c>
      <c r="AF45" s="13" t="n">
        <f aca="false">IF(OR(AF135=0,DR45=0),0,AF135*DR45/(AF135+DR45))</f>
        <v>0</v>
      </c>
      <c r="AG45" s="13" t="n">
        <f aca="false">IF(OR(AG135=0,DS45=0),0,AG135*DS45/(AG135+DS45))</f>
        <v>0</v>
      </c>
      <c r="AH45" s="13" t="n">
        <f aca="false">IF(OR(AH135=0,DT45=0),0,AH135*DT45/(AH135+DT45))</f>
        <v>0</v>
      </c>
      <c r="AI45" s="13" t="n">
        <f aca="false">IF(OR(AI135=0,DU45=0),0,AI135*DU45/(AI135+DU45))</f>
        <v>0</v>
      </c>
      <c r="AJ45" s="13" t="n">
        <f aca="false">IF(OR(AJ135=0,DV45=0),0,AJ135*DV45/(AJ135+DV45))</f>
        <v>0</v>
      </c>
      <c r="AK45" s="13" t="n">
        <f aca="false">IF(OR(AK135=0,DW45=0),0,AK135*DW45/(AK135+DW45))</f>
        <v>0</v>
      </c>
      <c r="AL45" s="13" t="n">
        <f aca="false">IF(OR(AL135=0,DX45=0),0,AL135*DX45/(AL135+DX45))</f>
        <v>0</v>
      </c>
      <c r="AM45" s="13" t="n">
        <f aca="false">IF(OR(AM135=0,DY45=0),0,AM135*DY45/(AM135+DY45))</f>
        <v>0</v>
      </c>
      <c r="AN45" s="13" t="n">
        <f aca="false">IF(OR(AN135=0,DZ45=0),0,AN135*DZ45/(AN135+DZ45))</f>
        <v>0</v>
      </c>
      <c r="AO45" s="13" t="n">
        <f aca="false">IF(OR(AO135=0,EA45=0),0,AO135*EA45/(AO135+EA45))</f>
        <v>0</v>
      </c>
      <c r="AP45" s="13" t="n">
        <f aca="false">IF(OR(AP135=0,EB45=0),0,AP135*EB45/(AP135+EB45))</f>
        <v>0</v>
      </c>
      <c r="AQ45" s="13" t="n">
        <f aca="false">IF(OR(AQ135=0,EC45=0),0,AQ135*EC45/(AQ135+EC45))</f>
        <v>0</v>
      </c>
      <c r="AR45" s="13" t="n">
        <f aca="false">IF(OR(AR135=0,ED45=0),0,AR135*ED45/(AR135+ED45))</f>
        <v>0</v>
      </c>
      <c r="AS45" s="13" t="n">
        <f aca="false">IF(OR(AS135=0,EE45=0),0,AS135*EE45/(AS135+EE45))</f>
        <v>0</v>
      </c>
      <c r="AT45" s="13" t="n">
        <f aca="false">IF(OR(AT135=0,EF45=0),0,AT135*EF45/(AT135+EF45))</f>
        <v>0</v>
      </c>
      <c r="AU45" s="13" t="n">
        <f aca="false">IF(OR(AU135=0,EG45=0),0,AU135*EG45/(AU135+EG45))</f>
        <v>0</v>
      </c>
      <c r="AV45" s="13" t="n">
        <f aca="false">IF(OR(AV135=0,EH45=0),0,AV135*EH45/(AV135+EH45))</f>
        <v>0</v>
      </c>
      <c r="AW45" s="13" t="n">
        <f aca="false">IF(OR(AW135=0,EI45=0),0,AW135*EI45/(AW135+EI45))</f>
        <v>0</v>
      </c>
      <c r="AX45" s="13" t="n">
        <f aca="false">IF(OR(AX135=0,EJ45=0),0,AX135*EJ45/(AX135+EJ45))</f>
        <v>0</v>
      </c>
      <c r="AY45" s="13" t="n">
        <f aca="false">IF(OR(AY135=0,EK45=0),0,AY135*EK45/(AY135+EK45))</f>
        <v>0</v>
      </c>
      <c r="AZ45" s="13" t="n">
        <f aca="false">IF(OR(AZ135=0,EL45=0),0,AZ135*EL45/(AZ135+EL45))</f>
        <v>0</v>
      </c>
      <c r="BA45" s="13" t="n">
        <f aca="false">IF(OR(BA135=0,EM45=0),0,BA135*EM45/(BA135+EM45))</f>
        <v>0</v>
      </c>
      <c r="BB45" s="13" t="n">
        <f aca="false">IF(OR(BB135=0,EN45=0),0,BB135*EN45/(BB135+EN45))</f>
        <v>0</v>
      </c>
      <c r="BC45" s="13" t="n">
        <f aca="false">IF(OR(BC135=0,EO45=0),0,BC135*EO45/(BC135+EO45))</f>
        <v>0</v>
      </c>
      <c r="BD45" s="13" t="n">
        <f aca="false">IF(OR(BD135=0,EP45=0),0,BD135*EP45/(BD135+EP45))</f>
        <v>0</v>
      </c>
      <c r="BE45" s="13" t="n">
        <f aca="false">IF(OR(BE135=0,EQ45=0),0,BE135*EQ45/(BE135+EQ45))</f>
        <v>0</v>
      </c>
      <c r="BF45" s="13" t="n">
        <f aca="false">IF(OR(BF135=0,ER45=0),0,BF135*ER45/(BF135+ER45))</f>
        <v>0</v>
      </c>
      <c r="BG45" s="13" t="n">
        <f aca="false">IF(OR(BG135=0,ES45=0),0,BG135*ES45/(BG135+ES45))</f>
        <v>0</v>
      </c>
      <c r="BH45" s="13" t="n">
        <f aca="false">IF(OR(BH135=0,ET45=0),0,BH135*ET45/(BH135+ET45))</f>
        <v>0</v>
      </c>
      <c r="BI45" s="13" t="n">
        <f aca="false">IF(OR(BI135=0,EU45=0),0,BI135*EU45/(BI135+EU45))</f>
        <v>0</v>
      </c>
      <c r="BJ45" s="13" t="n">
        <f aca="false">IF(OR(BJ135=0,EV45=0),0,BJ135*EV45/(BJ135+EV45))</f>
        <v>0</v>
      </c>
      <c r="BK45" s="13" t="n">
        <f aca="false">IF(OR(BK135=0,EW45=0),0,BK135*EW45/(BK135+EW45))</f>
        <v>0</v>
      </c>
      <c r="BL45" s="13" t="n">
        <f aca="false">IF(OR(BL135=0,EX45=0),0,BL135*EX45/(BL135+EX45))</f>
        <v>0</v>
      </c>
      <c r="BM45" s="13" t="n">
        <f aca="false">IF(OR(BM135=0,EY45=0),0,BM135*EY45/(BM135+EY45))</f>
        <v>0</v>
      </c>
      <c r="BN45" s="13" t="n">
        <f aca="false">IF(OR(BN135=0,EZ45=0),0,BN135*EZ45/(BN135+EZ45))</f>
        <v>0</v>
      </c>
      <c r="BO45" s="13" t="n">
        <f aca="false">IF(OR(BO135=0,FA45=0),0,BO135*FA45/(BO135+FA45))</f>
        <v>0</v>
      </c>
      <c r="BP45" s="13" t="n">
        <f aca="false">IF(OR(BP135=0,FB45=0),0,BP135*FB45/(BP135+FB45))</f>
        <v>0</v>
      </c>
      <c r="BQ45" s="13" t="n">
        <f aca="false">IF(OR(BQ135=0,FC45=0),0,BQ135*FC45/(BQ135+FC45))</f>
        <v>0</v>
      </c>
      <c r="BR45" s="13" t="n">
        <f aca="false">IF(OR(BR135=0,FD45=0),0,BR135*FD45/(BR135+FD45))</f>
        <v>0</v>
      </c>
      <c r="BS45" s="13" t="n">
        <f aca="false">IF(OR(BS135=0,FE45=0),0,BS135*FE45/(BS135+FE45))</f>
        <v>0</v>
      </c>
      <c r="BT45" s="13" t="n">
        <f aca="false">IF(OR(BT135=0,FF45=0),0,BT135*FF45/(BT135+FF45))</f>
        <v>0</v>
      </c>
      <c r="BU45" s="13" t="n">
        <f aca="false">IF(OR(BU135=0,FG45=0),0,BU135*FG45/(BU135+FG45))</f>
        <v>0</v>
      </c>
      <c r="BV45" s="13" t="n">
        <f aca="false">IF(OR(BV135=0,FH45=0),0,BV135*FH45/(BV135+FH45))</f>
        <v>0</v>
      </c>
      <c r="BW45" s="13" t="n">
        <f aca="false">IF(OR(BW135=0,FI45=0),0,BW135*FI45/(BW135+FI45))</f>
        <v>0</v>
      </c>
      <c r="BX45" s="13" t="n">
        <f aca="false">IF(OR(BX135=0,FJ45=0),0,BX135*FJ45/(BX135+FJ45))</f>
        <v>0</v>
      </c>
      <c r="BY45" s="13" t="n">
        <f aca="false">IF(OR(BY135=0,FK45=0),0,BY135*FK45/(BY135+FK45))</f>
        <v>0</v>
      </c>
      <c r="BZ45" s="13" t="n">
        <f aca="false">IF(OR(BZ135=0,FL45=0),0,BZ135*FL45/(BZ135+FL45))</f>
        <v>0</v>
      </c>
      <c r="CA45" s="13" t="n">
        <f aca="false">IF(OR(CA135=0,FM45=0),0,CA135*FM45/(CA135+FM45))</f>
        <v>0</v>
      </c>
      <c r="CB45" s="13" t="n">
        <f aca="false">IF(OR(CB135=0,FN45=0),0,CB135*FN45/(CB135+FN45))</f>
        <v>0</v>
      </c>
      <c r="CC45" s="13" t="n">
        <f aca="false">IF(OR(CC135=0,FO45=0),0,CC135*FO45/(CC135+FO45))</f>
        <v>0</v>
      </c>
      <c r="CD45" s="13" t="n">
        <f aca="false">IF(OR(CD135=0,FP45=0),0,CD135*FP45/(CD135+FP45))</f>
        <v>0</v>
      </c>
      <c r="CE45" s="13" t="n">
        <f aca="false">IF(OR(CE135=0,FQ45=0),0,CE135*FQ45/(CE135+FQ45))</f>
        <v>0</v>
      </c>
      <c r="CF45" s="13" t="n">
        <f aca="false">IF(OR(CF135=0,FR45=0),0,CF135*FR45/(CF135+FR45))</f>
        <v>0</v>
      </c>
      <c r="CG45" s="13" t="n">
        <f aca="false">IF(OR(CG135=0,FS45=0),0,CG135*FS45/(CG135+FS45))</f>
        <v>0</v>
      </c>
      <c r="CH45" s="13" t="n">
        <f aca="false">IF(OR(CH135=0,FT45=0),0,CH135*FT45/(CH135+FT45))</f>
        <v>0</v>
      </c>
      <c r="CI45" s="13" t="n">
        <f aca="false">IF(OR(CI135=0,FU45=0),0,CI135*FU45/(CI135+FU45))</f>
        <v>0</v>
      </c>
      <c r="CJ45" s="13" t="n">
        <f aca="false">IF(OR(CJ135=0,FV45=0),0,CJ135*FV45/(CJ135+FV45))</f>
        <v>0</v>
      </c>
      <c r="CK45" s="13" t="n">
        <f aca="false">IF(OR(CK135=0,FW45=0),0,CK135*FW45/(CK135+FW45))</f>
        <v>0</v>
      </c>
      <c r="CL45" s="13" t="n">
        <f aca="false">IF(OR(CL135=0,FX45=0),0,CL135*FX45/(CL135+FX45))</f>
        <v>0</v>
      </c>
      <c r="CM45" s="13" t="n">
        <f aca="false">IF(OR(CM135=0,FY45=0),0,CM135*FY45/(CM135+FY45))</f>
        <v>0</v>
      </c>
      <c r="CN45" s="13" t="n">
        <f aca="false">IF(OR(CN135=0,FZ45=0),0,CN135*FZ45/(CN135+FZ45))</f>
        <v>0</v>
      </c>
      <c r="CO45" s="13" t="n">
        <f aca="false">IF(OR(CO135=0,GA45=0),0,CO135*GA45/(CO135+GA45))</f>
        <v>0</v>
      </c>
      <c r="CP45" s="13" t="n">
        <f aca="false">IF(OR(CP135=0,GB45=0),0,CP135*GB45/(CP135+GB45))</f>
        <v>3.44410053246941</v>
      </c>
      <c r="CQ45" s="13" t="n">
        <f aca="false">IF(OR(CQ135=0,GC45=0),0,CQ135*GC45/(CQ135+GC45))</f>
        <v>3.43176665501412</v>
      </c>
      <c r="CR45" s="0" t="n">
        <f aca="false">IF(F$9=0,0,(SIN(F$12)*COS($E45)+SIN($E45)*COS(F$12))/SIN($E45)*F$9)</f>
        <v>6.32915357142857</v>
      </c>
      <c r="CS45" s="0" t="n">
        <f aca="false">IF(G$9=0,0,(SIN(G$12)*COS($E45)+SIN($E45)*COS(G$12))/SIN($E45)*G$9)</f>
        <v>6.45786898090813</v>
      </c>
      <c r="CT45" s="0" t="n">
        <f aca="false">IF(H$9=0,0,(SIN(H$12)*COS($E45)+SIN($E45)*COS(H$12))/SIN($E45)*H$9)</f>
        <v>6.58252597347364</v>
      </c>
      <c r="CU45" s="0" t="n">
        <f aca="false">IF(I$9=0,0,(SIN(I$12)*COS($E45)+SIN($E45)*COS(I$12))/SIN($E45)*I$9)</f>
        <v>6.70311151412184</v>
      </c>
      <c r="CV45" s="0" t="n">
        <f aca="false">IF(J$9=0,0,(SIN(J$12)*COS($E45)+SIN($E45)*COS(J$12))/SIN($E45)*J$9)</f>
        <v>6.81425134006701</v>
      </c>
      <c r="CW45" s="0" t="n">
        <f aca="false">IF(K$9=0,0,(SIN(K$12)*COS($E45)+SIN($E45)*COS(K$12))/SIN($E45)*K$9)</f>
        <v>6.92105246223616</v>
      </c>
      <c r="CX45" s="0" t="n">
        <f aca="false">IF(L$9=0,0,(SIN(L$12)*COS($E45)+SIN($E45)*COS(L$12))/SIN($E45)*L$9)</f>
        <v>7.02351245432563</v>
      </c>
      <c r="CY45" s="0" t="n">
        <f aca="false">IF(M$9=0,0,(SIN(M$12)*COS($E45)+SIN($E45)*COS(M$12))/SIN($E45)*M$9)</f>
        <v>7.1216308925482</v>
      </c>
      <c r="CZ45" s="0" t="n">
        <f aca="false">IF(N$9=0,0,(SIN(N$12)*COS($E45)+SIN($E45)*COS(N$12))/SIN($E45)*N$9)</f>
        <v>7.21540934638427</v>
      </c>
      <c r="DA45" s="0" t="n">
        <f aca="false">IF(O$9=0,0,(SIN(O$12)*COS($E45)+SIN($E45)*COS(O$12))/SIN($E45)*O$9)</f>
        <v>7.28373740738152</v>
      </c>
      <c r="DB45" s="0" t="n">
        <f aca="false">IF(P$9=0,0,(SIN(P$12)*COS($E45)+SIN($E45)*COS(P$12))/SIN($E45)*P$9)</f>
        <v>7.34692249527852</v>
      </c>
      <c r="DC45" s="0" t="n">
        <f aca="false">IF(Q$9=0,0,(SIN(Q$12)*COS($E45)+SIN($E45)*COS(Q$12))/SIN($E45)*Q$9)</f>
        <v>7.40499176137746</v>
      </c>
      <c r="DD45" s="0" t="n">
        <f aca="false">IF(R$9=0,0,(SIN(R$12)*COS($E45)+SIN($E45)*COS(R$12))/SIN($E45)*R$9)</f>
        <v>7.45797479193891</v>
      </c>
      <c r="DE45" s="0" t="n">
        <f aca="false">IF(S$9=0,0,(SIN(S$12)*COS($E45)+SIN($E45)*COS(S$12))/SIN($E45)*S$9)</f>
        <v>7.50590358476925</v>
      </c>
      <c r="DF45" s="0" t="n">
        <f aca="false">IF(T$9=0,0,(SIN(T$12)*COS($E45)+SIN($E45)*COS(T$12))/SIN($E45)*T$9)</f>
        <v>7.50631218390963</v>
      </c>
      <c r="DG45" s="0" t="n">
        <f aca="false">IF(U$9=0,0,(SIN(U$12)*COS($E45)+SIN($E45)*COS(U$12))/SIN($E45)*U$9)</f>
        <v>7.50036726811911</v>
      </c>
      <c r="DH45" s="0" t="n">
        <f aca="false">IF(V$9=0,0,(SIN(V$12)*COS($E45)+SIN($E45)*COS(V$12))/SIN($E45)*V$9)</f>
        <v>7.48814738365989</v>
      </c>
      <c r="DI45" s="0" t="n">
        <f aca="false">IF(W$9=0,0,(SIN(W$12)*COS($E45)+SIN($E45)*COS(W$12))/SIN($E45)*W$9)</f>
        <v>7.46973420368964</v>
      </c>
      <c r="DJ45" s="0" t="n">
        <f aca="false">IF(X$9=0,0,(SIN(X$12)*COS($E45)+SIN($E45)*COS(X$12))/SIN($E45)*X$9)</f>
        <v>7.44521247963843</v>
      </c>
      <c r="DK45" s="0" t="n">
        <f aca="false">IF(Y$9=0,0,(SIN(Y$12)*COS($E45)+SIN($E45)*COS(Y$12))/SIN($E45)*Y$9)</f>
        <v>0</v>
      </c>
      <c r="DL45" s="0" t="n">
        <f aca="false">IF(Z$9=0,0,(SIN(Z$12)*COS($E45)+SIN($E45)*COS(Z$12))/SIN($E45)*Z$9)</f>
        <v>0</v>
      </c>
      <c r="DM45" s="0" t="n">
        <f aca="false">IF(AA$9=0,0,(SIN(AA$12)*COS($E45)+SIN($E45)*COS(AA$12))/SIN($E45)*AA$9)</f>
        <v>0</v>
      </c>
      <c r="DN45" s="0" t="n">
        <f aca="false">IF(AB$9=0,0,(SIN(AB$12)*COS($E45)+SIN($E45)*COS(AB$12))/SIN($E45)*AB$9)</f>
        <v>0</v>
      </c>
      <c r="DO45" s="0" t="n">
        <f aca="false">IF(AC$9=0,0,(SIN(AC$12)*COS($E45)+SIN($E45)*COS(AC$12))/SIN($E45)*AC$9)</f>
        <v>0</v>
      </c>
      <c r="DP45" s="0" t="n">
        <f aca="false">IF(AD$9=0,0,(SIN(AD$12)*COS($E45)+SIN($E45)*COS(AD$12))/SIN($E45)*AD$9)</f>
        <v>0</v>
      </c>
      <c r="DQ45" s="0" t="n">
        <f aca="false">IF(AE$9=0,0,(SIN(AE$12)*COS($E45)+SIN($E45)*COS(AE$12))/SIN($E45)*AE$9)</f>
        <v>0</v>
      </c>
      <c r="DR45" s="0" t="n">
        <f aca="false">IF(AF$9=0,0,(SIN(AF$12)*COS($E45)+SIN($E45)*COS(AF$12))/SIN($E45)*AF$9)</f>
        <v>0</v>
      </c>
      <c r="DS45" s="0" t="n">
        <f aca="false">IF(AG$9=0,0,(SIN(AG$12)*COS($E45)+SIN($E45)*COS(AG$12))/SIN($E45)*AG$9)</f>
        <v>0</v>
      </c>
      <c r="DT45" s="0" t="n">
        <f aca="false">IF(AH$9=0,0,(SIN(AH$12)*COS($E45)+SIN($E45)*COS(AH$12))/SIN($E45)*AH$9)</f>
        <v>0</v>
      </c>
      <c r="DU45" s="0" t="n">
        <f aca="false">IF(AI$9=0,0,(SIN(AI$12)*COS($E45)+SIN($E45)*COS(AI$12))/SIN($E45)*AI$9)</f>
        <v>0</v>
      </c>
      <c r="DV45" s="0" t="n">
        <f aca="false">IF(AJ$9=0,0,(SIN(AJ$12)*COS($E45)+SIN($E45)*COS(AJ$12))/SIN($E45)*AJ$9)</f>
        <v>0</v>
      </c>
      <c r="DW45" s="0" t="n">
        <f aca="false">IF(AK$9=0,0,(SIN(AK$12)*COS($E45)+SIN($E45)*COS(AK$12))/SIN($E45)*AK$9)</f>
        <v>0</v>
      </c>
      <c r="DX45" s="0" t="n">
        <f aca="false">IF(AL$9=0,0,(SIN(AL$12)*COS($E45)+SIN($E45)*COS(AL$12))/SIN($E45)*AL$9)</f>
        <v>0</v>
      </c>
      <c r="DY45" s="0" t="n">
        <f aca="false">IF(AM$9=0,0,(SIN(AM$12)*COS($E45)+SIN($E45)*COS(AM$12))/SIN($E45)*AM$9)</f>
        <v>0</v>
      </c>
      <c r="DZ45" s="0" t="n">
        <f aca="false">IF(AN$9=0,0,(SIN(AN$12)*COS($E45)+SIN($E45)*COS(AN$12))/SIN($E45)*AN$9)</f>
        <v>0</v>
      </c>
      <c r="EA45" s="0" t="n">
        <f aca="false">IF(AO$9=0,0,(SIN(AO$12)*COS($E45)+SIN($E45)*COS(AO$12))/SIN($E45)*AO$9)</f>
        <v>0</v>
      </c>
      <c r="EB45" s="0" t="n">
        <f aca="false">IF(AP$9=0,0,(SIN(AP$12)*COS($E45)+SIN($E45)*COS(AP$12))/SIN($E45)*AP$9)</f>
        <v>0</v>
      </c>
      <c r="EC45" s="0" t="n">
        <f aca="false">IF(AQ$9=0,0,(SIN(AQ$12)*COS($E45)+SIN($E45)*COS(AQ$12))/SIN($E45)*AQ$9)</f>
        <v>0</v>
      </c>
      <c r="ED45" s="0" t="n">
        <f aca="false">IF(AR$9=0,0,(SIN(AR$12)*COS($E45)+SIN($E45)*COS(AR$12))/SIN($E45)*AR$9)</f>
        <v>0</v>
      </c>
      <c r="EE45" s="0" t="n">
        <f aca="false">IF(AS$9=0,0,(SIN(AS$12)*COS($E45)+SIN($E45)*COS(AS$12))/SIN($E45)*AS$9)</f>
        <v>0</v>
      </c>
      <c r="EF45" s="0" t="n">
        <f aca="false">IF(AT$9=0,0,(SIN(AT$12)*COS($E45)+SIN($E45)*COS(AT$12))/SIN($E45)*AT$9)</f>
        <v>0</v>
      </c>
      <c r="EG45" s="0" t="n">
        <f aca="false">IF(AU$9=0,0,(SIN(AU$12)*COS($E45)+SIN($E45)*COS(AU$12))/SIN($E45)*AU$9)</f>
        <v>0</v>
      </c>
      <c r="EH45" s="0" t="n">
        <f aca="false">IF(AV$9=0,0,(SIN(AV$12)*COS($E45)+SIN($E45)*COS(AV$12))/SIN($E45)*AV$9)</f>
        <v>0</v>
      </c>
      <c r="EI45" s="0" t="n">
        <f aca="false">IF(AW$9=0,0,(SIN(AW$12)*COS($E45)+SIN($E45)*COS(AW$12))/SIN($E45)*AW$9)</f>
        <v>0</v>
      </c>
      <c r="EJ45" s="0" t="n">
        <f aca="false">IF(AX$9=0,0,(SIN(AX$12)*COS($E45)+SIN($E45)*COS(AX$12))/SIN($E45)*AX$9)</f>
        <v>0</v>
      </c>
      <c r="EK45" s="0" t="n">
        <f aca="false">IF(AY$9=0,0,(SIN(AY$12)*COS($E45)+SIN($E45)*COS(AY$12))/SIN($E45)*AY$9)</f>
        <v>0</v>
      </c>
      <c r="EL45" s="0" t="n">
        <f aca="false">IF(AZ$9=0,0,(SIN(AZ$12)*COS($E45)+SIN($E45)*COS(AZ$12))/SIN($E45)*AZ$9)</f>
        <v>0</v>
      </c>
      <c r="EM45" s="0" t="n">
        <f aca="false">IF(BA$9=0,0,(SIN(BA$12)*COS($E45)+SIN($E45)*COS(BA$12))/SIN($E45)*BA$9)</f>
        <v>0</v>
      </c>
      <c r="EN45" s="0" t="n">
        <f aca="false">IF(BB$9=0,0,(SIN(BB$12)*COS($E45)+SIN($E45)*COS(BB$12))/SIN($E45)*BB$9)</f>
        <v>0</v>
      </c>
      <c r="EO45" s="0" t="n">
        <f aca="false">IF(BC$9=0,0,(SIN(BC$12)*COS($E45)+SIN($E45)*COS(BC$12))/SIN($E45)*BC$9)</f>
        <v>0</v>
      </c>
      <c r="EP45" s="0" t="n">
        <f aca="false">IF(BD$9=0,0,(SIN(BD$12)*COS($E45)+SIN($E45)*COS(BD$12))/SIN($E45)*BD$9)</f>
        <v>0</v>
      </c>
      <c r="EQ45" s="0" t="n">
        <f aca="false">IF(BE$9=0,0,(SIN(BE$12)*COS($E45)+SIN($E45)*COS(BE$12))/SIN($E45)*BE$9)</f>
        <v>0</v>
      </c>
      <c r="ER45" s="0" t="n">
        <f aca="false">IF(BF$9=0,0,(SIN(BF$12)*COS($E45)+SIN($E45)*COS(BF$12))/SIN($E45)*BF$9)</f>
        <v>0</v>
      </c>
      <c r="ES45" s="0" t="n">
        <f aca="false">IF(BG$9=0,0,(SIN(BG$12)*COS($E45)+SIN($E45)*COS(BG$12))/SIN($E45)*BG$9)</f>
        <v>0</v>
      </c>
      <c r="ET45" s="0" t="n">
        <f aca="false">IF(BH$9=0,0,(SIN(BH$12)*COS($E45)+SIN($E45)*COS(BH$12))/SIN($E45)*BH$9)</f>
        <v>0</v>
      </c>
      <c r="EU45" s="0" t="n">
        <f aca="false">IF(BI$9=0,0,(SIN(BI$12)*COS($E45)+SIN($E45)*COS(BI$12))/SIN($E45)*BI$9)</f>
        <v>0</v>
      </c>
      <c r="EV45" s="0" t="n">
        <f aca="false">IF(BJ$9=0,0,(SIN(BJ$12)*COS($E45)+SIN($E45)*COS(BJ$12))/SIN($E45)*BJ$9)</f>
        <v>0</v>
      </c>
      <c r="EW45" s="0" t="n">
        <f aca="false">IF(BK$9=0,0,(SIN(BK$12)*COS($E45)+SIN($E45)*COS(BK$12))/SIN($E45)*BK$9)</f>
        <v>0</v>
      </c>
      <c r="EX45" s="0" t="n">
        <f aca="false">IF(BL$9=0,0,(SIN(BL$12)*COS($E45)+SIN($E45)*COS(BL$12))/SIN($E45)*BL$9)</f>
        <v>0</v>
      </c>
      <c r="EY45" s="0" t="n">
        <f aca="false">IF(BM$9=0,0,(SIN(BM$12)*COS($E45)+SIN($E45)*COS(BM$12))/SIN($E45)*BM$9)</f>
        <v>0</v>
      </c>
      <c r="EZ45" s="0" t="n">
        <f aca="false">IF(BN$9=0,0,(SIN(BN$12)*COS($E45)+SIN($E45)*COS(BN$12))/SIN($E45)*BN$9)</f>
        <v>0</v>
      </c>
      <c r="FA45" s="0" t="n">
        <f aca="false">IF(BO$9=0,0,(SIN(BO$12)*COS($E45)+SIN($E45)*COS(BO$12))/SIN($E45)*BO$9)</f>
        <v>0</v>
      </c>
      <c r="FB45" s="0" t="n">
        <f aca="false">IF(BP$9=0,0,(SIN(BP$12)*COS($E45)+SIN($E45)*COS(BP$12))/SIN($E45)*BP$9)</f>
        <v>0</v>
      </c>
      <c r="FC45" s="0" t="n">
        <f aca="false">IF(BQ$9=0,0,(SIN(BQ$12)*COS($E45)+SIN($E45)*COS(BQ$12))/SIN($E45)*BQ$9)</f>
        <v>0</v>
      </c>
      <c r="FD45" s="0" t="n">
        <f aca="false">IF(BR$9=0,0,(SIN(BR$12)*COS($E45)+SIN($E45)*COS(BR$12))/SIN($E45)*BR$9)</f>
        <v>0</v>
      </c>
      <c r="FE45" s="0" t="n">
        <f aca="false">IF(BS$9=0,0,(SIN(BS$12)*COS($E45)+SIN($E45)*COS(BS$12))/SIN($E45)*BS$9)</f>
        <v>0</v>
      </c>
      <c r="FF45" s="0" t="n">
        <f aca="false">IF(BT$9=0,0,(SIN(BT$12)*COS($E45)+SIN($E45)*COS(BT$12))/SIN($E45)*BT$9)</f>
        <v>0</v>
      </c>
      <c r="FG45" s="0" t="n">
        <f aca="false">IF(BU$9=0,0,(SIN(BU$12)*COS($E45)+SIN($E45)*COS(BU$12))/SIN($E45)*BU$9)</f>
        <v>0</v>
      </c>
      <c r="FH45" s="0" t="n">
        <f aca="false">IF(BV$9=0,0,(SIN(BV$12)*COS($E45)+SIN($E45)*COS(BV$12))/SIN($E45)*BV$9)</f>
        <v>0</v>
      </c>
      <c r="FI45" s="0" t="n">
        <f aca="false">IF(BW$9=0,0,(SIN(BW$12)*COS($E45)+SIN($E45)*COS(BW$12))/SIN($E45)*BW$9)</f>
        <v>0</v>
      </c>
      <c r="FJ45" s="0" t="n">
        <f aca="false">IF(BX$9=0,0,(SIN(BX$12)*COS($E45)+SIN($E45)*COS(BX$12))/SIN($E45)*BX$9)</f>
        <v>0</v>
      </c>
      <c r="FK45" s="0" t="n">
        <f aca="false">IF(BY$9=0,0,(SIN(BY$12)*COS($E45)+SIN($E45)*COS(BY$12))/SIN($E45)*BY$9)</f>
        <v>0</v>
      </c>
      <c r="FL45" s="0" t="n">
        <f aca="false">IF(BZ$9=0,0,(SIN(BZ$12)*COS($E45)+SIN($E45)*COS(BZ$12))/SIN($E45)*BZ$9)</f>
        <v>0</v>
      </c>
      <c r="FM45" s="0" t="n">
        <f aca="false">IF(CA$9=0,0,(SIN(CA$12)*COS($E45)+SIN($E45)*COS(CA$12))/SIN($E45)*CA$9)</f>
        <v>0</v>
      </c>
      <c r="FN45" s="0" t="n">
        <f aca="false">IF(CB$9=0,0,(SIN(CB$12)*COS($E45)+SIN($E45)*COS(CB$12))/SIN($E45)*CB$9)</f>
        <v>0</v>
      </c>
      <c r="FO45" s="0" t="n">
        <f aca="false">IF(CC$9=0,0,(SIN(CC$12)*COS($E45)+SIN($E45)*COS(CC$12))/SIN($E45)*CC$9)</f>
        <v>0</v>
      </c>
      <c r="FP45" s="0" t="n">
        <f aca="false">IF(CD$9=0,0,(SIN(CD$12)*COS($E45)+SIN($E45)*COS(CD$12))/SIN($E45)*CD$9)</f>
        <v>0</v>
      </c>
      <c r="FQ45" s="0" t="n">
        <f aca="false">IF(CE$9=0,0,(SIN(CE$12)*COS($E45)+SIN($E45)*COS(CE$12))/SIN($E45)*CE$9)</f>
        <v>0</v>
      </c>
      <c r="FR45" s="0" t="n">
        <f aca="false">IF(CF$9=0,0,(SIN(CF$12)*COS($E45)+SIN($E45)*COS(CF$12))/SIN($E45)*CF$9)</f>
        <v>0</v>
      </c>
      <c r="FS45" s="0" t="n">
        <f aca="false">IF(CG$9=0,0,(SIN(CG$12)*COS($E45)+SIN($E45)*COS(CG$12))/SIN($E45)*CG$9)</f>
        <v>0</v>
      </c>
      <c r="FT45" s="0" t="n">
        <f aca="false">IF(CH$9=0,0,(SIN(CH$12)*COS($E45)+SIN($E45)*COS(CH$12))/SIN($E45)*CH$9)</f>
        <v>0</v>
      </c>
      <c r="FU45" s="0" t="n">
        <f aca="false">IF(CI$9=0,0,(SIN(CI$12)*COS($E45)+SIN($E45)*COS(CI$12))/SIN($E45)*CI$9)</f>
        <v>0</v>
      </c>
      <c r="FV45" s="0" t="n">
        <f aca="false">IF(CJ$9=0,0,(SIN(CJ$12)*COS($E45)+SIN($E45)*COS(CJ$12))/SIN($E45)*CJ$9)</f>
        <v>0</v>
      </c>
      <c r="FW45" s="0" t="n">
        <f aca="false">IF(CK$9=0,0,(SIN(CK$12)*COS($E45)+SIN($E45)*COS(CK$12))/SIN($E45)*CK$9)</f>
        <v>0</v>
      </c>
      <c r="FX45" s="0" t="n">
        <f aca="false">IF(CL$9=0,0,(SIN(CL$12)*COS($E45)+SIN($E45)*COS(CL$12))/SIN($E45)*CL$9)</f>
        <v>0</v>
      </c>
      <c r="FY45" s="0" t="n">
        <f aca="false">IF(CM$9=0,0,(SIN(CM$12)*COS($E45)+SIN($E45)*COS(CM$12))/SIN($E45)*CM$9)</f>
        <v>0</v>
      </c>
      <c r="FZ45" s="0" t="n">
        <f aca="false">IF(CN$9=0,0,(SIN(CN$12)*COS($E45)+SIN($E45)*COS(CN$12))/SIN($E45)*CN$9)</f>
        <v>0</v>
      </c>
      <c r="GA45" s="0" t="n">
        <f aca="false">IF(CO$9=0,0,(SIN(CO$12)*COS($E45)+SIN($E45)*COS(CO$12))/SIN($E45)*CO$9)</f>
        <v>0</v>
      </c>
      <c r="GB45" s="0" t="n">
        <f aca="false">IF(CP$9=0,0,(SIN(CP$12)*COS($E45)+SIN($E45)*COS(CP$12))/SIN($E45)*CP$9)</f>
        <v>8.21183278410268</v>
      </c>
      <c r="GC45" s="0" t="n">
        <f aca="false">IF(CQ$9=0,0,(SIN(CQ$12)*COS($E45)+SIN($E45)*COS(CQ$12))/SIN($E45)*CQ$9)</f>
        <v>8.26935555389136</v>
      </c>
    </row>
    <row r="46" customFormat="false" ht="12.8" hidden="true" customHeight="false" outlineLevel="0" collapsed="false">
      <c r="A46" s="0" t="n">
        <f aca="false">MAX($F46:$CQ46)</f>
        <v>6.32915353137039</v>
      </c>
      <c r="B46" s="90" t="n">
        <f aca="false">IF(ISNA(INDEX(vmg!$B$6:$B$151,MATCH($C46,vmg!$F$6:$F$151,0))),IF(ISNA(INDEX(vmg!$B$6:$B$151,MATCH($C46,vmg!$D$6:$D$151,0))),0,INDEX(vmg!$B$6:$B$151,MATCH($C46,vmg!$D$6:$D$151,0))),INDEX(vmg!$B$6:$B$151,MATCH($C46,vmg!$F$6:$F$151,0)))</f>
        <v>6.91285</v>
      </c>
      <c r="C46" s="2" t="n">
        <f aca="false">MOD(Best +D46,360)</f>
        <v>334</v>
      </c>
      <c r="D46" s="2" t="n">
        <f aca="false">D45+1</f>
        <v>34</v>
      </c>
      <c r="E46" s="1" t="n">
        <f aca="false">D46*PI()/180</f>
        <v>0.593411945678072</v>
      </c>
      <c r="F46" s="13" t="n">
        <f aca="false">IF(OR(F136=0,CR46=0),0,F136*CR46/(F136+CR46))</f>
        <v>6.32915353137039</v>
      </c>
      <c r="G46" s="13" t="n">
        <f aca="false">IF(OR(G136=0,CS46=0),0,G136*CS46/(G136+CS46))</f>
        <v>6.27343179253503</v>
      </c>
      <c r="H46" s="13" t="n">
        <f aca="false">IF(OR(H136=0,CT46=0),0,H136*CT46/(H136+CT46))</f>
        <v>6.21908271591853</v>
      </c>
      <c r="I46" s="13" t="n">
        <f aca="false">IF(OR(I136=0,CU46=0),0,I136*CU46/(I136+CU46))</f>
        <v>6.16598243997639</v>
      </c>
      <c r="J46" s="13" t="n">
        <f aca="false">IF(OR(J136=0,CV46=0),0,J136*CV46/(J136+CV46))</f>
        <v>6.10969407662001</v>
      </c>
      <c r="K46" s="13" t="n">
        <f aca="false">IF(OR(K136=0,CW46=0),0,K136*CW46/(K136+CW46))</f>
        <v>6.05466604846203</v>
      </c>
      <c r="L46" s="13" t="n">
        <f aca="false">IF(OR(L136=0,CX46=0),0,L136*CX46/(L136+CX46))</f>
        <v>6.00078874183417</v>
      </c>
      <c r="M46" s="13" t="n">
        <f aca="false">IF(OR(M136=0,CY46=0),0,M136*CY46/(M136+CY46))</f>
        <v>5.94796383801266</v>
      </c>
      <c r="N46" s="13" t="n">
        <f aca="false">IF(OR(N136=0,CZ46=0),0,N136*CZ46/(N136+CZ46))</f>
        <v>5.89610283754701</v>
      </c>
      <c r="O46" s="13" t="n">
        <f aca="false">IF(OR(O136=0,DA46=0),0,O136*DA46/(O136+DA46))</f>
        <v>5.8315001153039</v>
      </c>
      <c r="P46" s="13" t="n">
        <f aca="false">IF(OR(P136=0,DB46=0),0,P136*DB46/(P136+DB46))</f>
        <v>5.76824971358133</v>
      </c>
      <c r="Q46" s="13" t="n">
        <f aca="false">IF(OR(Q136=0,DC46=0),0,Q136*DC46/(Q136+DC46))</f>
        <v>5.70623246843318</v>
      </c>
      <c r="R46" s="13" t="n">
        <f aca="false">IF(OR(R136=0,DD46=0),0,R136*DD46/(R136+DD46))</f>
        <v>5.64534043715322</v>
      </c>
      <c r="S46" s="13" t="n">
        <f aca="false">IF(OR(S136=0,DE46=0),0,S136*DE46/(S136+DE46))</f>
        <v>5.58547552557584</v>
      </c>
      <c r="T46" s="13" t="n">
        <f aca="false">IF(OR(T136=0,DF46=0),0,T136*DF46/(T136+DF46))</f>
        <v>5.50349746909236</v>
      </c>
      <c r="U46" s="13" t="n">
        <f aca="false">IF(OR(U136=0,DG46=0),0,U136*DG46/(U136+DG46))</f>
        <v>5.4229697523899</v>
      </c>
      <c r="V46" s="13" t="n">
        <f aca="false">IF(OR(V136=0,DH46=0),0,V136*DH46/(V136+DH46))</f>
        <v>5.34373867344953</v>
      </c>
      <c r="W46" s="13" t="n">
        <f aca="false">IF(OR(W136=0,DI46=0),0,W136*DI46/(W136+DI46))</f>
        <v>5.26566317340032</v>
      </c>
      <c r="X46" s="13" t="n">
        <f aca="false">IF(OR(X136=0,DJ46=0),0,X136*DJ46/(X136+DJ46))</f>
        <v>5.1886132739501</v>
      </c>
      <c r="Y46" s="13" t="n">
        <f aca="false">IF(OR(Y136=0,DK46=0),0,Y136*DK46/(Y136+DK46))</f>
        <v>0</v>
      </c>
      <c r="Z46" s="13" t="n">
        <f aca="false">IF(OR(Z136=0,DL46=0),0,Z136*DL46/(Z136+DL46))</f>
        <v>0</v>
      </c>
      <c r="AA46" s="13" t="n">
        <f aca="false">IF(OR(AA136=0,DM46=0),0,AA136*DM46/(AA136+DM46))</f>
        <v>0</v>
      </c>
      <c r="AB46" s="13" t="n">
        <f aca="false">IF(OR(AB136=0,DN46=0),0,AB136*DN46/(AB136+DN46))</f>
        <v>0</v>
      </c>
      <c r="AC46" s="13" t="n">
        <f aca="false">IF(OR(AC136=0,DO46=0),0,AC136*DO46/(AC136+DO46))</f>
        <v>0</v>
      </c>
      <c r="AD46" s="13" t="n">
        <f aca="false">IF(OR(AD136=0,DP46=0),0,AD136*DP46/(AD136+DP46))</f>
        <v>0</v>
      </c>
      <c r="AE46" s="13" t="n">
        <f aca="false">IF(OR(AE136=0,DQ46=0),0,AE136*DQ46/(AE136+DQ46))</f>
        <v>0</v>
      </c>
      <c r="AF46" s="13" t="n">
        <f aca="false">IF(OR(AF136=0,DR46=0),0,AF136*DR46/(AF136+DR46))</f>
        <v>0</v>
      </c>
      <c r="AG46" s="13" t="n">
        <f aca="false">IF(OR(AG136=0,DS46=0),0,AG136*DS46/(AG136+DS46))</f>
        <v>0</v>
      </c>
      <c r="AH46" s="13" t="n">
        <f aca="false">IF(OR(AH136=0,DT46=0),0,AH136*DT46/(AH136+DT46))</f>
        <v>0</v>
      </c>
      <c r="AI46" s="13" t="n">
        <f aca="false">IF(OR(AI136=0,DU46=0),0,AI136*DU46/(AI136+DU46))</f>
        <v>0</v>
      </c>
      <c r="AJ46" s="13" t="n">
        <f aca="false">IF(OR(AJ136=0,DV46=0),0,AJ136*DV46/(AJ136+DV46))</f>
        <v>0</v>
      </c>
      <c r="AK46" s="13" t="n">
        <f aca="false">IF(OR(AK136=0,DW46=0),0,AK136*DW46/(AK136+DW46))</f>
        <v>0</v>
      </c>
      <c r="AL46" s="13" t="n">
        <f aca="false">IF(OR(AL136=0,DX46=0),0,AL136*DX46/(AL136+DX46))</f>
        <v>0</v>
      </c>
      <c r="AM46" s="13" t="n">
        <f aca="false">IF(OR(AM136=0,DY46=0),0,AM136*DY46/(AM136+DY46))</f>
        <v>0</v>
      </c>
      <c r="AN46" s="13" t="n">
        <f aca="false">IF(OR(AN136=0,DZ46=0),0,AN136*DZ46/(AN136+DZ46))</f>
        <v>0</v>
      </c>
      <c r="AO46" s="13" t="n">
        <f aca="false">IF(OR(AO136=0,EA46=0),0,AO136*EA46/(AO136+EA46))</f>
        <v>0</v>
      </c>
      <c r="AP46" s="13" t="n">
        <f aca="false">IF(OR(AP136=0,EB46=0),0,AP136*EB46/(AP136+EB46))</f>
        <v>0</v>
      </c>
      <c r="AQ46" s="13" t="n">
        <f aca="false">IF(OR(AQ136=0,EC46=0),0,AQ136*EC46/(AQ136+EC46))</f>
        <v>0</v>
      </c>
      <c r="AR46" s="13" t="n">
        <f aca="false">IF(OR(AR136=0,ED46=0),0,AR136*ED46/(AR136+ED46))</f>
        <v>0</v>
      </c>
      <c r="AS46" s="13" t="n">
        <f aca="false">IF(OR(AS136=0,EE46=0),0,AS136*EE46/(AS136+EE46))</f>
        <v>0</v>
      </c>
      <c r="AT46" s="13" t="n">
        <f aca="false">IF(OR(AT136=0,EF46=0),0,AT136*EF46/(AT136+EF46))</f>
        <v>0</v>
      </c>
      <c r="AU46" s="13" t="n">
        <f aca="false">IF(OR(AU136=0,EG46=0),0,AU136*EG46/(AU136+EG46))</f>
        <v>0</v>
      </c>
      <c r="AV46" s="13" t="n">
        <f aca="false">IF(OR(AV136=0,EH46=0),0,AV136*EH46/(AV136+EH46))</f>
        <v>0</v>
      </c>
      <c r="AW46" s="13" t="n">
        <f aca="false">IF(OR(AW136=0,EI46=0),0,AW136*EI46/(AW136+EI46))</f>
        <v>0</v>
      </c>
      <c r="AX46" s="13" t="n">
        <f aca="false">IF(OR(AX136=0,EJ46=0),0,AX136*EJ46/(AX136+EJ46))</f>
        <v>0</v>
      </c>
      <c r="AY46" s="13" t="n">
        <f aca="false">IF(OR(AY136=0,EK46=0),0,AY136*EK46/(AY136+EK46))</f>
        <v>0</v>
      </c>
      <c r="AZ46" s="13" t="n">
        <f aca="false">IF(OR(AZ136=0,EL46=0),0,AZ136*EL46/(AZ136+EL46))</f>
        <v>0</v>
      </c>
      <c r="BA46" s="13" t="n">
        <f aca="false">IF(OR(BA136=0,EM46=0),0,BA136*EM46/(BA136+EM46))</f>
        <v>0</v>
      </c>
      <c r="BB46" s="13" t="n">
        <f aca="false">IF(OR(BB136=0,EN46=0),0,BB136*EN46/(BB136+EN46))</f>
        <v>0</v>
      </c>
      <c r="BC46" s="13" t="n">
        <f aca="false">IF(OR(BC136=0,EO46=0),0,BC136*EO46/(BC136+EO46))</f>
        <v>0</v>
      </c>
      <c r="BD46" s="13" t="n">
        <f aca="false">IF(OR(BD136=0,EP46=0),0,BD136*EP46/(BD136+EP46))</f>
        <v>0</v>
      </c>
      <c r="BE46" s="13" t="n">
        <f aca="false">IF(OR(BE136=0,EQ46=0),0,BE136*EQ46/(BE136+EQ46))</f>
        <v>0</v>
      </c>
      <c r="BF46" s="13" t="n">
        <f aca="false">IF(OR(BF136=0,ER46=0),0,BF136*ER46/(BF136+ER46))</f>
        <v>0</v>
      </c>
      <c r="BG46" s="13" t="n">
        <f aca="false">IF(OR(BG136=0,ES46=0),0,BG136*ES46/(BG136+ES46))</f>
        <v>0</v>
      </c>
      <c r="BH46" s="13" t="n">
        <f aca="false">IF(OR(BH136=0,ET46=0),0,BH136*ET46/(BH136+ET46))</f>
        <v>0</v>
      </c>
      <c r="BI46" s="13" t="n">
        <f aca="false">IF(OR(BI136=0,EU46=0),0,BI136*EU46/(BI136+EU46))</f>
        <v>0</v>
      </c>
      <c r="BJ46" s="13" t="n">
        <f aca="false">IF(OR(BJ136=0,EV46=0),0,BJ136*EV46/(BJ136+EV46))</f>
        <v>0</v>
      </c>
      <c r="BK46" s="13" t="n">
        <f aca="false">IF(OR(BK136=0,EW46=0),0,BK136*EW46/(BK136+EW46))</f>
        <v>0</v>
      </c>
      <c r="BL46" s="13" t="n">
        <f aca="false">IF(OR(BL136=0,EX46=0),0,BL136*EX46/(BL136+EX46))</f>
        <v>0</v>
      </c>
      <c r="BM46" s="13" t="n">
        <f aca="false">IF(OR(BM136=0,EY46=0),0,BM136*EY46/(BM136+EY46))</f>
        <v>0</v>
      </c>
      <c r="BN46" s="13" t="n">
        <f aca="false">IF(OR(BN136=0,EZ46=0),0,BN136*EZ46/(BN136+EZ46))</f>
        <v>0</v>
      </c>
      <c r="BO46" s="13" t="n">
        <f aca="false">IF(OR(BO136=0,FA46=0),0,BO136*FA46/(BO136+FA46))</f>
        <v>0</v>
      </c>
      <c r="BP46" s="13" t="n">
        <f aca="false">IF(OR(BP136=0,FB46=0),0,BP136*FB46/(BP136+FB46))</f>
        <v>0</v>
      </c>
      <c r="BQ46" s="13" t="n">
        <f aca="false">IF(OR(BQ136=0,FC46=0),0,BQ136*FC46/(BQ136+FC46))</f>
        <v>0</v>
      </c>
      <c r="BR46" s="13" t="n">
        <f aca="false">IF(OR(BR136=0,FD46=0),0,BR136*FD46/(BR136+FD46))</f>
        <v>0</v>
      </c>
      <c r="BS46" s="13" t="n">
        <f aca="false">IF(OR(BS136=0,FE46=0),0,BS136*FE46/(BS136+FE46))</f>
        <v>0</v>
      </c>
      <c r="BT46" s="13" t="n">
        <f aca="false">IF(OR(BT136=0,FF46=0),0,BT136*FF46/(BT136+FF46))</f>
        <v>0</v>
      </c>
      <c r="BU46" s="13" t="n">
        <f aca="false">IF(OR(BU136=0,FG46=0),0,BU136*FG46/(BU136+FG46))</f>
        <v>0</v>
      </c>
      <c r="BV46" s="13" t="n">
        <f aca="false">IF(OR(BV136=0,FH46=0),0,BV136*FH46/(BV136+FH46))</f>
        <v>0</v>
      </c>
      <c r="BW46" s="13" t="n">
        <f aca="false">IF(OR(BW136=0,FI46=0),0,BW136*FI46/(BW136+FI46))</f>
        <v>0</v>
      </c>
      <c r="BX46" s="13" t="n">
        <f aca="false">IF(OR(BX136=0,FJ46=0),0,BX136*FJ46/(BX136+FJ46))</f>
        <v>0</v>
      </c>
      <c r="BY46" s="13" t="n">
        <f aca="false">IF(OR(BY136=0,FK46=0),0,BY136*FK46/(BY136+FK46))</f>
        <v>0</v>
      </c>
      <c r="BZ46" s="13" t="n">
        <f aca="false">IF(OR(BZ136=0,FL46=0),0,BZ136*FL46/(BZ136+FL46))</f>
        <v>0</v>
      </c>
      <c r="CA46" s="13" t="n">
        <f aca="false">IF(OR(CA136=0,FM46=0),0,CA136*FM46/(CA136+FM46))</f>
        <v>0</v>
      </c>
      <c r="CB46" s="13" t="n">
        <f aca="false">IF(OR(CB136=0,FN46=0),0,CB136*FN46/(CB136+FN46))</f>
        <v>0</v>
      </c>
      <c r="CC46" s="13" t="n">
        <f aca="false">IF(OR(CC136=0,FO46=0),0,CC136*FO46/(CC136+FO46))</f>
        <v>0</v>
      </c>
      <c r="CD46" s="13" t="n">
        <f aca="false">IF(OR(CD136=0,FP46=0),0,CD136*FP46/(CD136+FP46))</f>
        <v>0</v>
      </c>
      <c r="CE46" s="13" t="n">
        <f aca="false">IF(OR(CE136=0,FQ46=0),0,CE136*FQ46/(CE136+FQ46))</f>
        <v>0</v>
      </c>
      <c r="CF46" s="13" t="n">
        <f aca="false">IF(OR(CF136=0,FR46=0),0,CF136*FR46/(CF136+FR46))</f>
        <v>0</v>
      </c>
      <c r="CG46" s="13" t="n">
        <f aca="false">IF(OR(CG136=0,FS46=0),0,CG136*FS46/(CG136+FS46))</f>
        <v>0</v>
      </c>
      <c r="CH46" s="13" t="n">
        <f aca="false">IF(OR(CH136=0,FT46=0),0,CH136*FT46/(CH136+FT46))</f>
        <v>0</v>
      </c>
      <c r="CI46" s="13" t="n">
        <f aca="false">IF(OR(CI136=0,FU46=0),0,CI136*FU46/(CI136+FU46))</f>
        <v>0</v>
      </c>
      <c r="CJ46" s="13" t="n">
        <f aca="false">IF(OR(CJ136=0,FV46=0),0,CJ136*FV46/(CJ136+FV46))</f>
        <v>0</v>
      </c>
      <c r="CK46" s="13" t="n">
        <f aca="false">IF(OR(CK136=0,FW46=0),0,CK136*FW46/(CK136+FW46))</f>
        <v>0</v>
      </c>
      <c r="CL46" s="13" t="n">
        <f aca="false">IF(OR(CL136=0,FX46=0),0,CL136*FX46/(CL136+FX46))</f>
        <v>0</v>
      </c>
      <c r="CM46" s="13" t="n">
        <f aca="false">IF(OR(CM136=0,FY46=0),0,CM136*FY46/(CM136+FY46))</f>
        <v>0</v>
      </c>
      <c r="CN46" s="13" t="n">
        <f aca="false">IF(OR(CN136=0,FZ46=0),0,CN136*FZ46/(CN136+FZ46))</f>
        <v>0</v>
      </c>
      <c r="CO46" s="13" t="n">
        <f aca="false">IF(OR(CO136=0,GA46=0),0,CO136*GA46/(CO136+GA46))</f>
        <v>0</v>
      </c>
      <c r="CP46" s="13" t="n">
        <f aca="false">IF(OR(CP136=0,GB46=0),0,CP136*GB46/(CP136+GB46))</f>
        <v>3.36872869557815</v>
      </c>
      <c r="CQ46" s="13" t="n">
        <f aca="false">IF(OR(CQ136=0,GC46=0),0,CQ136*GC46/(CQ136+GC46))</f>
        <v>3.35562669132997</v>
      </c>
      <c r="CR46" s="0" t="n">
        <f aca="false">IF(F$9=0,0,(SIN(F$12)*COS($E46)+SIN($E46)*COS(F$12))/SIN($E46)*F$9)</f>
        <v>6.32915357142857</v>
      </c>
      <c r="CS46" s="0" t="n">
        <f aca="false">IF(G$9=0,0,(SIN(G$12)*COS($E46)+SIN($E46)*COS(G$12))/SIN($E46)*G$9)</f>
        <v>6.45157860551247</v>
      </c>
      <c r="CT46" s="0" t="n">
        <f aca="false">IF(H$9=0,0,(SIN(H$12)*COS($E46)+SIN($E46)*COS(H$12))/SIN($E46)*H$9)</f>
        <v>6.5700258555203</v>
      </c>
      <c r="CU46" s="0" t="n">
        <f aca="false">IF(I$9=0,0,(SIN(I$12)*COS($E46)+SIN($E46)*COS(I$12))/SIN($E46)*I$9)</f>
        <v>6.6844841420279</v>
      </c>
      <c r="CV46" s="0" t="n">
        <f aca="false">IF(J$9=0,0,(SIN(J$12)*COS($E46)+SIN($E46)*COS(J$12))/SIN($E46)*J$9)</f>
        <v>6.78960041003565</v>
      </c>
      <c r="CW46" s="0" t="n">
        <f aca="false">IF(K$9=0,0,(SIN(K$12)*COS($E46)+SIN($E46)*COS(K$12))/SIN($E46)*K$9)</f>
        <v>6.89047370451333</v>
      </c>
      <c r="CX46" s="0" t="n">
        <f aca="false">IF(L$9=0,0,(SIN(L$12)*COS($E46)+SIN($E46)*COS(L$12))/SIN($E46)*L$9)</f>
        <v>6.98710328372995</v>
      </c>
      <c r="CY46" s="0" t="n">
        <f aca="false">IF(M$9=0,0,(SIN(M$12)*COS($E46)+SIN($E46)*COS(M$12))/SIN($E46)*M$9)</f>
        <v>7.07949035196128</v>
      </c>
      <c r="CZ46" s="0" t="n">
        <f aca="false">IF(N$9=0,0,(SIN(N$12)*COS($E46)+SIN($E46)*COS(N$12))/SIN($E46)*N$9)</f>
        <v>7.16763804979016</v>
      </c>
      <c r="DA46" s="0" t="n">
        <f aca="false">IF(O$9=0,0,(SIN(O$12)*COS($E46)+SIN($E46)*COS(O$12))/SIN($E46)*O$9)</f>
        <v>7.23059154072052</v>
      </c>
      <c r="DB46" s="0" t="n">
        <f aca="false">IF(P$9=0,0,(SIN(P$12)*COS($E46)+SIN($E46)*COS(P$12))/SIN($E46)*P$9)</f>
        <v>7.28853954665797</v>
      </c>
      <c r="DC46" s="0" t="n">
        <f aca="false">IF(Q$9=0,0,(SIN(Q$12)*COS($E46)+SIN($E46)*COS(Q$12))/SIN($E46)*Q$9)</f>
        <v>7.34151046040165</v>
      </c>
      <c r="DD46" s="0" t="n">
        <f aca="false">IF(R$9=0,0,(SIN(R$12)*COS($E46)+SIN($E46)*COS(R$12))/SIN($E46)*R$9)</f>
        <v>7.38953503060955</v>
      </c>
      <c r="DE46" s="0" t="n">
        <f aca="false">IF(S$9=0,0,(SIN(S$12)*COS($E46)+SIN($E46)*COS(S$12))/SIN($E46)*S$9)</f>
        <v>7.43264633815077</v>
      </c>
      <c r="DF46" s="0" t="n">
        <f aca="false">IF(T$9=0,0,(SIN(T$12)*COS($E46)+SIN($E46)*COS(T$12))/SIN($E46)*T$9)</f>
        <v>7.42881819743028</v>
      </c>
      <c r="DG46" s="0" t="n">
        <f aca="false">IF(U$9=0,0,(SIN(U$12)*COS($E46)+SIN($E46)*COS(U$12))/SIN($E46)*U$9)</f>
        <v>7.41884073595648</v>
      </c>
      <c r="DH46" s="0" t="n">
        <f aca="false">IF(V$9=0,0,(SIN(V$12)*COS($E46)+SIN($E46)*COS(V$12))/SIN($E46)*V$9)</f>
        <v>7.40279291503034</v>
      </c>
      <c r="DI46" s="0" t="n">
        <f aca="false">IF(W$9=0,0,(SIN(W$12)*COS($E46)+SIN($E46)*COS(W$12))/SIN($E46)*W$9)</f>
        <v>7.380756705761</v>
      </c>
      <c r="DJ46" s="0" t="n">
        <f aca="false">IF(X$9=0,0,(SIN(X$12)*COS($E46)+SIN($E46)*COS(X$12))/SIN($E46)*X$9)</f>
        <v>7.35281704061641</v>
      </c>
      <c r="DK46" s="0" t="n">
        <f aca="false">IF(Y$9=0,0,(SIN(Y$12)*COS($E46)+SIN($E46)*COS(Y$12))/SIN($E46)*Y$9)</f>
        <v>0</v>
      </c>
      <c r="DL46" s="0" t="n">
        <f aca="false">IF(Z$9=0,0,(SIN(Z$12)*COS($E46)+SIN($E46)*COS(Z$12))/SIN($E46)*Z$9)</f>
        <v>0</v>
      </c>
      <c r="DM46" s="0" t="n">
        <f aca="false">IF(AA$9=0,0,(SIN(AA$12)*COS($E46)+SIN($E46)*COS(AA$12))/SIN($E46)*AA$9)</f>
        <v>0</v>
      </c>
      <c r="DN46" s="0" t="n">
        <f aca="false">IF(AB$9=0,0,(SIN(AB$12)*COS($E46)+SIN($E46)*COS(AB$12))/SIN($E46)*AB$9)</f>
        <v>0</v>
      </c>
      <c r="DO46" s="0" t="n">
        <f aca="false">IF(AC$9=0,0,(SIN(AC$12)*COS($E46)+SIN($E46)*COS(AC$12))/SIN($E46)*AC$9)</f>
        <v>0</v>
      </c>
      <c r="DP46" s="0" t="n">
        <f aca="false">IF(AD$9=0,0,(SIN(AD$12)*COS($E46)+SIN($E46)*COS(AD$12))/SIN($E46)*AD$9)</f>
        <v>0</v>
      </c>
      <c r="DQ46" s="0" t="n">
        <f aca="false">IF(AE$9=0,0,(SIN(AE$12)*COS($E46)+SIN($E46)*COS(AE$12))/SIN($E46)*AE$9)</f>
        <v>0</v>
      </c>
      <c r="DR46" s="0" t="n">
        <f aca="false">IF(AF$9=0,0,(SIN(AF$12)*COS($E46)+SIN($E46)*COS(AF$12))/SIN($E46)*AF$9)</f>
        <v>0</v>
      </c>
      <c r="DS46" s="0" t="n">
        <f aca="false">IF(AG$9=0,0,(SIN(AG$12)*COS($E46)+SIN($E46)*COS(AG$12))/SIN($E46)*AG$9)</f>
        <v>0</v>
      </c>
      <c r="DT46" s="0" t="n">
        <f aca="false">IF(AH$9=0,0,(SIN(AH$12)*COS($E46)+SIN($E46)*COS(AH$12))/SIN($E46)*AH$9)</f>
        <v>0</v>
      </c>
      <c r="DU46" s="0" t="n">
        <f aca="false">IF(AI$9=0,0,(SIN(AI$12)*COS($E46)+SIN($E46)*COS(AI$12))/SIN($E46)*AI$9)</f>
        <v>0</v>
      </c>
      <c r="DV46" s="0" t="n">
        <f aca="false">IF(AJ$9=0,0,(SIN(AJ$12)*COS($E46)+SIN($E46)*COS(AJ$12))/SIN($E46)*AJ$9)</f>
        <v>0</v>
      </c>
      <c r="DW46" s="0" t="n">
        <f aca="false">IF(AK$9=0,0,(SIN(AK$12)*COS($E46)+SIN($E46)*COS(AK$12))/SIN($E46)*AK$9)</f>
        <v>0</v>
      </c>
      <c r="DX46" s="0" t="n">
        <f aca="false">IF(AL$9=0,0,(SIN(AL$12)*COS($E46)+SIN($E46)*COS(AL$12))/SIN($E46)*AL$9)</f>
        <v>0</v>
      </c>
      <c r="DY46" s="0" t="n">
        <f aca="false">IF(AM$9=0,0,(SIN(AM$12)*COS($E46)+SIN($E46)*COS(AM$12))/SIN($E46)*AM$9)</f>
        <v>0</v>
      </c>
      <c r="DZ46" s="0" t="n">
        <f aca="false">IF(AN$9=0,0,(SIN(AN$12)*COS($E46)+SIN($E46)*COS(AN$12))/SIN($E46)*AN$9)</f>
        <v>0</v>
      </c>
      <c r="EA46" s="0" t="n">
        <f aca="false">IF(AO$9=0,0,(SIN(AO$12)*COS($E46)+SIN($E46)*COS(AO$12))/SIN($E46)*AO$9)</f>
        <v>0</v>
      </c>
      <c r="EB46" s="0" t="n">
        <f aca="false">IF(AP$9=0,0,(SIN(AP$12)*COS($E46)+SIN($E46)*COS(AP$12))/SIN($E46)*AP$9)</f>
        <v>0</v>
      </c>
      <c r="EC46" s="0" t="n">
        <f aca="false">IF(AQ$9=0,0,(SIN(AQ$12)*COS($E46)+SIN($E46)*COS(AQ$12))/SIN($E46)*AQ$9)</f>
        <v>0</v>
      </c>
      <c r="ED46" s="0" t="n">
        <f aca="false">IF(AR$9=0,0,(SIN(AR$12)*COS($E46)+SIN($E46)*COS(AR$12))/SIN($E46)*AR$9)</f>
        <v>0</v>
      </c>
      <c r="EE46" s="0" t="n">
        <f aca="false">IF(AS$9=0,0,(SIN(AS$12)*COS($E46)+SIN($E46)*COS(AS$12))/SIN($E46)*AS$9)</f>
        <v>0</v>
      </c>
      <c r="EF46" s="0" t="n">
        <f aca="false">IF(AT$9=0,0,(SIN(AT$12)*COS($E46)+SIN($E46)*COS(AT$12))/SIN($E46)*AT$9)</f>
        <v>0</v>
      </c>
      <c r="EG46" s="0" t="n">
        <f aca="false">IF(AU$9=0,0,(SIN(AU$12)*COS($E46)+SIN($E46)*COS(AU$12))/SIN($E46)*AU$9)</f>
        <v>0</v>
      </c>
      <c r="EH46" s="0" t="n">
        <f aca="false">IF(AV$9=0,0,(SIN(AV$12)*COS($E46)+SIN($E46)*COS(AV$12))/SIN($E46)*AV$9)</f>
        <v>0</v>
      </c>
      <c r="EI46" s="0" t="n">
        <f aca="false">IF(AW$9=0,0,(SIN(AW$12)*COS($E46)+SIN($E46)*COS(AW$12))/SIN($E46)*AW$9)</f>
        <v>0</v>
      </c>
      <c r="EJ46" s="0" t="n">
        <f aca="false">IF(AX$9=0,0,(SIN(AX$12)*COS($E46)+SIN($E46)*COS(AX$12))/SIN($E46)*AX$9)</f>
        <v>0</v>
      </c>
      <c r="EK46" s="0" t="n">
        <f aca="false">IF(AY$9=0,0,(SIN(AY$12)*COS($E46)+SIN($E46)*COS(AY$12))/SIN($E46)*AY$9)</f>
        <v>0</v>
      </c>
      <c r="EL46" s="0" t="n">
        <f aca="false">IF(AZ$9=0,0,(SIN(AZ$12)*COS($E46)+SIN($E46)*COS(AZ$12))/SIN($E46)*AZ$9)</f>
        <v>0</v>
      </c>
      <c r="EM46" s="0" t="n">
        <f aca="false">IF(BA$9=0,0,(SIN(BA$12)*COS($E46)+SIN($E46)*COS(BA$12))/SIN($E46)*BA$9)</f>
        <v>0</v>
      </c>
      <c r="EN46" s="0" t="n">
        <f aca="false">IF(BB$9=0,0,(SIN(BB$12)*COS($E46)+SIN($E46)*COS(BB$12))/SIN($E46)*BB$9)</f>
        <v>0</v>
      </c>
      <c r="EO46" s="0" t="n">
        <f aca="false">IF(BC$9=0,0,(SIN(BC$12)*COS($E46)+SIN($E46)*COS(BC$12))/SIN($E46)*BC$9)</f>
        <v>0</v>
      </c>
      <c r="EP46" s="0" t="n">
        <f aca="false">IF(BD$9=0,0,(SIN(BD$12)*COS($E46)+SIN($E46)*COS(BD$12))/SIN($E46)*BD$9)</f>
        <v>0</v>
      </c>
      <c r="EQ46" s="0" t="n">
        <f aca="false">IF(BE$9=0,0,(SIN(BE$12)*COS($E46)+SIN($E46)*COS(BE$12))/SIN($E46)*BE$9)</f>
        <v>0</v>
      </c>
      <c r="ER46" s="0" t="n">
        <f aca="false">IF(BF$9=0,0,(SIN(BF$12)*COS($E46)+SIN($E46)*COS(BF$12))/SIN($E46)*BF$9)</f>
        <v>0</v>
      </c>
      <c r="ES46" s="0" t="n">
        <f aca="false">IF(BG$9=0,0,(SIN(BG$12)*COS($E46)+SIN($E46)*COS(BG$12))/SIN($E46)*BG$9)</f>
        <v>0</v>
      </c>
      <c r="ET46" s="0" t="n">
        <f aca="false">IF(BH$9=0,0,(SIN(BH$12)*COS($E46)+SIN($E46)*COS(BH$12))/SIN($E46)*BH$9)</f>
        <v>0</v>
      </c>
      <c r="EU46" s="0" t="n">
        <f aca="false">IF(BI$9=0,0,(SIN(BI$12)*COS($E46)+SIN($E46)*COS(BI$12))/SIN($E46)*BI$9)</f>
        <v>0</v>
      </c>
      <c r="EV46" s="0" t="n">
        <f aca="false">IF(BJ$9=0,0,(SIN(BJ$12)*COS($E46)+SIN($E46)*COS(BJ$12))/SIN($E46)*BJ$9)</f>
        <v>0</v>
      </c>
      <c r="EW46" s="0" t="n">
        <f aca="false">IF(BK$9=0,0,(SIN(BK$12)*COS($E46)+SIN($E46)*COS(BK$12))/SIN($E46)*BK$9)</f>
        <v>0</v>
      </c>
      <c r="EX46" s="0" t="n">
        <f aca="false">IF(BL$9=0,0,(SIN(BL$12)*COS($E46)+SIN($E46)*COS(BL$12))/SIN($E46)*BL$9)</f>
        <v>0</v>
      </c>
      <c r="EY46" s="0" t="n">
        <f aca="false">IF(BM$9=0,0,(SIN(BM$12)*COS($E46)+SIN($E46)*COS(BM$12))/SIN($E46)*BM$9)</f>
        <v>0</v>
      </c>
      <c r="EZ46" s="0" t="n">
        <f aca="false">IF(BN$9=0,0,(SIN(BN$12)*COS($E46)+SIN($E46)*COS(BN$12))/SIN($E46)*BN$9)</f>
        <v>0</v>
      </c>
      <c r="FA46" s="0" t="n">
        <f aca="false">IF(BO$9=0,0,(SIN(BO$12)*COS($E46)+SIN($E46)*COS(BO$12))/SIN($E46)*BO$9)</f>
        <v>0</v>
      </c>
      <c r="FB46" s="0" t="n">
        <f aca="false">IF(BP$9=0,0,(SIN(BP$12)*COS($E46)+SIN($E46)*COS(BP$12))/SIN($E46)*BP$9)</f>
        <v>0</v>
      </c>
      <c r="FC46" s="0" t="n">
        <f aca="false">IF(BQ$9=0,0,(SIN(BQ$12)*COS($E46)+SIN($E46)*COS(BQ$12))/SIN($E46)*BQ$9)</f>
        <v>0</v>
      </c>
      <c r="FD46" s="0" t="n">
        <f aca="false">IF(BR$9=0,0,(SIN(BR$12)*COS($E46)+SIN($E46)*COS(BR$12))/SIN($E46)*BR$9)</f>
        <v>0</v>
      </c>
      <c r="FE46" s="0" t="n">
        <f aca="false">IF(BS$9=0,0,(SIN(BS$12)*COS($E46)+SIN($E46)*COS(BS$12))/SIN($E46)*BS$9)</f>
        <v>0</v>
      </c>
      <c r="FF46" s="0" t="n">
        <f aca="false">IF(BT$9=0,0,(SIN(BT$12)*COS($E46)+SIN($E46)*COS(BT$12))/SIN($E46)*BT$9)</f>
        <v>0</v>
      </c>
      <c r="FG46" s="0" t="n">
        <f aca="false">IF(BU$9=0,0,(SIN(BU$12)*COS($E46)+SIN($E46)*COS(BU$12))/SIN($E46)*BU$9)</f>
        <v>0</v>
      </c>
      <c r="FH46" s="0" t="n">
        <f aca="false">IF(BV$9=0,0,(SIN(BV$12)*COS($E46)+SIN($E46)*COS(BV$12))/SIN($E46)*BV$9)</f>
        <v>0</v>
      </c>
      <c r="FI46" s="0" t="n">
        <f aca="false">IF(BW$9=0,0,(SIN(BW$12)*COS($E46)+SIN($E46)*COS(BW$12))/SIN($E46)*BW$9)</f>
        <v>0</v>
      </c>
      <c r="FJ46" s="0" t="n">
        <f aca="false">IF(BX$9=0,0,(SIN(BX$12)*COS($E46)+SIN($E46)*COS(BX$12))/SIN($E46)*BX$9)</f>
        <v>0</v>
      </c>
      <c r="FK46" s="0" t="n">
        <f aca="false">IF(BY$9=0,0,(SIN(BY$12)*COS($E46)+SIN($E46)*COS(BY$12))/SIN($E46)*BY$9)</f>
        <v>0</v>
      </c>
      <c r="FL46" s="0" t="n">
        <f aca="false">IF(BZ$9=0,0,(SIN(BZ$12)*COS($E46)+SIN($E46)*COS(BZ$12))/SIN($E46)*BZ$9)</f>
        <v>0</v>
      </c>
      <c r="FM46" s="0" t="n">
        <f aca="false">IF(CA$9=0,0,(SIN(CA$12)*COS($E46)+SIN($E46)*COS(CA$12))/SIN($E46)*CA$9)</f>
        <v>0</v>
      </c>
      <c r="FN46" s="0" t="n">
        <f aca="false">IF(CB$9=0,0,(SIN(CB$12)*COS($E46)+SIN($E46)*COS(CB$12))/SIN($E46)*CB$9)</f>
        <v>0</v>
      </c>
      <c r="FO46" s="0" t="n">
        <f aca="false">IF(CC$9=0,0,(SIN(CC$12)*COS($E46)+SIN($E46)*COS(CC$12))/SIN($E46)*CC$9)</f>
        <v>0</v>
      </c>
      <c r="FP46" s="0" t="n">
        <f aca="false">IF(CD$9=0,0,(SIN(CD$12)*COS($E46)+SIN($E46)*COS(CD$12))/SIN($E46)*CD$9)</f>
        <v>0</v>
      </c>
      <c r="FQ46" s="0" t="n">
        <f aca="false">IF(CE$9=0,0,(SIN(CE$12)*COS($E46)+SIN($E46)*COS(CE$12))/SIN($E46)*CE$9)</f>
        <v>0</v>
      </c>
      <c r="FR46" s="0" t="n">
        <f aca="false">IF(CF$9=0,0,(SIN(CF$12)*COS($E46)+SIN($E46)*COS(CF$12))/SIN($E46)*CF$9)</f>
        <v>0</v>
      </c>
      <c r="FS46" s="0" t="n">
        <f aca="false">IF(CG$9=0,0,(SIN(CG$12)*COS($E46)+SIN($E46)*COS(CG$12))/SIN($E46)*CG$9)</f>
        <v>0</v>
      </c>
      <c r="FT46" s="0" t="n">
        <f aca="false">IF(CH$9=0,0,(SIN(CH$12)*COS($E46)+SIN($E46)*COS(CH$12))/SIN($E46)*CH$9)</f>
        <v>0</v>
      </c>
      <c r="FU46" s="0" t="n">
        <f aca="false">IF(CI$9=0,0,(SIN(CI$12)*COS($E46)+SIN($E46)*COS(CI$12))/SIN($E46)*CI$9)</f>
        <v>0</v>
      </c>
      <c r="FV46" s="0" t="n">
        <f aca="false">IF(CJ$9=0,0,(SIN(CJ$12)*COS($E46)+SIN($E46)*COS(CJ$12))/SIN($E46)*CJ$9)</f>
        <v>0</v>
      </c>
      <c r="FW46" s="0" t="n">
        <f aca="false">IF(CK$9=0,0,(SIN(CK$12)*COS($E46)+SIN($E46)*COS(CK$12))/SIN($E46)*CK$9)</f>
        <v>0</v>
      </c>
      <c r="FX46" s="0" t="n">
        <f aca="false">IF(CL$9=0,0,(SIN(CL$12)*COS($E46)+SIN($E46)*COS(CL$12))/SIN($E46)*CL$9)</f>
        <v>0</v>
      </c>
      <c r="FY46" s="0" t="n">
        <f aca="false">IF(CM$9=0,0,(SIN(CM$12)*COS($E46)+SIN($E46)*COS(CM$12))/SIN($E46)*CM$9)</f>
        <v>0</v>
      </c>
      <c r="FZ46" s="0" t="n">
        <f aca="false">IF(CN$9=0,0,(SIN(CN$12)*COS($E46)+SIN($E46)*COS(CN$12))/SIN($E46)*CN$9)</f>
        <v>0</v>
      </c>
      <c r="GA46" s="0" t="n">
        <f aca="false">IF(CO$9=0,0,(SIN(CO$12)*COS($E46)+SIN($E46)*COS(CO$12))/SIN($E46)*CO$9)</f>
        <v>0</v>
      </c>
      <c r="GB46" s="0" t="n">
        <f aca="false">IF(CP$9=0,0,(SIN(CP$12)*COS($E46)+SIN($E46)*COS(CP$12))/SIN($E46)*CP$9)</f>
        <v>7.9130170040716</v>
      </c>
      <c r="GC46" s="0" t="n">
        <f aca="false">IF(CQ$9=0,0,(SIN(CQ$12)*COS($E46)+SIN($E46)*COS(CQ$12))/SIN($E46)*CQ$9)</f>
        <v>7.96507184658426</v>
      </c>
    </row>
    <row r="47" customFormat="false" ht="12.8" hidden="true" customHeight="false" outlineLevel="0" collapsed="false">
      <c r="A47" s="0" t="n">
        <f aca="false">MAX($F47:$CQ47)</f>
        <v>6.32915353137039</v>
      </c>
      <c r="B47" s="90" t="n">
        <f aca="false">IF(ISNA(INDEX(vmg!$B$6:$B$151,MATCH($C47,vmg!$F$6:$F$151,0))),IF(ISNA(INDEX(vmg!$B$6:$B$151,MATCH($C47,vmg!$D$6:$D$151,0))),0,INDEX(vmg!$B$6:$B$151,MATCH($C47,vmg!$D$6:$D$151,0))),INDEX(vmg!$B$6:$B$151,MATCH($C47,vmg!$F$6:$F$151,0)))</f>
        <v>6.9094</v>
      </c>
      <c r="C47" s="2" t="n">
        <f aca="false">MOD(Best +D47,360)</f>
        <v>335</v>
      </c>
      <c r="D47" s="2" t="n">
        <f aca="false">D46+1</f>
        <v>35</v>
      </c>
      <c r="E47" s="1" t="n">
        <f aca="false">D47*PI()/180</f>
        <v>0.610865238198015</v>
      </c>
      <c r="F47" s="13" t="n">
        <f aca="false">IF(OR(F137=0,CR47=0),0,F137*CR47/(F137+CR47))</f>
        <v>6.32915353137039</v>
      </c>
      <c r="G47" s="13" t="n">
        <f aca="false">IF(OR(G137=0,CS47=0),0,G137*CS47/(G137+CS47))</f>
        <v>6.27188234212702</v>
      </c>
      <c r="H47" s="13" t="n">
        <f aca="false">IF(OR(H137=0,CT47=0),0,H137*CT47/(H137+CT47))</f>
        <v>6.21601199509</v>
      </c>
      <c r="I47" s="13" t="n">
        <f aca="false">IF(OR(I137=0,CU47=0),0,I137*CU47/(I137+CU47))</f>
        <v>6.16141915041265</v>
      </c>
      <c r="J47" s="13" t="n">
        <f aca="false">IF(OR(J137=0,CV47=0),0,J137*CV47/(J137+CV47))</f>
        <v>6.103660692715</v>
      </c>
      <c r="K47" s="13" t="n">
        <f aca="false">IF(OR(K137=0,CW47=0),0,K137*CW47/(K137+CW47))</f>
        <v>6.04718935882679</v>
      </c>
      <c r="L47" s="13" t="n">
        <f aca="false">IF(OR(L137=0,CX47=0),0,L137*CX47/(L137+CX47))</f>
        <v>5.99189578315712</v>
      </c>
      <c r="M47" s="13" t="n">
        <f aca="false">IF(OR(M137=0,CY47=0),0,M137*CY47/(M137+CY47))</f>
        <v>5.93768165929284</v>
      </c>
      <c r="N47" s="13" t="n">
        <f aca="false">IF(OR(N137=0,CZ47=0),0,N137*CZ47/(N137+CZ47))</f>
        <v>5.88445832187546</v>
      </c>
      <c r="O47" s="13" t="n">
        <f aca="false">IF(OR(O137=0,DA47=0),0,O137*DA47/(O137+DA47))</f>
        <v>5.81848510751376</v>
      </c>
      <c r="P47" s="13" t="n">
        <f aca="false">IF(OR(P137=0,DB47=0),0,P137*DB47/(P137+DB47))</f>
        <v>5.75388837429848</v>
      </c>
      <c r="Q47" s="13" t="n">
        <f aca="false">IF(OR(Q137=0,DC47=0),0,Q137*DC47/(Q137+DC47))</f>
        <v>5.69054943098605</v>
      </c>
      <c r="R47" s="13" t="n">
        <f aca="false">IF(OR(R137=0,DD47=0),0,R137*DD47/(R137+DD47))</f>
        <v>5.62836060078985</v>
      </c>
      <c r="S47" s="13" t="n">
        <f aca="false">IF(OR(S137=0,DE47=0),0,S137*DE47/(S137+DE47))</f>
        <v>5.56722389508659</v>
      </c>
      <c r="T47" s="13" t="n">
        <f aca="false">IF(OR(T137=0,DF47=0),0,T137*DF47/(T137+DF47))</f>
        <v>5.48393303442457</v>
      </c>
      <c r="U47" s="13" t="n">
        <f aca="false">IF(OR(U137=0,DG47=0),0,U137*DG47/(U137+DG47))</f>
        <v>5.40211990686066</v>
      </c>
      <c r="V47" s="13" t="n">
        <f aca="false">IF(OR(V137=0,DH47=0),0,V137*DH47/(V137+DH47))</f>
        <v>5.32163164504881</v>
      </c>
      <c r="W47" s="13" t="n">
        <f aca="false">IF(OR(W137=0,DI47=0),0,W137*DI47/(W137+DI47))</f>
        <v>5.24232784480102</v>
      </c>
      <c r="X47" s="13" t="n">
        <f aca="false">IF(OR(X137=0,DJ47=0),0,X137*DJ47/(X137+DJ47))</f>
        <v>5.16407904663316</v>
      </c>
      <c r="Y47" s="13" t="n">
        <f aca="false">IF(OR(Y137=0,DK47=0),0,Y137*DK47/(Y137+DK47))</f>
        <v>0</v>
      </c>
      <c r="Z47" s="13" t="n">
        <f aca="false">IF(OR(Z137=0,DL47=0),0,Z137*DL47/(Z137+DL47))</f>
        <v>0</v>
      </c>
      <c r="AA47" s="13" t="n">
        <f aca="false">IF(OR(AA137=0,DM47=0),0,AA137*DM47/(AA137+DM47))</f>
        <v>0</v>
      </c>
      <c r="AB47" s="13" t="n">
        <f aca="false">IF(OR(AB137=0,DN47=0),0,AB137*DN47/(AB137+DN47))</f>
        <v>0</v>
      </c>
      <c r="AC47" s="13" t="n">
        <f aca="false">IF(OR(AC137=0,DO47=0),0,AC137*DO47/(AC137+DO47))</f>
        <v>0</v>
      </c>
      <c r="AD47" s="13" t="n">
        <f aca="false">IF(OR(AD137=0,DP47=0),0,AD137*DP47/(AD137+DP47))</f>
        <v>0</v>
      </c>
      <c r="AE47" s="13" t="n">
        <f aca="false">IF(OR(AE137=0,DQ47=0),0,AE137*DQ47/(AE137+DQ47))</f>
        <v>0</v>
      </c>
      <c r="AF47" s="13" t="n">
        <f aca="false">IF(OR(AF137=0,DR47=0),0,AF137*DR47/(AF137+DR47))</f>
        <v>0</v>
      </c>
      <c r="AG47" s="13" t="n">
        <f aca="false">IF(OR(AG137=0,DS47=0),0,AG137*DS47/(AG137+DS47))</f>
        <v>0</v>
      </c>
      <c r="AH47" s="13" t="n">
        <f aca="false">IF(OR(AH137=0,DT47=0),0,AH137*DT47/(AH137+DT47))</f>
        <v>0</v>
      </c>
      <c r="AI47" s="13" t="n">
        <f aca="false">IF(OR(AI137=0,DU47=0),0,AI137*DU47/(AI137+DU47))</f>
        <v>0</v>
      </c>
      <c r="AJ47" s="13" t="n">
        <f aca="false">IF(OR(AJ137=0,DV47=0),0,AJ137*DV47/(AJ137+DV47))</f>
        <v>0</v>
      </c>
      <c r="AK47" s="13" t="n">
        <f aca="false">IF(OR(AK137=0,DW47=0),0,AK137*DW47/(AK137+DW47))</f>
        <v>0</v>
      </c>
      <c r="AL47" s="13" t="n">
        <f aca="false">IF(OR(AL137=0,DX47=0),0,AL137*DX47/(AL137+DX47))</f>
        <v>0</v>
      </c>
      <c r="AM47" s="13" t="n">
        <f aca="false">IF(OR(AM137=0,DY47=0),0,AM137*DY47/(AM137+DY47))</f>
        <v>0</v>
      </c>
      <c r="AN47" s="13" t="n">
        <f aca="false">IF(OR(AN137=0,DZ47=0),0,AN137*DZ47/(AN137+DZ47))</f>
        <v>0</v>
      </c>
      <c r="AO47" s="13" t="n">
        <f aca="false">IF(OR(AO137=0,EA47=0),0,AO137*EA47/(AO137+EA47))</f>
        <v>0</v>
      </c>
      <c r="AP47" s="13" t="n">
        <f aca="false">IF(OR(AP137=0,EB47=0),0,AP137*EB47/(AP137+EB47))</f>
        <v>0</v>
      </c>
      <c r="AQ47" s="13" t="n">
        <f aca="false">IF(OR(AQ137=0,EC47=0),0,AQ137*EC47/(AQ137+EC47))</f>
        <v>0</v>
      </c>
      <c r="AR47" s="13" t="n">
        <f aca="false">IF(OR(AR137=0,ED47=0),0,AR137*ED47/(AR137+ED47))</f>
        <v>0</v>
      </c>
      <c r="AS47" s="13" t="n">
        <f aca="false">IF(OR(AS137=0,EE47=0),0,AS137*EE47/(AS137+EE47))</f>
        <v>0</v>
      </c>
      <c r="AT47" s="13" t="n">
        <f aca="false">IF(OR(AT137=0,EF47=0),0,AT137*EF47/(AT137+EF47))</f>
        <v>0</v>
      </c>
      <c r="AU47" s="13" t="n">
        <f aca="false">IF(OR(AU137=0,EG47=0),0,AU137*EG47/(AU137+EG47))</f>
        <v>0</v>
      </c>
      <c r="AV47" s="13" t="n">
        <f aca="false">IF(OR(AV137=0,EH47=0),0,AV137*EH47/(AV137+EH47))</f>
        <v>0</v>
      </c>
      <c r="AW47" s="13" t="n">
        <f aca="false">IF(OR(AW137=0,EI47=0),0,AW137*EI47/(AW137+EI47))</f>
        <v>0</v>
      </c>
      <c r="AX47" s="13" t="n">
        <f aca="false">IF(OR(AX137=0,EJ47=0),0,AX137*EJ47/(AX137+EJ47))</f>
        <v>0</v>
      </c>
      <c r="AY47" s="13" t="n">
        <f aca="false">IF(OR(AY137=0,EK47=0),0,AY137*EK47/(AY137+EK47))</f>
        <v>0</v>
      </c>
      <c r="AZ47" s="13" t="n">
        <f aca="false">IF(OR(AZ137=0,EL47=0),0,AZ137*EL47/(AZ137+EL47))</f>
        <v>0</v>
      </c>
      <c r="BA47" s="13" t="n">
        <f aca="false">IF(OR(BA137=0,EM47=0),0,BA137*EM47/(BA137+EM47))</f>
        <v>0</v>
      </c>
      <c r="BB47" s="13" t="n">
        <f aca="false">IF(OR(BB137=0,EN47=0),0,BB137*EN47/(BB137+EN47))</f>
        <v>0</v>
      </c>
      <c r="BC47" s="13" t="n">
        <f aca="false">IF(OR(BC137=0,EO47=0),0,BC137*EO47/(BC137+EO47))</f>
        <v>0</v>
      </c>
      <c r="BD47" s="13" t="n">
        <f aca="false">IF(OR(BD137=0,EP47=0),0,BD137*EP47/(BD137+EP47))</f>
        <v>0</v>
      </c>
      <c r="BE47" s="13" t="n">
        <f aca="false">IF(OR(BE137=0,EQ47=0),0,BE137*EQ47/(BE137+EQ47))</f>
        <v>0</v>
      </c>
      <c r="BF47" s="13" t="n">
        <f aca="false">IF(OR(BF137=0,ER47=0),0,BF137*ER47/(BF137+ER47))</f>
        <v>0</v>
      </c>
      <c r="BG47" s="13" t="n">
        <f aca="false">IF(OR(BG137=0,ES47=0),0,BG137*ES47/(BG137+ES47))</f>
        <v>0</v>
      </c>
      <c r="BH47" s="13" t="n">
        <f aca="false">IF(OR(BH137=0,ET47=0),0,BH137*ET47/(BH137+ET47))</f>
        <v>0</v>
      </c>
      <c r="BI47" s="13" t="n">
        <f aca="false">IF(OR(BI137=0,EU47=0),0,BI137*EU47/(BI137+EU47))</f>
        <v>0</v>
      </c>
      <c r="BJ47" s="13" t="n">
        <f aca="false">IF(OR(BJ137=0,EV47=0),0,BJ137*EV47/(BJ137+EV47))</f>
        <v>0</v>
      </c>
      <c r="BK47" s="13" t="n">
        <f aca="false">IF(OR(BK137=0,EW47=0),0,BK137*EW47/(BK137+EW47))</f>
        <v>0</v>
      </c>
      <c r="BL47" s="13" t="n">
        <f aca="false">IF(OR(BL137=0,EX47=0),0,BL137*EX47/(BL137+EX47))</f>
        <v>0</v>
      </c>
      <c r="BM47" s="13" t="n">
        <f aca="false">IF(OR(BM137=0,EY47=0),0,BM137*EY47/(BM137+EY47))</f>
        <v>0</v>
      </c>
      <c r="BN47" s="13" t="n">
        <f aca="false">IF(OR(BN137=0,EZ47=0),0,BN137*EZ47/(BN137+EZ47))</f>
        <v>0</v>
      </c>
      <c r="BO47" s="13" t="n">
        <f aca="false">IF(OR(BO137=0,FA47=0),0,BO137*FA47/(BO137+FA47))</f>
        <v>0</v>
      </c>
      <c r="BP47" s="13" t="n">
        <f aca="false">IF(OR(BP137=0,FB47=0),0,BP137*FB47/(BP137+FB47))</f>
        <v>0</v>
      </c>
      <c r="BQ47" s="13" t="n">
        <f aca="false">IF(OR(BQ137=0,FC47=0),0,BQ137*FC47/(BQ137+FC47))</f>
        <v>0</v>
      </c>
      <c r="BR47" s="13" t="n">
        <f aca="false">IF(OR(BR137=0,FD47=0),0,BR137*FD47/(BR137+FD47))</f>
        <v>0</v>
      </c>
      <c r="BS47" s="13" t="n">
        <f aca="false">IF(OR(BS137=0,FE47=0),0,BS137*FE47/(BS137+FE47))</f>
        <v>0</v>
      </c>
      <c r="BT47" s="13" t="n">
        <f aca="false">IF(OR(BT137=0,FF47=0),0,BT137*FF47/(BT137+FF47))</f>
        <v>0</v>
      </c>
      <c r="BU47" s="13" t="n">
        <f aca="false">IF(OR(BU137=0,FG47=0),0,BU137*FG47/(BU137+FG47))</f>
        <v>0</v>
      </c>
      <c r="BV47" s="13" t="n">
        <f aca="false">IF(OR(BV137=0,FH47=0),0,BV137*FH47/(BV137+FH47))</f>
        <v>0</v>
      </c>
      <c r="BW47" s="13" t="n">
        <f aca="false">IF(OR(BW137=0,FI47=0),0,BW137*FI47/(BW137+FI47))</f>
        <v>0</v>
      </c>
      <c r="BX47" s="13" t="n">
        <f aca="false">IF(OR(BX137=0,FJ47=0),0,BX137*FJ47/(BX137+FJ47))</f>
        <v>0</v>
      </c>
      <c r="BY47" s="13" t="n">
        <f aca="false">IF(OR(BY137=0,FK47=0),0,BY137*FK47/(BY137+FK47))</f>
        <v>0</v>
      </c>
      <c r="BZ47" s="13" t="n">
        <f aca="false">IF(OR(BZ137=0,FL47=0),0,BZ137*FL47/(BZ137+FL47))</f>
        <v>0</v>
      </c>
      <c r="CA47" s="13" t="n">
        <f aca="false">IF(OR(CA137=0,FM47=0),0,CA137*FM47/(CA137+FM47))</f>
        <v>0</v>
      </c>
      <c r="CB47" s="13" t="n">
        <f aca="false">IF(OR(CB137=0,FN47=0),0,CB137*FN47/(CB137+FN47))</f>
        <v>0</v>
      </c>
      <c r="CC47" s="13" t="n">
        <f aca="false">IF(OR(CC137=0,FO47=0),0,CC137*FO47/(CC137+FO47))</f>
        <v>0</v>
      </c>
      <c r="CD47" s="13" t="n">
        <f aca="false">IF(OR(CD137=0,FP47=0),0,CD137*FP47/(CD137+FP47))</f>
        <v>0</v>
      </c>
      <c r="CE47" s="13" t="n">
        <f aca="false">IF(OR(CE137=0,FQ47=0),0,CE137*FQ47/(CE137+FQ47))</f>
        <v>0</v>
      </c>
      <c r="CF47" s="13" t="n">
        <f aca="false">IF(OR(CF137=0,FR47=0),0,CF137*FR47/(CF137+FR47))</f>
        <v>0</v>
      </c>
      <c r="CG47" s="13" t="n">
        <f aca="false">IF(OR(CG137=0,FS47=0),0,CG137*FS47/(CG137+FS47))</f>
        <v>0</v>
      </c>
      <c r="CH47" s="13" t="n">
        <f aca="false">IF(OR(CH137=0,FT47=0),0,CH137*FT47/(CH137+FT47))</f>
        <v>0</v>
      </c>
      <c r="CI47" s="13" t="n">
        <f aca="false">IF(OR(CI137=0,FU47=0),0,CI137*FU47/(CI137+FU47))</f>
        <v>0</v>
      </c>
      <c r="CJ47" s="13" t="n">
        <f aca="false">IF(OR(CJ137=0,FV47=0),0,CJ137*FV47/(CJ137+FV47))</f>
        <v>0</v>
      </c>
      <c r="CK47" s="13" t="n">
        <f aca="false">IF(OR(CK137=0,FW47=0),0,CK137*FW47/(CK137+FW47))</f>
        <v>0</v>
      </c>
      <c r="CL47" s="13" t="n">
        <f aca="false">IF(OR(CL137=0,FX47=0),0,CL137*FX47/(CL137+FX47))</f>
        <v>0</v>
      </c>
      <c r="CM47" s="13" t="n">
        <f aca="false">IF(OR(CM137=0,FY47=0),0,CM137*FY47/(CM137+FY47))</f>
        <v>0</v>
      </c>
      <c r="CN47" s="13" t="n">
        <f aca="false">IF(OR(CN137=0,FZ47=0),0,CN137*FZ47/(CN137+FZ47))</f>
        <v>0</v>
      </c>
      <c r="CO47" s="13" t="n">
        <f aca="false">IF(OR(CO137=0,GA47=0),0,CO137*GA47/(CO137+GA47))</f>
        <v>0</v>
      </c>
      <c r="CP47" s="13" t="n">
        <f aca="false">IF(OR(CP137=0,GB47=0),0,CP137*GB47/(CP137+GB47))</f>
        <v>3.29445790006934</v>
      </c>
      <c r="CQ47" s="13" t="n">
        <f aca="false">IF(OR(CQ137=0,GC47=0),0,CQ137*GC47/(CQ137+GC47))</f>
        <v>3.28058593068205</v>
      </c>
      <c r="CR47" s="0" t="n">
        <f aca="false">IF(F$9=0,0,(SIN(F$12)*COS($E47)+SIN($E47)*COS(F$12))/SIN($E47)*F$9)</f>
        <v>6.32915357142857</v>
      </c>
      <c r="CS47" s="0" t="n">
        <f aca="false">IF(G$9=0,0,(SIN(G$12)*COS($E47)+SIN($E47)*COS(G$12))/SIN($E47)*G$9)</f>
        <v>6.44560558471131</v>
      </c>
      <c r="CT47" s="0" t="n">
        <f aca="false">IF(H$9=0,0,(SIN(H$12)*COS($E47)+SIN($E47)*COS(H$12))/SIN($E47)*H$9)</f>
        <v>6.55815637876321</v>
      </c>
      <c r="CU47" s="0" t="n">
        <f aca="false">IF(I$9=0,0,(SIN(I$12)*COS($E47)+SIN($E47)*COS(I$12))/SIN($E47)*I$9)</f>
        <v>6.66679653612371</v>
      </c>
      <c r="CV47" s="0" t="n">
        <f aca="false">IF(J$9=0,0,(SIN(J$12)*COS($E47)+SIN($E47)*COS(J$12))/SIN($E47)*J$9)</f>
        <v>6.76619313962909</v>
      </c>
      <c r="CW47" s="0" t="n">
        <f aca="false">IF(K$9=0,0,(SIN(K$12)*COS($E47)+SIN($E47)*COS(K$12))/SIN($E47)*K$9)</f>
        <v>6.86143767018097</v>
      </c>
      <c r="CX47" s="0" t="n">
        <f aca="false">IF(L$9=0,0,(SIN(L$12)*COS($E47)+SIN($E47)*COS(L$12))/SIN($E47)*L$9)</f>
        <v>6.95253098563297</v>
      </c>
      <c r="CY47" s="0" t="n">
        <f aca="false">IF(M$9=0,0,(SIN(M$12)*COS($E47)+SIN($E47)*COS(M$12))/SIN($E47)*M$9)</f>
        <v>7.03947583618674</v>
      </c>
      <c r="CZ47" s="0" t="n">
        <f aca="false">IF(N$9=0,0,(SIN(N$12)*COS($E47)+SIN($E47)*COS(N$12))/SIN($E47)*N$9)</f>
        <v>7.12227685426415</v>
      </c>
      <c r="DA47" s="0" t="n">
        <f aca="false">IF(O$9=0,0,(SIN(O$12)*COS($E47)+SIN($E47)*COS(O$12))/SIN($E47)*O$9)</f>
        <v>7.18012692659267</v>
      </c>
      <c r="DB47" s="0" t="n">
        <f aca="false">IF(P$9=0,0,(SIN(P$12)*COS($E47)+SIN($E47)*COS(P$12))/SIN($E47)*P$9)</f>
        <v>7.2331020656479</v>
      </c>
      <c r="DC47" s="0" t="n">
        <f aca="false">IF(Q$9=0,0,(SIN(Q$12)*COS($E47)+SIN($E47)*COS(Q$12))/SIN($E47)*Q$9)</f>
        <v>7.28123184309143</v>
      </c>
      <c r="DD47" s="0" t="n">
        <f aca="false">IF(R$9=0,0,(SIN(R$12)*COS($E47)+SIN($E47)*COS(R$12))/SIN($E47)*R$9)</f>
        <v>7.32454811133474</v>
      </c>
      <c r="DE47" s="0" t="n">
        <f aca="false">IF(S$9=0,0,(SIN(S$12)*COS($E47)+SIN($E47)*COS(S$12))/SIN($E47)*S$9)</f>
        <v>7.36308497966825</v>
      </c>
      <c r="DF47" s="0" t="n">
        <f aca="false">IF(T$9=0,0,(SIN(T$12)*COS($E47)+SIN($E47)*COS(T$12))/SIN($E47)*T$9)</f>
        <v>7.35523384608544</v>
      </c>
      <c r="DG47" s="0" t="n">
        <f aca="false">IF(U$9=0,0,(SIN(U$12)*COS($E47)+SIN($E47)*COS(U$12))/SIN($E47)*U$9)</f>
        <v>7.34142728416328</v>
      </c>
      <c r="DH47" s="0" t="n">
        <f aca="false">IF(V$9=0,0,(SIN(V$12)*COS($E47)+SIN($E47)*COS(V$12))/SIN($E47)*V$9)</f>
        <v>7.32174464930247</v>
      </c>
      <c r="DI47" s="0" t="n">
        <f aca="false">IF(W$9=0,0,(SIN(W$12)*COS($E47)+SIN($E47)*COS(W$12))/SIN($E47)*W$9)</f>
        <v>7.29626819553175</v>
      </c>
      <c r="DJ47" s="0" t="n">
        <f aca="false">IF(X$9=0,0,(SIN(X$12)*COS($E47)+SIN($E47)*COS(X$12))/SIN($E47)*X$9)</f>
        <v>7.26508302722339</v>
      </c>
      <c r="DK47" s="0" t="n">
        <f aca="false">IF(Y$9=0,0,(SIN(Y$12)*COS($E47)+SIN($E47)*COS(Y$12))/SIN($E47)*Y$9)</f>
        <v>0</v>
      </c>
      <c r="DL47" s="0" t="n">
        <f aca="false">IF(Z$9=0,0,(SIN(Z$12)*COS($E47)+SIN($E47)*COS(Z$12))/SIN($E47)*Z$9)</f>
        <v>0</v>
      </c>
      <c r="DM47" s="0" t="n">
        <f aca="false">IF(AA$9=0,0,(SIN(AA$12)*COS($E47)+SIN($E47)*COS(AA$12))/SIN($E47)*AA$9)</f>
        <v>0</v>
      </c>
      <c r="DN47" s="0" t="n">
        <f aca="false">IF(AB$9=0,0,(SIN(AB$12)*COS($E47)+SIN($E47)*COS(AB$12))/SIN($E47)*AB$9)</f>
        <v>0</v>
      </c>
      <c r="DO47" s="0" t="n">
        <f aca="false">IF(AC$9=0,0,(SIN(AC$12)*COS($E47)+SIN($E47)*COS(AC$12))/SIN($E47)*AC$9)</f>
        <v>0</v>
      </c>
      <c r="DP47" s="0" t="n">
        <f aca="false">IF(AD$9=0,0,(SIN(AD$12)*COS($E47)+SIN($E47)*COS(AD$12))/SIN($E47)*AD$9)</f>
        <v>0</v>
      </c>
      <c r="DQ47" s="0" t="n">
        <f aca="false">IF(AE$9=0,0,(SIN(AE$12)*COS($E47)+SIN($E47)*COS(AE$12))/SIN($E47)*AE$9)</f>
        <v>0</v>
      </c>
      <c r="DR47" s="0" t="n">
        <f aca="false">IF(AF$9=0,0,(SIN(AF$12)*COS($E47)+SIN($E47)*COS(AF$12))/SIN($E47)*AF$9)</f>
        <v>0</v>
      </c>
      <c r="DS47" s="0" t="n">
        <f aca="false">IF(AG$9=0,0,(SIN(AG$12)*COS($E47)+SIN($E47)*COS(AG$12))/SIN($E47)*AG$9)</f>
        <v>0</v>
      </c>
      <c r="DT47" s="0" t="n">
        <f aca="false">IF(AH$9=0,0,(SIN(AH$12)*COS($E47)+SIN($E47)*COS(AH$12))/SIN($E47)*AH$9)</f>
        <v>0</v>
      </c>
      <c r="DU47" s="0" t="n">
        <f aca="false">IF(AI$9=0,0,(SIN(AI$12)*COS($E47)+SIN($E47)*COS(AI$12))/SIN($E47)*AI$9)</f>
        <v>0</v>
      </c>
      <c r="DV47" s="0" t="n">
        <f aca="false">IF(AJ$9=0,0,(SIN(AJ$12)*COS($E47)+SIN($E47)*COS(AJ$12))/SIN($E47)*AJ$9)</f>
        <v>0</v>
      </c>
      <c r="DW47" s="0" t="n">
        <f aca="false">IF(AK$9=0,0,(SIN(AK$12)*COS($E47)+SIN($E47)*COS(AK$12))/SIN($E47)*AK$9)</f>
        <v>0</v>
      </c>
      <c r="DX47" s="0" t="n">
        <f aca="false">IF(AL$9=0,0,(SIN(AL$12)*COS($E47)+SIN($E47)*COS(AL$12))/SIN($E47)*AL$9)</f>
        <v>0</v>
      </c>
      <c r="DY47" s="0" t="n">
        <f aca="false">IF(AM$9=0,0,(SIN(AM$12)*COS($E47)+SIN($E47)*COS(AM$12))/SIN($E47)*AM$9)</f>
        <v>0</v>
      </c>
      <c r="DZ47" s="0" t="n">
        <f aca="false">IF(AN$9=0,0,(SIN(AN$12)*COS($E47)+SIN($E47)*COS(AN$12))/SIN($E47)*AN$9)</f>
        <v>0</v>
      </c>
      <c r="EA47" s="0" t="n">
        <f aca="false">IF(AO$9=0,0,(SIN(AO$12)*COS($E47)+SIN($E47)*COS(AO$12))/SIN($E47)*AO$9)</f>
        <v>0</v>
      </c>
      <c r="EB47" s="0" t="n">
        <f aca="false">IF(AP$9=0,0,(SIN(AP$12)*COS($E47)+SIN($E47)*COS(AP$12))/SIN($E47)*AP$9)</f>
        <v>0</v>
      </c>
      <c r="EC47" s="0" t="n">
        <f aca="false">IF(AQ$9=0,0,(SIN(AQ$12)*COS($E47)+SIN($E47)*COS(AQ$12))/SIN($E47)*AQ$9)</f>
        <v>0</v>
      </c>
      <c r="ED47" s="0" t="n">
        <f aca="false">IF(AR$9=0,0,(SIN(AR$12)*COS($E47)+SIN($E47)*COS(AR$12))/SIN($E47)*AR$9)</f>
        <v>0</v>
      </c>
      <c r="EE47" s="0" t="n">
        <f aca="false">IF(AS$9=0,0,(SIN(AS$12)*COS($E47)+SIN($E47)*COS(AS$12))/SIN($E47)*AS$9)</f>
        <v>0</v>
      </c>
      <c r="EF47" s="0" t="n">
        <f aca="false">IF(AT$9=0,0,(SIN(AT$12)*COS($E47)+SIN($E47)*COS(AT$12))/SIN($E47)*AT$9)</f>
        <v>0</v>
      </c>
      <c r="EG47" s="0" t="n">
        <f aca="false">IF(AU$9=0,0,(SIN(AU$12)*COS($E47)+SIN($E47)*COS(AU$12))/SIN($E47)*AU$9)</f>
        <v>0</v>
      </c>
      <c r="EH47" s="0" t="n">
        <f aca="false">IF(AV$9=0,0,(SIN(AV$12)*COS($E47)+SIN($E47)*COS(AV$12))/SIN($E47)*AV$9)</f>
        <v>0</v>
      </c>
      <c r="EI47" s="0" t="n">
        <f aca="false">IF(AW$9=0,0,(SIN(AW$12)*COS($E47)+SIN($E47)*COS(AW$12))/SIN($E47)*AW$9)</f>
        <v>0</v>
      </c>
      <c r="EJ47" s="0" t="n">
        <f aca="false">IF(AX$9=0,0,(SIN(AX$12)*COS($E47)+SIN($E47)*COS(AX$12))/SIN($E47)*AX$9)</f>
        <v>0</v>
      </c>
      <c r="EK47" s="0" t="n">
        <f aca="false">IF(AY$9=0,0,(SIN(AY$12)*COS($E47)+SIN($E47)*COS(AY$12))/SIN($E47)*AY$9)</f>
        <v>0</v>
      </c>
      <c r="EL47" s="0" t="n">
        <f aca="false">IF(AZ$9=0,0,(SIN(AZ$12)*COS($E47)+SIN($E47)*COS(AZ$12))/SIN($E47)*AZ$9)</f>
        <v>0</v>
      </c>
      <c r="EM47" s="0" t="n">
        <f aca="false">IF(BA$9=0,0,(SIN(BA$12)*COS($E47)+SIN($E47)*COS(BA$12))/SIN($E47)*BA$9)</f>
        <v>0</v>
      </c>
      <c r="EN47" s="0" t="n">
        <f aca="false">IF(BB$9=0,0,(SIN(BB$12)*COS($E47)+SIN($E47)*COS(BB$12))/SIN($E47)*BB$9)</f>
        <v>0</v>
      </c>
      <c r="EO47" s="0" t="n">
        <f aca="false">IF(BC$9=0,0,(SIN(BC$12)*COS($E47)+SIN($E47)*COS(BC$12))/SIN($E47)*BC$9)</f>
        <v>0</v>
      </c>
      <c r="EP47" s="0" t="n">
        <f aca="false">IF(BD$9=0,0,(SIN(BD$12)*COS($E47)+SIN($E47)*COS(BD$12))/SIN($E47)*BD$9)</f>
        <v>0</v>
      </c>
      <c r="EQ47" s="0" t="n">
        <f aca="false">IF(BE$9=0,0,(SIN(BE$12)*COS($E47)+SIN($E47)*COS(BE$12))/SIN($E47)*BE$9)</f>
        <v>0</v>
      </c>
      <c r="ER47" s="0" t="n">
        <f aca="false">IF(BF$9=0,0,(SIN(BF$12)*COS($E47)+SIN($E47)*COS(BF$12))/SIN($E47)*BF$9)</f>
        <v>0</v>
      </c>
      <c r="ES47" s="0" t="n">
        <f aca="false">IF(BG$9=0,0,(SIN(BG$12)*COS($E47)+SIN($E47)*COS(BG$12))/SIN($E47)*BG$9)</f>
        <v>0</v>
      </c>
      <c r="ET47" s="0" t="n">
        <f aca="false">IF(BH$9=0,0,(SIN(BH$12)*COS($E47)+SIN($E47)*COS(BH$12))/SIN($E47)*BH$9)</f>
        <v>0</v>
      </c>
      <c r="EU47" s="0" t="n">
        <f aca="false">IF(BI$9=0,0,(SIN(BI$12)*COS($E47)+SIN($E47)*COS(BI$12))/SIN($E47)*BI$9)</f>
        <v>0</v>
      </c>
      <c r="EV47" s="0" t="n">
        <f aca="false">IF(BJ$9=0,0,(SIN(BJ$12)*COS($E47)+SIN($E47)*COS(BJ$12))/SIN($E47)*BJ$9)</f>
        <v>0</v>
      </c>
      <c r="EW47" s="0" t="n">
        <f aca="false">IF(BK$9=0,0,(SIN(BK$12)*COS($E47)+SIN($E47)*COS(BK$12))/SIN($E47)*BK$9)</f>
        <v>0</v>
      </c>
      <c r="EX47" s="0" t="n">
        <f aca="false">IF(BL$9=0,0,(SIN(BL$12)*COS($E47)+SIN($E47)*COS(BL$12))/SIN($E47)*BL$9)</f>
        <v>0</v>
      </c>
      <c r="EY47" s="0" t="n">
        <f aca="false">IF(BM$9=0,0,(SIN(BM$12)*COS($E47)+SIN($E47)*COS(BM$12))/SIN($E47)*BM$9)</f>
        <v>0</v>
      </c>
      <c r="EZ47" s="0" t="n">
        <f aca="false">IF(BN$9=0,0,(SIN(BN$12)*COS($E47)+SIN($E47)*COS(BN$12))/SIN($E47)*BN$9)</f>
        <v>0</v>
      </c>
      <c r="FA47" s="0" t="n">
        <f aca="false">IF(BO$9=0,0,(SIN(BO$12)*COS($E47)+SIN($E47)*COS(BO$12))/SIN($E47)*BO$9)</f>
        <v>0</v>
      </c>
      <c r="FB47" s="0" t="n">
        <f aca="false">IF(BP$9=0,0,(SIN(BP$12)*COS($E47)+SIN($E47)*COS(BP$12))/SIN($E47)*BP$9)</f>
        <v>0</v>
      </c>
      <c r="FC47" s="0" t="n">
        <f aca="false">IF(BQ$9=0,0,(SIN(BQ$12)*COS($E47)+SIN($E47)*COS(BQ$12))/SIN($E47)*BQ$9)</f>
        <v>0</v>
      </c>
      <c r="FD47" s="0" t="n">
        <f aca="false">IF(BR$9=0,0,(SIN(BR$12)*COS($E47)+SIN($E47)*COS(BR$12))/SIN($E47)*BR$9)</f>
        <v>0</v>
      </c>
      <c r="FE47" s="0" t="n">
        <f aca="false">IF(BS$9=0,0,(SIN(BS$12)*COS($E47)+SIN($E47)*COS(BS$12))/SIN($E47)*BS$9)</f>
        <v>0</v>
      </c>
      <c r="FF47" s="0" t="n">
        <f aca="false">IF(BT$9=0,0,(SIN(BT$12)*COS($E47)+SIN($E47)*COS(BT$12))/SIN($E47)*BT$9)</f>
        <v>0</v>
      </c>
      <c r="FG47" s="0" t="n">
        <f aca="false">IF(BU$9=0,0,(SIN(BU$12)*COS($E47)+SIN($E47)*COS(BU$12))/SIN($E47)*BU$9)</f>
        <v>0</v>
      </c>
      <c r="FH47" s="0" t="n">
        <f aca="false">IF(BV$9=0,0,(SIN(BV$12)*COS($E47)+SIN($E47)*COS(BV$12))/SIN($E47)*BV$9)</f>
        <v>0</v>
      </c>
      <c r="FI47" s="0" t="n">
        <f aca="false">IF(BW$9=0,0,(SIN(BW$12)*COS($E47)+SIN($E47)*COS(BW$12))/SIN($E47)*BW$9)</f>
        <v>0</v>
      </c>
      <c r="FJ47" s="0" t="n">
        <f aca="false">IF(BX$9=0,0,(SIN(BX$12)*COS($E47)+SIN($E47)*COS(BX$12))/SIN($E47)*BX$9)</f>
        <v>0</v>
      </c>
      <c r="FK47" s="0" t="n">
        <f aca="false">IF(BY$9=0,0,(SIN(BY$12)*COS($E47)+SIN($E47)*COS(BY$12))/SIN($E47)*BY$9)</f>
        <v>0</v>
      </c>
      <c r="FL47" s="0" t="n">
        <f aca="false">IF(BZ$9=0,0,(SIN(BZ$12)*COS($E47)+SIN($E47)*COS(BZ$12))/SIN($E47)*BZ$9)</f>
        <v>0</v>
      </c>
      <c r="FM47" s="0" t="n">
        <f aca="false">IF(CA$9=0,0,(SIN(CA$12)*COS($E47)+SIN($E47)*COS(CA$12))/SIN($E47)*CA$9)</f>
        <v>0</v>
      </c>
      <c r="FN47" s="0" t="n">
        <f aca="false">IF(CB$9=0,0,(SIN(CB$12)*COS($E47)+SIN($E47)*COS(CB$12))/SIN($E47)*CB$9)</f>
        <v>0</v>
      </c>
      <c r="FO47" s="0" t="n">
        <f aca="false">IF(CC$9=0,0,(SIN(CC$12)*COS($E47)+SIN($E47)*COS(CC$12))/SIN($E47)*CC$9)</f>
        <v>0</v>
      </c>
      <c r="FP47" s="0" t="n">
        <f aca="false">IF(CD$9=0,0,(SIN(CD$12)*COS($E47)+SIN($E47)*COS(CD$12))/SIN($E47)*CD$9)</f>
        <v>0</v>
      </c>
      <c r="FQ47" s="0" t="n">
        <f aca="false">IF(CE$9=0,0,(SIN(CE$12)*COS($E47)+SIN($E47)*COS(CE$12))/SIN($E47)*CE$9)</f>
        <v>0</v>
      </c>
      <c r="FR47" s="0" t="n">
        <f aca="false">IF(CF$9=0,0,(SIN(CF$12)*COS($E47)+SIN($E47)*COS(CF$12))/SIN($E47)*CF$9)</f>
        <v>0</v>
      </c>
      <c r="FS47" s="0" t="n">
        <f aca="false">IF(CG$9=0,0,(SIN(CG$12)*COS($E47)+SIN($E47)*COS(CG$12))/SIN($E47)*CG$9)</f>
        <v>0</v>
      </c>
      <c r="FT47" s="0" t="n">
        <f aca="false">IF(CH$9=0,0,(SIN(CH$12)*COS($E47)+SIN($E47)*COS(CH$12))/SIN($E47)*CH$9)</f>
        <v>0</v>
      </c>
      <c r="FU47" s="0" t="n">
        <f aca="false">IF(CI$9=0,0,(SIN(CI$12)*COS($E47)+SIN($E47)*COS(CI$12))/SIN($E47)*CI$9)</f>
        <v>0</v>
      </c>
      <c r="FV47" s="0" t="n">
        <f aca="false">IF(CJ$9=0,0,(SIN(CJ$12)*COS($E47)+SIN($E47)*COS(CJ$12))/SIN($E47)*CJ$9)</f>
        <v>0</v>
      </c>
      <c r="FW47" s="0" t="n">
        <f aca="false">IF(CK$9=0,0,(SIN(CK$12)*COS($E47)+SIN($E47)*COS(CK$12))/SIN($E47)*CK$9)</f>
        <v>0</v>
      </c>
      <c r="FX47" s="0" t="n">
        <f aca="false">IF(CL$9=0,0,(SIN(CL$12)*COS($E47)+SIN($E47)*COS(CL$12))/SIN($E47)*CL$9)</f>
        <v>0</v>
      </c>
      <c r="FY47" s="0" t="n">
        <f aca="false">IF(CM$9=0,0,(SIN(CM$12)*COS($E47)+SIN($E47)*COS(CM$12))/SIN($E47)*CM$9)</f>
        <v>0</v>
      </c>
      <c r="FZ47" s="0" t="n">
        <f aca="false">IF(CN$9=0,0,(SIN(CN$12)*COS($E47)+SIN($E47)*COS(CN$12))/SIN($E47)*CN$9)</f>
        <v>0</v>
      </c>
      <c r="GA47" s="0" t="n">
        <f aca="false">IF(CO$9=0,0,(SIN(CO$12)*COS($E47)+SIN($E47)*COS(CO$12))/SIN($E47)*CO$9)</f>
        <v>0</v>
      </c>
      <c r="GB47" s="0" t="n">
        <f aca="false">IF(CP$9=0,0,(SIN(CP$12)*COS($E47)+SIN($E47)*COS(CP$12))/SIN($E47)*CP$9)</f>
        <v>7.62927672506234</v>
      </c>
      <c r="GC47" s="0" t="n">
        <f aca="false">IF(CQ$9=0,0,(SIN(CQ$12)*COS($E47)+SIN($E47)*COS(CQ$12))/SIN($E47)*CQ$9)</f>
        <v>7.67613950171175</v>
      </c>
    </row>
    <row r="48" customFormat="false" ht="12.8" hidden="true" customHeight="false" outlineLevel="0" collapsed="false">
      <c r="A48" s="0" t="n">
        <f aca="false">MAX($F48:$CQ48)</f>
        <v>6.32915353137039</v>
      </c>
      <c r="B48" s="90" t="n">
        <f aca="false">IF(ISNA(INDEX(vmg!$B$6:$B$151,MATCH($C48,vmg!$F$6:$F$151,0))),IF(ISNA(INDEX(vmg!$B$6:$B$151,MATCH($C48,vmg!$D$6:$D$151,0))),0,INDEX(vmg!$B$6:$B$151,MATCH($C48,vmg!$D$6:$D$151,0))),INDEX(vmg!$B$6:$B$151,MATCH($C48,vmg!$F$6:$F$151,0)))</f>
        <v>6.90595</v>
      </c>
      <c r="C48" s="2" t="n">
        <f aca="false">MOD(Best +D48,360)</f>
        <v>336</v>
      </c>
      <c r="D48" s="2" t="n">
        <f aca="false">D47+1</f>
        <v>36</v>
      </c>
      <c r="E48" s="1" t="n">
        <f aca="false">D48*PI()/180</f>
        <v>0.628318530717959</v>
      </c>
      <c r="F48" s="13" t="n">
        <f aca="false">IF(OR(F138=0,CR48=0),0,F138*CR48/(F138+CR48))</f>
        <v>6.32915353137039</v>
      </c>
      <c r="G48" s="13" t="n">
        <f aca="false">IF(OR(G138=0,CS48=0),0,G138*CS48/(G138+CS48))</f>
        <v>6.27035595843967</v>
      </c>
      <c r="H48" s="13" t="n">
        <f aca="false">IF(OR(H138=0,CT48=0),0,H138*CT48/(H138+CT48))</f>
        <v>6.21298651307857</v>
      </c>
      <c r="I48" s="13" t="n">
        <f aca="false">IF(OR(I138=0,CU48=0),0,I138*CU48/(I138+CU48))</f>
        <v>6.15692240678342</v>
      </c>
      <c r="J48" s="13" t="n">
        <f aca="false">IF(OR(J138=0,CV48=0),0,J138*CV48/(J138+CV48))</f>
        <v>6.09771489640727</v>
      </c>
      <c r="K48" s="13" t="n">
        <f aca="false">IF(OR(K138=0,CW48=0),0,K138*CW48/(K138+CW48))</f>
        <v>6.0398207157076</v>
      </c>
      <c r="L48" s="13" t="n">
        <f aca="false">IF(OR(L138=0,CX48=0),0,L138*CX48/(L138+CX48))</f>
        <v>5.98313076613067</v>
      </c>
      <c r="M48" s="13" t="n">
        <f aca="false">IF(OR(M138=0,CY48=0),0,M138*CY48/(M138+CY48))</f>
        <v>5.92754678223604</v>
      </c>
      <c r="N48" s="13" t="n">
        <f aca="false">IF(OR(N138=0,CZ48=0),0,N138*CZ48/(N138+CZ48))</f>
        <v>5.87297996750881</v>
      </c>
      <c r="O48" s="13" t="n">
        <f aca="false">IF(OR(O138=0,DA48=0),0,O138*DA48/(O138+DA48))</f>
        <v>5.80565786672165</v>
      </c>
      <c r="P48" s="13" t="n">
        <f aca="false">IF(OR(P138=0,DB48=0),0,P138*DB48/(P138+DB48))</f>
        <v>5.73973629578029</v>
      </c>
      <c r="Q48" s="13" t="n">
        <f aca="false">IF(OR(Q138=0,DC48=0),0,Q138*DC48/(Q138+DC48))</f>
        <v>5.67509701693009</v>
      </c>
      <c r="R48" s="13" t="n">
        <f aca="false">IF(OR(R138=0,DD48=0),0,R138*DD48/(R138+DD48))</f>
        <v>5.6116326111804</v>
      </c>
      <c r="S48" s="13" t="n">
        <f aca="false">IF(OR(S138=0,DE48=0),0,S138*DE48/(S138+DE48))</f>
        <v>5.54924519542099</v>
      </c>
      <c r="T48" s="13" t="n">
        <f aca="false">IF(OR(T138=0,DF48=0),0,T138*DF48/(T138+DF48))</f>
        <v>5.46466943188579</v>
      </c>
      <c r="U48" s="13" t="n">
        <f aca="false">IF(OR(U138=0,DG48=0),0,U138*DG48/(U138+DG48))</f>
        <v>5.38159892258345</v>
      </c>
      <c r="V48" s="13" t="n">
        <f aca="false">IF(OR(V138=0,DH48=0),0,V138*DH48/(V138+DH48))</f>
        <v>5.29988160039649</v>
      </c>
      <c r="W48" s="13" t="n">
        <f aca="false">IF(OR(W138=0,DI48=0),0,W138*DI48/(W138+DI48))</f>
        <v>5.21937769193161</v>
      </c>
      <c r="X48" s="13" t="n">
        <f aca="false">IF(OR(X138=0,DJ48=0),0,X138*DJ48/(X138+DJ48))</f>
        <v>5.13995824051439</v>
      </c>
      <c r="Y48" s="13" t="n">
        <f aca="false">IF(OR(Y138=0,DK48=0),0,Y138*DK48/(Y138+DK48))</f>
        <v>0</v>
      </c>
      <c r="Z48" s="13" t="n">
        <f aca="false">IF(OR(Z138=0,DL48=0),0,Z138*DL48/(Z138+DL48))</f>
        <v>0</v>
      </c>
      <c r="AA48" s="13" t="n">
        <f aca="false">IF(OR(AA138=0,DM48=0),0,AA138*DM48/(AA138+DM48))</f>
        <v>0</v>
      </c>
      <c r="AB48" s="13" t="n">
        <f aca="false">IF(OR(AB138=0,DN48=0),0,AB138*DN48/(AB138+DN48))</f>
        <v>0</v>
      </c>
      <c r="AC48" s="13" t="n">
        <f aca="false">IF(OR(AC138=0,DO48=0),0,AC138*DO48/(AC138+DO48))</f>
        <v>0</v>
      </c>
      <c r="AD48" s="13" t="n">
        <f aca="false">IF(OR(AD138=0,DP48=0),0,AD138*DP48/(AD138+DP48))</f>
        <v>0</v>
      </c>
      <c r="AE48" s="13" t="n">
        <f aca="false">IF(OR(AE138=0,DQ48=0),0,AE138*DQ48/(AE138+DQ48))</f>
        <v>0</v>
      </c>
      <c r="AF48" s="13" t="n">
        <f aca="false">IF(OR(AF138=0,DR48=0),0,AF138*DR48/(AF138+DR48))</f>
        <v>0</v>
      </c>
      <c r="AG48" s="13" t="n">
        <f aca="false">IF(OR(AG138=0,DS48=0),0,AG138*DS48/(AG138+DS48))</f>
        <v>0</v>
      </c>
      <c r="AH48" s="13" t="n">
        <f aca="false">IF(OR(AH138=0,DT48=0),0,AH138*DT48/(AH138+DT48))</f>
        <v>0</v>
      </c>
      <c r="AI48" s="13" t="n">
        <f aca="false">IF(OR(AI138=0,DU48=0),0,AI138*DU48/(AI138+DU48))</f>
        <v>0</v>
      </c>
      <c r="AJ48" s="13" t="n">
        <f aca="false">IF(OR(AJ138=0,DV48=0),0,AJ138*DV48/(AJ138+DV48))</f>
        <v>0</v>
      </c>
      <c r="AK48" s="13" t="n">
        <f aca="false">IF(OR(AK138=0,DW48=0),0,AK138*DW48/(AK138+DW48))</f>
        <v>0</v>
      </c>
      <c r="AL48" s="13" t="n">
        <f aca="false">IF(OR(AL138=0,DX48=0),0,AL138*DX48/(AL138+DX48))</f>
        <v>0</v>
      </c>
      <c r="AM48" s="13" t="n">
        <f aca="false">IF(OR(AM138=0,DY48=0),0,AM138*DY48/(AM138+DY48))</f>
        <v>0</v>
      </c>
      <c r="AN48" s="13" t="n">
        <f aca="false">IF(OR(AN138=0,DZ48=0),0,AN138*DZ48/(AN138+DZ48))</f>
        <v>0</v>
      </c>
      <c r="AO48" s="13" t="n">
        <f aca="false">IF(OR(AO138=0,EA48=0),0,AO138*EA48/(AO138+EA48))</f>
        <v>0</v>
      </c>
      <c r="AP48" s="13" t="n">
        <f aca="false">IF(OR(AP138=0,EB48=0),0,AP138*EB48/(AP138+EB48))</f>
        <v>0</v>
      </c>
      <c r="AQ48" s="13" t="n">
        <f aca="false">IF(OR(AQ138=0,EC48=0),0,AQ138*EC48/(AQ138+EC48))</f>
        <v>0</v>
      </c>
      <c r="AR48" s="13" t="n">
        <f aca="false">IF(OR(AR138=0,ED48=0),0,AR138*ED48/(AR138+ED48))</f>
        <v>0</v>
      </c>
      <c r="AS48" s="13" t="n">
        <f aca="false">IF(OR(AS138=0,EE48=0),0,AS138*EE48/(AS138+EE48))</f>
        <v>0</v>
      </c>
      <c r="AT48" s="13" t="n">
        <f aca="false">IF(OR(AT138=0,EF48=0),0,AT138*EF48/(AT138+EF48))</f>
        <v>0</v>
      </c>
      <c r="AU48" s="13" t="n">
        <f aca="false">IF(OR(AU138=0,EG48=0),0,AU138*EG48/(AU138+EG48))</f>
        <v>0</v>
      </c>
      <c r="AV48" s="13" t="n">
        <f aca="false">IF(OR(AV138=0,EH48=0),0,AV138*EH48/(AV138+EH48))</f>
        <v>0</v>
      </c>
      <c r="AW48" s="13" t="n">
        <f aca="false">IF(OR(AW138=0,EI48=0),0,AW138*EI48/(AW138+EI48))</f>
        <v>0</v>
      </c>
      <c r="AX48" s="13" t="n">
        <f aca="false">IF(OR(AX138=0,EJ48=0),0,AX138*EJ48/(AX138+EJ48))</f>
        <v>0</v>
      </c>
      <c r="AY48" s="13" t="n">
        <f aca="false">IF(OR(AY138=0,EK48=0),0,AY138*EK48/(AY138+EK48))</f>
        <v>0</v>
      </c>
      <c r="AZ48" s="13" t="n">
        <f aca="false">IF(OR(AZ138=0,EL48=0),0,AZ138*EL48/(AZ138+EL48))</f>
        <v>0</v>
      </c>
      <c r="BA48" s="13" t="n">
        <f aca="false">IF(OR(BA138=0,EM48=0),0,BA138*EM48/(BA138+EM48))</f>
        <v>0</v>
      </c>
      <c r="BB48" s="13" t="n">
        <f aca="false">IF(OR(BB138=0,EN48=0),0,BB138*EN48/(BB138+EN48))</f>
        <v>0</v>
      </c>
      <c r="BC48" s="13" t="n">
        <f aca="false">IF(OR(BC138=0,EO48=0),0,BC138*EO48/(BC138+EO48))</f>
        <v>0</v>
      </c>
      <c r="BD48" s="13" t="n">
        <f aca="false">IF(OR(BD138=0,EP48=0),0,BD138*EP48/(BD138+EP48))</f>
        <v>0</v>
      </c>
      <c r="BE48" s="13" t="n">
        <f aca="false">IF(OR(BE138=0,EQ48=0),0,BE138*EQ48/(BE138+EQ48))</f>
        <v>0</v>
      </c>
      <c r="BF48" s="13" t="n">
        <f aca="false">IF(OR(BF138=0,ER48=0),0,BF138*ER48/(BF138+ER48))</f>
        <v>0</v>
      </c>
      <c r="BG48" s="13" t="n">
        <f aca="false">IF(OR(BG138=0,ES48=0),0,BG138*ES48/(BG138+ES48))</f>
        <v>0</v>
      </c>
      <c r="BH48" s="13" t="n">
        <f aca="false">IF(OR(BH138=0,ET48=0),0,BH138*ET48/(BH138+ET48))</f>
        <v>0</v>
      </c>
      <c r="BI48" s="13" t="n">
        <f aca="false">IF(OR(BI138=0,EU48=0),0,BI138*EU48/(BI138+EU48))</f>
        <v>0</v>
      </c>
      <c r="BJ48" s="13" t="n">
        <f aca="false">IF(OR(BJ138=0,EV48=0),0,BJ138*EV48/(BJ138+EV48))</f>
        <v>0</v>
      </c>
      <c r="BK48" s="13" t="n">
        <f aca="false">IF(OR(BK138=0,EW48=0),0,BK138*EW48/(BK138+EW48))</f>
        <v>0</v>
      </c>
      <c r="BL48" s="13" t="n">
        <f aca="false">IF(OR(BL138=0,EX48=0),0,BL138*EX48/(BL138+EX48))</f>
        <v>0</v>
      </c>
      <c r="BM48" s="13" t="n">
        <f aca="false">IF(OR(BM138=0,EY48=0),0,BM138*EY48/(BM138+EY48))</f>
        <v>0</v>
      </c>
      <c r="BN48" s="13" t="n">
        <f aca="false">IF(OR(BN138=0,EZ48=0),0,BN138*EZ48/(BN138+EZ48))</f>
        <v>0</v>
      </c>
      <c r="BO48" s="13" t="n">
        <f aca="false">IF(OR(BO138=0,FA48=0),0,BO138*FA48/(BO138+FA48))</f>
        <v>0</v>
      </c>
      <c r="BP48" s="13" t="n">
        <f aca="false">IF(OR(BP138=0,FB48=0),0,BP138*FB48/(BP138+FB48))</f>
        <v>0</v>
      </c>
      <c r="BQ48" s="13" t="n">
        <f aca="false">IF(OR(BQ138=0,FC48=0),0,BQ138*FC48/(BQ138+FC48))</f>
        <v>0</v>
      </c>
      <c r="BR48" s="13" t="n">
        <f aca="false">IF(OR(BR138=0,FD48=0),0,BR138*FD48/(BR138+FD48))</f>
        <v>0</v>
      </c>
      <c r="BS48" s="13" t="n">
        <f aca="false">IF(OR(BS138=0,FE48=0),0,BS138*FE48/(BS138+FE48))</f>
        <v>0</v>
      </c>
      <c r="BT48" s="13" t="n">
        <f aca="false">IF(OR(BT138=0,FF48=0),0,BT138*FF48/(BT138+FF48))</f>
        <v>0</v>
      </c>
      <c r="BU48" s="13" t="n">
        <f aca="false">IF(OR(BU138=0,FG48=0),0,BU138*FG48/(BU138+FG48))</f>
        <v>0</v>
      </c>
      <c r="BV48" s="13" t="n">
        <f aca="false">IF(OR(BV138=0,FH48=0),0,BV138*FH48/(BV138+FH48))</f>
        <v>0</v>
      </c>
      <c r="BW48" s="13" t="n">
        <f aca="false">IF(OR(BW138=0,FI48=0),0,BW138*FI48/(BW138+FI48))</f>
        <v>0</v>
      </c>
      <c r="BX48" s="13" t="n">
        <f aca="false">IF(OR(BX138=0,FJ48=0),0,BX138*FJ48/(BX138+FJ48))</f>
        <v>0</v>
      </c>
      <c r="BY48" s="13" t="n">
        <f aca="false">IF(OR(BY138=0,FK48=0),0,BY138*FK48/(BY138+FK48))</f>
        <v>0</v>
      </c>
      <c r="BZ48" s="13" t="n">
        <f aca="false">IF(OR(BZ138=0,FL48=0),0,BZ138*FL48/(BZ138+FL48))</f>
        <v>0</v>
      </c>
      <c r="CA48" s="13" t="n">
        <f aca="false">IF(OR(CA138=0,FM48=0),0,CA138*FM48/(CA138+FM48))</f>
        <v>0</v>
      </c>
      <c r="CB48" s="13" t="n">
        <f aca="false">IF(OR(CB138=0,FN48=0),0,CB138*FN48/(CB138+FN48))</f>
        <v>0</v>
      </c>
      <c r="CC48" s="13" t="n">
        <f aca="false">IF(OR(CC138=0,FO48=0),0,CC138*FO48/(CC138+FO48))</f>
        <v>0</v>
      </c>
      <c r="CD48" s="13" t="n">
        <f aca="false">IF(OR(CD138=0,FP48=0),0,CD138*FP48/(CD138+FP48))</f>
        <v>0</v>
      </c>
      <c r="CE48" s="13" t="n">
        <f aca="false">IF(OR(CE138=0,FQ48=0),0,CE138*FQ48/(CE138+FQ48))</f>
        <v>0</v>
      </c>
      <c r="CF48" s="13" t="n">
        <f aca="false">IF(OR(CF138=0,FR48=0),0,CF138*FR48/(CF138+FR48))</f>
        <v>0</v>
      </c>
      <c r="CG48" s="13" t="n">
        <f aca="false">IF(OR(CG138=0,FS48=0),0,CG138*FS48/(CG138+FS48))</f>
        <v>0</v>
      </c>
      <c r="CH48" s="13" t="n">
        <f aca="false">IF(OR(CH138=0,FT48=0),0,CH138*FT48/(CH138+FT48))</f>
        <v>0</v>
      </c>
      <c r="CI48" s="13" t="n">
        <f aca="false">IF(OR(CI138=0,FU48=0),0,CI138*FU48/(CI138+FU48))</f>
        <v>0</v>
      </c>
      <c r="CJ48" s="13" t="n">
        <f aca="false">IF(OR(CJ138=0,FV48=0),0,CJ138*FV48/(CJ138+FV48))</f>
        <v>0</v>
      </c>
      <c r="CK48" s="13" t="n">
        <f aca="false">IF(OR(CK138=0,FW48=0),0,CK138*FW48/(CK138+FW48))</f>
        <v>0</v>
      </c>
      <c r="CL48" s="13" t="n">
        <f aca="false">IF(OR(CL138=0,FX48=0),0,CL138*FX48/(CL138+FX48))</f>
        <v>0</v>
      </c>
      <c r="CM48" s="13" t="n">
        <f aca="false">IF(OR(CM138=0,FY48=0),0,CM138*FY48/(CM138+FY48))</f>
        <v>0</v>
      </c>
      <c r="CN48" s="13" t="n">
        <f aca="false">IF(OR(CN138=0,FZ48=0),0,CN138*FZ48/(CN138+FZ48))</f>
        <v>0</v>
      </c>
      <c r="CO48" s="13" t="n">
        <f aca="false">IF(OR(CO138=0,GA48=0),0,CO138*GA48/(CO138+GA48))</f>
        <v>0</v>
      </c>
      <c r="CP48" s="13" t="n">
        <f aca="false">IF(OR(CP138=0,GB48=0),0,CP138*GB48/(CP138+GB48))</f>
        <v>3.22124524703091</v>
      </c>
      <c r="CQ48" s="13" t="n">
        <f aca="false">IF(OR(CQ138=0,GC48=0),0,CQ138*GC48/(CQ138+GC48))</f>
        <v>3.20660211930012</v>
      </c>
      <c r="CR48" s="0" t="n">
        <f aca="false">IF(F$9=0,0,(SIN(F$12)*COS($E48)+SIN($E48)*COS(F$12))/SIN($E48)*F$9)</f>
        <v>6.32915357142857</v>
      </c>
      <c r="CS48" s="0" t="n">
        <f aca="false">IF(G$9=0,0,(SIN(G$12)*COS($E48)+SIN($E48)*COS(G$12))/SIN($E48)*G$9)</f>
        <v>6.43992311678401</v>
      </c>
      <c r="CT48" s="0" t="n">
        <f aca="false">IF(H$9=0,0,(SIN(H$12)*COS($E48)+SIN($E48)*COS(H$12))/SIN($E48)*H$9)</f>
        <v>6.54686428331748</v>
      </c>
      <c r="CU48" s="0" t="n">
        <f aca="false">IF(I$9=0,0,(SIN(I$12)*COS($E48)+SIN($E48)*COS(I$12))/SIN($E48)*I$9)</f>
        <v>6.64996932982271</v>
      </c>
      <c r="CV48" s="0" t="n">
        <f aca="false">IF(J$9=0,0,(SIN(J$12)*COS($E48)+SIN($E48)*COS(J$12))/SIN($E48)*J$9)</f>
        <v>6.74392449738275</v>
      </c>
      <c r="CW48" s="0" t="n">
        <f aca="false">IF(K$9=0,0,(SIN(K$12)*COS($E48)+SIN($E48)*COS(K$12))/SIN($E48)*K$9)</f>
        <v>6.83381407077921</v>
      </c>
      <c r="CX48" s="0" t="n">
        <f aca="false">IF(L$9=0,0,(SIN(L$12)*COS($E48)+SIN($E48)*COS(L$12))/SIN($E48)*L$9)</f>
        <v>6.91964042963977</v>
      </c>
      <c r="CY48" s="0" t="n">
        <f aca="false">IF(M$9=0,0,(SIN(M$12)*COS($E48)+SIN($E48)*COS(M$12))/SIN($E48)*M$9)</f>
        <v>7.0014077948916</v>
      </c>
      <c r="CZ48" s="0" t="n">
        <f aca="false">IF(N$9=0,0,(SIN(N$12)*COS($E48)+SIN($E48)*COS(N$12))/SIN($E48)*N$9)</f>
        <v>7.07912221822629</v>
      </c>
      <c r="DA48" s="0" t="n">
        <f aca="false">IF(O$9=0,0,(SIN(O$12)*COS($E48)+SIN($E48)*COS(O$12))/SIN($E48)*O$9)</f>
        <v>7.13211712371547</v>
      </c>
      <c r="DB48" s="0" t="n">
        <f aca="false">IF(P$9=0,0,(SIN(P$12)*COS($E48)+SIN($E48)*COS(P$12))/SIN($E48)*P$9)</f>
        <v>7.1803612970658</v>
      </c>
      <c r="DC48" s="0" t="n">
        <f aca="false">IF(Q$9=0,0,(SIN(Q$12)*COS($E48)+SIN($E48)*COS(Q$12))/SIN($E48)*Q$9)</f>
        <v>7.2238854314565</v>
      </c>
      <c r="DD48" s="0" t="n">
        <f aca="false">IF(R$9=0,0,(SIN(R$12)*COS($E48)+SIN($E48)*COS(R$12))/SIN($E48)*R$9)</f>
        <v>7.26272242936131</v>
      </c>
      <c r="DE48" s="0" t="n">
        <f aca="false">IF(S$9=0,0,(SIN(S$12)*COS($E48)+SIN($E48)*COS(S$12))/SIN($E48)*S$9)</f>
        <v>7.29690737846526</v>
      </c>
      <c r="DF48" s="0" t="n">
        <f aca="false">IF(T$9=0,0,(SIN(T$12)*COS($E48)+SIN($E48)*COS(T$12))/SIN($E48)*T$9)</f>
        <v>7.28522894732683</v>
      </c>
      <c r="DG48" s="0" t="n">
        <f aca="false">IF(U$9=0,0,(SIN(U$12)*COS($E48)+SIN($E48)*COS(U$12))/SIN($E48)*U$9)</f>
        <v>7.26777954851986</v>
      </c>
      <c r="DH48" s="0" t="n">
        <f aca="false">IF(V$9=0,0,(SIN(V$12)*COS($E48)+SIN($E48)*COS(V$12))/SIN($E48)*V$9)</f>
        <v>7.24463891237411</v>
      </c>
      <c r="DI48" s="0" t="n">
        <f aca="false">IF(W$9=0,0,(SIN(W$12)*COS($E48)+SIN($E48)*COS(W$12))/SIN($E48)*W$9)</f>
        <v>7.21588956207548</v>
      </c>
      <c r="DJ48" s="0" t="n">
        <f aca="false">IF(X$9=0,0,(SIN(X$12)*COS($E48)+SIN($E48)*COS(X$12))/SIN($E48)*X$9)</f>
        <v>7.18161676553846</v>
      </c>
      <c r="DK48" s="0" t="n">
        <f aca="false">IF(Y$9=0,0,(SIN(Y$12)*COS($E48)+SIN($E48)*COS(Y$12))/SIN($E48)*Y$9)</f>
        <v>0</v>
      </c>
      <c r="DL48" s="0" t="n">
        <f aca="false">IF(Z$9=0,0,(SIN(Z$12)*COS($E48)+SIN($E48)*COS(Z$12))/SIN($E48)*Z$9)</f>
        <v>0</v>
      </c>
      <c r="DM48" s="0" t="n">
        <f aca="false">IF(AA$9=0,0,(SIN(AA$12)*COS($E48)+SIN($E48)*COS(AA$12))/SIN($E48)*AA$9)</f>
        <v>0</v>
      </c>
      <c r="DN48" s="0" t="n">
        <f aca="false">IF(AB$9=0,0,(SIN(AB$12)*COS($E48)+SIN($E48)*COS(AB$12))/SIN($E48)*AB$9)</f>
        <v>0</v>
      </c>
      <c r="DO48" s="0" t="n">
        <f aca="false">IF(AC$9=0,0,(SIN(AC$12)*COS($E48)+SIN($E48)*COS(AC$12))/SIN($E48)*AC$9)</f>
        <v>0</v>
      </c>
      <c r="DP48" s="0" t="n">
        <f aca="false">IF(AD$9=0,0,(SIN(AD$12)*COS($E48)+SIN($E48)*COS(AD$12))/SIN($E48)*AD$9)</f>
        <v>0</v>
      </c>
      <c r="DQ48" s="0" t="n">
        <f aca="false">IF(AE$9=0,0,(SIN(AE$12)*COS($E48)+SIN($E48)*COS(AE$12))/SIN($E48)*AE$9)</f>
        <v>0</v>
      </c>
      <c r="DR48" s="0" t="n">
        <f aca="false">IF(AF$9=0,0,(SIN(AF$12)*COS($E48)+SIN($E48)*COS(AF$12))/SIN($E48)*AF$9)</f>
        <v>0</v>
      </c>
      <c r="DS48" s="0" t="n">
        <f aca="false">IF(AG$9=0,0,(SIN(AG$12)*COS($E48)+SIN($E48)*COS(AG$12))/SIN($E48)*AG$9)</f>
        <v>0</v>
      </c>
      <c r="DT48" s="0" t="n">
        <f aca="false">IF(AH$9=0,0,(SIN(AH$12)*COS($E48)+SIN($E48)*COS(AH$12))/SIN($E48)*AH$9)</f>
        <v>0</v>
      </c>
      <c r="DU48" s="0" t="n">
        <f aca="false">IF(AI$9=0,0,(SIN(AI$12)*COS($E48)+SIN($E48)*COS(AI$12))/SIN($E48)*AI$9)</f>
        <v>0</v>
      </c>
      <c r="DV48" s="0" t="n">
        <f aca="false">IF(AJ$9=0,0,(SIN(AJ$12)*COS($E48)+SIN($E48)*COS(AJ$12))/SIN($E48)*AJ$9)</f>
        <v>0</v>
      </c>
      <c r="DW48" s="0" t="n">
        <f aca="false">IF(AK$9=0,0,(SIN(AK$12)*COS($E48)+SIN($E48)*COS(AK$12))/SIN($E48)*AK$9)</f>
        <v>0</v>
      </c>
      <c r="DX48" s="0" t="n">
        <f aca="false">IF(AL$9=0,0,(SIN(AL$12)*COS($E48)+SIN($E48)*COS(AL$12))/SIN($E48)*AL$9)</f>
        <v>0</v>
      </c>
      <c r="DY48" s="0" t="n">
        <f aca="false">IF(AM$9=0,0,(SIN(AM$12)*COS($E48)+SIN($E48)*COS(AM$12))/SIN($E48)*AM$9)</f>
        <v>0</v>
      </c>
      <c r="DZ48" s="0" t="n">
        <f aca="false">IF(AN$9=0,0,(SIN(AN$12)*COS($E48)+SIN($E48)*COS(AN$12))/SIN($E48)*AN$9)</f>
        <v>0</v>
      </c>
      <c r="EA48" s="0" t="n">
        <f aca="false">IF(AO$9=0,0,(SIN(AO$12)*COS($E48)+SIN($E48)*COS(AO$12))/SIN($E48)*AO$9)</f>
        <v>0</v>
      </c>
      <c r="EB48" s="0" t="n">
        <f aca="false">IF(AP$9=0,0,(SIN(AP$12)*COS($E48)+SIN($E48)*COS(AP$12))/SIN($E48)*AP$9)</f>
        <v>0</v>
      </c>
      <c r="EC48" s="0" t="n">
        <f aca="false">IF(AQ$9=0,0,(SIN(AQ$12)*COS($E48)+SIN($E48)*COS(AQ$12))/SIN($E48)*AQ$9)</f>
        <v>0</v>
      </c>
      <c r="ED48" s="0" t="n">
        <f aca="false">IF(AR$9=0,0,(SIN(AR$12)*COS($E48)+SIN($E48)*COS(AR$12))/SIN($E48)*AR$9)</f>
        <v>0</v>
      </c>
      <c r="EE48" s="0" t="n">
        <f aca="false">IF(AS$9=0,0,(SIN(AS$12)*COS($E48)+SIN($E48)*COS(AS$12))/SIN($E48)*AS$9)</f>
        <v>0</v>
      </c>
      <c r="EF48" s="0" t="n">
        <f aca="false">IF(AT$9=0,0,(SIN(AT$12)*COS($E48)+SIN($E48)*COS(AT$12))/SIN($E48)*AT$9)</f>
        <v>0</v>
      </c>
      <c r="EG48" s="0" t="n">
        <f aca="false">IF(AU$9=0,0,(SIN(AU$12)*COS($E48)+SIN($E48)*COS(AU$12))/SIN($E48)*AU$9)</f>
        <v>0</v>
      </c>
      <c r="EH48" s="0" t="n">
        <f aca="false">IF(AV$9=0,0,(SIN(AV$12)*COS($E48)+SIN($E48)*COS(AV$12))/SIN($E48)*AV$9)</f>
        <v>0</v>
      </c>
      <c r="EI48" s="0" t="n">
        <f aca="false">IF(AW$9=0,0,(SIN(AW$12)*COS($E48)+SIN($E48)*COS(AW$12))/SIN($E48)*AW$9)</f>
        <v>0</v>
      </c>
      <c r="EJ48" s="0" t="n">
        <f aca="false">IF(AX$9=0,0,(SIN(AX$12)*COS($E48)+SIN($E48)*COS(AX$12))/SIN($E48)*AX$9)</f>
        <v>0</v>
      </c>
      <c r="EK48" s="0" t="n">
        <f aca="false">IF(AY$9=0,0,(SIN(AY$12)*COS($E48)+SIN($E48)*COS(AY$12))/SIN($E48)*AY$9)</f>
        <v>0</v>
      </c>
      <c r="EL48" s="0" t="n">
        <f aca="false">IF(AZ$9=0,0,(SIN(AZ$12)*COS($E48)+SIN($E48)*COS(AZ$12))/SIN($E48)*AZ$9)</f>
        <v>0</v>
      </c>
      <c r="EM48" s="0" t="n">
        <f aca="false">IF(BA$9=0,0,(SIN(BA$12)*COS($E48)+SIN($E48)*COS(BA$12))/SIN($E48)*BA$9)</f>
        <v>0</v>
      </c>
      <c r="EN48" s="0" t="n">
        <f aca="false">IF(BB$9=0,0,(SIN(BB$12)*COS($E48)+SIN($E48)*COS(BB$12))/SIN($E48)*BB$9)</f>
        <v>0</v>
      </c>
      <c r="EO48" s="0" t="n">
        <f aca="false">IF(BC$9=0,0,(SIN(BC$12)*COS($E48)+SIN($E48)*COS(BC$12))/SIN($E48)*BC$9)</f>
        <v>0</v>
      </c>
      <c r="EP48" s="0" t="n">
        <f aca="false">IF(BD$9=0,0,(SIN(BD$12)*COS($E48)+SIN($E48)*COS(BD$12))/SIN($E48)*BD$9)</f>
        <v>0</v>
      </c>
      <c r="EQ48" s="0" t="n">
        <f aca="false">IF(BE$9=0,0,(SIN(BE$12)*COS($E48)+SIN($E48)*COS(BE$12))/SIN($E48)*BE$9)</f>
        <v>0</v>
      </c>
      <c r="ER48" s="0" t="n">
        <f aca="false">IF(BF$9=0,0,(SIN(BF$12)*COS($E48)+SIN($E48)*COS(BF$12))/SIN($E48)*BF$9)</f>
        <v>0</v>
      </c>
      <c r="ES48" s="0" t="n">
        <f aca="false">IF(BG$9=0,0,(SIN(BG$12)*COS($E48)+SIN($E48)*COS(BG$12))/SIN($E48)*BG$9)</f>
        <v>0</v>
      </c>
      <c r="ET48" s="0" t="n">
        <f aca="false">IF(BH$9=0,0,(SIN(BH$12)*COS($E48)+SIN($E48)*COS(BH$12))/SIN($E48)*BH$9)</f>
        <v>0</v>
      </c>
      <c r="EU48" s="0" t="n">
        <f aca="false">IF(BI$9=0,0,(SIN(BI$12)*COS($E48)+SIN($E48)*COS(BI$12))/SIN($E48)*BI$9)</f>
        <v>0</v>
      </c>
      <c r="EV48" s="0" t="n">
        <f aca="false">IF(BJ$9=0,0,(SIN(BJ$12)*COS($E48)+SIN($E48)*COS(BJ$12))/SIN($E48)*BJ$9)</f>
        <v>0</v>
      </c>
      <c r="EW48" s="0" t="n">
        <f aca="false">IF(BK$9=0,0,(SIN(BK$12)*COS($E48)+SIN($E48)*COS(BK$12))/SIN($E48)*BK$9)</f>
        <v>0</v>
      </c>
      <c r="EX48" s="0" t="n">
        <f aca="false">IF(BL$9=0,0,(SIN(BL$12)*COS($E48)+SIN($E48)*COS(BL$12))/SIN($E48)*BL$9)</f>
        <v>0</v>
      </c>
      <c r="EY48" s="0" t="n">
        <f aca="false">IF(BM$9=0,0,(SIN(BM$12)*COS($E48)+SIN($E48)*COS(BM$12))/SIN($E48)*BM$9)</f>
        <v>0</v>
      </c>
      <c r="EZ48" s="0" t="n">
        <f aca="false">IF(BN$9=0,0,(SIN(BN$12)*COS($E48)+SIN($E48)*COS(BN$12))/SIN($E48)*BN$9)</f>
        <v>0</v>
      </c>
      <c r="FA48" s="0" t="n">
        <f aca="false">IF(BO$9=0,0,(SIN(BO$12)*COS($E48)+SIN($E48)*COS(BO$12))/SIN($E48)*BO$9)</f>
        <v>0</v>
      </c>
      <c r="FB48" s="0" t="n">
        <f aca="false">IF(BP$9=0,0,(SIN(BP$12)*COS($E48)+SIN($E48)*COS(BP$12))/SIN($E48)*BP$9)</f>
        <v>0</v>
      </c>
      <c r="FC48" s="0" t="n">
        <f aca="false">IF(BQ$9=0,0,(SIN(BQ$12)*COS($E48)+SIN($E48)*COS(BQ$12))/SIN($E48)*BQ$9)</f>
        <v>0</v>
      </c>
      <c r="FD48" s="0" t="n">
        <f aca="false">IF(BR$9=0,0,(SIN(BR$12)*COS($E48)+SIN($E48)*COS(BR$12))/SIN($E48)*BR$9)</f>
        <v>0</v>
      </c>
      <c r="FE48" s="0" t="n">
        <f aca="false">IF(BS$9=0,0,(SIN(BS$12)*COS($E48)+SIN($E48)*COS(BS$12))/SIN($E48)*BS$9)</f>
        <v>0</v>
      </c>
      <c r="FF48" s="0" t="n">
        <f aca="false">IF(BT$9=0,0,(SIN(BT$12)*COS($E48)+SIN($E48)*COS(BT$12))/SIN($E48)*BT$9)</f>
        <v>0</v>
      </c>
      <c r="FG48" s="0" t="n">
        <f aca="false">IF(BU$9=0,0,(SIN(BU$12)*COS($E48)+SIN($E48)*COS(BU$12))/SIN($E48)*BU$9)</f>
        <v>0</v>
      </c>
      <c r="FH48" s="0" t="n">
        <f aca="false">IF(BV$9=0,0,(SIN(BV$12)*COS($E48)+SIN($E48)*COS(BV$12))/SIN($E48)*BV$9)</f>
        <v>0</v>
      </c>
      <c r="FI48" s="0" t="n">
        <f aca="false">IF(BW$9=0,0,(SIN(BW$12)*COS($E48)+SIN($E48)*COS(BW$12))/SIN($E48)*BW$9)</f>
        <v>0</v>
      </c>
      <c r="FJ48" s="0" t="n">
        <f aca="false">IF(BX$9=0,0,(SIN(BX$12)*COS($E48)+SIN($E48)*COS(BX$12))/SIN($E48)*BX$9)</f>
        <v>0</v>
      </c>
      <c r="FK48" s="0" t="n">
        <f aca="false">IF(BY$9=0,0,(SIN(BY$12)*COS($E48)+SIN($E48)*COS(BY$12))/SIN($E48)*BY$9)</f>
        <v>0</v>
      </c>
      <c r="FL48" s="0" t="n">
        <f aca="false">IF(BZ$9=0,0,(SIN(BZ$12)*COS($E48)+SIN($E48)*COS(BZ$12))/SIN($E48)*BZ$9)</f>
        <v>0</v>
      </c>
      <c r="FM48" s="0" t="n">
        <f aca="false">IF(CA$9=0,0,(SIN(CA$12)*COS($E48)+SIN($E48)*COS(CA$12))/SIN($E48)*CA$9)</f>
        <v>0</v>
      </c>
      <c r="FN48" s="0" t="n">
        <f aca="false">IF(CB$9=0,0,(SIN(CB$12)*COS($E48)+SIN($E48)*COS(CB$12))/SIN($E48)*CB$9)</f>
        <v>0</v>
      </c>
      <c r="FO48" s="0" t="n">
        <f aca="false">IF(CC$9=0,0,(SIN(CC$12)*COS($E48)+SIN($E48)*COS(CC$12))/SIN($E48)*CC$9)</f>
        <v>0</v>
      </c>
      <c r="FP48" s="0" t="n">
        <f aca="false">IF(CD$9=0,0,(SIN(CD$12)*COS($E48)+SIN($E48)*COS(CD$12))/SIN($E48)*CD$9)</f>
        <v>0</v>
      </c>
      <c r="FQ48" s="0" t="n">
        <f aca="false">IF(CE$9=0,0,(SIN(CE$12)*COS($E48)+SIN($E48)*COS(CE$12))/SIN($E48)*CE$9)</f>
        <v>0</v>
      </c>
      <c r="FR48" s="0" t="n">
        <f aca="false">IF(CF$9=0,0,(SIN(CF$12)*COS($E48)+SIN($E48)*COS(CF$12))/SIN($E48)*CF$9)</f>
        <v>0</v>
      </c>
      <c r="FS48" s="0" t="n">
        <f aca="false">IF(CG$9=0,0,(SIN(CG$12)*COS($E48)+SIN($E48)*COS(CG$12))/SIN($E48)*CG$9)</f>
        <v>0</v>
      </c>
      <c r="FT48" s="0" t="n">
        <f aca="false">IF(CH$9=0,0,(SIN(CH$12)*COS($E48)+SIN($E48)*COS(CH$12))/SIN($E48)*CH$9)</f>
        <v>0</v>
      </c>
      <c r="FU48" s="0" t="n">
        <f aca="false">IF(CI$9=0,0,(SIN(CI$12)*COS($E48)+SIN($E48)*COS(CI$12))/SIN($E48)*CI$9)</f>
        <v>0</v>
      </c>
      <c r="FV48" s="0" t="n">
        <f aca="false">IF(CJ$9=0,0,(SIN(CJ$12)*COS($E48)+SIN($E48)*COS(CJ$12))/SIN($E48)*CJ$9)</f>
        <v>0</v>
      </c>
      <c r="FW48" s="0" t="n">
        <f aca="false">IF(CK$9=0,0,(SIN(CK$12)*COS($E48)+SIN($E48)*COS(CK$12))/SIN($E48)*CK$9)</f>
        <v>0</v>
      </c>
      <c r="FX48" s="0" t="n">
        <f aca="false">IF(CL$9=0,0,(SIN(CL$12)*COS($E48)+SIN($E48)*COS(CL$12))/SIN($E48)*CL$9)</f>
        <v>0</v>
      </c>
      <c r="FY48" s="0" t="n">
        <f aca="false">IF(CM$9=0,0,(SIN(CM$12)*COS($E48)+SIN($E48)*COS(CM$12))/SIN($E48)*CM$9)</f>
        <v>0</v>
      </c>
      <c r="FZ48" s="0" t="n">
        <f aca="false">IF(CN$9=0,0,(SIN(CN$12)*COS($E48)+SIN($E48)*COS(CN$12))/SIN($E48)*CN$9)</f>
        <v>0</v>
      </c>
      <c r="GA48" s="0" t="n">
        <f aca="false">IF(CO$9=0,0,(SIN(CO$12)*COS($E48)+SIN($E48)*COS(CO$12))/SIN($E48)*CO$9)</f>
        <v>0</v>
      </c>
      <c r="GB48" s="0" t="n">
        <f aca="false">IF(CP$9=0,0,(SIN(CP$12)*COS($E48)+SIN($E48)*COS(CP$12))/SIN($E48)*CP$9)</f>
        <v>7.35933876756516</v>
      </c>
      <c r="GC48" s="0" t="n">
        <f aca="false">IF(CQ$9=0,0,(SIN(CQ$12)*COS($E48)+SIN($E48)*COS(CQ$12))/SIN($E48)*CQ$9)</f>
        <v>7.40126204228973</v>
      </c>
    </row>
    <row r="49" customFormat="false" ht="12.8" hidden="true" customHeight="false" outlineLevel="0" collapsed="false">
      <c r="A49" s="0" t="n">
        <f aca="false">MAX($F49:$CQ49)</f>
        <v>6.32915353137039</v>
      </c>
      <c r="B49" s="90" t="n">
        <f aca="false">IF(ISNA(INDEX(vmg!$B$6:$B$151,MATCH($C49,vmg!$F$6:$F$151,0))),IF(ISNA(INDEX(vmg!$B$6:$B$151,MATCH($C49,vmg!$D$6:$D$151,0))),0,INDEX(vmg!$B$6:$B$151,MATCH($C49,vmg!$D$6:$D$151,0))),INDEX(vmg!$B$6:$B$151,MATCH($C49,vmg!$F$6:$F$151,0)))</f>
        <v>6.9025</v>
      </c>
      <c r="C49" s="2" t="n">
        <f aca="false">MOD(Best +D49,360)</f>
        <v>337</v>
      </c>
      <c r="D49" s="2" t="n">
        <f aca="false">D48+1</f>
        <v>37</v>
      </c>
      <c r="E49" s="1" t="n">
        <f aca="false">D49*PI()/180</f>
        <v>0.645771823237902</v>
      </c>
      <c r="F49" s="13" t="n">
        <f aca="false">IF(OR(F139=0,CR49=0),0,F139*CR49/(F139+CR49))</f>
        <v>6.32915353137039</v>
      </c>
      <c r="G49" s="13" t="n">
        <f aca="false">IF(OR(G139=0,CS49=0),0,G139*CS49/(G139+CS49))</f>
        <v>6.26885016220491</v>
      </c>
      <c r="H49" s="13" t="n">
        <f aca="false">IF(OR(H139=0,CT49=0),0,H139*CT49/(H139+CT49))</f>
        <v>6.21000153150572</v>
      </c>
      <c r="I49" s="13" t="n">
        <f aca="false">IF(OR(I139=0,CU49=0),0,I139*CU49/(I139+CU49))</f>
        <v>6.15248541100366</v>
      </c>
      <c r="J49" s="13" t="n">
        <f aca="false">IF(OR(J139=0,CV49=0),0,J139*CV49/(J139+CV49))</f>
        <v>6.0918479704029</v>
      </c>
      <c r="K49" s="13" t="n">
        <f aca="false">IF(OR(K139=0,CW49=0),0,K139*CW49/(K139+CW49))</f>
        <v>6.03254963271877</v>
      </c>
      <c r="L49" s="13" t="n">
        <f aca="false">IF(OR(L139=0,CX49=0),0,L139*CX49/(L139+CX49))</f>
        <v>5.97448157178312</v>
      </c>
      <c r="M49" s="13" t="n">
        <f aca="false">IF(OR(M139=0,CY49=0),0,M139*CY49/(M139+CY49))</f>
        <v>5.91754557887735</v>
      </c>
      <c r="N49" s="13" t="n">
        <f aca="false">IF(OR(N139=0,CZ49=0),0,N139*CZ49/(N139+CZ49))</f>
        <v>5.86165274900462</v>
      </c>
      <c r="O49" s="13" t="n">
        <f aca="false">IF(OR(O139=0,DA49=0),0,O139*DA49/(O139+DA49))</f>
        <v>5.79300186062168</v>
      </c>
      <c r="P49" s="13" t="n">
        <f aca="false">IF(OR(P139=0,DB49=0),0,P139*DB49/(P139+DB49))</f>
        <v>5.72577551409264</v>
      </c>
      <c r="Q49" s="13" t="n">
        <f aca="false">IF(OR(Q139=0,DC49=0),0,Q139*DC49/(Q139+DC49))</f>
        <v>5.65985590032135</v>
      </c>
      <c r="R49" s="13" t="n">
        <f aca="false">IF(OR(R139=0,DD49=0),0,R139*DD49/(R139+DD49))</f>
        <v>5.59513584424221</v>
      </c>
      <c r="S49" s="13" t="n">
        <f aca="false">IF(OR(S139=0,DE49=0),0,S139*DE49/(S139+DE49))</f>
        <v>5.53151756252426</v>
      </c>
      <c r="T49" s="13" t="n">
        <f aca="false">IF(OR(T139=0,DF49=0),0,T139*DF49/(T139+DF49))</f>
        <v>5.44568317681757</v>
      </c>
      <c r="U49" s="13" t="n">
        <f aca="false">IF(OR(U139=0,DG49=0),0,U139*DG49/(U139+DG49))</f>
        <v>5.36138173075654</v>
      </c>
      <c r="V49" s="13" t="n">
        <f aca="false">IF(OR(V139=0,DH49=0),0,V139*DH49/(V139+DH49))</f>
        <v>5.27846191969586</v>
      </c>
      <c r="W49" s="13" t="n">
        <f aca="false">IF(OR(W139=0,DI49=0),0,W139*DI49/(W139+DI49))</f>
        <v>5.19678457354088</v>
      </c>
      <c r="X49" s="13" t="n">
        <f aca="false">IF(OR(X139=0,DJ49=0),0,X139*DJ49/(X139+DJ49))</f>
        <v>5.11622121867755</v>
      </c>
      <c r="Y49" s="13" t="n">
        <f aca="false">IF(OR(Y139=0,DK49=0),0,Y139*DK49/(Y139+DK49))</f>
        <v>0</v>
      </c>
      <c r="Z49" s="13" t="n">
        <f aca="false">IF(OR(Z139=0,DL49=0),0,Z139*DL49/(Z139+DL49))</f>
        <v>0</v>
      </c>
      <c r="AA49" s="13" t="n">
        <f aca="false">IF(OR(AA139=0,DM49=0),0,AA139*DM49/(AA139+DM49))</f>
        <v>0</v>
      </c>
      <c r="AB49" s="13" t="n">
        <f aca="false">IF(OR(AB139=0,DN49=0),0,AB139*DN49/(AB139+DN49))</f>
        <v>0</v>
      </c>
      <c r="AC49" s="13" t="n">
        <f aca="false">IF(OR(AC139=0,DO49=0),0,AC139*DO49/(AC139+DO49))</f>
        <v>0</v>
      </c>
      <c r="AD49" s="13" t="n">
        <f aca="false">IF(OR(AD139=0,DP49=0),0,AD139*DP49/(AD139+DP49))</f>
        <v>0</v>
      </c>
      <c r="AE49" s="13" t="n">
        <f aca="false">IF(OR(AE139=0,DQ49=0),0,AE139*DQ49/(AE139+DQ49))</f>
        <v>0</v>
      </c>
      <c r="AF49" s="13" t="n">
        <f aca="false">IF(OR(AF139=0,DR49=0),0,AF139*DR49/(AF139+DR49))</f>
        <v>0</v>
      </c>
      <c r="AG49" s="13" t="n">
        <f aca="false">IF(OR(AG139=0,DS49=0),0,AG139*DS49/(AG139+DS49))</f>
        <v>0</v>
      </c>
      <c r="AH49" s="13" t="n">
        <f aca="false">IF(OR(AH139=0,DT49=0),0,AH139*DT49/(AH139+DT49))</f>
        <v>0</v>
      </c>
      <c r="AI49" s="13" t="n">
        <f aca="false">IF(OR(AI139=0,DU49=0),0,AI139*DU49/(AI139+DU49))</f>
        <v>0</v>
      </c>
      <c r="AJ49" s="13" t="n">
        <f aca="false">IF(OR(AJ139=0,DV49=0),0,AJ139*DV49/(AJ139+DV49))</f>
        <v>0</v>
      </c>
      <c r="AK49" s="13" t="n">
        <f aca="false">IF(OR(AK139=0,DW49=0),0,AK139*DW49/(AK139+DW49))</f>
        <v>0</v>
      </c>
      <c r="AL49" s="13" t="n">
        <f aca="false">IF(OR(AL139=0,DX49=0),0,AL139*DX49/(AL139+DX49))</f>
        <v>0</v>
      </c>
      <c r="AM49" s="13" t="n">
        <f aca="false">IF(OR(AM139=0,DY49=0),0,AM139*DY49/(AM139+DY49))</f>
        <v>0</v>
      </c>
      <c r="AN49" s="13" t="n">
        <f aca="false">IF(OR(AN139=0,DZ49=0),0,AN139*DZ49/(AN139+DZ49))</f>
        <v>0</v>
      </c>
      <c r="AO49" s="13" t="n">
        <f aca="false">IF(OR(AO139=0,EA49=0),0,AO139*EA49/(AO139+EA49))</f>
        <v>0</v>
      </c>
      <c r="AP49" s="13" t="n">
        <f aca="false">IF(OR(AP139=0,EB49=0),0,AP139*EB49/(AP139+EB49))</f>
        <v>0</v>
      </c>
      <c r="AQ49" s="13" t="n">
        <f aca="false">IF(OR(AQ139=0,EC49=0),0,AQ139*EC49/(AQ139+EC49))</f>
        <v>0</v>
      </c>
      <c r="AR49" s="13" t="n">
        <f aca="false">IF(OR(AR139=0,ED49=0),0,AR139*ED49/(AR139+ED49))</f>
        <v>0</v>
      </c>
      <c r="AS49" s="13" t="n">
        <f aca="false">IF(OR(AS139=0,EE49=0),0,AS139*EE49/(AS139+EE49))</f>
        <v>0</v>
      </c>
      <c r="AT49" s="13" t="n">
        <f aca="false">IF(OR(AT139=0,EF49=0),0,AT139*EF49/(AT139+EF49))</f>
        <v>0</v>
      </c>
      <c r="AU49" s="13" t="n">
        <f aca="false">IF(OR(AU139=0,EG49=0),0,AU139*EG49/(AU139+EG49))</f>
        <v>0</v>
      </c>
      <c r="AV49" s="13" t="n">
        <f aca="false">IF(OR(AV139=0,EH49=0),0,AV139*EH49/(AV139+EH49))</f>
        <v>0</v>
      </c>
      <c r="AW49" s="13" t="n">
        <f aca="false">IF(OR(AW139=0,EI49=0),0,AW139*EI49/(AW139+EI49))</f>
        <v>0</v>
      </c>
      <c r="AX49" s="13" t="n">
        <f aca="false">IF(OR(AX139=0,EJ49=0),0,AX139*EJ49/(AX139+EJ49))</f>
        <v>0</v>
      </c>
      <c r="AY49" s="13" t="n">
        <f aca="false">IF(OR(AY139=0,EK49=0),0,AY139*EK49/(AY139+EK49))</f>
        <v>0</v>
      </c>
      <c r="AZ49" s="13" t="n">
        <f aca="false">IF(OR(AZ139=0,EL49=0),0,AZ139*EL49/(AZ139+EL49))</f>
        <v>0</v>
      </c>
      <c r="BA49" s="13" t="n">
        <f aca="false">IF(OR(BA139=0,EM49=0),0,BA139*EM49/(BA139+EM49))</f>
        <v>0</v>
      </c>
      <c r="BB49" s="13" t="n">
        <f aca="false">IF(OR(BB139=0,EN49=0),0,BB139*EN49/(BB139+EN49))</f>
        <v>0</v>
      </c>
      <c r="BC49" s="13" t="n">
        <f aca="false">IF(OR(BC139=0,EO49=0),0,BC139*EO49/(BC139+EO49))</f>
        <v>0</v>
      </c>
      <c r="BD49" s="13" t="n">
        <f aca="false">IF(OR(BD139=0,EP49=0),0,BD139*EP49/(BD139+EP49))</f>
        <v>0</v>
      </c>
      <c r="BE49" s="13" t="n">
        <f aca="false">IF(OR(BE139=0,EQ49=0),0,BE139*EQ49/(BE139+EQ49))</f>
        <v>0</v>
      </c>
      <c r="BF49" s="13" t="n">
        <f aca="false">IF(OR(BF139=0,ER49=0),0,BF139*ER49/(BF139+ER49))</f>
        <v>0</v>
      </c>
      <c r="BG49" s="13" t="n">
        <f aca="false">IF(OR(BG139=0,ES49=0),0,BG139*ES49/(BG139+ES49))</f>
        <v>0</v>
      </c>
      <c r="BH49" s="13" t="n">
        <f aca="false">IF(OR(BH139=0,ET49=0),0,BH139*ET49/(BH139+ET49))</f>
        <v>0</v>
      </c>
      <c r="BI49" s="13" t="n">
        <f aca="false">IF(OR(BI139=0,EU49=0),0,BI139*EU49/(BI139+EU49))</f>
        <v>0</v>
      </c>
      <c r="BJ49" s="13" t="n">
        <f aca="false">IF(OR(BJ139=0,EV49=0),0,BJ139*EV49/(BJ139+EV49))</f>
        <v>0</v>
      </c>
      <c r="BK49" s="13" t="n">
        <f aca="false">IF(OR(BK139=0,EW49=0),0,BK139*EW49/(BK139+EW49))</f>
        <v>0</v>
      </c>
      <c r="BL49" s="13" t="n">
        <f aca="false">IF(OR(BL139=0,EX49=0),0,BL139*EX49/(BL139+EX49))</f>
        <v>0</v>
      </c>
      <c r="BM49" s="13" t="n">
        <f aca="false">IF(OR(BM139=0,EY49=0),0,BM139*EY49/(BM139+EY49))</f>
        <v>0</v>
      </c>
      <c r="BN49" s="13" t="n">
        <f aca="false">IF(OR(BN139=0,EZ49=0),0,BN139*EZ49/(BN139+EZ49))</f>
        <v>0</v>
      </c>
      <c r="BO49" s="13" t="n">
        <f aca="false">IF(OR(BO139=0,FA49=0),0,BO139*FA49/(BO139+FA49))</f>
        <v>0</v>
      </c>
      <c r="BP49" s="13" t="n">
        <f aca="false">IF(OR(BP139=0,FB49=0),0,BP139*FB49/(BP139+FB49))</f>
        <v>0</v>
      </c>
      <c r="BQ49" s="13" t="n">
        <f aca="false">IF(OR(BQ139=0,FC49=0),0,BQ139*FC49/(BQ139+FC49))</f>
        <v>0</v>
      </c>
      <c r="BR49" s="13" t="n">
        <f aca="false">IF(OR(BR139=0,FD49=0),0,BR139*FD49/(BR139+FD49))</f>
        <v>0</v>
      </c>
      <c r="BS49" s="13" t="n">
        <f aca="false">IF(OR(BS139=0,FE49=0),0,BS139*FE49/(BS139+FE49))</f>
        <v>0</v>
      </c>
      <c r="BT49" s="13" t="n">
        <f aca="false">IF(OR(BT139=0,FF49=0),0,BT139*FF49/(BT139+FF49))</f>
        <v>0</v>
      </c>
      <c r="BU49" s="13" t="n">
        <f aca="false">IF(OR(BU139=0,FG49=0),0,BU139*FG49/(BU139+FG49))</f>
        <v>0</v>
      </c>
      <c r="BV49" s="13" t="n">
        <f aca="false">IF(OR(BV139=0,FH49=0),0,BV139*FH49/(BV139+FH49))</f>
        <v>0</v>
      </c>
      <c r="BW49" s="13" t="n">
        <f aca="false">IF(OR(BW139=0,FI49=0),0,BW139*FI49/(BW139+FI49))</f>
        <v>0</v>
      </c>
      <c r="BX49" s="13" t="n">
        <f aca="false">IF(OR(BX139=0,FJ49=0),0,BX139*FJ49/(BX139+FJ49))</f>
        <v>0</v>
      </c>
      <c r="BY49" s="13" t="n">
        <f aca="false">IF(OR(BY139=0,FK49=0),0,BY139*FK49/(BY139+FK49))</f>
        <v>0</v>
      </c>
      <c r="BZ49" s="13" t="n">
        <f aca="false">IF(OR(BZ139=0,FL49=0),0,BZ139*FL49/(BZ139+FL49))</f>
        <v>0</v>
      </c>
      <c r="CA49" s="13" t="n">
        <f aca="false">IF(OR(CA139=0,FM49=0),0,CA139*FM49/(CA139+FM49))</f>
        <v>0</v>
      </c>
      <c r="CB49" s="13" t="n">
        <f aca="false">IF(OR(CB139=0,FN49=0),0,CB139*FN49/(CB139+FN49))</f>
        <v>0</v>
      </c>
      <c r="CC49" s="13" t="n">
        <f aca="false">IF(OR(CC139=0,FO49=0),0,CC139*FO49/(CC139+FO49))</f>
        <v>0</v>
      </c>
      <c r="CD49" s="13" t="n">
        <f aca="false">IF(OR(CD139=0,FP49=0),0,CD139*FP49/(CD139+FP49))</f>
        <v>0</v>
      </c>
      <c r="CE49" s="13" t="n">
        <f aca="false">IF(OR(CE139=0,FQ49=0),0,CE139*FQ49/(CE139+FQ49))</f>
        <v>0</v>
      </c>
      <c r="CF49" s="13" t="n">
        <f aca="false">IF(OR(CF139=0,FR49=0),0,CF139*FR49/(CF139+FR49))</f>
        <v>0</v>
      </c>
      <c r="CG49" s="13" t="n">
        <f aca="false">IF(OR(CG139=0,FS49=0),0,CG139*FS49/(CG139+FS49))</f>
        <v>0</v>
      </c>
      <c r="CH49" s="13" t="n">
        <f aca="false">IF(OR(CH139=0,FT49=0),0,CH139*FT49/(CH139+FT49))</f>
        <v>0</v>
      </c>
      <c r="CI49" s="13" t="n">
        <f aca="false">IF(OR(CI139=0,FU49=0),0,CI139*FU49/(CI139+FU49))</f>
        <v>0</v>
      </c>
      <c r="CJ49" s="13" t="n">
        <f aca="false">IF(OR(CJ139=0,FV49=0),0,CJ139*FV49/(CJ139+FV49))</f>
        <v>0</v>
      </c>
      <c r="CK49" s="13" t="n">
        <f aca="false">IF(OR(CK139=0,FW49=0),0,CK139*FW49/(CK139+FW49))</f>
        <v>0</v>
      </c>
      <c r="CL49" s="13" t="n">
        <f aca="false">IF(OR(CL139=0,FX49=0),0,CL139*FX49/(CL139+FX49))</f>
        <v>0</v>
      </c>
      <c r="CM49" s="13" t="n">
        <f aca="false">IF(OR(CM139=0,FY49=0),0,CM139*FY49/(CM139+FY49))</f>
        <v>0</v>
      </c>
      <c r="CN49" s="13" t="n">
        <f aca="false">IF(OR(CN139=0,FZ49=0),0,CN139*FZ49/(CN139+FZ49))</f>
        <v>0</v>
      </c>
      <c r="CO49" s="13" t="n">
        <f aca="false">IF(OR(CO139=0,GA49=0),0,CO139*GA49/(CO139+GA49))</f>
        <v>0</v>
      </c>
      <c r="CP49" s="13" t="n">
        <f aca="false">IF(OR(CP139=0,GB49=0),0,CP139*GB49/(CP139+GB49))</f>
        <v>3.14904973145999</v>
      </c>
      <c r="CQ49" s="13" t="n">
        <f aca="false">IF(OR(CQ139=0,GC49=0),0,CQ139*GC49/(CQ139+GC49))</f>
        <v>3.13363484309526</v>
      </c>
      <c r="CR49" s="0" t="n">
        <f aca="false">IF(F$9=0,0,(SIN(F$12)*COS($E49)+SIN($E49)*COS(F$12))/SIN($E49)*F$9)</f>
        <v>6.32915357142857</v>
      </c>
      <c r="CS49" s="0" t="n">
        <f aca="false">IF(G$9=0,0,(SIN(G$12)*COS($E49)+SIN($E49)*COS(G$12))/SIN($E49)*G$9)</f>
        <v>6.43450728371566</v>
      </c>
      <c r="CT49" s="0" t="n">
        <f aca="false">IF(H$9=0,0,(SIN(H$12)*COS($E49)+SIN($E49)*COS(H$12))/SIN($E49)*H$9)</f>
        <v>6.53610203974508</v>
      </c>
      <c r="CU49" s="0" t="n">
        <f aca="false">IF(I$9=0,0,(SIN(I$12)*COS($E49)+SIN($E49)*COS(I$12))/SIN($E49)*I$9)</f>
        <v>6.63393169591101</v>
      </c>
      <c r="CV49" s="0" t="n">
        <f aca="false">IF(J$9=0,0,(SIN(J$12)*COS($E49)+SIN($E49)*COS(J$12))/SIN($E49)*J$9)</f>
        <v>6.72270075259299</v>
      </c>
      <c r="CW49" s="0" t="n">
        <f aca="false">IF(K$9=0,0,(SIN(K$12)*COS($E49)+SIN($E49)*COS(K$12))/SIN($E49)*K$9)</f>
        <v>6.80748663611156</v>
      </c>
      <c r="CX49" s="0" t="n">
        <f aca="false">IF(L$9=0,0,(SIN(L$12)*COS($E49)+SIN($E49)*COS(L$12))/SIN($E49)*L$9)</f>
        <v>6.88829317646324</v>
      </c>
      <c r="CY49" s="0" t="n">
        <f aca="false">IF(M$9=0,0,(SIN(M$12)*COS($E49)+SIN($E49)*COS(M$12))/SIN($E49)*M$9)</f>
        <v>6.96512599629082</v>
      </c>
      <c r="CZ49" s="0" t="n">
        <f aca="false">IF(N$9=0,0,(SIN(N$12)*COS($E49)+SIN($E49)*COS(N$12))/SIN($E49)*N$9)</f>
        <v>7.03799249996009</v>
      </c>
      <c r="DA49" s="0" t="n">
        <f aca="false">IF(O$9=0,0,(SIN(O$12)*COS($E49)+SIN($E49)*COS(O$12))/SIN($E49)*O$9)</f>
        <v>7.08636005454164</v>
      </c>
      <c r="DB49" s="0" t="n">
        <f aca="false">IF(P$9=0,0,(SIN(P$12)*COS($E49)+SIN($E49)*COS(P$12))/SIN($E49)*P$9)</f>
        <v>7.1300952503073</v>
      </c>
      <c r="DC49" s="0" t="n">
        <f aca="false">IF(Q$9=0,0,(SIN(Q$12)*COS($E49)+SIN($E49)*COS(Q$12))/SIN($E49)*Q$9)</f>
        <v>7.16922984932961</v>
      </c>
      <c r="DD49" s="0" t="n">
        <f aca="false">IF(R$9=0,0,(SIN(R$12)*COS($E49)+SIN($E49)*COS(R$12))/SIN($E49)*R$9)</f>
        <v>7.20379775487321</v>
      </c>
      <c r="DE49" s="0" t="n">
        <f aca="false">IF(S$9=0,0,(SIN(S$12)*COS($E49)+SIN($E49)*COS(S$12))/SIN($E49)*S$9)</f>
        <v>7.23383498710909</v>
      </c>
      <c r="DF49" s="0" t="n">
        <f aca="false">IF(T$9=0,0,(SIN(T$12)*COS($E49)+SIN($E49)*COS(T$12))/SIN($E49)*T$9)</f>
        <v>7.21850884428459</v>
      </c>
      <c r="DG49" s="0" t="n">
        <f aca="false">IF(U$9=0,0,(SIN(U$12)*COS($E49)+SIN($E49)*COS(U$12))/SIN($E49)*U$9)</f>
        <v>7.19758753913062</v>
      </c>
      <c r="DH49" s="0" t="n">
        <f aca="false">IF(V$9=0,0,(SIN(V$12)*COS($E49)+SIN($E49)*COS(V$12))/SIN($E49)*V$9)</f>
        <v>7.17115115931345</v>
      </c>
      <c r="DI49" s="0" t="n">
        <f aca="false">IF(W$9=0,0,(SIN(W$12)*COS($E49)+SIN($E49)*COS(W$12))/SIN($E49)*W$9)</f>
        <v>7.13928248454668</v>
      </c>
      <c r="DJ49" s="0" t="n">
        <f aca="false">IF(X$9=0,0,(SIN(X$12)*COS($E49)+SIN($E49)*COS(X$12))/SIN($E49)*X$9)</f>
        <v>7.10206693861318</v>
      </c>
      <c r="DK49" s="0" t="n">
        <f aca="false">IF(Y$9=0,0,(SIN(Y$12)*COS($E49)+SIN($E49)*COS(Y$12))/SIN($E49)*Y$9)</f>
        <v>0</v>
      </c>
      <c r="DL49" s="0" t="n">
        <f aca="false">IF(Z$9=0,0,(SIN(Z$12)*COS($E49)+SIN($E49)*COS(Z$12))/SIN($E49)*Z$9)</f>
        <v>0</v>
      </c>
      <c r="DM49" s="0" t="n">
        <f aca="false">IF(AA$9=0,0,(SIN(AA$12)*COS($E49)+SIN($E49)*COS(AA$12))/SIN($E49)*AA$9)</f>
        <v>0</v>
      </c>
      <c r="DN49" s="0" t="n">
        <f aca="false">IF(AB$9=0,0,(SIN(AB$12)*COS($E49)+SIN($E49)*COS(AB$12))/SIN($E49)*AB$9)</f>
        <v>0</v>
      </c>
      <c r="DO49" s="0" t="n">
        <f aca="false">IF(AC$9=0,0,(SIN(AC$12)*COS($E49)+SIN($E49)*COS(AC$12))/SIN($E49)*AC$9)</f>
        <v>0</v>
      </c>
      <c r="DP49" s="0" t="n">
        <f aca="false">IF(AD$9=0,0,(SIN(AD$12)*COS($E49)+SIN($E49)*COS(AD$12))/SIN($E49)*AD$9)</f>
        <v>0</v>
      </c>
      <c r="DQ49" s="0" t="n">
        <f aca="false">IF(AE$9=0,0,(SIN(AE$12)*COS($E49)+SIN($E49)*COS(AE$12))/SIN($E49)*AE$9)</f>
        <v>0</v>
      </c>
      <c r="DR49" s="0" t="n">
        <f aca="false">IF(AF$9=0,0,(SIN(AF$12)*COS($E49)+SIN($E49)*COS(AF$12))/SIN($E49)*AF$9)</f>
        <v>0</v>
      </c>
      <c r="DS49" s="0" t="n">
        <f aca="false">IF(AG$9=0,0,(SIN(AG$12)*COS($E49)+SIN($E49)*COS(AG$12))/SIN($E49)*AG$9)</f>
        <v>0</v>
      </c>
      <c r="DT49" s="0" t="n">
        <f aca="false">IF(AH$9=0,0,(SIN(AH$12)*COS($E49)+SIN($E49)*COS(AH$12))/SIN($E49)*AH$9)</f>
        <v>0</v>
      </c>
      <c r="DU49" s="0" t="n">
        <f aca="false">IF(AI$9=0,0,(SIN(AI$12)*COS($E49)+SIN($E49)*COS(AI$12))/SIN($E49)*AI$9)</f>
        <v>0</v>
      </c>
      <c r="DV49" s="0" t="n">
        <f aca="false">IF(AJ$9=0,0,(SIN(AJ$12)*COS($E49)+SIN($E49)*COS(AJ$12))/SIN($E49)*AJ$9)</f>
        <v>0</v>
      </c>
      <c r="DW49" s="0" t="n">
        <f aca="false">IF(AK$9=0,0,(SIN(AK$12)*COS($E49)+SIN($E49)*COS(AK$12))/SIN($E49)*AK$9)</f>
        <v>0</v>
      </c>
      <c r="DX49" s="0" t="n">
        <f aca="false">IF(AL$9=0,0,(SIN(AL$12)*COS($E49)+SIN($E49)*COS(AL$12))/SIN($E49)*AL$9)</f>
        <v>0</v>
      </c>
      <c r="DY49" s="0" t="n">
        <f aca="false">IF(AM$9=0,0,(SIN(AM$12)*COS($E49)+SIN($E49)*COS(AM$12))/SIN($E49)*AM$9)</f>
        <v>0</v>
      </c>
      <c r="DZ49" s="0" t="n">
        <f aca="false">IF(AN$9=0,0,(SIN(AN$12)*COS($E49)+SIN($E49)*COS(AN$12))/SIN($E49)*AN$9)</f>
        <v>0</v>
      </c>
      <c r="EA49" s="0" t="n">
        <f aca="false">IF(AO$9=0,0,(SIN(AO$12)*COS($E49)+SIN($E49)*COS(AO$12))/SIN($E49)*AO$9)</f>
        <v>0</v>
      </c>
      <c r="EB49" s="0" t="n">
        <f aca="false">IF(AP$9=0,0,(SIN(AP$12)*COS($E49)+SIN($E49)*COS(AP$12))/SIN($E49)*AP$9)</f>
        <v>0</v>
      </c>
      <c r="EC49" s="0" t="n">
        <f aca="false">IF(AQ$9=0,0,(SIN(AQ$12)*COS($E49)+SIN($E49)*COS(AQ$12))/SIN($E49)*AQ$9)</f>
        <v>0</v>
      </c>
      <c r="ED49" s="0" t="n">
        <f aca="false">IF(AR$9=0,0,(SIN(AR$12)*COS($E49)+SIN($E49)*COS(AR$12))/SIN($E49)*AR$9)</f>
        <v>0</v>
      </c>
      <c r="EE49" s="0" t="n">
        <f aca="false">IF(AS$9=0,0,(SIN(AS$12)*COS($E49)+SIN($E49)*COS(AS$12))/SIN($E49)*AS$9)</f>
        <v>0</v>
      </c>
      <c r="EF49" s="0" t="n">
        <f aca="false">IF(AT$9=0,0,(SIN(AT$12)*COS($E49)+SIN($E49)*COS(AT$12))/SIN($E49)*AT$9)</f>
        <v>0</v>
      </c>
      <c r="EG49" s="0" t="n">
        <f aca="false">IF(AU$9=0,0,(SIN(AU$12)*COS($E49)+SIN($E49)*COS(AU$12))/SIN($E49)*AU$9)</f>
        <v>0</v>
      </c>
      <c r="EH49" s="0" t="n">
        <f aca="false">IF(AV$9=0,0,(SIN(AV$12)*COS($E49)+SIN($E49)*COS(AV$12))/SIN($E49)*AV$9)</f>
        <v>0</v>
      </c>
      <c r="EI49" s="0" t="n">
        <f aca="false">IF(AW$9=0,0,(SIN(AW$12)*COS($E49)+SIN($E49)*COS(AW$12))/SIN($E49)*AW$9)</f>
        <v>0</v>
      </c>
      <c r="EJ49" s="0" t="n">
        <f aca="false">IF(AX$9=0,0,(SIN(AX$12)*COS($E49)+SIN($E49)*COS(AX$12))/SIN($E49)*AX$9)</f>
        <v>0</v>
      </c>
      <c r="EK49" s="0" t="n">
        <f aca="false">IF(AY$9=0,0,(SIN(AY$12)*COS($E49)+SIN($E49)*COS(AY$12))/SIN($E49)*AY$9)</f>
        <v>0</v>
      </c>
      <c r="EL49" s="0" t="n">
        <f aca="false">IF(AZ$9=0,0,(SIN(AZ$12)*COS($E49)+SIN($E49)*COS(AZ$12))/SIN($E49)*AZ$9)</f>
        <v>0</v>
      </c>
      <c r="EM49" s="0" t="n">
        <f aca="false">IF(BA$9=0,0,(SIN(BA$12)*COS($E49)+SIN($E49)*COS(BA$12))/SIN($E49)*BA$9)</f>
        <v>0</v>
      </c>
      <c r="EN49" s="0" t="n">
        <f aca="false">IF(BB$9=0,0,(SIN(BB$12)*COS($E49)+SIN($E49)*COS(BB$12))/SIN($E49)*BB$9)</f>
        <v>0</v>
      </c>
      <c r="EO49" s="0" t="n">
        <f aca="false">IF(BC$9=0,0,(SIN(BC$12)*COS($E49)+SIN($E49)*COS(BC$12))/SIN($E49)*BC$9)</f>
        <v>0</v>
      </c>
      <c r="EP49" s="0" t="n">
        <f aca="false">IF(BD$9=0,0,(SIN(BD$12)*COS($E49)+SIN($E49)*COS(BD$12))/SIN($E49)*BD$9)</f>
        <v>0</v>
      </c>
      <c r="EQ49" s="0" t="n">
        <f aca="false">IF(BE$9=0,0,(SIN(BE$12)*COS($E49)+SIN($E49)*COS(BE$12))/SIN($E49)*BE$9)</f>
        <v>0</v>
      </c>
      <c r="ER49" s="0" t="n">
        <f aca="false">IF(BF$9=0,0,(SIN(BF$12)*COS($E49)+SIN($E49)*COS(BF$12))/SIN($E49)*BF$9)</f>
        <v>0</v>
      </c>
      <c r="ES49" s="0" t="n">
        <f aca="false">IF(BG$9=0,0,(SIN(BG$12)*COS($E49)+SIN($E49)*COS(BG$12))/SIN($E49)*BG$9)</f>
        <v>0</v>
      </c>
      <c r="ET49" s="0" t="n">
        <f aca="false">IF(BH$9=0,0,(SIN(BH$12)*COS($E49)+SIN($E49)*COS(BH$12))/SIN($E49)*BH$9)</f>
        <v>0</v>
      </c>
      <c r="EU49" s="0" t="n">
        <f aca="false">IF(BI$9=0,0,(SIN(BI$12)*COS($E49)+SIN($E49)*COS(BI$12))/SIN($E49)*BI$9)</f>
        <v>0</v>
      </c>
      <c r="EV49" s="0" t="n">
        <f aca="false">IF(BJ$9=0,0,(SIN(BJ$12)*COS($E49)+SIN($E49)*COS(BJ$12))/SIN($E49)*BJ$9)</f>
        <v>0</v>
      </c>
      <c r="EW49" s="0" t="n">
        <f aca="false">IF(BK$9=0,0,(SIN(BK$12)*COS($E49)+SIN($E49)*COS(BK$12))/SIN($E49)*BK$9)</f>
        <v>0</v>
      </c>
      <c r="EX49" s="0" t="n">
        <f aca="false">IF(BL$9=0,0,(SIN(BL$12)*COS($E49)+SIN($E49)*COS(BL$12))/SIN($E49)*BL$9)</f>
        <v>0</v>
      </c>
      <c r="EY49" s="0" t="n">
        <f aca="false">IF(BM$9=0,0,(SIN(BM$12)*COS($E49)+SIN($E49)*COS(BM$12))/SIN($E49)*BM$9)</f>
        <v>0</v>
      </c>
      <c r="EZ49" s="0" t="n">
        <f aca="false">IF(BN$9=0,0,(SIN(BN$12)*COS($E49)+SIN($E49)*COS(BN$12))/SIN($E49)*BN$9)</f>
        <v>0</v>
      </c>
      <c r="FA49" s="0" t="n">
        <f aca="false">IF(BO$9=0,0,(SIN(BO$12)*COS($E49)+SIN($E49)*COS(BO$12))/SIN($E49)*BO$9)</f>
        <v>0</v>
      </c>
      <c r="FB49" s="0" t="n">
        <f aca="false">IF(BP$9=0,0,(SIN(BP$12)*COS($E49)+SIN($E49)*COS(BP$12))/SIN($E49)*BP$9)</f>
        <v>0</v>
      </c>
      <c r="FC49" s="0" t="n">
        <f aca="false">IF(BQ$9=0,0,(SIN(BQ$12)*COS($E49)+SIN($E49)*COS(BQ$12))/SIN($E49)*BQ$9)</f>
        <v>0</v>
      </c>
      <c r="FD49" s="0" t="n">
        <f aca="false">IF(BR$9=0,0,(SIN(BR$12)*COS($E49)+SIN($E49)*COS(BR$12))/SIN($E49)*BR$9)</f>
        <v>0</v>
      </c>
      <c r="FE49" s="0" t="n">
        <f aca="false">IF(BS$9=0,0,(SIN(BS$12)*COS($E49)+SIN($E49)*COS(BS$12))/SIN($E49)*BS$9)</f>
        <v>0</v>
      </c>
      <c r="FF49" s="0" t="n">
        <f aca="false">IF(BT$9=0,0,(SIN(BT$12)*COS($E49)+SIN($E49)*COS(BT$12))/SIN($E49)*BT$9)</f>
        <v>0</v>
      </c>
      <c r="FG49" s="0" t="n">
        <f aca="false">IF(BU$9=0,0,(SIN(BU$12)*COS($E49)+SIN($E49)*COS(BU$12))/SIN($E49)*BU$9)</f>
        <v>0</v>
      </c>
      <c r="FH49" s="0" t="n">
        <f aca="false">IF(BV$9=0,0,(SIN(BV$12)*COS($E49)+SIN($E49)*COS(BV$12))/SIN($E49)*BV$9)</f>
        <v>0</v>
      </c>
      <c r="FI49" s="0" t="n">
        <f aca="false">IF(BW$9=0,0,(SIN(BW$12)*COS($E49)+SIN($E49)*COS(BW$12))/SIN($E49)*BW$9)</f>
        <v>0</v>
      </c>
      <c r="FJ49" s="0" t="n">
        <f aca="false">IF(BX$9=0,0,(SIN(BX$12)*COS($E49)+SIN($E49)*COS(BX$12))/SIN($E49)*BX$9)</f>
        <v>0</v>
      </c>
      <c r="FK49" s="0" t="n">
        <f aca="false">IF(BY$9=0,0,(SIN(BY$12)*COS($E49)+SIN($E49)*COS(BY$12))/SIN($E49)*BY$9)</f>
        <v>0</v>
      </c>
      <c r="FL49" s="0" t="n">
        <f aca="false">IF(BZ$9=0,0,(SIN(BZ$12)*COS($E49)+SIN($E49)*COS(BZ$12))/SIN($E49)*BZ$9)</f>
        <v>0</v>
      </c>
      <c r="FM49" s="0" t="n">
        <f aca="false">IF(CA$9=0,0,(SIN(CA$12)*COS($E49)+SIN($E49)*COS(CA$12))/SIN($E49)*CA$9)</f>
        <v>0</v>
      </c>
      <c r="FN49" s="0" t="n">
        <f aca="false">IF(CB$9=0,0,(SIN(CB$12)*COS($E49)+SIN($E49)*COS(CB$12))/SIN($E49)*CB$9)</f>
        <v>0</v>
      </c>
      <c r="FO49" s="0" t="n">
        <f aca="false">IF(CC$9=0,0,(SIN(CC$12)*COS($E49)+SIN($E49)*COS(CC$12))/SIN($E49)*CC$9)</f>
        <v>0</v>
      </c>
      <c r="FP49" s="0" t="n">
        <f aca="false">IF(CD$9=0,0,(SIN(CD$12)*COS($E49)+SIN($E49)*COS(CD$12))/SIN($E49)*CD$9)</f>
        <v>0</v>
      </c>
      <c r="FQ49" s="0" t="n">
        <f aca="false">IF(CE$9=0,0,(SIN(CE$12)*COS($E49)+SIN($E49)*COS(CE$12))/SIN($E49)*CE$9)</f>
        <v>0</v>
      </c>
      <c r="FR49" s="0" t="n">
        <f aca="false">IF(CF$9=0,0,(SIN(CF$12)*COS($E49)+SIN($E49)*COS(CF$12))/SIN($E49)*CF$9)</f>
        <v>0</v>
      </c>
      <c r="FS49" s="0" t="n">
        <f aca="false">IF(CG$9=0,0,(SIN(CG$12)*COS($E49)+SIN($E49)*COS(CG$12))/SIN($E49)*CG$9)</f>
        <v>0</v>
      </c>
      <c r="FT49" s="0" t="n">
        <f aca="false">IF(CH$9=0,0,(SIN(CH$12)*COS($E49)+SIN($E49)*COS(CH$12))/SIN($E49)*CH$9)</f>
        <v>0</v>
      </c>
      <c r="FU49" s="0" t="n">
        <f aca="false">IF(CI$9=0,0,(SIN(CI$12)*COS($E49)+SIN($E49)*COS(CI$12))/SIN($E49)*CI$9)</f>
        <v>0</v>
      </c>
      <c r="FV49" s="0" t="n">
        <f aca="false">IF(CJ$9=0,0,(SIN(CJ$12)*COS($E49)+SIN($E49)*COS(CJ$12))/SIN($E49)*CJ$9)</f>
        <v>0</v>
      </c>
      <c r="FW49" s="0" t="n">
        <f aca="false">IF(CK$9=0,0,(SIN(CK$12)*COS($E49)+SIN($E49)*COS(CK$12))/SIN($E49)*CK$9)</f>
        <v>0</v>
      </c>
      <c r="FX49" s="0" t="n">
        <f aca="false">IF(CL$9=0,0,(SIN(CL$12)*COS($E49)+SIN($E49)*COS(CL$12))/SIN($E49)*CL$9)</f>
        <v>0</v>
      </c>
      <c r="FY49" s="0" t="n">
        <f aca="false">IF(CM$9=0,0,(SIN(CM$12)*COS($E49)+SIN($E49)*COS(CM$12))/SIN($E49)*CM$9)</f>
        <v>0</v>
      </c>
      <c r="FZ49" s="0" t="n">
        <f aca="false">IF(CN$9=0,0,(SIN(CN$12)*COS($E49)+SIN($E49)*COS(CN$12))/SIN($E49)*CN$9)</f>
        <v>0</v>
      </c>
      <c r="GA49" s="0" t="n">
        <f aca="false">IF(CO$9=0,0,(SIN(CO$12)*COS($E49)+SIN($E49)*COS(CO$12))/SIN($E49)*CO$9)</f>
        <v>0</v>
      </c>
      <c r="GB49" s="0" t="n">
        <f aca="false">IF(CP$9=0,0,(SIN(CP$12)*COS($E49)+SIN($E49)*COS(CP$12))/SIN($E49)*CP$9)</f>
        <v>7.10206693861318</v>
      </c>
      <c r="GC49" s="0" t="n">
        <f aca="false">IF(CQ$9=0,0,(SIN(CQ$12)*COS($E49)+SIN($E49)*COS(CQ$12))/SIN($E49)*CQ$9)</f>
        <v>7.13928248454667</v>
      </c>
    </row>
    <row r="50" customFormat="false" ht="12.8" hidden="true" customHeight="false" outlineLevel="0" collapsed="false">
      <c r="A50" s="0" t="n">
        <f aca="false">MAX($F50:$CQ50)</f>
        <v>6.32915353137039</v>
      </c>
      <c r="B50" s="90" t="n">
        <f aca="false">IF(ISNA(INDEX(vmg!$B$6:$B$151,MATCH($C50,vmg!$F$6:$F$151,0))),IF(ISNA(INDEX(vmg!$B$6:$B$151,MATCH($C50,vmg!$D$6:$D$151,0))),0,INDEX(vmg!$B$6:$B$151,MATCH($C50,vmg!$D$6:$D$151,0))),INDEX(vmg!$B$6:$B$151,MATCH($C50,vmg!$F$6:$F$151,0)))</f>
        <v>6.88625</v>
      </c>
      <c r="C50" s="2" t="n">
        <f aca="false">MOD(Best +D50,360)</f>
        <v>338</v>
      </c>
      <c r="D50" s="2" t="n">
        <f aca="false">D49+1</f>
        <v>38</v>
      </c>
      <c r="E50" s="1" t="n">
        <f aca="false">D50*PI()/180</f>
        <v>0.663225115757845</v>
      </c>
      <c r="F50" s="13" t="n">
        <f aca="false">IF(OR(F140=0,CR50=0),0,F140*CR50/(F140+CR50))</f>
        <v>6.32915353137039</v>
      </c>
      <c r="G50" s="13" t="n">
        <f aca="false">IF(OR(G140=0,CS50=0),0,G140*CS50/(G140+CS50))</f>
        <v>6.26706922956754</v>
      </c>
      <c r="H50" s="13" t="n">
        <f aca="false">IF(OR(H140=0,CT50=0),0,H140*CT50/(H140+CT50))</f>
        <v>6.20648920615762</v>
      </c>
      <c r="I50" s="13" t="n">
        <f aca="false">IF(OR(I140=0,CU50=0),0,I140*CU50/(I140+CU50))</f>
        <v>6.14728966019058</v>
      </c>
      <c r="J50" s="13" t="n">
        <f aca="false">IF(OR(J140=0,CV50=0),0,J140*CV50/(J140+CV50))</f>
        <v>6.08501177185221</v>
      </c>
      <c r="K50" s="13" t="n">
        <f aca="false">IF(OR(K140=0,CW50=0),0,K140*CW50/(K140+CW50))</f>
        <v>6.02411674993854</v>
      </c>
      <c r="L50" s="13" t="n">
        <f aca="false">IF(OR(L140=0,CX50=0),0,L140*CX50/(L140+CX50))</f>
        <v>5.96449446233956</v>
      </c>
      <c r="M50" s="13" t="n">
        <f aca="false">IF(OR(M140=0,CY50=0),0,M140*CY50/(M140+CY50))</f>
        <v>5.9060453628221</v>
      </c>
      <c r="N50" s="13" t="n">
        <f aca="false">IF(OR(N140=0,CZ50=0),0,N140*CZ50/(N140+CZ50))</f>
        <v>5.84867920148491</v>
      </c>
      <c r="O50" s="13" t="n">
        <f aca="false">IF(OR(O140=0,DA50=0),0,O140*DA50/(O140+DA50))</f>
        <v>5.77857686307235</v>
      </c>
      <c r="P50" s="13" t="n">
        <f aca="false">IF(OR(P140=0,DB50=0),0,P140*DB50/(P140+DB50))</f>
        <v>5.70993615207792</v>
      </c>
      <c r="Q50" s="13" t="n">
        <f aca="false">IF(OR(Q140=0,DC50=0),0,Q140*DC50/(Q140+DC50))</f>
        <v>5.64263858695762</v>
      </c>
      <c r="R50" s="13" t="n">
        <f aca="false">IF(OR(R140=0,DD50=0),0,R140*DD50/(R140+DD50))</f>
        <v>5.57657626014892</v>
      </c>
      <c r="S50" s="13" t="n">
        <f aca="false">IF(OR(S140=0,DE50=0),0,S140*DE50/(S140+DE50))</f>
        <v>5.51165061919185</v>
      </c>
      <c r="T50" s="13" t="n">
        <f aca="false">IF(OR(T140=0,DF50=0),0,T140*DF50/(T140+DF50))</f>
        <v>5.42451751860416</v>
      </c>
      <c r="U50" s="13" t="n">
        <f aca="false">IF(OR(U140=0,DG50=0),0,U140*DG50/(U140+DG50))</f>
        <v>5.3389550863101</v>
      </c>
      <c r="V50" s="13" t="n">
        <f aca="false">IF(OR(V140=0,DH50=0),0,V140*DH50/(V140+DH50))</f>
        <v>5.25481195315858</v>
      </c>
      <c r="W50" s="13" t="n">
        <f aca="false">IF(OR(W140=0,DI50=0),0,W140*DI50/(W140+DI50))</f>
        <v>5.17194881951777</v>
      </c>
      <c r="X50" s="13" t="n">
        <f aca="false">IF(OR(X140=0,DJ50=0),0,X140*DJ50/(X140+DJ50))</f>
        <v>5.09023704301199</v>
      </c>
      <c r="Y50" s="13" t="n">
        <f aca="false">IF(OR(Y140=0,DK50=0),0,Y140*DK50/(Y140+DK50))</f>
        <v>0</v>
      </c>
      <c r="Z50" s="13" t="n">
        <f aca="false">IF(OR(Z140=0,DL50=0),0,Z140*DL50/(Z140+DL50))</f>
        <v>0</v>
      </c>
      <c r="AA50" s="13" t="n">
        <f aca="false">IF(OR(AA140=0,DM50=0),0,AA140*DM50/(AA140+DM50))</f>
        <v>0</v>
      </c>
      <c r="AB50" s="13" t="n">
        <f aca="false">IF(OR(AB140=0,DN50=0),0,AB140*DN50/(AB140+DN50))</f>
        <v>0</v>
      </c>
      <c r="AC50" s="13" t="n">
        <f aca="false">IF(OR(AC140=0,DO50=0),0,AC140*DO50/(AC140+DO50))</f>
        <v>0</v>
      </c>
      <c r="AD50" s="13" t="n">
        <f aca="false">IF(OR(AD140=0,DP50=0),0,AD140*DP50/(AD140+DP50))</f>
        <v>0</v>
      </c>
      <c r="AE50" s="13" t="n">
        <f aca="false">IF(OR(AE140=0,DQ50=0),0,AE140*DQ50/(AE140+DQ50))</f>
        <v>0</v>
      </c>
      <c r="AF50" s="13" t="n">
        <f aca="false">IF(OR(AF140=0,DR50=0),0,AF140*DR50/(AF140+DR50))</f>
        <v>0</v>
      </c>
      <c r="AG50" s="13" t="n">
        <f aca="false">IF(OR(AG140=0,DS50=0),0,AG140*DS50/(AG140+DS50))</f>
        <v>0</v>
      </c>
      <c r="AH50" s="13" t="n">
        <f aca="false">IF(OR(AH140=0,DT50=0),0,AH140*DT50/(AH140+DT50))</f>
        <v>0</v>
      </c>
      <c r="AI50" s="13" t="n">
        <f aca="false">IF(OR(AI140=0,DU50=0),0,AI140*DU50/(AI140+DU50))</f>
        <v>0</v>
      </c>
      <c r="AJ50" s="13" t="n">
        <f aca="false">IF(OR(AJ140=0,DV50=0),0,AJ140*DV50/(AJ140+DV50))</f>
        <v>0</v>
      </c>
      <c r="AK50" s="13" t="n">
        <f aca="false">IF(OR(AK140=0,DW50=0),0,AK140*DW50/(AK140+DW50))</f>
        <v>0</v>
      </c>
      <c r="AL50" s="13" t="n">
        <f aca="false">IF(OR(AL140=0,DX50=0),0,AL140*DX50/(AL140+DX50))</f>
        <v>0</v>
      </c>
      <c r="AM50" s="13" t="n">
        <f aca="false">IF(OR(AM140=0,DY50=0),0,AM140*DY50/(AM140+DY50))</f>
        <v>0</v>
      </c>
      <c r="AN50" s="13" t="n">
        <f aca="false">IF(OR(AN140=0,DZ50=0),0,AN140*DZ50/(AN140+DZ50))</f>
        <v>0</v>
      </c>
      <c r="AO50" s="13" t="n">
        <f aca="false">IF(OR(AO140=0,EA50=0),0,AO140*EA50/(AO140+EA50))</f>
        <v>0</v>
      </c>
      <c r="AP50" s="13" t="n">
        <f aca="false">IF(OR(AP140=0,EB50=0),0,AP140*EB50/(AP140+EB50))</f>
        <v>0</v>
      </c>
      <c r="AQ50" s="13" t="n">
        <f aca="false">IF(OR(AQ140=0,EC50=0),0,AQ140*EC50/(AQ140+EC50))</f>
        <v>0</v>
      </c>
      <c r="AR50" s="13" t="n">
        <f aca="false">IF(OR(AR140=0,ED50=0),0,AR140*ED50/(AR140+ED50))</f>
        <v>0</v>
      </c>
      <c r="AS50" s="13" t="n">
        <f aca="false">IF(OR(AS140=0,EE50=0),0,AS140*EE50/(AS140+EE50))</f>
        <v>0</v>
      </c>
      <c r="AT50" s="13" t="n">
        <f aca="false">IF(OR(AT140=0,EF50=0),0,AT140*EF50/(AT140+EF50))</f>
        <v>0</v>
      </c>
      <c r="AU50" s="13" t="n">
        <f aca="false">IF(OR(AU140=0,EG50=0),0,AU140*EG50/(AU140+EG50))</f>
        <v>0</v>
      </c>
      <c r="AV50" s="13" t="n">
        <f aca="false">IF(OR(AV140=0,EH50=0),0,AV140*EH50/(AV140+EH50))</f>
        <v>0</v>
      </c>
      <c r="AW50" s="13" t="n">
        <f aca="false">IF(OR(AW140=0,EI50=0),0,AW140*EI50/(AW140+EI50))</f>
        <v>0</v>
      </c>
      <c r="AX50" s="13" t="n">
        <f aca="false">IF(OR(AX140=0,EJ50=0),0,AX140*EJ50/(AX140+EJ50))</f>
        <v>0</v>
      </c>
      <c r="AY50" s="13" t="n">
        <f aca="false">IF(OR(AY140=0,EK50=0),0,AY140*EK50/(AY140+EK50))</f>
        <v>0</v>
      </c>
      <c r="AZ50" s="13" t="n">
        <f aca="false">IF(OR(AZ140=0,EL50=0),0,AZ140*EL50/(AZ140+EL50))</f>
        <v>0</v>
      </c>
      <c r="BA50" s="13" t="n">
        <f aca="false">IF(OR(BA140=0,EM50=0),0,BA140*EM50/(BA140+EM50))</f>
        <v>0</v>
      </c>
      <c r="BB50" s="13" t="n">
        <f aca="false">IF(OR(BB140=0,EN50=0),0,BB140*EN50/(BB140+EN50))</f>
        <v>0</v>
      </c>
      <c r="BC50" s="13" t="n">
        <f aca="false">IF(OR(BC140=0,EO50=0),0,BC140*EO50/(BC140+EO50))</f>
        <v>0</v>
      </c>
      <c r="BD50" s="13" t="n">
        <f aca="false">IF(OR(BD140=0,EP50=0),0,BD140*EP50/(BD140+EP50))</f>
        <v>0</v>
      </c>
      <c r="BE50" s="13" t="n">
        <f aca="false">IF(OR(BE140=0,EQ50=0),0,BE140*EQ50/(BE140+EQ50))</f>
        <v>0</v>
      </c>
      <c r="BF50" s="13" t="n">
        <f aca="false">IF(OR(BF140=0,ER50=0),0,BF140*ER50/(BF140+ER50))</f>
        <v>0</v>
      </c>
      <c r="BG50" s="13" t="n">
        <f aca="false">IF(OR(BG140=0,ES50=0),0,BG140*ES50/(BG140+ES50))</f>
        <v>0</v>
      </c>
      <c r="BH50" s="13" t="n">
        <f aca="false">IF(OR(BH140=0,ET50=0),0,BH140*ET50/(BH140+ET50))</f>
        <v>0</v>
      </c>
      <c r="BI50" s="13" t="n">
        <f aca="false">IF(OR(BI140=0,EU50=0),0,BI140*EU50/(BI140+EU50))</f>
        <v>0</v>
      </c>
      <c r="BJ50" s="13" t="n">
        <f aca="false">IF(OR(BJ140=0,EV50=0),0,BJ140*EV50/(BJ140+EV50))</f>
        <v>0</v>
      </c>
      <c r="BK50" s="13" t="n">
        <f aca="false">IF(OR(BK140=0,EW50=0),0,BK140*EW50/(BK140+EW50))</f>
        <v>0</v>
      </c>
      <c r="BL50" s="13" t="n">
        <f aca="false">IF(OR(BL140=0,EX50=0),0,BL140*EX50/(BL140+EX50))</f>
        <v>0</v>
      </c>
      <c r="BM50" s="13" t="n">
        <f aca="false">IF(OR(BM140=0,EY50=0),0,BM140*EY50/(BM140+EY50))</f>
        <v>0</v>
      </c>
      <c r="BN50" s="13" t="n">
        <f aca="false">IF(OR(BN140=0,EZ50=0),0,BN140*EZ50/(BN140+EZ50))</f>
        <v>0</v>
      </c>
      <c r="BO50" s="13" t="n">
        <f aca="false">IF(OR(BO140=0,FA50=0),0,BO140*FA50/(BO140+FA50))</f>
        <v>0</v>
      </c>
      <c r="BP50" s="13" t="n">
        <f aca="false">IF(OR(BP140=0,FB50=0),0,BP140*FB50/(BP140+FB50))</f>
        <v>0</v>
      </c>
      <c r="BQ50" s="13" t="n">
        <f aca="false">IF(OR(BQ140=0,FC50=0),0,BQ140*FC50/(BQ140+FC50))</f>
        <v>0</v>
      </c>
      <c r="BR50" s="13" t="n">
        <f aca="false">IF(OR(BR140=0,FD50=0),0,BR140*FD50/(BR140+FD50))</f>
        <v>0</v>
      </c>
      <c r="BS50" s="13" t="n">
        <f aca="false">IF(OR(BS140=0,FE50=0),0,BS140*FE50/(BS140+FE50))</f>
        <v>0</v>
      </c>
      <c r="BT50" s="13" t="n">
        <f aca="false">IF(OR(BT140=0,FF50=0),0,BT140*FF50/(BT140+FF50))</f>
        <v>0</v>
      </c>
      <c r="BU50" s="13" t="n">
        <f aca="false">IF(OR(BU140=0,FG50=0),0,BU140*FG50/(BU140+FG50))</f>
        <v>0</v>
      </c>
      <c r="BV50" s="13" t="n">
        <f aca="false">IF(OR(BV140=0,FH50=0),0,BV140*FH50/(BV140+FH50))</f>
        <v>0</v>
      </c>
      <c r="BW50" s="13" t="n">
        <f aca="false">IF(OR(BW140=0,FI50=0),0,BW140*FI50/(BW140+FI50))</f>
        <v>0</v>
      </c>
      <c r="BX50" s="13" t="n">
        <f aca="false">IF(OR(BX140=0,FJ50=0),0,BX140*FJ50/(BX140+FJ50))</f>
        <v>0</v>
      </c>
      <c r="BY50" s="13" t="n">
        <f aca="false">IF(OR(BY140=0,FK50=0),0,BY140*FK50/(BY140+FK50))</f>
        <v>0</v>
      </c>
      <c r="BZ50" s="13" t="n">
        <f aca="false">IF(OR(BZ140=0,FL50=0),0,BZ140*FL50/(BZ140+FL50))</f>
        <v>0</v>
      </c>
      <c r="CA50" s="13" t="n">
        <f aca="false">IF(OR(CA140=0,FM50=0),0,CA140*FM50/(CA140+FM50))</f>
        <v>0</v>
      </c>
      <c r="CB50" s="13" t="n">
        <f aca="false">IF(OR(CB140=0,FN50=0),0,CB140*FN50/(CB140+FN50))</f>
        <v>0</v>
      </c>
      <c r="CC50" s="13" t="n">
        <f aca="false">IF(OR(CC140=0,FO50=0),0,CC140*FO50/(CC140+FO50))</f>
        <v>0</v>
      </c>
      <c r="CD50" s="13" t="n">
        <f aca="false">IF(OR(CD140=0,FP50=0),0,CD140*FP50/(CD140+FP50))</f>
        <v>0</v>
      </c>
      <c r="CE50" s="13" t="n">
        <f aca="false">IF(OR(CE140=0,FQ50=0),0,CE140*FQ50/(CE140+FQ50))</f>
        <v>0</v>
      </c>
      <c r="CF50" s="13" t="n">
        <f aca="false">IF(OR(CF140=0,FR50=0),0,CF140*FR50/(CF140+FR50))</f>
        <v>0</v>
      </c>
      <c r="CG50" s="13" t="n">
        <f aca="false">IF(OR(CG140=0,FS50=0),0,CG140*FS50/(CG140+FS50))</f>
        <v>0</v>
      </c>
      <c r="CH50" s="13" t="n">
        <f aca="false">IF(OR(CH140=0,FT50=0),0,CH140*FT50/(CH140+FT50))</f>
        <v>0</v>
      </c>
      <c r="CI50" s="13" t="n">
        <f aca="false">IF(OR(CI140=0,FU50=0),0,CI140*FU50/(CI140+FU50))</f>
        <v>0</v>
      </c>
      <c r="CJ50" s="13" t="n">
        <f aca="false">IF(OR(CJ140=0,FV50=0),0,CJ140*FV50/(CJ140+FV50))</f>
        <v>0</v>
      </c>
      <c r="CK50" s="13" t="n">
        <f aca="false">IF(OR(CK140=0,FW50=0),0,CK140*FW50/(CK140+FW50))</f>
        <v>0</v>
      </c>
      <c r="CL50" s="13" t="n">
        <f aca="false">IF(OR(CL140=0,FX50=0),0,CL140*FX50/(CL140+FX50))</f>
        <v>0</v>
      </c>
      <c r="CM50" s="13" t="n">
        <f aca="false">IF(OR(CM140=0,FY50=0),0,CM140*FY50/(CM140+FY50))</f>
        <v>0</v>
      </c>
      <c r="CN50" s="13" t="n">
        <f aca="false">IF(OR(CN140=0,FZ50=0),0,CN140*FZ50/(CN140+FZ50))</f>
        <v>0</v>
      </c>
      <c r="CO50" s="13" t="n">
        <f aca="false">IF(OR(CO140=0,GA50=0),0,CO140*GA50/(CO140+GA50))</f>
        <v>0</v>
      </c>
      <c r="CP50" s="13" t="n">
        <f aca="false">IF(OR(CP140=0,GB50=0),0,CP140*GB50/(CP140+GB50))</f>
        <v>3.07468249018924</v>
      </c>
      <c r="CQ50" s="13" t="n">
        <f aca="false">IF(OR(CQ140=0,GC50=0),0,CQ140*GC50/(CQ140+GC50))</f>
        <v>3.05848689213917</v>
      </c>
      <c r="CR50" s="0" t="n">
        <f aca="false">IF(F$9=0,0,(SIN(F$12)*COS($E50)+SIN($E50)*COS(F$12))/SIN($E50)*F$9)</f>
        <v>6.32915357142857</v>
      </c>
      <c r="CS50" s="0" t="n">
        <f aca="false">IF(G$9=0,0,(SIN(G$12)*COS($E50)+SIN($E50)*COS(G$12))/SIN($E50)*G$9)</f>
        <v>6.42933667140023</v>
      </c>
      <c r="CT50" s="0" t="n">
        <f aca="false">IF(H$9=0,0,(SIN(H$12)*COS($E50)+SIN($E50)*COS(H$12))/SIN($E50)*H$9)</f>
        <v>6.52582709432951</v>
      </c>
      <c r="CU50" s="0" t="n">
        <f aca="false">IF(I$9=0,0,(SIN(I$12)*COS($E50)+SIN($E50)*COS(I$12))/SIN($E50)*I$9)</f>
        <v>6.61862022187413</v>
      </c>
      <c r="CV50" s="0" t="n">
        <f aca="false">IF(J$9=0,0,(SIN(J$12)*COS($E50)+SIN($E50)*COS(J$12))/SIN($E50)*J$9)</f>
        <v>6.70243798695665</v>
      </c>
      <c r="CW50" s="0" t="n">
        <f aca="false">IF(K$9=0,0,(SIN(K$12)*COS($E50)+SIN($E50)*COS(K$12))/SIN($E50)*K$9)</f>
        <v>6.78235126797738</v>
      </c>
      <c r="CX50" s="0" t="n">
        <f aca="false">IF(L$9=0,0,(SIN(L$12)*COS($E50)+SIN($E50)*COS(L$12))/SIN($E50)*L$9)</f>
        <v>6.85836527963115</v>
      </c>
      <c r="CY50" s="0" t="n">
        <f aca="false">IF(M$9=0,0,(SIN(M$12)*COS($E50)+SIN($E50)*COS(M$12))/SIN($E50)*M$9)</f>
        <v>6.93048698280877</v>
      </c>
      <c r="CZ50" s="0" t="n">
        <f aca="false">IF(N$9=0,0,(SIN(N$12)*COS($E50)+SIN($E50)*COS(N$12))/SIN($E50)*N$9)</f>
        <v>6.9987250733032</v>
      </c>
      <c r="DA50" s="0" t="n">
        <f aca="false">IF(O$9=0,0,(SIN(O$12)*COS($E50)+SIN($E50)*COS(O$12))/SIN($E50)*O$9)</f>
        <v>7.04267479644704</v>
      </c>
      <c r="DB50" s="0" t="n">
        <f aca="false">IF(P$9=0,0,(SIN(P$12)*COS($E50)+SIN($E50)*COS(P$12))/SIN($E50)*P$9)</f>
        <v>7.08210517433241</v>
      </c>
      <c r="DC50" s="0" t="n">
        <f aca="false">IF(Q$9=0,0,(SIN(Q$12)*COS($E50)+SIN($E50)*COS(Q$12))/SIN($E50)*Q$9)</f>
        <v>7.11704898952731</v>
      </c>
      <c r="DD50" s="0" t="n">
        <f aca="false">IF(R$9=0,0,(SIN(R$12)*COS($E50)+SIN($E50)*COS(R$12))/SIN($E50)*R$9)</f>
        <v>7.14754110077296</v>
      </c>
      <c r="DE50" s="0" t="n">
        <f aca="false">IF(S$9=0,0,(SIN(S$12)*COS($E50)+SIN($E50)*COS(S$12))/SIN($E50)*S$9)</f>
        <v>7.17361841850478</v>
      </c>
      <c r="DF50" s="0" t="n">
        <f aca="false">IF(T$9=0,0,(SIN(T$12)*COS($E50)+SIN($E50)*COS(T$12))/SIN($E50)*T$9)</f>
        <v>7.1548097268777</v>
      </c>
      <c r="DG50" s="0" t="n">
        <f aca="false">IF(U$9=0,0,(SIN(U$12)*COS($E50)+SIN($E50)*COS(U$12))/SIN($E50)*U$9)</f>
        <v>7.13057371805964</v>
      </c>
      <c r="DH50" s="0" t="n">
        <f aca="false">IF(V$9=0,0,(SIN(V$12)*COS($E50)+SIN($E50)*COS(V$12))/SIN($E50)*V$9)</f>
        <v>7.1009908208737</v>
      </c>
      <c r="DI50" s="0" t="n">
        <f aca="false">IF(W$9=0,0,(SIN(W$12)*COS($E50)+SIN($E50)*COS(W$12))/SIN($E50)*W$9)</f>
        <v>7.06614405994598</v>
      </c>
      <c r="DJ50" s="0" t="n">
        <f aca="false">IF(X$9=0,0,(SIN(X$12)*COS($E50)+SIN($E50)*COS(X$12))/SIN($E50)*X$9)</f>
        <v>7.02611900787028</v>
      </c>
      <c r="DK50" s="0" t="n">
        <f aca="false">IF(Y$9=0,0,(SIN(Y$12)*COS($E50)+SIN($E50)*COS(Y$12))/SIN($E50)*Y$9)</f>
        <v>0</v>
      </c>
      <c r="DL50" s="0" t="n">
        <f aca="false">IF(Z$9=0,0,(SIN(Z$12)*COS($E50)+SIN($E50)*COS(Z$12))/SIN($E50)*Z$9)</f>
        <v>0</v>
      </c>
      <c r="DM50" s="0" t="n">
        <f aca="false">IF(AA$9=0,0,(SIN(AA$12)*COS($E50)+SIN($E50)*COS(AA$12))/SIN($E50)*AA$9)</f>
        <v>0</v>
      </c>
      <c r="DN50" s="0" t="n">
        <f aca="false">IF(AB$9=0,0,(SIN(AB$12)*COS($E50)+SIN($E50)*COS(AB$12))/SIN($E50)*AB$9)</f>
        <v>0</v>
      </c>
      <c r="DO50" s="0" t="n">
        <f aca="false">IF(AC$9=0,0,(SIN(AC$12)*COS($E50)+SIN($E50)*COS(AC$12))/SIN($E50)*AC$9)</f>
        <v>0</v>
      </c>
      <c r="DP50" s="0" t="n">
        <f aca="false">IF(AD$9=0,0,(SIN(AD$12)*COS($E50)+SIN($E50)*COS(AD$12))/SIN($E50)*AD$9)</f>
        <v>0</v>
      </c>
      <c r="DQ50" s="0" t="n">
        <f aca="false">IF(AE$9=0,0,(SIN(AE$12)*COS($E50)+SIN($E50)*COS(AE$12))/SIN($E50)*AE$9)</f>
        <v>0</v>
      </c>
      <c r="DR50" s="0" t="n">
        <f aca="false">IF(AF$9=0,0,(SIN(AF$12)*COS($E50)+SIN($E50)*COS(AF$12))/SIN($E50)*AF$9)</f>
        <v>0</v>
      </c>
      <c r="DS50" s="0" t="n">
        <f aca="false">IF(AG$9=0,0,(SIN(AG$12)*COS($E50)+SIN($E50)*COS(AG$12))/SIN($E50)*AG$9)</f>
        <v>0</v>
      </c>
      <c r="DT50" s="0" t="n">
        <f aca="false">IF(AH$9=0,0,(SIN(AH$12)*COS($E50)+SIN($E50)*COS(AH$12))/SIN($E50)*AH$9)</f>
        <v>0</v>
      </c>
      <c r="DU50" s="0" t="n">
        <f aca="false">IF(AI$9=0,0,(SIN(AI$12)*COS($E50)+SIN($E50)*COS(AI$12))/SIN($E50)*AI$9)</f>
        <v>0</v>
      </c>
      <c r="DV50" s="0" t="n">
        <f aca="false">IF(AJ$9=0,0,(SIN(AJ$12)*COS($E50)+SIN($E50)*COS(AJ$12))/SIN($E50)*AJ$9)</f>
        <v>0</v>
      </c>
      <c r="DW50" s="0" t="n">
        <f aca="false">IF(AK$9=0,0,(SIN(AK$12)*COS($E50)+SIN($E50)*COS(AK$12))/SIN($E50)*AK$9)</f>
        <v>0</v>
      </c>
      <c r="DX50" s="0" t="n">
        <f aca="false">IF(AL$9=0,0,(SIN(AL$12)*COS($E50)+SIN($E50)*COS(AL$12))/SIN($E50)*AL$9)</f>
        <v>0</v>
      </c>
      <c r="DY50" s="0" t="n">
        <f aca="false">IF(AM$9=0,0,(SIN(AM$12)*COS($E50)+SIN($E50)*COS(AM$12))/SIN($E50)*AM$9)</f>
        <v>0</v>
      </c>
      <c r="DZ50" s="0" t="n">
        <f aca="false">IF(AN$9=0,0,(SIN(AN$12)*COS($E50)+SIN($E50)*COS(AN$12))/SIN($E50)*AN$9)</f>
        <v>0</v>
      </c>
      <c r="EA50" s="0" t="n">
        <f aca="false">IF(AO$9=0,0,(SIN(AO$12)*COS($E50)+SIN($E50)*COS(AO$12))/SIN($E50)*AO$9)</f>
        <v>0</v>
      </c>
      <c r="EB50" s="0" t="n">
        <f aca="false">IF(AP$9=0,0,(SIN(AP$12)*COS($E50)+SIN($E50)*COS(AP$12))/SIN($E50)*AP$9)</f>
        <v>0</v>
      </c>
      <c r="EC50" s="0" t="n">
        <f aca="false">IF(AQ$9=0,0,(SIN(AQ$12)*COS($E50)+SIN($E50)*COS(AQ$12))/SIN($E50)*AQ$9)</f>
        <v>0</v>
      </c>
      <c r="ED50" s="0" t="n">
        <f aca="false">IF(AR$9=0,0,(SIN(AR$12)*COS($E50)+SIN($E50)*COS(AR$12))/SIN($E50)*AR$9)</f>
        <v>0</v>
      </c>
      <c r="EE50" s="0" t="n">
        <f aca="false">IF(AS$9=0,0,(SIN(AS$12)*COS($E50)+SIN($E50)*COS(AS$12))/SIN($E50)*AS$9)</f>
        <v>0</v>
      </c>
      <c r="EF50" s="0" t="n">
        <f aca="false">IF(AT$9=0,0,(SIN(AT$12)*COS($E50)+SIN($E50)*COS(AT$12))/SIN($E50)*AT$9)</f>
        <v>0</v>
      </c>
      <c r="EG50" s="0" t="n">
        <f aca="false">IF(AU$9=0,0,(SIN(AU$12)*COS($E50)+SIN($E50)*COS(AU$12))/SIN($E50)*AU$9)</f>
        <v>0</v>
      </c>
      <c r="EH50" s="0" t="n">
        <f aca="false">IF(AV$9=0,0,(SIN(AV$12)*COS($E50)+SIN($E50)*COS(AV$12))/SIN($E50)*AV$9)</f>
        <v>0</v>
      </c>
      <c r="EI50" s="0" t="n">
        <f aca="false">IF(AW$9=0,0,(SIN(AW$12)*COS($E50)+SIN($E50)*COS(AW$12))/SIN($E50)*AW$9)</f>
        <v>0</v>
      </c>
      <c r="EJ50" s="0" t="n">
        <f aca="false">IF(AX$9=0,0,(SIN(AX$12)*COS($E50)+SIN($E50)*COS(AX$12))/SIN($E50)*AX$9)</f>
        <v>0</v>
      </c>
      <c r="EK50" s="0" t="n">
        <f aca="false">IF(AY$9=0,0,(SIN(AY$12)*COS($E50)+SIN($E50)*COS(AY$12))/SIN($E50)*AY$9)</f>
        <v>0</v>
      </c>
      <c r="EL50" s="0" t="n">
        <f aca="false">IF(AZ$9=0,0,(SIN(AZ$12)*COS($E50)+SIN($E50)*COS(AZ$12))/SIN($E50)*AZ$9)</f>
        <v>0</v>
      </c>
      <c r="EM50" s="0" t="n">
        <f aca="false">IF(BA$9=0,0,(SIN(BA$12)*COS($E50)+SIN($E50)*COS(BA$12))/SIN($E50)*BA$9)</f>
        <v>0</v>
      </c>
      <c r="EN50" s="0" t="n">
        <f aca="false">IF(BB$9=0,0,(SIN(BB$12)*COS($E50)+SIN($E50)*COS(BB$12))/SIN($E50)*BB$9)</f>
        <v>0</v>
      </c>
      <c r="EO50" s="0" t="n">
        <f aca="false">IF(BC$9=0,0,(SIN(BC$12)*COS($E50)+SIN($E50)*COS(BC$12))/SIN($E50)*BC$9)</f>
        <v>0</v>
      </c>
      <c r="EP50" s="0" t="n">
        <f aca="false">IF(BD$9=0,0,(SIN(BD$12)*COS($E50)+SIN($E50)*COS(BD$12))/SIN($E50)*BD$9)</f>
        <v>0</v>
      </c>
      <c r="EQ50" s="0" t="n">
        <f aca="false">IF(BE$9=0,0,(SIN(BE$12)*COS($E50)+SIN($E50)*COS(BE$12))/SIN($E50)*BE$9)</f>
        <v>0</v>
      </c>
      <c r="ER50" s="0" t="n">
        <f aca="false">IF(BF$9=0,0,(SIN(BF$12)*COS($E50)+SIN($E50)*COS(BF$12))/SIN($E50)*BF$9)</f>
        <v>0</v>
      </c>
      <c r="ES50" s="0" t="n">
        <f aca="false">IF(BG$9=0,0,(SIN(BG$12)*COS($E50)+SIN($E50)*COS(BG$12))/SIN($E50)*BG$9)</f>
        <v>0</v>
      </c>
      <c r="ET50" s="0" t="n">
        <f aca="false">IF(BH$9=0,0,(SIN(BH$12)*COS($E50)+SIN($E50)*COS(BH$12))/SIN($E50)*BH$9)</f>
        <v>0</v>
      </c>
      <c r="EU50" s="0" t="n">
        <f aca="false">IF(BI$9=0,0,(SIN(BI$12)*COS($E50)+SIN($E50)*COS(BI$12))/SIN($E50)*BI$9)</f>
        <v>0</v>
      </c>
      <c r="EV50" s="0" t="n">
        <f aca="false">IF(BJ$9=0,0,(SIN(BJ$12)*COS($E50)+SIN($E50)*COS(BJ$12))/SIN($E50)*BJ$9)</f>
        <v>0</v>
      </c>
      <c r="EW50" s="0" t="n">
        <f aca="false">IF(BK$9=0,0,(SIN(BK$12)*COS($E50)+SIN($E50)*COS(BK$12))/SIN($E50)*BK$9)</f>
        <v>0</v>
      </c>
      <c r="EX50" s="0" t="n">
        <f aca="false">IF(BL$9=0,0,(SIN(BL$12)*COS($E50)+SIN($E50)*COS(BL$12))/SIN($E50)*BL$9)</f>
        <v>0</v>
      </c>
      <c r="EY50" s="0" t="n">
        <f aca="false">IF(BM$9=0,0,(SIN(BM$12)*COS($E50)+SIN($E50)*COS(BM$12))/SIN($E50)*BM$9)</f>
        <v>0</v>
      </c>
      <c r="EZ50" s="0" t="n">
        <f aca="false">IF(BN$9=0,0,(SIN(BN$12)*COS($E50)+SIN($E50)*COS(BN$12))/SIN($E50)*BN$9)</f>
        <v>0</v>
      </c>
      <c r="FA50" s="0" t="n">
        <f aca="false">IF(BO$9=0,0,(SIN(BO$12)*COS($E50)+SIN($E50)*COS(BO$12))/SIN($E50)*BO$9)</f>
        <v>0</v>
      </c>
      <c r="FB50" s="0" t="n">
        <f aca="false">IF(BP$9=0,0,(SIN(BP$12)*COS($E50)+SIN($E50)*COS(BP$12))/SIN($E50)*BP$9)</f>
        <v>0</v>
      </c>
      <c r="FC50" s="0" t="n">
        <f aca="false">IF(BQ$9=0,0,(SIN(BQ$12)*COS($E50)+SIN($E50)*COS(BQ$12))/SIN($E50)*BQ$9)</f>
        <v>0</v>
      </c>
      <c r="FD50" s="0" t="n">
        <f aca="false">IF(BR$9=0,0,(SIN(BR$12)*COS($E50)+SIN($E50)*COS(BR$12))/SIN($E50)*BR$9)</f>
        <v>0</v>
      </c>
      <c r="FE50" s="0" t="n">
        <f aca="false">IF(BS$9=0,0,(SIN(BS$12)*COS($E50)+SIN($E50)*COS(BS$12))/SIN($E50)*BS$9)</f>
        <v>0</v>
      </c>
      <c r="FF50" s="0" t="n">
        <f aca="false">IF(BT$9=0,0,(SIN(BT$12)*COS($E50)+SIN($E50)*COS(BT$12))/SIN($E50)*BT$9)</f>
        <v>0</v>
      </c>
      <c r="FG50" s="0" t="n">
        <f aca="false">IF(BU$9=0,0,(SIN(BU$12)*COS($E50)+SIN($E50)*COS(BU$12))/SIN($E50)*BU$9)</f>
        <v>0</v>
      </c>
      <c r="FH50" s="0" t="n">
        <f aca="false">IF(BV$9=0,0,(SIN(BV$12)*COS($E50)+SIN($E50)*COS(BV$12))/SIN($E50)*BV$9)</f>
        <v>0</v>
      </c>
      <c r="FI50" s="0" t="n">
        <f aca="false">IF(BW$9=0,0,(SIN(BW$12)*COS($E50)+SIN($E50)*COS(BW$12))/SIN($E50)*BW$9)</f>
        <v>0</v>
      </c>
      <c r="FJ50" s="0" t="n">
        <f aca="false">IF(BX$9=0,0,(SIN(BX$12)*COS($E50)+SIN($E50)*COS(BX$12))/SIN($E50)*BX$9)</f>
        <v>0</v>
      </c>
      <c r="FK50" s="0" t="n">
        <f aca="false">IF(BY$9=0,0,(SIN(BY$12)*COS($E50)+SIN($E50)*COS(BY$12))/SIN($E50)*BY$9)</f>
        <v>0</v>
      </c>
      <c r="FL50" s="0" t="n">
        <f aca="false">IF(BZ$9=0,0,(SIN(BZ$12)*COS($E50)+SIN($E50)*COS(BZ$12))/SIN($E50)*BZ$9)</f>
        <v>0</v>
      </c>
      <c r="FM50" s="0" t="n">
        <f aca="false">IF(CA$9=0,0,(SIN(CA$12)*COS($E50)+SIN($E50)*COS(CA$12))/SIN($E50)*CA$9)</f>
        <v>0</v>
      </c>
      <c r="FN50" s="0" t="n">
        <f aca="false">IF(CB$9=0,0,(SIN(CB$12)*COS($E50)+SIN($E50)*COS(CB$12))/SIN($E50)*CB$9)</f>
        <v>0</v>
      </c>
      <c r="FO50" s="0" t="n">
        <f aca="false">IF(CC$9=0,0,(SIN(CC$12)*COS($E50)+SIN($E50)*COS(CC$12))/SIN($E50)*CC$9)</f>
        <v>0</v>
      </c>
      <c r="FP50" s="0" t="n">
        <f aca="false">IF(CD$9=0,0,(SIN(CD$12)*COS($E50)+SIN($E50)*COS(CD$12))/SIN($E50)*CD$9)</f>
        <v>0</v>
      </c>
      <c r="FQ50" s="0" t="n">
        <f aca="false">IF(CE$9=0,0,(SIN(CE$12)*COS($E50)+SIN($E50)*COS(CE$12))/SIN($E50)*CE$9)</f>
        <v>0</v>
      </c>
      <c r="FR50" s="0" t="n">
        <f aca="false">IF(CF$9=0,0,(SIN(CF$12)*COS($E50)+SIN($E50)*COS(CF$12))/SIN($E50)*CF$9)</f>
        <v>0</v>
      </c>
      <c r="FS50" s="0" t="n">
        <f aca="false">IF(CG$9=0,0,(SIN(CG$12)*COS($E50)+SIN($E50)*COS(CG$12))/SIN($E50)*CG$9)</f>
        <v>0</v>
      </c>
      <c r="FT50" s="0" t="n">
        <f aca="false">IF(CH$9=0,0,(SIN(CH$12)*COS($E50)+SIN($E50)*COS(CH$12))/SIN($E50)*CH$9)</f>
        <v>0</v>
      </c>
      <c r="FU50" s="0" t="n">
        <f aca="false">IF(CI$9=0,0,(SIN(CI$12)*COS($E50)+SIN($E50)*COS(CI$12))/SIN($E50)*CI$9)</f>
        <v>0</v>
      </c>
      <c r="FV50" s="0" t="n">
        <f aca="false">IF(CJ$9=0,0,(SIN(CJ$12)*COS($E50)+SIN($E50)*COS(CJ$12))/SIN($E50)*CJ$9)</f>
        <v>0</v>
      </c>
      <c r="FW50" s="0" t="n">
        <f aca="false">IF(CK$9=0,0,(SIN(CK$12)*COS($E50)+SIN($E50)*COS(CK$12))/SIN($E50)*CK$9)</f>
        <v>0</v>
      </c>
      <c r="FX50" s="0" t="n">
        <f aca="false">IF(CL$9=0,0,(SIN(CL$12)*COS($E50)+SIN($E50)*COS(CL$12))/SIN($E50)*CL$9)</f>
        <v>0</v>
      </c>
      <c r="FY50" s="0" t="n">
        <f aca="false">IF(CM$9=0,0,(SIN(CM$12)*COS($E50)+SIN($E50)*COS(CM$12))/SIN($E50)*CM$9)</f>
        <v>0</v>
      </c>
      <c r="FZ50" s="0" t="n">
        <f aca="false">IF(CN$9=0,0,(SIN(CN$12)*COS($E50)+SIN($E50)*COS(CN$12))/SIN($E50)*CN$9)</f>
        <v>0</v>
      </c>
      <c r="GA50" s="0" t="n">
        <f aca="false">IF(CO$9=0,0,(SIN(CO$12)*COS($E50)+SIN($E50)*COS(CO$12))/SIN($E50)*CO$9)</f>
        <v>0</v>
      </c>
      <c r="GB50" s="0" t="n">
        <f aca="false">IF(CP$9=0,0,(SIN(CP$12)*COS($E50)+SIN($E50)*COS(CP$12))/SIN($E50)*CP$9)</f>
        <v>6.85644399004668</v>
      </c>
      <c r="GC50" s="0" t="n">
        <f aca="false">IF(CQ$9=0,0,(SIN(CQ$12)*COS($E50)+SIN($E50)*COS(CQ$12))/SIN($E50)*CQ$9)</f>
        <v>6.88916496604835</v>
      </c>
    </row>
    <row r="51" customFormat="false" ht="12.8" hidden="true" customHeight="false" outlineLevel="0" collapsed="false">
      <c r="A51" s="0" t="n">
        <f aca="false">MAX($F51:$CQ51)</f>
        <v>6.32915353137039</v>
      </c>
      <c r="B51" s="90" t="n">
        <f aca="false">IF(ISNA(INDEX(vmg!$B$6:$B$151,MATCH($C51,vmg!$F$6:$F$151,0))),IF(ISNA(INDEX(vmg!$B$6:$B$151,MATCH($C51,vmg!$D$6:$D$151,0))),0,INDEX(vmg!$B$6:$B$151,MATCH($C51,vmg!$D$6:$D$151,0))),INDEX(vmg!$B$6:$B$151,MATCH($C51,vmg!$F$6:$F$151,0)))</f>
        <v>6.87</v>
      </c>
      <c r="C51" s="2" t="n">
        <f aca="false">MOD(Best +D51,360)</f>
        <v>339</v>
      </c>
      <c r="D51" s="2" t="n">
        <f aca="false">D50+1</f>
        <v>39</v>
      </c>
      <c r="E51" s="1" t="n">
        <f aca="false">D51*PI()/180</f>
        <v>0.680678408277788</v>
      </c>
      <c r="F51" s="13" t="n">
        <f aca="false">IF(OR(F141=0,CR51=0),0,F141*CR51/(F141+CR51))</f>
        <v>6.32915353137039</v>
      </c>
      <c r="G51" s="13" t="n">
        <f aca="false">IF(OR(G141=0,CS51=0),0,G141*CS51/(G141+CS51))</f>
        <v>6.26531553316845</v>
      </c>
      <c r="H51" s="13" t="n">
        <f aca="false">IF(OR(H141=0,CT51=0),0,H141*CT51/(H141+CT51))</f>
        <v>6.20302990949246</v>
      </c>
      <c r="I51" s="13" t="n">
        <f aca="false">IF(OR(I141=0,CU51=0),0,I141*CU51/(I141+CU51))</f>
        <v>6.14217141795463</v>
      </c>
      <c r="J51" s="13" t="n">
        <f aca="false">IF(OR(J141=0,CV51=0),0,J141*CV51/(J141+CV51))</f>
        <v>6.07827677355089</v>
      </c>
      <c r="K51" s="13" t="n">
        <f aca="false">IF(OR(K141=0,CW51=0),0,K141*CW51/(K141+CW51))</f>
        <v>6.01580782571746</v>
      </c>
      <c r="L51" s="13" t="n">
        <f aca="false">IF(OR(L141=0,CX51=0),0,L141*CX51/(L141+CX51))</f>
        <v>5.95465321739568</v>
      </c>
      <c r="M51" s="13" t="n">
        <f aca="false">IF(OR(M141=0,CY51=0),0,M141*CY51/(M141+CY51))</f>
        <v>5.89471214230411</v>
      </c>
      <c r="N51" s="13" t="n">
        <f aca="false">IF(OR(N141=0,CZ51=0),0,N141*CZ51/(N141+CZ51))</f>
        <v>5.83589307889176</v>
      </c>
      <c r="O51" s="13" t="n">
        <f aca="false">IF(OR(O141=0,DA51=0),0,O141*DA51/(O141+DA51))</f>
        <v>5.76436146641178</v>
      </c>
      <c r="P51" s="13" t="n">
        <f aca="false">IF(OR(P141=0,DB51=0),0,P141*DB51/(P141+DB51))</f>
        <v>5.69432824882946</v>
      </c>
      <c r="Q51" s="13" t="n">
        <f aca="false">IF(OR(Q141=0,DC51=0),0,Q141*DC51/(Q141+DC51))</f>
        <v>5.62567428707046</v>
      </c>
      <c r="R51" s="13" t="n">
        <f aca="false">IF(OR(R141=0,DD51=0),0,R141*DD51/(R141+DD51))</f>
        <v>5.55829095924325</v>
      </c>
      <c r="S51" s="13" t="n">
        <f aca="false">IF(OR(S141=0,DE51=0),0,S141*DE51/(S141+DE51))</f>
        <v>5.49207896388236</v>
      </c>
      <c r="T51" s="13" t="n">
        <f aca="false">IF(OR(T141=0,DF51=0),0,T141*DF51/(T141+DF51))</f>
        <v>5.40367313877045</v>
      </c>
      <c r="U51" s="13" t="n">
        <f aca="false">IF(OR(U141=0,DG51=0),0,U141*DG51/(U141+DG51))</f>
        <v>5.31687569062926</v>
      </c>
      <c r="V51" s="13" t="n">
        <f aca="false">IF(OR(V141=0,DH51=0),0,V141*DH51/(V141+DH51))</f>
        <v>5.23153516616375</v>
      </c>
      <c r="W51" s="13" t="n">
        <f aca="false">IF(OR(W141=0,DI51=0),0,W141*DI51/(W141+DI51))</f>
        <v>5.14751212232607</v>
      </c>
      <c r="X51" s="13" t="n">
        <f aca="false">IF(OR(X141=0,DJ51=0),0,X141*DJ51/(X141+DJ51))</f>
        <v>5.06467773827057</v>
      </c>
      <c r="Y51" s="13" t="n">
        <f aca="false">IF(OR(Y141=0,DK51=0),0,Y141*DK51/(Y141+DK51))</f>
        <v>0</v>
      </c>
      <c r="Z51" s="13" t="n">
        <f aca="false">IF(OR(Z141=0,DL51=0),0,Z141*DL51/(Z141+DL51))</f>
        <v>0</v>
      </c>
      <c r="AA51" s="13" t="n">
        <f aca="false">IF(OR(AA141=0,DM51=0),0,AA141*DM51/(AA141+DM51))</f>
        <v>0</v>
      </c>
      <c r="AB51" s="13" t="n">
        <f aca="false">IF(OR(AB141=0,DN51=0),0,AB141*DN51/(AB141+DN51))</f>
        <v>0</v>
      </c>
      <c r="AC51" s="13" t="n">
        <f aca="false">IF(OR(AC141=0,DO51=0),0,AC141*DO51/(AC141+DO51))</f>
        <v>0</v>
      </c>
      <c r="AD51" s="13" t="n">
        <f aca="false">IF(OR(AD141=0,DP51=0),0,AD141*DP51/(AD141+DP51))</f>
        <v>0</v>
      </c>
      <c r="AE51" s="13" t="n">
        <f aca="false">IF(OR(AE141=0,DQ51=0),0,AE141*DQ51/(AE141+DQ51))</f>
        <v>0</v>
      </c>
      <c r="AF51" s="13" t="n">
        <f aca="false">IF(OR(AF141=0,DR51=0),0,AF141*DR51/(AF141+DR51))</f>
        <v>0</v>
      </c>
      <c r="AG51" s="13" t="n">
        <f aca="false">IF(OR(AG141=0,DS51=0),0,AG141*DS51/(AG141+DS51))</f>
        <v>0</v>
      </c>
      <c r="AH51" s="13" t="n">
        <f aca="false">IF(OR(AH141=0,DT51=0),0,AH141*DT51/(AH141+DT51))</f>
        <v>0</v>
      </c>
      <c r="AI51" s="13" t="n">
        <f aca="false">IF(OR(AI141=0,DU51=0),0,AI141*DU51/(AI141+DU51))</f>
        <v>0</v>
      </c>
      <c r="AJ51" s="13" t="n">
        <f aca="false">IF(OR(AJ141=0,DV51=0),0,AJ141*DV51/(AJ141+DV51))</f>
        <v>0</v>
      </c>
      <c r="AK51" s="13" t="n">
        <f aca="false">IF(OR(AK141=0,DW51=0),0,AK141*DW51/(AK141+DW51))</f>
        <v>0</v>
      </c>
      <c r="AL51" s="13" t="n">
        <f aca="false">IF(OR(AL141=0,DX51=0),0,AL141*DX51/(AL141+DX51))</f>
        <v>0</v>
      </c>
      <c r="AM51" s="13" t="n">
        <f aca="false">IF(OR(AM141=0,DY51=0),0,AM141*DY51/(AM141+DY51))</f>
        <v>0</v>
      </c>
      <c r="AN51" s="13" t="n">
        <f aca="false">IF(OR(AN141=0,DZ51=0),0,AN141*DZ51/(AN141+DZ51))</f>
        <v>0</v>
      </c>
      <c r="AO51" s="13" t="n">
        <f aca="false">IF(OR(AO141=0,EA51=0),0,AO141*EA51/(AO141+EA51))</f>
        <v>0</v>
      </c>
      <c r="AP51" s="13" t="n">
        <f aca="false">IF(OR(AP141=0,EB51=0),0,AP141*EB51/(AP141+EB51))</f>
        <v>0</v>
      </c>
      <c r="AQ51" s="13" t="n">
        <f aca="false">IF(OR(AQ141=0,EC51=0),0,AQ141*EC51/(AQ141+EC51))</f>
        <v>0</v>
      </c>
      <c r="AR51" s="13" t="n">
        <f aca="false">IF(OR(AR141=0,ED51=0),0,AR141*ED51/(AR141+ED51))</f>
        <v>0</v>
      </c>
      <c r="AS51" s="13" t="n">
        <f aca="false">IF(OR(AS141=0,EE51=0),0,AS141*EE51/(AS141+EE51))</f>
        <v>0</v>
      </c>
      <c r="AT51" s="13" t="n">
        <f aca="false">IF(OR(AT141=0,EF51=0),0,AT141*EF51/(AT141+EF51))</f>
        <v>0</v>
      </c>
      <c r="AU51" s="13" t="n">
        <f aca="false">IF(OR(AU141=0,EG51=0),0,AU141*EG51/(AU141+EG51))</f>
        <v>0</v>
      </c>
      <c r="AV51" s="13" t="n">
        <f aca="false">IF(OR(AV141=0,EH51=0),0,AV141*EH51/(AV141+EH51))</f>
        <v>0</v>
      </c>
      <c r="AW51" s="13" t="n">
        <f aca="false">IF(OR(AW141=0,EI51=0),0,AW141*EI51/(AW141+EI51))</f>
        <v>0</v>
      </c>
      <c r="AX51" s="13" t="n">
        <f aca="false">IF(OR(AX141=0,EJ51=0),0,AX141*EJ51/(AX141+EJ51))</f>
        <v>0</v>
      </c>
      <c r="AY51" s="13" t="n">
        <f aca="false">IF(OR(AY141=0,EK51=0),0,AY141*EK51/(AY141+EK51))</f>
        <v>0</v>
      </c>
      <c r="AZ51" s="13" t="n">
        <f aca="false">IF(OR(AZ141=0,EL51=0),0,AZ141*EL51/(AZ141+EL51))</f>
        <v>0</v>
      </c>
      <c r="BA51" s="13" t="n">
        <f aca="false">IF(OR(BA141=0,EM51=0),0,BA141*EM51/(BA141+EM51))</f>
        <v>0</v>
      </c>
      <c r="BB51" s="13" t="n">
        <f aca="false">IF(OR(BB141=0,EN51=0),0,BB141*EN51/(BB141+EN51))</f>
        <v>0</v>
      </c>
      <c r="BC51" s="13" t="n">
        <f aca="false">IF(OR(BC141=0,EO51=0),0,BC141*EO51/(BC141+EO51))</f>
        <v>0</v>
      </c>
      <c r="BD51" s="13" t="n">
        <f aca="false">IF(OR(BD141=0,EP51=0),0,BD141*EP51/(BD141+EP51))</f>
        <v>0</v>
      </c>
      <c r="BE51" s="13" t="n">
        <f aca="false">IF(OR(BE141=0,EQ51=0),0,BE141*EQ51/(BE141+EQ51))</f>
        <v>0</v>
      </c>
      <c r="BF51" s="13" t="n">
        <f aca="false">IF(OR(BF141=0,ER51=0),0,BF141*ER51/(BF141+ER51))</f>
        <v>0</v>
      </c>
      <c r="BG51" s="13" t="n">
        <f aca="false">IF(OR(BG141=0,ES51=0),0,BG141*ES51/(BG141+ES51))</f>
        <v>0</v>
      </c>
      <c r="BH51" s="13" t="n">
        <f aca="false">IF(OR(BH141=0,ET51=0),0,BH141*ET51/(BH141+ET51))</f>
        <v>0</v>
      </c>
      <c r="BI51" s="13" t="n">
        <f aca="false">IF(OR(BI141=0,EU51=0),0,BI141*EU51/(BI141+EU51))</f>
        <v>0</v>
      </c>
      <c r="BJ51" s="13" t="n">
        <f aca="false">IF(OR(BJ141=0,EV51=0),0,BJ141*EV51/(BJ141+EV51))</f>
        <v>0</v>
      </c>
      <c r="BK51" s="13" t="n">
        <f aca="false">IF(OR(BK141=0,EW51=0),0,BK141*EW51/(BK141+EW51))</f>
        <v>0</v>
      </c>
      <c r="BL51" s="13" t="n">
        <f aca="false">IF(OR(BL141=0,EX51=0),0,BL141*EX51/(BL141+EX51))</f>
        <v>0</v>
      </c>
      <c r="BM51" s="13" t="n">
        <f aca="false">IF(OR(BM141=0,EY51=0),0,BM141*EY51/(BM141+EY51))</f>
        <v>0</v>
      </c>
      <c r="BN51" s="13" t="n">
        <f aca="false">IF(OR(BN141=0,EZ51=0),0,BN141*EZ51/(BN141+EZ51))</f>
        <v>0</v>
      </c>
      <c r="BO51" s="13" t="n">
        <f aca="false">IF(OR(BO141=0,FA51=0),0,BO141*FA51/(BO141+FA51))</f>
        <v>0</v>
      </c>
      <c r="BP51" s="13" t="n">
        <f aca="false">IF(OR(BP141=0,FB51=0),0,BP141*FB51/(BP141+FB51))</f>
        <v>0</v>
      </c>
      <c r="BQ51" s="13" t="n">
        <f aca="false">IF(OR(BQ141=0,FC51=0),0,BQ141*FC51/(BQ141+FC51))</f>
        <v>0</v>
      </c>
      <c r="BR51" s="13" t="n">
        <f aca="false">IF(OR(BR141=0,FD51=0),0,BR141*FD51/(BR141+FD51))</f>
        <v>0</v>
      </c>
      <c r="BS51" s="13" t="n">
        <f aca="false">IF(OR(BS141=0,FE51=0),0,BS141*FE51/(BS141+FE51))</f>
        <v>0</v>
      </c>
      <c r="BT51" s="13" t="n">
        <f aca="false">IF(OR(BT141=0,FF51=0),0,BT141*FF51/(BT141+FF51))</f>
        <v>0</v>
      </c>
      <c r="BU51" s="13" t="n">
        <f aca="false">IF(OR(BU141=0,FG51=0),0,BU141*FG51/(BU141+FG51))</f>
        <v>0</v>
      </c>
      <c r="BV51" s="13" t="n">
        <f aca="false">IF(OR(BV141=0,FH51=0),0,BV141*FH51/(BV141+FH51))</f>
        <v>0</v>
      </c>
      <c r="BW51" s="13" t="n">
        <f aca="false">IF(OR(BW141=0,FI51=0),0,BW141*FI51/(BW141+FI51))</f>
        <v>0</v>
      </c>
      <c r="BX51" s="13" t="n">
        <f aca="false">IF(OR(BX141=0,FJ51=0),0,BX141*FJ51/(BX141+FJ51))</f>
        <v>0</v>
      </c>
      <c r="BY51" s="13" t="n">
        <f aca="false">IF(OR(BY141=0,FK51=0),0,BY141*FK51/(BY141+FK51))</f>
        <v>0</v>
      </c>
      <c r="BZ51" s="13" t="n">
        <f aca="false">IF(OR(BZ141=0,FL51=0),0,BZ141*FL51/(BZ141+FL51))</f>
        <v>0</v>
      </c>
      <c r="CA51" s="13" t="n">
        <f aca="false">IF(OR(CA141=0,FM51=0),0,CA141*FM51/(CA141+FM51))</f>
        <v>0</v>
      </c>
      <c r="CB51" s="13" t="n">
        <f aca="false">IF(OR(CB141=0,FN51=0),0,CB141*FN51/(CB141+FN51))</f>
        <v>0</v>
      </c>
      <c r="CC51" s="13" t="n">
        <f aca="false">IF(OR(CC141=0,FO51=0),0,CC141*FO51/(CC141+FO51))</f>
        <v>0</v>
      </c>
      <c r="CD51" s="13" t="n">
        <f aca="false">IF(OR(CD141=0,FP51=0),0,CD141*FP51/(CD141+FP51))</f>
        <v>0</v>
      </c>
      <c r="CE51" s="13" t="n">
        <f aca="false">IF(OR(CE141=0,FQ51=0),0,CE141*FQ51/(CE141+FQ51))</f>
        <v>0</v>
      </c>
      <c r="CF51" s="13" t="n">
        <f aca="false">IF(OR(CF141=0,FR51=0),0,CF141*FR51/(CF141+FR51))</f>
        <v>0</v>
      </c>
      <c r="CG51" s="13" t="n">
        <f aca="false">IF(OR(CG141=0,FS51=0),0,CG141*FS51/(CG141+FS51))</f>
        <v>0</v>
      </c>
      <c r="CH51" s="13" t="n">
        <f aca="false">IF(OR(CH141=0,FT51=0),0,CH141*FT51/(CH141+FT51))</f>
        <v>0</v>
      </c>
      <c r="CI51" s="13" t="n">
        <f aca="false">IF(OR(CI141=0,FU51=0),0,CI141*FU51/(CI141+FU51))</f>
        <v>0</v>
      </c>
      <c r="CJ51" s="13" t="n">
        <f aca="false">IF(OR(CJ141=0,FV51=0),0,CJ141*FV51/(CJ141+FV51))</f>
        <v>0</v>
      </c>
      <c r="CK51" s="13" t="n">
        <f aca="false">IF(OR(CK141=0,FW51=0),0,CK141*FW51/(CK141+FW51))</f>
        <v>0</v>
      </c>
      <c r="CL51" s="13" t="n">
        <f aca="false">IF(OR(CL141=0,FX51=0),0,CL141*FX51/(CL141+FX51))</f>
        <v>0</v>
      </c>
      <c r="CM51" s="13" t="n">
        <f aca="false">IF(OR(CM141=0,FY51=0),0,CM141*FY51/(CM141+FY51))</f>
        <v>0</v>
      </c>
      <c r="CN51" s="13" t="n">
        <f aca="false">IF(OR(CN141=0,FZ51=0),0,CN141*FZ51/(CN141+FZ51))</f>
        <v>0</v>
      </c>
      <c r="CO51" s="13" t="n">
        <f aca="false">IF(OR(CO141=0,GA51=0),0,CO141*GA51/(CO141+GA51))</f>
        <v>0</v>
      </c>
      <c r="CP51" s="13" t="n">
        <f aca="false">IF(OR(CP141=0,GB51=0),0,CP141*GB51/(CP141+GB51))</f>
        <v>3.00145049751581</v>
      </c>
      <c r="CQ51" s="13" t="n">
        <f aca="false">IF(OR(CQ141=0,GC51=0),0,CQ141*GC51/(CQ141+GC51))</f>
        <v>2.98447697205723</v>
      </c>
      <c r="CR51" s="0" t="n">
        <f aca="false">IF(F$9=0,0,(SIN(F$12)*COS($E51)+SIN($E51)*COS(F$12))/SIN($E51)*F$9)</f>
        <v>6.32915357142857</v>
      </c>
      <c r="CS51" s="0" t="n">
        <f aca="false">IF(G$9=0,0,(SIN(G$12)*COS($E51)+SIN($E51)*COS(G$12))/SIN($E51)*G$9)</f>
        <v>6.42439204825663</v>
      </c>
      <c r="CT51" s="0" t="n">
        <f aca="false">IF(H$9=0,0,(SIN(H$12)*COS($E51)+SIN($E51)*COS(H$12))/SIN($E51)*H$9)</f>
        <v>6.51600123042759</v>
      </c>
      <c r="CU51" s="0" t="n">
        <f aca="false">IF(I$9=0,0,(SIN(I$12)*COS($E51)+SIN($E51)*COS(I$12))/SIN($E51)*I$9)</f>
        <v>6.60397795819882</v>
      </c>
      <c r="CV51" s="0" t="n">
        <f aca="false">IF(J$9=0,0,(SIN(J$12)*COS($E51)+SIN($E51)*COS(J$12))/SIN($E51)*J$9)</f>
        <v>6.68306083512113</v>
      </c>
      <c r="CW51" s="0" t="n">
        <f aca="false">IF(K$9=0,0,(SIN(K$12)*COS($E51)+SIN($E51)*COS(K$12))/SIN($E51)*K$9)</f>
        <v>6.75831447786103</v>
      </c>
      <c r="CX51" s="0" t="n">
        <f aca="false">IF(L$9=0,0,(SIN(L$12)*COS($E51)+SIN($E51)*COS(L$12))/SIN($E51)*L$9)</f>
        <v>6.82974542529137</v>
      </c>
      <c r="CY51" s="0" t="n">
        <f aca="false">IF(M$9=0,0,(SIN(M$12)*COS($E51)+SIN($E51)*COS(M$12))/SIN($E51)*M$9)</f>
        <v>6.89736191806092</v>
      </c>
      <c r="CZ51" s="0" t="n">
        <f aca="false">IF(N$9=0,0,(SIN(N$12)*COS($E51)+SIN($E51)*COS(N$12))/SIN($E51)*N$9)</f>
        <v>6.96117388694609</v>
      </c>
      <c r="DA51" s="0" t="n">
        <f aca="false">IF(O$9=0,0,(SIN(O$12)*COS($E51)+SIN($E51)*COS(O$12))/SIN($E51)*O$9)</f>
        <v>7.00089886643507</v>
      </c>
      <c r="DB51" s="0" t="n">
        <f aca="false">IF(P$9=0,0,(SIN(P$12)*COS($E51)+SIN($E51)*COS(P$12))/SIN($E51)*P$9)</f>
        <v>7.03621257480021</v>
      </c>
      <c r="DC51" s="0" t="n">
        <f aca="false">IF(Q$9=0,0,(SIN(Q$12)*COS($E51)+SIN($E51)*COS(Q$12))/SIN($E51)*Q$9)</f>
        <v>7.06714877050274</v>
      </c>
      <c r="DD51" s="0" t="n">
        <f aca="false">IF(R$9=0,0,(SIN(R$12)*COS($E51)+SIN($E51)*COS(R$12))/SIN($E51)*R$9)</f>
        <v>7.09374322599995</v>
      </c>
      <c r="DE51" s="0" t="n">
        <f aca="false">IF(S$9=0,0,(SIN(S$12)*COS($E51)+SIN($E51)*COS(S$12))/SIN($E51)*S$9)</f>
        <v>7.11603370308139</v>
      </c>
      <c r="DF51" s="0" t="n">
        <f aca="false">IF(T$9=0,0,(SIN(T$12)*COS($E51)+SIN($E51)*COS(T$12))/SIN($E51)*T$9)</f>
        <v>7.09389467253942</v>
      </c>
      <c r="DG51" s="0" t="n">
        <f aca="false">IF(U$9=0,0,(SIN(U$12)*COS($E51)+SIN($E51)*COS(U$12))/SIN($E51)*U$9)</f>
        <v>7.06648883402774</v>
      </c>
      <c r="DH51" s="0" t="n">
        <f aca="false">IF(V$9=0,0,(SIN(V$12)*COS($E51)+SIN($E51)*COS(V$12))/SIN($E51)*V$9)</f>
        <v>7.03389694261554</v>
      </c>
      <c r="DI51" s="0" t="n">
        <f aca="false">IF(W$9=0,0,(SIN(W$12)*COS($E51)+SIN($E51)*COS(W$12))/SIN($E51)*W$9)</f>
        <v>6.99620225713717</v>
      </c>
      <c r="DJ51" s="0" t="n">
        <f aca="false">IF(X$9=0,0,(SIN(X$12)*COS($E51)+SIN($E51)*COS(X$12))/SIN($E51)*X$9)</f>
        <v>6.95349049249334</v>
      </c>
      <c r="DK51" s="0" t="n">
        <f aca="false">IF(Y$9=0,0,(SIN(Y$12)*COS($E51)+SIN($E51)*COS(Y$12))/SIN($E51)*Y$9)</f>
        <v>0</v>
      </c>
      <c r="DL51" s="0" t="n">
        <f aca="false">IF(Z$9=0,0,(SIN(Z$12)*COS($E51)+SIN($E51)*COS(Z$12))/SIN($E51)*Z$9)</f>
        <v>0</v>
      </c>
      <c r="DM51" s="0" t="n">
        <f aca="false">IF(AA$9=0,0,(SIN(AA$12)*COS($E51)+SIN($E51)*COS(AA$12))/SIN($E51)*AA$9)</f>
        <v>0</v>
      </c>
      <c r="DN51" s="0" t="n">
        <f aca="false">IF(AB$9=0,0,(SIN(AB$12)*COS($E51)+SIN($E51)*COS(AB$12))/SIN($E51)*AB$9)</f>
        <v>0</v>
      </c>
      <c r="DO51" s="0" t="n">
        <f aca="false">IF(AC$9=0,0,(SIN(AC$12)*COS($E51)+SIN($E51)*COS(AC$12))/SIN($E51)*AC$9)</f>
        <v>0</v>
      </c>
      <c r="DP51" s="0" t="n">
        <f aca="false">IF(AD$9=0,0,(SIN(AD$12)*COS($E51)+SIN($E51)*COS(AD$12))/SIN($E51)*AD$9)</f>
        <v>0</v>
      </c>
      <c r="DQ51" s="0" t="n">
        <f aca="false">IF(AE$9=0,0,(SIN(AE$12)*COS($E51)+SIN($E51)*COS(AE$12))/SIN($E51)*AE$9)</f>
        <v>0</v>
      </c>
      <c r="DR51" s="0" t="n">
        <f aca="false">IF(AF$9=0,0,(SIN(AF$12)*COS($E51)+SIN($E51)*COS(AF$12))/SIN($E51)*AF$9)</f>
        <v>0</v>
      </c>
      <c r="DS51" s="0" t="n">
        <f aca="false">IF(AG$9=0,0,(SIN(AG$12)*COS($E51)+SIN($E51)*COS(AG$12))/SIN($E51)*AG$9)</f>
        <v>0</v>
      </c>
      <c r="DT51" s="0" t="n">
        <f aca="false">IF(AH$9=0,0,(SIN(AH$12)*COS($E51)+SIN($E51)*COS(AH$12))/SIN($E51)*AH$9)</f>
        <v>0</v>
      </c>
      <c r="DU51" s="0" t="n">
        <f aca="false">IF(AI$9=0,0,(SIN(AI$12)*COS($E51)+SIN($E51)*COS(AI$12))/SIN($E51)*AI$9)</f>
        <v>0</v>
      </c>
      <c r="DV51" s="0" t="n">
        <f aca="false">IF(AJ$9=0,0,(SIN(AJ$12)*COS($E51)+SIN($E51)*COS(AJ$12))/SIN($E51)*AJ$9)</f>
        <v>0</v>
      </c>
      <c r="DW51" s="0" t="n">
        <f aca="false">IF(AK$9=0,0,(SIN(AK$12)*COS($E51)+SIN($E51)*COS(AK$12))/SIN($E51)*AK$9)</f>
        <v>0</v>
      </c>
      <c r="DX51" s="0" t="n">
        <f aca="false">IF(AL$9=0,0,(SIN(AL$12)*COS($E51)+SIN($E51)*COS(AL$12))/SIN($E51)*AL$9)</f>
        <v>0</v>
      </c>
      <c r="DY51" s="0" t="n">
        <f aca="false">IF(AM$9=0,0,(SIN(AM$12)*COS($E51)+SIN($E51)*COS(AM$12))/SIN($E51)*AM$9)</f>
        <v>0</v>
      </c>
      <c r="DZ51" s="0" t="n">
        <f aca="false">IF(AN$9=0,0,(SIN(AN$12)*COS($E51)+SIN($E51)*COS(AN$12))/SIN($E51)*AN$9)</f>
        <v>0</v>
      </c>
      <c r="EA51" s="0" t="n">
        <f aca="false">IF(AO$9=0,0,(SIN(AO$12)*COS($E51)+SIN($E51)*COS(AO$12))/SIN($E51)*AO$9)</f>
        <v>0</v>
      </c>
      <c r="EB51" s="0" t="n">
        <f aca="false">IF(AP$9=0,0,(SIN(AP$12)*COS($E51)+SIN($E51)*COS(AP$12))/SIN($E51)*AP$9)</f>
        <v>0</v>
      </c>
      <c r="EC51" s="0" t="n">
        <f aca="false">IF(AQ$9=0,0,(SIN(AQ$12)*COS($E51)+SIN($E51)*COS(AQ$12))/SIN($E51)*AQ$9)</f>
        <v>0</v>
      </c>
      <c r="ED51" s="0" t="n">
        <f aca="false">IF(AR$9=0,0,(SIN(AR$12)*COS($E51)+SIN($E51)*COS(AR$12))/SIN($E51)*AR$9)</f>
        <v>0</v>
      </c>
      <c r="EE51" s="0" t="n">
        <f aca="false">IF(AS$9=0,0,(SIN(AS$12)*COS($E51)+SIN($E51)*COS(AS$12))/SIN($E51)*AS$9)</f>
        <v>0</v>
      </c>
      <c r="EF51" s="0" t="n">
        <f aca="false">IF(AT$9=0,0,(SIN(AT$12)*COS($E51)+SIN($E51)*COS(AT$12))/SIN($E51)*AT$9)</f>
        <v>0</v>
      </c>
      <c r="EG51" s="0" t="n">
        <f aca="false">IF(AU$9=0,0,(SIN(AU$12)*COS($E51)+SIN($E51)*COS(AU$12))/SIN($E51)*AU$9)</f>
        <v>0</v>
      </c>
      <c r="EH51" s="0" t="n">
        <f aca="false">IF(AV$9=0,0,(SIN(AV$12)*COS($E51)+SIN($E51)*COS(AV$12))/SIN($E51)*AV$9)</f>
        <v>0</v>
      </c>
      <c r="EI51" s="0" t="n">
        <f aca="false">IF(AW$9=0,0,(SIN(AW$12)*COS($E51)+SIN($E51)*COS(AW$12))/SIN($E51)*AW$9)</f>
        <v>0</v>
      </c>
      <c r="EJ51" s="0" t="n">
        <f aca="false">IF(AX$9=0,0,(SIN(AX$12)*COS($E51)+SIN($E51)*COS(AX$12))/SIN($E51)*AX$9)</f>
        <v>0</v>
      </c>
      <c r="EK51" s="0" t="n">
        <f aca="false">IF(AY$9=0,0,(SIN(AY$12)*COS($E51)+SIN($E51)*COS(AY$12))/SIN($E51)*AY$9)</f>
        <v>0</v>
      </c>
      <c r="EL51" s="0" t="n">
        <f aca="false">IF(AZ$9=0,0,(SIN(AZ$12)*COS($E51)+SIN($E51)*COS(AZ$12))/SIN($E51)*AZ$9)</f>
        <v>0</v>
      </c>
      <c r="EM51" s="0" t="n">
        <f aca="false">IF(BA$9=0,0,(SIN(BA$12)*COS($E51)+SIN($E51)*COS(BA$12))/SIN($E51)*BA$9)</f>
        <v>0</v>
      </c>
      <c r="EN51" s="0" t="n">
        <f aca="false">IF(BB$9=0,0,(SIN(BB$12)*COS($E51)+SIN($E51)*COS(BB$12))/SIN($E51)*BB$9)</f>
        <v>0</v>
      </c>
      <c r="EO51" s="0" t="n">
        <f aca="false">IF(BC$9=0,0,(SIN(BC$12)*COS($E51)+SIN($E51)*COS(BC$12))/SIN($E51)*BC$9)</f>
        <v>0</v>
      </c>
      <c r="EP51" s="0" t="n">
        <f aca="false">IF(BD$9=0,0,(SIN(BD$12)*COS($E51)+SIN($E51)*COS(BD$12))/SIN($E51)*BD$9)</f>
        <v>0</v>
      </c>
      <c r="EQ51" s="0" t="n">
        <f aca="false">IF(BE$9=0,0,(SIN(BE$12)*COS($E51)+SIN($E51)*COS(BE$12))/SIN($E51)*BE$9)</f>
        <v>0</v>
      </c>
      <c r="ER51" s="0" t="n">
        <f aca="false">IF(BF$9=0,0,(SIN(BF$12)*COS($E51)+SIN($E51)*COS(BF$12))/SIN($E51)*BF$9)</f>
        <v>0</v>
      </c>
      <c r="ES51" s="0" t="n">
        <f aca="false">IF(BG$9=0,0,(SIN(BG$12)*COS($E51)+SIN($E51)*COS(BG$12))/SIN($E51)*BG$9)</f>
        <v>0</v>
      </c>
      <c r="ET51" s="0" t="n">
        <f aca="false">IF(BH$9=0,0,(SIN(BH$12)*COS($E51)+SIN($E51)*COS(BH$12))/SIN($E51)*BH$9)</f>
        <v>0</v>
      </c>
      <c r="EU51" s="0" t="n">
        <f aca="false">IF(BI$9=0,0,(SIN(BI$12)*COS($E51)+SIN($E51)*COS(BI$12))/SIN($E51)*BI$9)</f>
        <v>0</v>
      </c>
      <c r="EV51" s="0" t="n">
        <f aca="false">IF(BJ$9=0,0,(SIN(BJ$12)*COS($E51)+SIN($E51)*COS(BJ$12))/SIN($E51)*BJ$9)</f>
        <v>0</v>
      </c>
      <c r="EW51" s="0" t="n">
        <f aca="false">IF(BK$9=0,0,(SIN(BK$12)*COS($E51)+SIN($E51)*COS(BK$12))/SIN($E51)*BK$9)</f>
        <v>0</v>
      </c>
      <c r="EX51" s="0" t="n">
        <f aca="false">IF(BL$9=0,0,(SIN(BL$12)*COS($E51)+SIN($E51)*COS(BL$12))/SIN($E51)*BL$9)</f>
        <v>0</v>
      </c>
      <c r="EY51" s="0" t="n">
        <f aca="false">IF(BM$9=0,0,(SIN(BM$12)*COS($E51)+SIN($E51)*COS(BM$12))/SIN($E51)*BM$9)</f>
        <v>0</v>
      </c>
      <c r="EZ51" s="0" t="n">
        <f aca="false">IF(BN$9=0,0,(SIN(BN$12)*COS($E51)+SIN($E51)*COS(BN$12))/SIN($E51)*BN$9)</f>
        <v>0</v>
      </c>
      <c r="FA51" s="0" t="n">
        <f aca="false">IF(BO$9=0,0,(SIN(BO$12)*COS($E51)+SIN($E51)*COS(BO$12))/SIN($E51)*BO$9)</f>
        <v>0</v>
      </c>
      <c r="FB51" s="0" t="n">
        <f aca="false">IF(BP$9=0,0,(SIN(BP$12)*COS($E51)+SIN($E51)*COS(BP$12))/SIN($E51)*BP$9)</f>
        <v>0</v>
      </c>
      <c r="FC51" s="0" t="n">
        <f aca="false">IF(BQ$9=0,0,(SIN(BQ$12)*COS($E51)+SIN($E51)*COS(BQ$12))/SIN($E51)*BQ$9)</f>
        <v>0</v>
      </c>
      <c r="FD51" s="0" t="n">
        <f aca="false">IF(BR$9=0,0,(SIN(BR$12)*COS($E51)+SIN($E51)*COS(BR$12))/SIN($E51)*BR$9)</f>
        <v>0</v>
      </c>
      <c r="FE51" s="0" t="n">
        <f aca="false">IF(BS$9=0,0,(SIN(BS$12)*COS($E51)+SIN($E51)*COS(BS$12))/SIN($E51)*BS$9)</f>
        <v>0</v>
      </c>
      <c r="FF51" s="0" t="n">
        <f aca="false">IF(BT$9=0,0,(SIN(BT$12)*COS($E51)+SIN($E51)*COS(BT$12))/SIN($E51)*BT$9)</f>
        <v>0</v>
      </c>
      <c r="FG51" s="0" t="n">
        <f aca="false">IF(BU$9=0,0,(SIN(BU$12)*COS($E51)+SIN($E51)*COS(BU$12))/SIN($E51)*BU$9)</f>
        <v>0</v>
      </c>
      <c r="FH51" s="0" t="n">
        <f aca="false">IF(BV$9=0,0,(SIN(BV$12)*COS($E51)+SIN($E51)*COS(BV$12))/SIN($E51)*BV$9)</f>
        <v>0</v>
      </c>
      <c r="FI51" s="0" t="n">
        <f aca="false">IF(BW$9=0,0,(SIN(BW$12)*COS($E51)+SIN($E51)*COS(BW$12))/SIN($E51)*BW$9)</f>
        <v>0</v>
      </c>
      <c r="FJ51" s="0" t="n">
        <f aca="false">IF(BX$9=0,0,(SIN(BX$12)*COS($E51)+SIN($E51)*COS(BX$12))/SIN($E51)*BX$9)</f>
        <v>0</v>
      </c>
      <c r="FK51" s="0" t="n">
        <f aca="false">IF(BY$9=0,0,(SIN(BY$12)*COS($E51)+SIN($E51)*COS(BY$12))/SIN($E51)*BY$9)</f>
        <v>0</v>
      </c>
      <c r="FL51" s="0" t="n">
        <f aca="false">IF(BZ$9=0,0,(SIN(BZ$12)*COS($E51)+SIN($E51)*COS(BZ$12))/SIN($E51)*BZ$9)</f>
        <v>0</v>
      </c>
      <c r="FM51" s="0" t="n">
        <f aca="false">IF(CA$9=0,0,(SIN(CA$12)*COS($E51)+SIN($E51)*COS(CA$12))/SIN($E51)*CA$9)</f>
        <v>0</v>
      </c>
      <c r="FN51" s="0" t="n">
        <f aca="false">IF(CB$9=0,0,(SIN(CB$12)*COS($E51)+SIN($E51)*COS(CB$12))/SIN($E51)*CB$9)</f>
        <v>0</v>
      </c>
      <c r="FO51" s="0" t="n">
        <f aca="false">IF(CC$9=0,0,(SIN(CC$12)*COS($E51)+SIN($E51)*COS(CC$12))/SIN($E51)*CC$9)</f>
        <v>0</v>
      </c>
      <c r="FP51" s="0" t="n">
        <f aca="false">IF(CD$9=0,0,(SIN(CD$12)*COS($E51)+SIN($E51)*COS(CD$12))/SIN($E51)*CD$9)</f>
        <v>0</v>
      </c>
      <c r="FQ51" s="0" t="n">
        <f aca="false">IF(CE$9=0,0,(SIN(CE$12)*COS($E51)+SIN($E51)*COS(CE$12))/SIN($E51)*CE$9)</f>
        <v>0</v>
      </c>
      <c r="FR51" s="0" t="n">
        <f aca="false">IF(CF$9=0,0,(SIN(CF$12)*COS($E51)+SIN($E51)*COS(CF$12))/SIN($E51)*CF$9)</f>
        <v>0</v>
      </c>
      <c r="FS51" s="0" t="n">
        <f aca="false">IF(CG$9=0,0,(SIN(CG$12)*COS($E51)+SIN($E51)*COS(CG$12))/SIN($E51)*CG$9)</f>
        <v>0</v>
      </c>
      <c r="FT51" s="0" t="n">
        <f aca="false">IF(CH$9=0,0,(SIN(CH$12)*COS($E51)+SIN($E51)*COS(CH$12))/SIN($E51)*CH$9)</f>
        <v>0</v>
      </c>
      <c r="FU51" s="0" t="n">
        <f aca="false">IF(CI$9=0,0,(SIN(CI$12)*COS($E51)+SIN($E51)*COS(CI$12))/SIN($E51)*CI$9)</f>
        <v>0</v>
      </c>
      <c r="FV51" s="0" t="n">
        <f aca="false">IF(CJ$9=0,0,(SIN(CJ$12)*COS($E51)+SIN($E51)*COS(CJ$12))/SIN($E51)*CJ$9)</f>
        <v>0</v>
      </c>
      <c r="FW51" s="0" t="n">
        <f aca="false">IF(CK$9=0,0,(SIN(CK$12)*COS($E51)+SIN($E51)*COS(CK$12))/SIN($E51)*CK$9)</f>
        <v>0</v>
      </c>
      <c r="FX51" s="0" t="n">
        <f aca="false">IF(CL$9=0,0,(SIN(CL$12)*COS($E51)+SIN($E51)*COS(CL$12))/SIN($E51)*CL$9)</f>
        <v>0</v>
      </c>
      <c r="FY51" s="0" t="n">
        <f aca="false">IF(CM$9=0,0,(SIN(CM$12)*COS($E51)+SIN($E51)*COS(CM$12))/SIN($E51)*CM$9)</f>
        <v>0</v>
      </c>
      <c r="FZ51" s="0" t="n">
        <f aca="false">IF(CN$9=0,0,(SIN(CN$12)*COS($E51)+SIN($E51)*COS(CN$12))/SIN($E51)*CN$9)</f>
        <v>0</v>
      </c>
      <c r="GA51" s="0" t="n">
        <f aca="false">IF(CO$9=0,0,(SIN(CO$12)*COS($E51)+SIN($E51)*COS(CO$12))/SIN($E51)*CO$9)</f>
        <v>0</v>
      </c>
      <c r="GB51" s="0" t="n">
        <f aca="false">IF(CP$9=0,0,(SIN(CP$12)*COS($E51)+SIN($E51)*COS(CP$12))/SIN($E51)*CP$9)</f>
        <v>6.62155635160289</v>
      </c>
      <c r="GC51" s="0" t="n">
        <f aca="false">IF(CQ$9=0,0,(SIN(CQ$12)*COS($E51)+SIN($E51)*COS(CQ$12))/SIN($E51)*CQ$9)</f>
        <v>6.64997919942366</v>
      </c>
    </row>
    <row r="52" customFormat="false" ht="12.8" hidden="true" customHeight="false" outlineLevel="0" collapsed="false">
      <c r="A52" s="0" t="n">
        <f aca="false">MAX($F52:$CQ52)</f>
        <v>6.32915353137039</v>
      </c>
      <c r="B52" s="90" t="n">
        <f aca="false">IF(ISNA(INDEX(vmg!$B$6:$B$151,MATCH($C52,vmg!$F$6:$F$151,0))),IF(ISNA(INDEX(vmg!$B$6:$B$151,MATCH($C52,vmg!$D$6:$D$151,0))),0,INDEX(vmg!$B$6:$B$151,MATCH($C52,vmg!$D$6:$D$151,0))),INDEX(vmg!$B$6:$B$151,MATCH($C52,vmg!$F$6:$F$151,0)))</f>
        <v>6.85375</v>
      </c>
      <c r="C52" s="2" t="n">
        <f aca="false">MOD(Best +D52,360)</f>
        <v>340</v>
      </c>
      <c r="D52" s="2" t="n">
        <f aca="false">D51+1</f>
        <v>40</v>
      </c>
      <c r="E52" s="1" t="n">
        <f aca="false">D52*PI()/180</f>
        <v>0.698131700797732</v>
      </c>
      <c r="F52" s="13" t="n">
        <f aca="false">IF(OR(F142=0,CR52=0),0,F142*CR52/(F142+CR52))</f>
        <v>6.32915353137039</v>
      </c>
      <c r="G52" s="13" t="n">
        <f aca="false">IF(OR(G142=0,CS52=0),0,G142*CS52/(G142+CS52))</f>
        <v>6.26358625805678</v>
      </c>
      <c r="H52" s="13" t="n">
        <f aca="false">IF(OR(H142=0,CT52=0),0,H142*CT52/(H142+CT52))</f>
        <v>6.19961828050207</v>
      </c>
      <c r="I52" s="13" t="n">
        <f aca="false">IF(OR(I142=0,CU52=0),0,I142*CU52/(I142+CU52))</f>
        <v>6.13712301584941</v>
      </c>
      <c r="J52" s="13" t="n">
        <f aca="false">IF(OR(J142=0,CV52=0),0,J142*CV52/(J142+CV52))</f>
        <v>6.0716331862328</v>
      </c>
      <c r="K52" s="13" t="n">
        <f aca="false">IF(OR(K142=0,CW52=0),0,K142*CW52/(K142+CW52))</f>
        <v>6.00761113001758</v>
      </c>
      <c r="L52" s="13" t="n">
        <f aca="false">IF(OR(L142=0,CX52=0),0,L142*CX52/(L142+CX52))</f>
        <v>5.94494432699133</v>
      </c>
      <c r="M52" s="13" t="n">
        <f aca="false">IF(OR(M142=0,CY52=0),0,M142*CY52/(M142+CY52))</f>
        <v>5.88353077108535</v>
      </c>
      <c r="N52" s="13" t="n">
        <f aca="false">IF(OR(N142=0,CZ52=0),0,N142*CZ52/(N142+CZ52))</f>
        <v>5.82327772695343</v>
      </c>
      <c r="O52" s="13" t="n">
        <f aca="false">IF(OR(O142=0,DA52=0),0,O142*DA52/(O142+DA52))</f>
        <v>5.75033748195296</v>
      </c>
      <c r="P52" s="13" t="n">
        <f aca="false">IF(OR(P142=0,DB52=0),0,P142*DB52/(P142+DB52))</f>
        <v>5.678932171127</v>
      </c>
      <c r="Q52" s="13" t="n">
        <f aca="false">IF(OR(Q142=0,DC52=0),0,Q142*DC52/(Q142+DC52))</f>
        <v>5.60894200427911</v>
      </c>
      <c r="R52" s="13" t="n">
        <f aca="false">IF(OR(R142=0,DD52=0),0,R142*DD52/(R142+DD52))</f>
        <v>5.54025765543504</v>
      </c>
      <c r="S52" s="13" t="n">
        <f aca="false">IF(OR(S142=0,DE52=0),0,S142*DE52/(S142+DE52))</f>
        <v>5.47277908691171</v>
      </c>
      <c r="T52" s="13" t="n">
        <f aca="false">IF(OR(T142=0,DF52=0),0,T142*DF52/(T142+DF52))</f>
        <v>5.38312506306777</v>
      </c>
      <c r="U52" s="13" t="n">
        <f aca="false">IF(OR(U142=0,DG52=0),0,U142*DG52/(U142+DG52))</f>
        <v>5.29511714782731</v>
      </c>
      <c r="V52" s="13" t="n">
        <f aca="false">IF(OR(V142=0,DH52=0),0,V142*DH52/(V142+DH52))</f>
        <v>5.20860377989194</v>
      </c>
      <c r="W52" s="13" t="n">
        <f aca="false">IF(OR(W142=0,DI52=0),0,W142*DI52/(W142+DI52))</f>
        <v>5.12344535479029</v>
      </c>
      <c r="X52" s="13" t="n">
        <f aca="false">IF(OR(X142=0,DJ52=0),0,X142*DJ52/(X142+DJ52))</f>
        <v>5.03951285951816</v>
      </c>
      <c r="Y52" s="13" t="n">
        <f aca="false">IF(OR(Y142=0,DK52=0),0,Y142*DK52/(Y142+DK52))</f>
        <v>0</v>
      </c>
      <c r="Z52" s="13" t="n">
        <f aca="false">IF(OR(Z142=0,DL52=0),0,Z142*DL52/(Z142+DL52))</f>
        <v>0</v>
      </c>
      <c r="AA52" s="13" t="n">
        <f aca="false">IF(OR(AA142=0,DM52=0),0,AA142*DM52/(AA142+DM52))</f>
        <v>0</v>
      </c>
      <c r="AB52" s="13" t="n">
        <f aca="false">IF(OR(AB142=0,DN52=0),0,AB142*DN52/(AB142+DN52))</f>
        <v>0</v>
      </c>
      <c r="AC52" s="13" t="n">
        <f aca="false">IF(OR(AC142=0,DO52=0),0,AC142*DO52/(AC142+DO52))</f>
        <v>0</v>
      </c>
      <c r="AD52" s="13" t="n">
        <f aca="false">IF(OR(AD142=0,DP52=0),0,AD142*DP52/(AD142+DP52))</f>
        <v>0</v>
      </c>
      <c r="AE52" s="13" t="n">
        <f aca="false">IF(OR(AE142=0,DQ52=0),0,AE142*DQ52/(AE142+DQ52))</f>
        <v>0</v>
      </c>
      <c r="AF52" s="13" t="n">
        <f aca="false">IF(OR(AF142=0,DR52=0),0,AF142*DR52/(AF142+DR52))</f>
        <v>0</v>
      </c>
      <c r="AG52" s="13" t="n">
        <f aca="false">IF(OR(AG142=0,DS52=0),0,AG142*DS52/(AG142+DS52))</f>
        <v>0</v>
      </c>
      <c r="AH52" s="13" t="n">
        <f aca="false">IF(OR(AH142=0,DT52=0),0,AH142*DT52/(AH142+DT52))</f>
        <v>0</v>
      </c>
      <c r="AI52" s="13" t="n">
        <f aca="false">IF(OR(AI142=0,DU52=0),0,AI142*DU52/(AI142+DU52))</f>
        <v>0</v>
      </c>
      <c r="AJ52" s="13" t="n">
        <f aca="false">IF(OR(AJ142=0,DV52=0),0,AJ142*DV52/(AJ142+DV52))</f>
        <v>0</v>
      </c>
      <c r="AK52" s="13" t="n">
        <f aca="false">IF(OR(AK142=0,DW52=0),0,AK142*DW52/(AK142+DW52))</f>
        <v>0</v>
      </c>
      <c r="AL52" s="13" t="n">
        <f aca="false">IF(OR(AL142=0,DX52=0),0,AL142*DX52/(AL142+DX52))</f>
        <v>0</v>
      </c>
      <c r="AM52" s="13" t="n">
        <f aca="false">IF(OR(AM142=0,DY52=0),0,AM142*DY52/(AM142+DY52))</f>
        <v>0</v>
      </c>
      <c r="AN52" s="13" t="n">
        <f aca="false">IF(OR(AN142=0,DZ52=0),0,AN142*DZ52/(AN142+DZ52))</f>
        <v>0</v>
      </c>
      <c r="AO52" s="13" t="n">
        <f aca="false">IF(OR(AO142=0,EA52=0),0,AO142*EA52/(AO142+EA52))</f>
        <v>0</v>
      </c>
      <c r="AP52" s="13" t="n">
        <f aca="false">IF(OR(AP142=0,EB52=0),0,AP142*EB52/(AP142+EB52))</f>
        <v>0</v>
      </c>
      <c r="AQ52" s="13" t="n">
        <f aca="false">IF(OR(AQ142=0,EC52=0),0,AQ142*EC52/(AQ142+EC52))</f>
        <v>0</v>
      </c>
      <c r="AR52" s="13" t="n">
        <f aca="false">IF(OR(AR142=0,ED52=0),0,AR142*ED52/(AR142+ED52))</f>
        <v>0</v>
      </c>
      <c r="AS52" s="13" t="n">
        <f aca="false">IF(OR(AS142=0,EE52=0),0,AS142*EE52/(AS142+EE52))</f>
        <v>0</v>
      </c>
      <c r="AT52" s="13" t="n">
        <f aca="false">IF(OR(AT142=0,EF52=0),0,AT142*EF52/(AT142+EF52))</f>
        <v>0</v>
      </c>
      <c r="AU52" s="13" t="n">
        <f aca="false">IF(OR(AU142=0,EG52=0),0,AU142*EG52/(AU142+EG52))</f>
        <v>0</v>
      </c>
      <c r="AV52" s="13" t="n">
        <f aca="false">IF(OR(AV142=0,EH52=0),0,AV142*EH52/(AV142+EH52))</f>
        <v>0</v>
      </c>
      <c r="AW52" s="13" t="n">
        <f aca="false">IF(OR(AW142=0,EI52=0),0,AW142*EI52/(AW142+EI52))</f>
        <v>0</v>
      </c>
      <c r="AX52" s="13" t="n">
        <f aca="false">IF(OR(AX142=0,EJ52=0),0,AX142*EJ52/(AX142+EJ52))</f>
        <v>0</v>
      </c>
      <c r="AY52" s="13" t="n">
        <f aca="false">IF(OR(AY142=0,EK52=0),0,AY142*EK52/(AY142+EK52))</f>
        <v>0</v>
      </c>
      <c r="AZ52" s="13" t="n">
        <f aca="false">IF(OR(AZ142=0,EL52=0),0,AZ142*EL52/(AZ142+EL52))</f>
        <v>0</v>
      </c>
      <c r="BA52" s="13" t="n">
        <f aca="false">IF(OR(BA142=0,EM52=0),0,BA142*EM52/(BA142+EM52))</f>
        <v>0</v>
      </c>
      <c r="BB52" s="13" t="n">
        <f aca="false">IF(OR(BB142=0,EN52=0),0,BB142*EN52/(BB142+EN52))</f>
        <v>0</v>
      </c>
      <c r="BC52" s="13" t="n">
        <f aca="false">IF(OR(BC142=0,EO52=0),0,BC142*EO52/(BC142+EO52))</f>
        <v>0</v>
      </c>
      <c r="BD52" s="13" t="n">
        <f aca="false">IF(OR(BD142=0,EP52=0),0,BD142*EP52/(BD142+EP52))</f>
        <v>0</v>
      </c>
      <c r="BE52" s="13" t="n">
        <f aca="false">IF(OR(BE142=0,EQ52=0),0,BE142*EQ52/(BE142+EQ52))</f>
        <v>0</v>
      </c>
      <c r="BF52" s="13" t="n">
        <f aca="false">IF(OR(BF142=0,ER52=0),0,BF142*ER52/(BF142+ER52))</f>
        <v>0</v>
      </c>
      <c r="BG52" s="13" t="n">
        <f aca="false">IF(OR(BG142=0,ES52=0),0,BG142*ES52/(BG142+ES52))</f>
        <v>0</v>
      </c>
      <c r="BH52" s="13" t="n">
        <f aca="false">IF(OR(BH142=0,ET52=0),0,BH142*ET52/(BH142+ET52))</f>
        <v>0</v>
      </c>
      <c r="BI52" s="13" t="n">
        <f aca="false">IF(OR(BI142=0,EU52=0),0,BI142*EU52/(BI142+EU52))</f>
        <v>0</v>
      </c>
      <c r="BJ52" s="13" t="n">
        <f aca="false">IF(OR(BJ142=0,EV52=0),0,BJ142*EV52/(BJ142+EV52))</f>
        <v>0</v>
      </c>
      <c r="BK52" s="13" t="n">
        <f aca="false">IF(OR(BK142=0,EW52=0),0,BK142*EW52/(BK142+EW52))</f>
        <v>0</v>
      </c>
      <c r="BL52" s="13" t="n">
        <f aca="false">IF(OR(BL142=0,EX52=0),0,BL142*EX52/(BL142+EX52))</f>
        <v>0</v>
      </c>
      <c r="BM52" s="13" t="n">
        <f aca="false">IF(OR(BM142=0,EY52=0),0,BM142*EY52/(BM142+EY52))</f>
        <v>0</v>
      </c>
      <c r="BN52" s="13" t="n">
        <f aca="false">IF(OR(BN142=0,EZ52=0),0,BN142*EZ52/(BN142+EZ52))</f>
        <v>0</v>
      </c>
      <c r="BO52" s="13" t="n">
        <f aca="false">IF(OR(BO142=0,FA52=0),0,BO142*FA52/(BO142+FA52))</f>
        <v>0</v>
      </c>
      <c r="BP52" s="13" t="n">
        <f aca="false">IF(OR(BP142=0,FB52=0),0,BP142*FB52/(BP142+FB52))</f>
        <v>0</v>
      </c>
      <c r="BQ52" s="13" t="n">
        <f aca="false">IF(OR(BQ142=0,FC52=0),0,BQ142*FC52/(BQ142+FC52))</f>
        <v>0</v>
      </c>
      <c r="BR52" s="13" t="n">
        <f aca="false">IF(OR(BR142=0,FD52=0),0,BR142*FD52/(BR142+FD52))</f>
        <v>0</v>
      </c>
      <c r="BS52" s="13" t="n">
        <f aca="false">IF(OR(BS142=0,FE52=0),0,BS142*FE52/(BS142+FE52))</f>
        <v>0</v>
      </c>
      <c r="BT52" s="13" t="n">
        <f aca="false">IF(OR(BT142=0,FF52=0),0,BT142*FF52/(BT142+FF52))</f>
        <v>0</v>
      </c>
      <c r="BU52" s="13" t="n">
        <f aca="false">IF(OR(BU142=0,FG52=0),0,BU142*FG52/(BU142+FG52))</f>
        <v>0</v>
      </c>
      <c r="BV52" s="13" t="n">
        <f aca="false">IF(OR(BV142=0,FH52=0),0,BV142*FH52/(BV142+FH52))</f>
        <v>0</v>
      </c>
      <c r="BW52" s="13" t="n">
        <f aca="false">IF(OR(BW142=0,FI52=0),0,BW142*FI52/(BW142+FI52))</f>
        <v>0</v>
      </c>
      <c r="BX52" s="13" t="n">
        <f aca="false">IF(OR(BX142=0,FJ52=0),0,BX142*FJ52/(BX142+FJ52))</f>
        <v>0</v>
      </c>
      <c r="BY52" s="13" t="n">
        <f aca="false">IF(OR(BY142=0,FK52=0),0,BY142*FK52/(BY142+FK52))</f>
        <v>0</v>
      </c>
      <c r="BZ52" s="13" t="n">
        <f aca="false">IF(OR(BZ142=0,FL52=0),0,BZ142*FL52/(BZ142+FL52))</f>
        <v>0</v>
      </c>
      <c r="CA52" s="13" t="n">
        <f aca="false">IF(OR(CA142=0,FM52=0),0,CA142*FM52/(CA142+FM52))</f>
        <v>0</v>
      </c>
      <c r="CB52" s="13" t="n">
        <f aca="false">IF(OR(CB142=0,FN52=0),0,CB142*FN52/(CB142+FN52))</f>
        <v>0</v>
      </c>
      <c r="CC52" s="13" t="n">
        <f aca="false">IF(OR(CC142=0,FO52=0),0,CC142*FO52/(CC142+FO52))</f>
        <v>0</v>
      </c>
      <c r="CD52" s="13" t="n">
        <f aca="false">IF(OR(CD142=0,FP52=0),0,CD142*FP52/(CD142+FP52))</f>
        <v>0</v>
      </c>
      <c r="CE52" s="13" t="n">
        <f aca="false">IF(OR(CE142=0,FQ52=0),0,CE142*FQ52/(CE142+FQ52))</f>
        <v>0</v>
      </c>
      <c r="CF52" s="13" t="n">
        <f aca="false">IF(OR(CF142=0,FR52=0),0,CF142*FR52/(CF142+FR52))</f>
        <v>0</v>
      </c>
      <c r="CG52" s="13" t="n">
        <f aca="false">IF(OR(CG142=0,FS52=0),0,CG142*FS52/(CG142+FS52))</f>
        <v>0</v>
      </c>
      <c r="CH52" s="13" t="n">
        <f aca="false">IF(OR(CH142=0,FT52=0),0,CH142*FT52/(CH142+FT52))</f>
        <v>0</v>
      </c>
      <c r="CI52" s="13" t="n">
        <f aca="false">IF(OR(CI142=0,FU52=0),0,CI142*FU52/(CI142+FU52))</f>
        <v>0</v>
      </c>
      <c r="CJ52" s="13" t="n">
        <f aca="false">IF(OR(CJ142=0,FV52=0),0,CJ142*FV52/(CJ142+FV52))</f>
        <v>0</v>
      </c>
      <c r="CK52" s="13" t="n">
        <f aca="false">IF(OR(CK142=0,FW52=0),0,CK142*FW52/(CK142+FW52))</f>
        <v>0</v>
      </c>
      <c r="CL52" s="13" t="n">
        <f aca="false">IF(OR(CL142=0,FX52=0),0,CL142*FX52/(CL142+FX52))</f>
        <v>0</v>
      </c>
      <c r="CM52" s="13" t="n">
        <f aca="false">IF(OR(CM142=0,FY52=0),0,CM142*FY52/(CM142+FY52))</f>
        <v>0</v>
      </c>
      <c r="CN52" s="13" t="n">
        <f aca="false">IF(OR(CN142=0,FZ52=0),0,CN142*FZ52/(CN142+FZ52))</f>
        <v>0</v>
      </c>
      <c r="CO52" s="13" t="n">
        <f aca="false">IF(OR(CO142=0,GA52=0),0,CO142*GA52/(CO142+GA52))</f>
        <v>0</v>
      </c>
      <c r="CP52" s="13" t="n">
        <f aca="false">IF(OR(CP142=0,GB52=0),0,CP142*GB52/(CP142+GB52))</f>
        <v>2.92930854552507</v>
      </c>
      <c r="CQ52" s="13" t="n">
        <f aca="false">IF(OR(CQ142=0,GC52=0),0,CQ142*GC52/(CQ142+GC52))</f>
        <v>2.91156030993777</v>
      </c>
      <c r="CR52" s="0" t="n">
        <f aca="false">IF(F$9=0,0,(SIN(F$12)*COS($E52)+SIN($E52)*COS(F$12))/SIN($E52)*F$9)</f>
        <v>6.32915357142857</v>
      </c>
      <c r="CS52" s="0" t="n">
        <f aca="false">IF(G$9=0,0,(SIN(G$12)*COS($E52)+SIN($E52)*COS(G$12))/SIN($E52)*G$9)</f>
        <v>6.41965609203464</v>
      </c>
      <c r="CT52" s="0" t="n">
        <f aca="false">IF(H$9=0,0,(SIN(H$12)*COS($E52)+SIN($E52)*COS(H$12))/SIN($E52)*H$9)</f>
        <v>6.50659002558319</v>
      </c>
      <c r="CU52" s="0" t="n">
        <f aca="false">IF(I$9=0,0,(SIN(I$12)*COS($E52)+SIN($E52)*COS(I$12))/SIN($E52)*I$9)</f>
        <v>6.58995360937721</v>
      </c>
      <c r="CV52" s="0" t="n">
        <f aca="false">IF(J$9=0,0,(SIN(J$12)*COS($E52)+SIN($E52)*COS(J$12))/SIN($E52)*J$9)</f>
        <v>6.66450141408239</v>
      </c>
      <c r="CW52" s="0" t="n">
        <f aca="false">IF(K$9=0,0,(SIN(K$12)*COS($E52)+SIN($E52)*COS(K$12))/SIN($E52)*K$9)</f>
        <v>6.73529205888139</v>
      </c>
      <c r="CX52" s="0" t="n">
        <f aca="false">IF(L$9=0,0,(SIN(L$12)*COS($E52)+SIN($E52)*COS(L$12))/SIN($E52)*L$9)</f>
        <v>6.80233335094378</v>
      </c>
      <c r="CY52" s="0" t="n">
        <f aca="false">IF(M$9=0,0,(SIN(M$12)*COS($E52)+SIN($E52)*COS(M$12))/SIN($E52)*M$9)</f>
        <v>6.86563475666952</v>
      </c>
      <c r="CZ52" s="0" t="n">
        <f aca="false">IF(N$9=0,0,(SIN(N$12)*COS($E52)+SIN($E52)*COS(N$12))/SIN($E52)*N$9)</f>
        <v>6.9252073897012</v>
      </c>
      <c r="DA52" s="0" t="n">
        <f aca="false">IF(O$9=0,0,(SIN(O$12)*COS($E52)+SIN($E52)*COS(O$12))/SIN($E52)*O$9)</f>
        <v>6.96088591298561</v>
      </c>
      <c r="DB52" s="0" t="n">
        <f aca="false">IF(P$9=0,0,(SIN(P$12)*COS($E52)+SIN($E52)*COS(P$12))/SIN($E52)*P$9)</f>
        <v>6.99225667846875</v>
      </c>
      <c r="DC52" s="0" t="n">
        <f aca="false">IF(Q$9=0,0,(SIN(Q$12)*COS($E52)+SIN($E52)*COS(Q$12))/SIN($E52)*Q$9)</f>
        <v>7.01935437932161</v>
      </c>
      <c r="DD52" s="0" t="n">
        <f aca="false">IF(R$9=0,0,(SIN(R$12)*COS($E52)+SIN($E52)*COS(R$12))/SIN($E52)*R$9)</f>
        <v>7.04221566315802</v>
      </c>
      <c r="DE52" s="0" t="n">
        <f aca="false">IF(S$9=0,0,(SIN(S$12)*COS($E52)+SIN($E52)*COS(S$12))/SIN($E52)*S$9)</f>
        <v>7.06087910719386</v>
      </c>
      <c r="DF52" s="0" t="n">
        <f aca="false">IF(T$9=0,0,(SIN(T$12)*COS($E52)+SIN($E52)*COS(T$12))/SIN($E52)*T$9)</f>
        <v>7.0355502806154</v>
      </c>
      <c r="DG52" s="0" t="n">
        <f aca="false">IF(U$9=0,0,(SIN(U$12)*COS($E52)+SIN($E52)*COS(U$12))/SIN($E52)*U$9)</f>
        <v>7.00510838167522</v>
      </c>
      <c r="DH52" s="0" t="n">
        <f aca="false">IF(V$9=0,0,(SIN(V$12)*COS($E52)+SIN($E52)*COS(V$12))/SIN($E52)*V$9)</f>
        <v>6.96963447792074</v>
      </c>
      <c r="DI52" s="0" t="n">
        <f aca="false">IF(W$9=0,0,(SIN(W$12)*COS($E52)+SIN($E52)*COS(W$12))/SIN($E52)*W$9)</f>
        <v>6.92921205251077</v>
      </c>
      <c r="DJ52" s="0" t="n">
        <f aca="false">IF(X$9=0,0,(SIN(X$12)*COS($E52)+SIN($E52)*COS(X$12))/SIN($E52)*X$9)</f>
        <v>6.88392695664752</v>
      </c>
      <c r="DK52" s="0" t="n">
        <f aca="false">IF(Y$9=0,0,(SIN(Y$12)*COS($E52)+SIN($E52)*COS(Y$12))/SIN($E52)*Y$9)</f>
        <v>0</v>
      </c>
      <c r="DL52" s="0" t="n">
        <f aca="false">IF(Z$9=0,0,(SIN(Z$12)*COS($E52)+SIN($E52)*COS(Z$12))/SIN($E52)*Z$9)</f>
        <v>0</v>
      </c>
      <c r="DM52" s="0" t="n">
        <f aca="false">IF(AA$9=0,0,(SIN(AA$12)*COS($E52)+SIN($E52)*COS(AA$12))/SIN($E52)*AA$9)</f>
        <v>0</v>
      </c>
      <c r="DN52" s="0" t="n">
        <f aca="false">IF(AB$9=0,0,(SIN(AB$12)*COS($E52)+SIN($E52)*COS(AB$12))/SIN($E52)*AB$9)</f>
        <v>0</v>
      </c>
      <c r="DO52" s="0" t="n">
        <f aca="false">IF(AC$9=0,0,(SIN(AC$12)*COS($E52)+SIN($E52)*COS(AC$12))/SIN($E52)*AC$9)</f>
        <v>0</v>
      </c>
      <c r="DP52" s="0" t="n">
        <f aca="false">IF(AD$9=0,0,(SIN(AD$12)*COS($E52)+SIN($E52)*COS(AD$12))/SIN($E52)*AD$9)</f>
        <v>0</v>
      </c>
      <c r="DQ52" s="0" t="n">
        <f aca="false">IF(AE$9=0,0,(SIN(AE$12)*COS($E52)+SIN($E52)*COS(AE$12))/SIN($E52)*AE$9)</f>
        <v>0</v>
      </c>
      <c r="DR52" s="0" t="n">
        <f aca="false">IF(AF$9=0,0,(SIN(AF$12)*COS($E52)+SIN($E52)*COS(AF$12))/SIN($E52)*AF$9)</f>
        <v>0</v>
      </c>
      <c r="DS52" s="0" t="n">
        <f aca="false">IF(AG$9=0,0,(SIN(AG$12)*COS($E52)+SIN($E52)*COS(AG$12))/SIN($E52)*AG$9)</f>
        <v>0</v>
      </c>
      <c r="DT52" s="0" t="n">
        <f aca="false">IF(AH$9=0,0,(SIN(AH$12)*COS($E52)+SIN($E52)*COS(AH$12))/SIN($E52)*AH$9)</f>
        <v>0</v>
      </c>
      <c r="DU52" s="0" t="n">
        <f aca="false">IF(AI$9=0,0,(SIN(AI$12)*COS($E52)+SIN($E52)*COS(AI$12))/SIN($E52)*AI$9)</f>
        <v>0</v>
      </c>
      <c r="DV52" s="0" t="n">
        <f aca="false">IF(AJ$9=0,0,(SIN(AJ$12)*COS($E52)+SIN($E52)*COS(AJ$12))/SIN($E52)*AJ$9)</f>
        <v>0</v>
      </c>
      <c r="DW52" s="0" t="n">
        <f aca="false">IF(AK$9=0,0,(SIN(AK$12)*COS($E52)+SIN($E52)*COS(AK$12))/SIN($E52)*AK$9)</f>
        <v>0</v>
      </c>
      <c r="DX52" s="0" t="n">
        <f aca="false">IF(AL$9=0,0,(SIN(AL$12)*COS($E52)+SIN($E52)*COS(AL$12))/SIN($E52)*AL$9)</f>
        <v>0</v>
      </c>
      <c r="DY52" s="0" t="n">
        <f aca="false">IF(AM$9=0,0,(SIN(AM$12)*COS($E52)+SIN($E52)*COS(AM$12))/SIN($E52)*AM$9)</f>
        <v>0</v>
      </c>
      <c r="DZ52" s="0" t="n">
        <f aca="false">IF(AN$9=0,0,(SIN(AN$12)*COS($E52)+SIN($E52)*COS(AN$12))/SIN($E52)*AN$9)</f>
        <v>0</v>
      </c>
      <c r="EA52" s="0" t="n">
        <f aca="false">IF(AO$9=0,0,(SIN(AO$12)*COS($E52)+SIN($E52)*COS(AO$12))/SIN($E52)*AO$9)</f>
        <v>0</v>
      </c>
      <c r="EB52" s="0" t="n">
        <f aca="false">IF(AP$9=0,0,(SIN(AP$12)*COS($E52)+SIN($E52)*COS(AP$12))/SIN($E52)*AP$9)</f>
        <v>0</v>
      </c>
      <c r="EC52" s="0" t="n">
        <f aca="false">IF(AQ$9=0,0,(SIN(AQ$12)*COS($E52)+SIN($E52)*COS(AQ$12))/SIN($E52)*AQ$9)</f>
        <v>0</v>
      </c>
      <c r="ED52" s="0" t="n">
        <f aca="false">IF(AR$9=0,0,(SIN(AR$12)*COS($E52)+SIN($E52)*COS(AR$12))/SIN($E52)*AR$9)</f>
        <v>0</v>
      </c>
      <c r="EE52" s="0" t="n">
        <f aca="false">IF(AS$9=0,0,(SIN(AS$12)*COS($E52)+SIN($E52)*COS(AS$12))/SIN($E52)*AS$9)</f>
        <v>0</v>
      </c>
      <c r="EF52" s="0" t="n">
        <f aca="false">IF(AT$9=0,0,(SIN(AT$12)*COS($E52)+SIN($E52)*COS(AT$12))/SIN($E52)*AT$9)</f>
        <v>0</v>
      </c>
      <c r="EG52" s="0" t="n">
        <f aca="false">IF(AU$9=0,0,(SIN(AU$12)*COS($E52)+SIN($E52)*COS(AU$12))/SIN($E52)*AU$9)</f>
        <v>0</v>
      </c>
      <c r="EH52" s="0" t="n">
        <f aca="false">IF(AV$9=0,0,(SIN(AV$12)*COS($E52)+SIN($E52)*COS(AV$12))/SIN($E52)*AV$9)</f>
        <v>0</v>
      </c>
      <c r="EI52" s="0" t="n">
        <f aca="false">IF(AW$9=0,0,(SIN(AW$12)*COS($E52)+SIN($E52)*COS(AW$12))/SIN($E52)*AW$9)</f>
        <v>0</v>
      </c>
      <c r="EJ52" s="0" t="n">
        <f aca="false">IF(AX$9=0,0,(SIN(AX$12)*COS($E52)+SIN($E52)*COS(AX$12))/SIN($E52)*AX$9)</f>
        <v>0</v>
      </c>
      <c r="EK52" s="0" t="n">
        <f aca="false">IF(AY$9=0,0,(SIN(AY$12)*COS($E52)+SIN($E52)*COS(AY$12))/SIN($E52)*AY$9)</f>
        <v>0</v>
      </c>
      <c r="EL52" s="0" t="n">
        <f aca="false">IF(AZ$9=0,0,(SIN(AZ$12)*COS($E52)+SIN($E52)*COS(AZ$12))/SIN($E52)*AZ$9)</f>
        <v>0</v>
      </c>
      <c r="EM52" s="0" t="n">
        <f aca="false">IF(BA$9=0,0,(SIN(BA$12)*COS($E52)+SIN($E52)*COS(BA$12))/SIN($E52)*BA$9)</f>
        <v>0</v>
      </c>
      <c r="EN52" s="0" t="n">
        <f aca="false">IF(BB$9=0,0,(SIN(BB$12)*COS($E52)+SIN($E52)*COS(BB$12))/SIN($E52)*BB$9)</f>
        <v>0</v>
      </c>
      <c r="EO52" s="0" t="n">
        <f aca="false">IF(BC$9=0,0,(SIN(BC$12)*COS($E52)+SIN($E52)*COS(BC$12))/SIN($E52)*BC$9)</f>
        <v>0</v>
      </c>
      <c r="EP52" s="0" t="n">
        <f aca="false">IF(BD$9=0,0,(SIN(BD$12)*COS($E52)+SIN($E52)*COS(BD$12))/SIN($E52)*BD$9)</f>
        <v>0</v>
      </c>
      <c r="EQ52" s="0" t="n">
        <f aca="false">IF(BE$9=0,0,(SIN(BE$12)*COS($E52)+SIN($E52)*COS(BE$12))/SIN($E52)*BE$9)</f>
        <v>0</v>
      </c>
      <c r="ER52" s="0" t="n">
        <f aca="false">IF(BF$9=0,0,(SIN(BF$12)*COS($E52)+SIN($E52)*COS(BF$12))/SIN($E52)*BF$9)</f>
        <v>0</v>
      </c>
      <c r="ES52" s="0" t="n">
        <f aca="false">IF(BG$9=0,0,(SIN(BG$12)*COS($E52)+SIN($E52)*COS(BG$12))/SIN($E52)*BG$9)</f>
        <v>0</v>
      </c>
      <c r="ET52" s="0" t="n">
        <f aca="false">IF(BH$9=0,0,(SIN(BH$12)*COS($E52)+SIN($E52)*COS(BH$12))/SIN($E52)*BH$9)</f>
        <v>0</v>
      </c>
      <c r="EU52" s="0" t="n">
        <f aca="false">IF(BI$9=0,0,(SIN(BI$12)*COS($E52)+SIN($E52)*COS(BI$12))/SIN($E52)*BI$9)</f>
        <v>0</v>
      </c>
      <c r="EV52" s="0" t="n">
        <f aca="false">IF(BJ$9=0,0,(SIN(BJ$12)*COS($E52)+SIN($E52)*COS(BJ$12))/SIN($E52)*BJ$9)</f>
        <v>0</v>
      </c>
      <c r="EW52" s="0" t="n">
        <f aca="false">IF(BK$9=0,0,(SIN(BK$12)*COS($E52)+SIN($E52)*COS(BK$12))/SIN($E52)*BK$9)</f>
        <v>0</v>
      </c>
      <c r="EX52" s="0" t="n">
        <f aca="false">IF(BL$9=0,0,(SIN(BL$12)*COS($E52)+SIN($E52)*COS(BL$12))/SIN($E52)*BL$9)</f>
        <v>0</v>
      </c>
      <c r="EY52" s="0" t="n">
        <f aca="false">IF(BM$9=0,0,(SIN(BM$12)*COS($E52)+SIN($E52)*COS(BM$12))/SIN($E52)*BM$9)</f>
        <v>0</v>
      </c>
      <c r="EZ52" s="0" t="n">
        <f aca="false">IF(BN$9=0,0,(SIN(BN$12)*COS($E52)+SIN($E52)*COS(BN$12))/SIN($E52)*BN$9)</f>
        <v>0</v>
      </c>
      <c r="FA52" s="0" t="n">
        <f aca="false">IF(BO$9=0,0,(SIN(BO$12)*COS($E52)+SIN($E52)*COS(BO$12))/SIN($E52)*BO$9)</f>
        <v>0</v>
      </c>
      <c r="FB52" s="0" t="n">
        <f aca="false">IF(BP$9=0,0,(SIN(BP$12)*COS($E52)+SIN($E52)*COS(BP$12))/SIN($E52)*BP$9)</f>
        <v>0</v>
      </c>
      <c r="FC52" s="0" t="n">
        <f aca="false">IF(BQ$9=0,0,(SIN(BQ$12)*COS($E52)+SIN($E52)*COS(BQ$12))/SIN($E52)*BQ$9)</f>
        <v>0</v>
      </c>
      <c r="FD52" s="0" t="n">
        <f aca="false">IF(BR$9=0,0,(SIN(BR$12)*COS($E52)+SIN($E52)*COS(BR$12))/SIN($E52)*BR$9)</f>
        <v>0</v>
      </c>
      <c r="FE52" s="0" t="n">
        <f aca="false">IF(BS$9=0,0,(SIN(BS$12)*COS($E52)+SIN($E52)*COS(BS$12))/SIN($E52)*BS$9)</f>
        <v>0</v>
      </c>
      <c r="FF52" s="0" t="n">
        <f aca="false">IF(BT$9=0,0,(SIN(BT$12)*COS($E52)+SIN($E52)*COS(BT$12))/SIN($E52)*BT$9)</f>
        <v>0</v>
      </c>
      <c r="FG52" s="0" t="n">
        <f aca="false">IF(BU$9=0,0,(SIN(BU$12)*COS($E52)+SIN($E52)*COS(BU$12))/SIN($E52)*BU$9)</f>
        <v>0</v>
      </c>
      <c r="FH52" s="0" t="n">
        <f aca="false">IF(BV$9=0,0,(SIN(BV$12)*COS($E52)+SIN($E52)*COS(BV$12))/SIN($E52)*BV$9)</f>
        <v>0</v>
      </c>
      <c r="FI52" s="0" t="n">
        <f aca="false">IF(BW$9=0,0,(SIN(BW$12)*COS($E52)+SIN($E52)*COS(BW$12))/SIN($E52)*BW$9)</f>
        <v>0</v>
      </c>
      <c r="FJ52" s="0" t="n">
        <f aca="false">IF(BX$9=0,0,(SIN(BX$12)*COS($E52)+SIN($E52)*COS(BX$12))/SIN($E52)*BX$9)</f>
        <v>0</v>
      </c>
      <c r="FK52" s="0" t="n">
        <f aca="false">IF(BY$9=0,0,(SIN(BY$12)*COS($E52)+SIN($E52)*COS(BY$12))/SIN($E52)*BY$9)</f>
        <v>0</v>
      </c>
      <c r="FL52" s="0" t="n">
        <f aca="false">IF(BZ$9=0,0,(SIN(BZ$12)*COS($E52)+SIN($E52)*COS(BZ$12))/SIN($E52)*BZ$9)</f>
        <v>0</v>
      </c>
      <c r="FM52" s="0" t="n">
        <f aca="false">IF(CA$9=0,0,(SIN(CA$12)*COS($E52)+SIN($E52)*COS(CA$12))/SIN($E52)*CA$9)</f>
        <v>0</v>
      </c>
      <c r="FN52" s="0" t="n">
        <f aca="false">IF(CB$9=0,0,(SIN(CB$12)*COS($E52)+SIN($E52)*COS(CB$12))/SIN($E52)*CB$9)</f>
        <v>0</v>
      </c>
      <c r="FO52" s="0" t="n">
        <f aca="false">IF(CC$9=0,0,(SIN(CC$12)*COS($E52)+SIN($E52)*COS(CC$12))/SIN($E52)*CC$9)</f>
        <v>0</v>
      </c>
      <c r="FP52" s="0" t="n">
        <f aca="false">IF(CD$9=0,0,(SIN(CD$12)*COS($E52)+SIN($E52)*COS(CD$12))/SIN($E52)*CD$9)</f>
        <v>0</v>
      </c>
      <c r="FQ52" s="0" t="n">
        <f aca="false">IF(CE$9=0,0,(SIN(CE$12)*COS($E52)+SIN($E52)*COS(CE$12))/SIN($E52)*CE$9)</f>
        <v>0</v>
      </c>
      <c r="FR52" s="0" t="n">
        <f aca="false">IF(CF$9=0,0,(SIN(CF$12)*COS($E52)+SIN($E52)*COS(CF$12))/SIN($E52)*CF$9)</f>
        <v>0</v>
      </c>
      <c r="FS52" s="0" t="n">
        <f aca="false">IF(CG$9=0,0,(SIN(CG$12)*COS($E52)+SIN($E52)*COS(CG$12))/SIN($E52)*CG$9)</f>
        <v>0</v>
      </c>
      <c r="FT52" s="0" t="n">
        <f aca="false">IF(CH$9=0,0,(SIN(CH$12)*COS($E52)+SIN($E52)*COS(CH$12))/SIN($E52)*CH$9)</f>
        <v>0</v>
      </c>
      <c r="FU52" s="0" t="n">
        <f aca="false">IF(CI$9=0,0,(SIN(CI$12)*COS($E52)+SIN($E52)*COS(CI$12))/SIN($E52)*CI$9)</f>
        <v>0</v>
      </c>
      <c r="FV52" s="0" t="n">
        <f aca="false">IF(CJ$9=0,0,(SIN(CJ$12)*COS($E52)+SIN($E52)*COS(CJ$12))/SIN($E52)*CJ$9)</f>
        <v>0</v>
      </c>
      <c r="FW52" s="0" t="n">
        <f aca="false">IF(CK$9=0,0,(SIN(CK$12)*COS($E52)+SIN($E52)*COS(CK$12))/SIN($E52)*CK$9)</f>
        <v>0</v>
      </c>
      <c r="FX52" s="0" t="n">
        <f aca="false">IF(CL$9=0,0,(SIN(CL$12)*COS($E52)+SIN($E52)*COS(CL$12))/SIN($E52)*CL$9)</f>
        <v>0</v>
      </c>
      <c r="FY52" s="0" t="n">
        <f aca="false">IF(CM$9=0,0,(SIN(CM$12)*COS($E52)+SIN($E52)*COS(CM$12))/SIN($E52)*CM$9)</f>
        <v>0</v>
      </c>
      <c r="FZ52" s="0" t="n">
        <f aca="false">IF(CN$9=0,0,(SIN(CN$12)*COS($E52)+SIN($E52)*COS(CN$12))/SIN($E52)*CN$9)</f>
        <v>0</v>
      </c>
      <c r="GA52" s="0" t="n">
        <f aca="false">IF(CO$9=0,0,(SIN(CO$12)*COS($E52)+SIN($E52)*COS(CO$12))/SIN($E52)*CO$9)</f>
        <v>0</v>
      </c>
      <c r="GB52" s="0" t="n">
        <f aca="false">IF(CP$9=0,0,(SIN(CP$12)*COS($E52)+SIN($E52)*COS(CP$12))/SIN($E52)*CP$9)</f>
        <v>6.39658115320012</v>
      </c>
      <c r="GC52" s="0" t="n">
        <f aca="false">IF(CQ$9=0,0,(SIN(CQ$12)*COS($E52)+SIN($E52)*COS(CQ$12))/SIN($E52)*CQ$9)</f>
        <v>6.42088725717407</v>
      </c>
    </row>
    <row r="53" customFormat="false" ht="12.8" hidden="true" customHeight="false" outlineLevel="0" collapsed="false">
      <c r="A53" s="0" t="n">
        <f aca="false">MAX($F53:$CQ53)</f>
        <v>6.32915353137039</v>
      </c>
      <c r="B53" s="90" t="n">
        <f aca="false">IF(ISNA(INDEX(vmg!$B$6:$B$151,MATCH($C53,vmg!$F$6:$F$151,0))),IF(ISNA(INDEX(vmg!$B$6:$B$151,MATCH($C53,vmg!$D$6:$D$151,0))),0,INDEX(vmg!$B$6:$B$151,MATCH($C53,vmg!$D$6:$D$151,0))),INDEX(vmg!$B$6:$B$151,MATCH($C53,vmg!$F$6:$F$151,0)))</f>
        <v>6.8375</v>
      </c>
      <c r="C53" s="2" t="n">
        <f aca="false">MOD(Best +D53,360)</f>
        <v>341</v>
      </c>
      <c r="D53" s="2" t="n">
        <f aca="false">D52+1</f>
        <v>41</v>
      </c>
      <c r="E53" s="1" t="n">
        <f aca="false">D53*PI()/180</f>
        <v>0.715584993317675</v>
      </c>
      <c r="F53" s="13" t="n">
        <f aca="false">IF(OR(F143=0,CR53=0),0,F143*CR53/(F143+CR53))</f>
        <v>6.32915353137039</v>
      </c>
      <c r="G53" s="13" t="n">
        <f aca="false">IF(OR(G143=0,CS53=0),0,G143*CS53/(G143+CS53))</f>
        <v>6.26187882975125</v>
      </c>
      <c r="H53" s="13" t="n">
        <f aca="false">IF(OR(H143=0,CT53=0),0,H143*CT53/(H143+CT53))</f>
        <v>6.19624940663433</v>
      </c>
      <c r="I53" s="13" t="n">
        <f aca="false">IF(OR(I143=0,CU53=0),0,I143*CU53/(I143+CU53))</f>
        <v>6.13213741407767</v>
      </c>
      <c r="J53" s="13" t="n">
        <f aca="false">IF(OR(J143=0,CV53=0),0,J143*CV53/(J143+CV53))</f>
        <v>6.06507200810093</v>
      </c>
      <c r="K53" s="13" t="n">
        <f aca="false">IF(OR(K143=0,CW53=0),0,K143*CW53/(K143+CW53))</f>
        <v>5.99951585939538</v>
      </c>
      <c r="L53" s="13" t="n">
        <f aca="false">IF(OR(L143=0,CX53=0),0,L143*CX53/(L143+CX53))</f>
        <v>5.93535532989871</v>
      </c>
      <c r="M53" s="13" t="n">
        <f aca="false">IF(OR(M143=0,CY53=0),0,M143*CY53/(M143+CY53))</f>
        <v>5.87248725914348</v>
      </c>
      <c r="N53" s="13" t="n">
        <f aca="false">IF(OR(N143=0,CZ53=0),0,N143*CZ53/(N143+CZ53))</f>
        <v>5.81081774245347</v>
      </c>
      <c r="O53" s="13" t="n">
        <f aca="false">IF(OR(O143=0,DA53=0),0,O143*DA53/(O143+DA53))</f>
        <v>5.73648806893094</v>
      </c>
      <c r="P53" s="13" t="n">
        <f aca="false">IF(OR(P143=0,DB53=0),0,P143*DB53/(P143+DB53))</f>
        <v>5.66372972204082</v>
      </c>
      <c r="Q53" s="13" t="n">
        <f aca="false">IF(OR(Q143=0,DC53=0),0,Q143*DC53/(Q143+DC53))</f>
        <v>5.59242225942797</v>
      </c>
      <c r="R53" s="13" t="n">
        <f aca="false">IF(OR(R143=0,DD53=0),0,R143*DD53/(R143+DD53))</f>
        <v>5.52245565430979</v>
      </c>
      <c r="S53" s="13" t="n">
        <f aca="false">IF(OR(S143=0,DE53=0),0,S143*DE53/(S143+DE53))</f>
        <v>5.4537291390833</v>
      </c>
      <c r="T53" s="13" t="n">
        <f aca="false">IF(OR(T143=0,DF53=0),0,T143*DF53/(T143+DF53))</f>
        <v>5.36285006844225</v>
      </c>
      <c r="U53" s="13" t="n">
        <f aca="false">IF(OR(U143=0,DG53=0),0,U143*DG53/(U143+DG53))</f>
        <v>5.27365490042894</v>
      </c>
      <c r="V53" s="13" t="n">
        <f aca="false">IF(OR(V143=0,DH53=0),0,V143*DH53/(V143+DH53))</f>
        <v>5.18599193816055</v>
      </c>
      <c r="W53" s="13" t="n">
        <f aca="false">IF(OR(W143=0,DI53=0),0,W143*DI53/(W143+DI53))</f>
        <v>5.09972139407497</v>
      </c>
      <c r="X53" s="13" t="n">
        <f aca="false">IF(OR(X143=0,DJ53=0),0,X143*DJ53/(X143+DJ53))</f>
        <v>5.01471404577846</v>
      </c>
      <c r="Y53" s="13" t="n">
        <f aca="false">IF(OR(Y143=0,DK53=0),0,Y143*DK53/(Y143+DK53))</f>
        <v>0</v>
      </c>
      <c r="Z53" s="13" t="n">
        <f aca="false">IF(OR(Z143=0,DL53=0),0,Z143*DL53/(Z143+DL53))</f>
        <v>0</v>
      </c>
      <c r="AA53" s="13" t="n">
        <f aca="false">IF(OR(AA143=0,DM53=0),0,AA143*DM53/(AA143+DM53))</f>
        <v>0</v>
      </c>
      <c r="AB53" s="13" t="n">
        <f aca="false">IF(OR(AB143=0,DN53=0),0,AB143*DN53/(AB143+DN53))</f>
        <v>0</v>
      </c>
      <c r="AC53" s="13" t="n">
        <f aca="false">IF(OR(AC143=0,DO53=0),0,AC143*DO53/(AC143+DO53))</f>
        <v>0</v>
      </c>
      <c r="AD53" s="13" t="n">
        <f aca="false">IF(OR(AD143=0,DP53=0),0,AD143*DP53/(AD143+DP53))</f>
        <v>0</v>
      </c>
      <c r="AE53" s="13" t="n">
        <f aca="false">IF(OR(AE143=0,DQ53=0),0,AE143*DQ53/(AE143+DQ53))</f>
        <v>0</v>
      </c>
      <c r="AF53" s="13" t="n">
        <f aca="false">IF(OR(AF143=0,DR53=0),0,AF143*DR53/(AF143+DR53))</f>
        <v>0</v>
      </c>
      <c r="AG53" s="13" t="n">
        <f aca="false">IF(OR(AG143=0,DS53=0),0,AG143*DS53/(AG143+DS53))</f>
        <v>0</v>
      </c>
      <c r="AH53" s="13" t="n">
        <f aca="false">IF(OR(AH143=0,DT53=0),0,AH143*DT53/(AH143+DT53))</f>
        <v>0</v>
      </c>
      <c r="AI53" s="13" t="n">
        <f aca="false">IF(OR(AI143=0,DU53=0),0,AI143*DU53/(AI143+DU53))</f>
        <v>0</v>
      </c>
      <c r="AJ53" s="13" t="n">
        <f aca="false">IF(OR(AJ143=0,DV53=0),0,AJ143*DV53/(AJ143+DV53))</f>
        <v>0</v>
      </c>
      <c r="AK53" s="13" t="n">
        <f aca="false">IF(OR(AK143=0,DW53=0),0,AK143*DW53/(AK143+DW53))</f>
        <v>0</v>
      </c>
      <c r="AL53" s="13" t="n">
        <f aca="false">IF(OR(AL143=0,DX53=0),0,AL143*DX53/(AL143+DX53))</f>
        <v>0</v>
      </c>
      <c r="AM53" s="13" t="n">
        <f aca="false">IF(OR(AM143=0,DY53=0),0,AM143*DY53/(AM143+DY53))</f>
        <v>0</v>
      </c>
      <c r="AN53" s="13" t="n">
        <f aca="false">IF(OR(AN143=0,DZ53=0),0,AN143*DZ53/(AN143+DZ53))</f>
        <v>0</v>
      </c>
      <c r="AO53" s="13" t="n">
        <f aca="false">IF(OR(AO143=0,EA53=0),0,AO143*EA53/(AO143+EA53))</f>
        <v>0</v>
      </c>
      <c r="AP53" s="13" t="n">
        <f aca="false">IF(OR(AP143=0,EB53=0),0,AP143*EB53/(AP143+EB53))</f>
        <v>0</v>
      </c>
      <c r="AQ53" s="13" t="n">
        <f aca="false">IF(OR(AQ143=0,EC53=0),0,AQ143*EC53/(AQ143+EC53))</f>
        <v>0</v>
      </c>
      <c r="AR53" s="13" t="n">
        <f aca="false">IF(OR(AR143=0,ED53=0),0,AR143*ED53/(AR143+ED53))</f>
        <v>0</v>
      </c>
      <c r="AS53" s="13" t="n">
        <f aca="false">IF(OR(AS143=0,EE53=0),0,AS143*EE53/(AS143+EE53))</f>
        <v>0</v>
      </c>
      <c r="AT53" s="13" t="n">
        <f aca="false">IF(OR(AT143=0,EF53=0),0,AT143*EF53/(AT143+EF53))</f>
        <v>0</v>
      </c>
      <c r="AU53" s="13" t="n">
        <f aca="false">IF(OR(AU143=0,EG53=0),0,AU143*EG53/(AU143+EG53))</f>
        <v>0</v>
      </c>
      <c r="AV53" s="13" t="n">
        <f aca="false">IF(OR(AV143=0,EH53=0),0,AV143*EH53/(AV143+EH53))</f>
        <v>0</v>
      </c>
      <c r="AW53" s="13" t="n">
        <f aca="false">IF(OR(AW143=0,EI53=0),0,AW143*EI53/(AW143+EI53))</f>
        <v>0</v>
      </c>
      <c r="AX53" s="13" t="n">
        <f aca="false">IF(OR(AX143=0,EJ53=0),0,AX143*EJ53/(AX143+EJ53))</f>
        <v>0</v>
      </c>
      <c r="AY53" s="13" t="n">
        <f aca="false">IF(OR(AY143=0,EK53=0),0,AY143*EK53/(AY143+EK53))</f>
        <v>0</v>
      </c>
      <c r="AZ53" s="13" t="n">
        <f aca="false">IF(OR(AZ143=0,EL53=0),0,AZ143*EL53/(AZ143+EL53))</f>
        <v>0</v>
      </c>
      <c r="BA53" s="13" t="n">
        <f aca="false">IF(OR(BA143=0,EM53=0),0,BA143*EM53/(BA143+EM53))</f>
        <v>0</v>
      </c>
      <c r="BB53" s="13" t="n">
        <f aca="false">IF(OR(BB143=0,EN53=0),0,BB143*EN53/(BB143+EN53))</f>
        <v>0</v>
      </c>
      <c r="BC53" s="13" t="n">
        <f aca="false">IF(OR(BC143=0,EO53=0),0,BC143*EO53/(BC143+EO53))</f>
        <v>0</v>
      </c>
      <c r="BD53" s="13" t="n">
        <f aca="false">IF(OR(BD143=0,EP53=0),0,BD143*EP53/(BD143+EP53))</f>
        <v>0</v>
      </c>
      <c r="BE53" s="13" t="n">
        <f aca="false">IF(OR(BE143=0,EQ53=0),0,BE143*EQ53/(BE143+EQ53))</f>
        <v>0</v>
      </c>
      <c r="BF53" s="13" t="n">
        <f aca="false">IF(OR(BF143=0,ER53=0),0,BF143*ER53/(BF143+ER53))</f>
        <v>0</v>
      </c>
      <c r="BG53" s="13" t="n">
        <f aca="false">IF(OR(BG143=0,ES53=0),0,BG143*ES53/(BG143+ES53))</f>
        <v>0</v>
      </c>
      <c r="BH53" s="13" t="n">
        <f aca="false">IF(OR(BH143=0,ET53=0),0,BH143*ET53/(BH143+ET53))</f>
        <v>0</v>
      </c>
      <c r="BI53" s="13" t="n">
        <f aca="false">IF(OR(BI143=0,EU53=0),0,BI143*EU53/(BI143+EU53))</f>
        <v>0</v>
      </c>
      <c r="BJ53" s="13" t="n">
        <f aca="false">IF(OR(BJ143=0,EV53=0),0,BJ143*EV53/(BJ143+EV53))</f>
        <v>0</v>
      </c>
      <c r="BK53" s="13" t="n">
        <f aca="false">IF(OR(BK143=0,EW53=0),0,BK143*EW53/(BK143+EW53))</f>
        <v>0</v>
      </c>
      <c r="BL53" s="13" t="n">
        <f aca="false">IF(OR(BL143=0,EX53=0),0,BL143*EX53/(BL143+EX53))</f>
        <v>0</v>
      </c>
      <c r="BM53" s="13" t="n">
        <f aca="false">IF(OR(BM143=0,EY53=0),0,BM143*EY53/(BM143+EY53))</f>
        <v>0</v>
      </c>
      <c r="BN53" s="13" t="n">
        <f aca="false">IF(OR(BN143=0,EZ53=0),0,BN143*EZ53/(BN143+EZ53))</f>
        <v>0</v>
      </c>
      <c r="BO53" s="13" t="n">
        <f aca="false">IF(OR(BO143=0,FA53=0),0,BO143*FA53/(BO143+FA53))</f>
        <v>0</v>
      </c>
      <c r="BP53" s="13" t="n">
        <f aca="false">IF(OR(BP143=0,FB53=0),0,BP143*FB53/(BP143+FB53))</f>
        <v>0</v>
      </c>
      <c r="BQ53" s="13" t="n">
        <f aca="false">IF(OR(BQ143=0,FC53=0),0,BQ143*FC53/(BQ143+FC53))</f>
        <v>0</v>
      </c>
      <c r="BR53" s="13" t="n">
        <f aca="false">IF(OR(BR143=0,FD53=0),0,BR143*FD53/(BR143+FD53))</f>
        <v>0</v>
      </c>
      <c r="BS53" s="13" t="n">
        <f aca="false">IF(OR(BS143=0,FE53=0),0,BS143*FE53/(BS143+FE53))</f>
        <v>0</v>
      </c>
      <c r="BT53" s="13" t="n">
        <f aca="false">IF(OR(BT143=0,FF53=0),0,BT143*FF53/(BT143+FF53))</f>
        <v>0</v>
      </c>
      <c r="BU53" s="13" t="n">
        <f aca="false">IF(OR(BU143=0,FG53=0),0,BU143*FG53/(BU143+FG53))</f>
        <v>0</v>
      </c>
      <c r="BV53" s="13" t="n">
        <f aca="false">IF(OR(BV143=0,FH53=0),0,BV143*FH53/(BV143+FH53))</f>
        <v>0</v>
      </c>
      <c r="BW53" s="13" t="n">
        <f aca="false">IF(OR(BW143=0,FI53=0),0,BW143*FI53/(BW143+FI53))</f>
        <v>0</v>
      </c>
      <c r="BX53" s="13" t="n">
        <f aca="false">IF(OR(BX143=0,FJ53=0),0,BX143*FJ53/(BX143+FJ53))</f>
        <v>0</v>
      </c>
      <c r="BY53" s="13" t="n">
        <f aca="false">IF(OR(BY143=0,FK53=0),0,BY143*FK53/(BY143+FK53))</f>
        <v>0</v>
      </c>
      <c r="BZ53" s="13" t="n">
        <f aca="false">IF(OR(BZ143=0,FL53=0),0,BZ143*FL53/(BZ143+FL53))</f>
        <v>0</v>
      </c>
      <c r="CA53" s="13" t="n">
        <f aca="false">IF(OR(CA143=0,FM53=0),0,CA143*FM53/(CA143+FM53))</f>
        <v>0</v>
      </c>
      <c r="CB53" s="13" t="n">
        <f aca="false">IF(OR(CB143=0,FN53=0),0,CB143*FN53/(CB143+FN53))</f>
        <v>0</v>
      </c>
      <c r="CC53" s="13" t="n">
        <f aca="false">IF(OR(CC143=0,FO53=0),0,CC143*FO53/(CC143+FO53))</f>
        <v>0</v>
      </c>
      <c r="CD53" s="13" t="n">
        <f aca="false">IF(OR(CD143=0,FP53=0),0,CD143*FP53/(CD143+FP53))</f>
        <v>0</v>
      </c>
      <c r="CE53" s="13" t="n">
        <f aca="false">IF(OR(CE143=0,FQ53=0),0,CE143*FQ53/(CE143+FQ53))</f>
        <v>0</v>
      </c>
      <c r="CF53" s="13" t="n">
        <f aca="false">IF(OR(CF143=0,FR53=0),0,CF143*FR53/(CF143+FR53))</f>
        <v>0</v>
      </c>
      <c r="CG53" s="13" t="n">
        <f aca="false">IF(OR(CG143=0,FS53=0),0,CG143*FS53/(CG143+FS53))</f>
        <v>0</v>
      </c>
      <c r="CH53" s="13" t="n">
        <f aca="false">IF(OR(CH143=0,FT53=0),0,CH143*FT53/(CH143+FT53))</f>
        <v>0</v>
      </c>
      <c r="CI53" s="13" t="n">
        <f aca="false">IF(OR(CI143=0,FU53=0),0,CI143*FU53/(CI143+FU53))</f>
        <v>0</v>
      </c>
      <c r="CJ53" s="13" t="n">
        <f aca="false">IF(OR(CJ143=0,FV53=0),0,CJ143*FV53/(CJ143+FV53))</f>
        <v>0</v>
      </c>
      <c r="CK53" s="13" t="n">
        <f aca="false">IF(OR(CK143=0,FW53=0),0,CK143*FW53/(CK143+FW53))</f>
        <v>0</v>
      </c>
      <c r="CL53" s="13" t="n">
        <f aca="false">IF(OR(CL143=0,FX53=0),0,CL143*FX53/(CL143+FX53))</f>
        <v>0</v>
      </c>
      <c r="CM53" s="13" t="n">
        <f aca="false">IF(OR(CM143=0,FY53=0),0,CM143*FY53/(CM143+FY53))</f>
        <v>0</v>
      </c>
      <c r="CN53" s="13" t="n">
        <f aca="false">IF(OR(CN143=0,FZ53=0),0,CN143*FZ53/(CN143+FZ53))</f>
        <v>0</v>
      </c>
      <c r="CO53" s="13" t="n">
        <f aca="false">IF(OR(CO143=0,GA53=0),0,CO143*GA53/(CO143+GA53))</f>
        <v>0</v>
      </c>
      <c r="CP53" s="13" t="n">
        <f aca="false">IF(OR(CP143=0,GB53=0),0,CP143*GB53/(CP143+GB53))</f>
        <v>2.8582135416083</v>
      </c>
      <c r="CQ53" s="13" t="n">
        <f aca="false">IF(OR(CQ143=0,GC53=0),0,CQ143*GC53/(CQ143+GC53))</f>
        <v>2.83969420802003</v>
      </c>
      <c r="CR53" s="0" t="n">
        <f aca="false">IF(F$9=0,0,(SIN(F$12)*COS($E53)+SIN($E53)*COS(F$12))/SIN($E53)*F$9)</f>
        <v>6.32915357142857</v>
      </c>
      <c r="CS53" s="0" t="n">
        <f aca="false">IF(G$9=0,0,(SIN(G$12)*COS($E53)+SIN($E53)*COS(G$12))/SIN($E53)*G$9)</f>
        <v>6.41511315658231</v>
      </c>
      <c r="CT53" s="0" t="n">
        <f aca="false">IF(H$9=0,0,(SIN(H$12)*COS($E53)+SIN($E53)*COS(H$12))/SIN($E53)*H$9)</f>
        <v>6.49756238805179</v>
      </c>
      <c r="CU53" s="0" t="n">
        <f aca="false">IF(I$9=0,0,(SIN(I$12)*COS($E53)+SIN($E53)*COS(I$12))/SIN($E53)*I$9)</f>
        <v>6.57650084324699</v>
      </c>
      <c r="CV53" s="0" t="n">
        <f aca="false">IF(J$9=0,0,(SIN(J$12)*COS($E53)+SIN($E53)*COS(J$12))/SIN($E53)*J$9)</f>
        <v>6.64669840918551</v>
      </c>
      <c r="CW53" s="0" t="n">
        <f aca="false">IF(K$9=0,0,(SIN(K$12)*COS($E53)+SIN($E53)*COS(K$12))/SIN($E53)*K$9)</f>
        <v>6.71320795200235</v>
      </c>
      <c r="CX53" s="0" t="n">
        <f aca="false">IF(L$9=0,0,(SIN(L$12)*COS($E53)+SIN($E53)*COS(L$12))/SIN($E53)*L$9)</f>
        <v>6.77603849547254</v>
      </c>
      <c r="CY53" s="0" t="n">
        <f aca="false">IF(M$9=0,0,(SIN(M$12)*COS($E53)+SIN($E53)*COS(M$12))/SIN($E53)*M$9)</f>
        <v>6.83520068178992</v>
      </c>
      <c r="CZ53" s="0" t="n">
        <f aca="false">IF(N$9=0,0,(SIN(N$12)*COS($E53)+SIN($E53)*COS(N$12))/SIN($E53)*N$9)</f>
        <v>6.89070675925385</v>
      </c>
      <c r="DA53" s="0" t="n">
        <f aca="false">IF(O$9=0,0,(SIN(O$12)*COS($E53)+SIN($E53)*COS(O$12))/SIN($E53)*O$9)</f>
        <v>6.92250374552941</v>
      </c>
      <c r="DB53" s="0" t="n">
        <f aca="false">IF(P$9=0,0,(SIN(P$12)*COS($E53)+SIN($E53)*COS(P$12))/SIN($E53)*P$9)</f>
        <v>6.95009226849055</v>
      </c>
      <c r="DC53" s="0" t="n">
        <f aca="false">IF(Q$9=0,0,(SIN(Q$12)*COS($E53)+SIN($E53)*COS(Q$12))/SIN($E53)*Q$9)</f>
        <v>6.97350791792259</v>
      </c>
      <c r="DD53" s="0" t="n">
        <f aca="false">IF(R$9=0,0,(SIN(R$12)*COS($E53)+SIN($E53)*COS(R$12))/SIN($E53)*R$9)</f>
        <v>6.99278818092762</v>
      </c>
      <c r="DE53" s="0" t="n">
        <f aca="false">IF(S$9=0,0,(SIN(S$12)*COS($E53)+SIN($E53)*COS(S$12))/SIN($E53)*S$9)</f>
        <v>7.00797241691395</v>
      </c>
      <c r="DF53" s="0" t="n">
        <f aca="false">IF(T$9=0,0,(SIN(T$12)*COS($E53)+SIN($E53)*COS(T$12))/SIN($E53)*T$9)</f>
        <v>6.9795837990662</v>
      </c>
      <c r="DG53" s="0" t="n">
        <f aca="false">IF(U$9=0,0,(SIN(U$12)*COS($E53)+SIN($E53)*COS(U$12))/SIN($E53)*U$9)</f>
        <v>6.94622957874687</v>
      </c>
      <c r="DH53" s="0" t="n">
        <f aca="false">IF(V$9=0,0,(SIN(V$12)*COS($E53)+SIN($E53)*COS(V$12))/SIN($E53)*V$9)</f>
        <v>6.9079911232461</v>
      </c>
      <c r="DI53" s="0" t="n">
        <f aca="false">IF(W$9=0,0,(SIN(W$12)*COS($E53)+SIN($E53)*COS(W$12))/SIN($E53)*W$9)</f>
        <v>6.86495213090454</v>
      </c>
      <c r="DJ53" s="0" t="n">
        <f aca="false">IF(X$9=0,0,(SIN(X$12)*COS($E53)+SIN($E53)*COS(X$12))/SIN($E53)*X$9)</f>
        <v>6.81719858367068</v>
      </c>
      <c r="DK53" s="0" t="n">
        <f aca="false">IF(Y$9=0,0,(SIN(Y$12)*COS($E53)+SIN($E53)*COS(Y$12))/SIN($E53)*Y$9)</f>
        <v>0</v>
      </c>
      <c r="DL53" s="0" t="n">
        <f aca="false">IF(Z$9=0,0,(SIN(Z$12)*COS($E53)+SIN($E53)*COS(Z$12))/SIN($E53)*Z$9)</f>
        <v>0</v>
      </c>
      <c r="DM53" s="0" t="n">
        <f aca="false">IF(AA$9=0,0,(SIN(AA$12)*COS($E53)+SIN($E53)*COS(AA$12))/SIN($E53)*AA$9)</f>
        <v>0</v>
      </c>
      <c r="DN53" s="0" t="n">
        <f aca="false">IF(AB$9=0,0,(SIN(AB$12)*COS($E53)+SIN($E53)*COS(AB$12))/SIN($E53)*AB$9)</f>
        <v>0</v>
      </c>
      <c r="DO53" s="0" t="n">
        <f aca="false">IF(AC$9=0,0,(SIN(AC$12)*COS($E53)+SIN($E53)*COS(AC$12))/SIN($E53)*AC$9)</f>
        <v>0</v>
      </c>
      <c r="DP53" s="0" t="n">
        <f aca="false">IF(AD$9=0,0,(SIN(AD$12)*COS($E53)+SIN($E53)*COS(AD$12))/SIN($E53)*AD$9)</f>
        <v>0</v>
      </c>
      <c r="DQ53" s="0" t="n">
        <f aca="false">IF(AE$9=0,0,(SIN(AE$12)*COS($E53)+SIN($E53)*COS(AE$12))/SIN($E53)*AE$9)</f>
        <v>0</v>
      </c>
      <c r="DR53" s="0" t="n">
        <f aca="false">IF(AF$9=0,0,(SIN(AF$12)*COS($E53)+SIN($E53)*COS(AF$12))/SIN($E53)*AF$9)</f>
        <v>0</v>
      </c>
      <c r="DS53" s="0" t="n">
        <f aca="false">IF(AG$9=0,0,(SIN(AG$12)*COS($E53)+SIN($E53)*COS(AG$12))/SIN($E53)*AG$9)</f>
        <v>0</v>
      </c>
      <c r="DT53" s="0" t="n">
        <f aca="false">IF(AH$9=0,0,(SIN(AH$12)*COS($E53)+SIN($E53)*COS(AH$12))/SIN($E53)*AH$9)</f>
        <v>0</v>
      </c>
      <c r="DU53" s="0" t="n">
        <f aca="false">IF(AI$9=0,0,(SIN(AI$12)*COS($E53)+SIN($E53)*COS(AI$12))/SIN($E53)*AI$9)</f>
        <v>0</v>
      </c>
      <c r="DV53" s="0" t="n">
        <f aca="false">IF(AJ$9=0,0,(SIN(AJ$12)*COS($E53)+SIN($E53)*COS(AJ$12))/SIN($E53)*AJ$9)</f>
        <v>0</v>
      </c>
      <c r="DW53" s="0" t="n">
        <f aca="false">IF(AK$9=0,0,(SIN(AK$12)*COS($E53)+SIN($E53)*COS(AK$12))/SIN($E53)*AK$9)</f>
        <v>0</v>
      </c>
      <c r="DX53" s="0" t="n">
        <f aca="false">IF(AL$9=0,0,(SIN(AL$12)*COS($E53)+SIN($E53)*COS(AL$12))/SIN($E53)*AL$9)</f>
        <v>0</v>
      </c>
      <c r="DY53" s="0" t="n">
        <f aca="false">IF(AM$9=0,0,(SIN(AM$12)*COS($E53)+SIN($E53)*COS(AM$12))/SIN($E53)*AM$9)</f>
        <v>0</v>
      </c>
      <c r="DZ53" s="0" t="n">
        <f aca="false">IF(AN$9=0,0,(SIN(AN$12)*COS($E53)+SIN($E53)*COS(AN$12))/SIN($E53)*AN$9)</f>
        <v>0</v>
      </c>
      <c r="EA53" s="0" t="n">
        <f aca="false">IF(AO$9=0,0,(SIN(AO$12)*COS($E53)+SIN($E53)*COS(AO$12))/SIN($E53)*AO$9)</f>
        <v>0</v>
      </c>
      <c r="EB53" s="0" t="n">
        <f aca="false">IF(AP$9=0,0,(SIN(AP$12)*COS($E53)+SIN($E53)*COS(AP$12))/SIN($E53)*AP$9)</f>
        <v>0</v>
      </c>
      <c r="EC53" s="0" t="n">
        <f aca="false">IF(AQ$9=0,0,(SIN(AQ$12)*COS($E53)+SIN($E53)*COS(AQ$12))/SIN($E53)*AQ$9)</f>
        <v>0</v>
      </c>
      <c r="ED53" s="0" t="n">
        <f aca="false">IF(AR$9=0,0,(SIN(AR$12)*COS($E53)+SIN($E53)*COS(AR$12))/SIN($E53)*AR$9)</f>
        <v>0</v>
      </c>
      <c r="EE53" s="0" t="n">
        <f aca="false">IF(AS$9=0,0,(SIN(AS$12)*COS($E53)+SIN($E53)*COS(AS$12))/SIN($E53)*AS$9)</f>
        <v>0</v>
      </c>
      <c r="EF53" s="0" t="n">
        <f aca="false">IF(AT$9=0,0,(SIN(AT$12)*COS($E53)+SIN($E53)*COS(AT$12))/SIN($E53)*AT$9)</f>
        <v>0</v>
      </c>
      <c r="EG53" s="0" t="n">
        <f aca="false">IF(AU$9=0,0,(SIN(AU$12)*COS($E53)+SIN($E53)*COS(AU$12))/SIN($E53)*AU$9)</f>
        <v>0</v>
      </c>
      <c r="EH53" s="0" t="n">
        <f aca="false">IF(AV$9=0,0,(SIN(AV$12)*COS($E53)+SIN($E53)*COS(AV$12))/SIN($E53)*AV$9)</f>
        <v>0</v>
      </c>
      <c r="EI53" s="0" t="n">
        <f aca="false">IF(AW$9=0,0,(SIN(AW$12)*COS($E53)+SIN($E53)*COS(AW$12))/SIN($E53)*AW$9)</f>
        <v>0</v>
      </c>
      <c r="EJ53" s="0" t="n">
        <f aca="false">IF(AX$9=0,0,(SIN(AX$12)*COS($E53)+SIN($E53)*COS(AX$12))/SIN($E53)*AX$9)</f>
        <v>0</v>
      </c>
      <c r="EK53" s="0" t="n">
        <f aca="false">IF(AY$9=0,0,(SIN(AY$12)*COS($E53)+SIN($E53)*COS(AY$12))/SIN($E53)*AY$9)</f>
        <v>0</v>
      </c>
      <c r="EL53" s="0" t="n">
        <f aca="false">IF(AZ$9=0,0,(SIN(AZ$12)*COS($E53)+SIN($E53)*COS(AZ$12))/SIN($E53)*AZ$9)</f>
        <v>0</v>
      </c>
      <c r="EM53" s="0" t="n">
        <f aca="false">IF(BA$9=0,0,(SIN(BA$12)*COS($E53)+SIN($E53)*COS(BA$12))/SIN($E53)*BA$9)</f>
        <v>0</v>
      </c>
      <c r="EN53" s="0" t="n">
        <f aca="false">IF(BB$9=0,0,(SIN(BB$12)*COS($E53)+SIN($E53)*COS(BB$12))/SIN($E53)*BB$9)</f>
        <v>0</v>
      </c>
      <c r="EO53" s="0" t="n">
        <f aca="false">IF(BC$9=0,0,(SIN(BC$12)*COS($E53)+SIN($E53)*COS(BC$12))/SIN($E53)*BC$9)</f>
        <v>0</v>
      </c>
      <c r="EP53" s="0" t="n">
        <f aca="false">IF(BD$9=0,0,(SIN(BD$12)*COS($E53)+SIN($E53)*COS(BD$12))/SIN($E53)*BD$9)</f>
        <v>0</v>
      </c>
      <c r="EQ53" s="0" t="n">
        <f aca="false">IF(BE$9=0,0,(SIN(BE$12)*COS($E53)+SIN($E53)*COS(BE$12))/SIN($E53)*BE$9)</f>
        <v>0</v>
      </c>
      <c r="ER53" s="0" t="n">
        <f aca="false">IF(BF$9=0,0,(SIN(BF$12)*COS($E53)+SIN($E53)*COS(BF$12))/SIN($E53)*BF$9)</f>
        <v>0</v>
      </c>
      <c r="ES53" s="0" t="n">
        <f aca="false">IF(BG$9=0,0,(SIN(BG$12)*COS($E53)+SIN($E53)*COS(BG$12))/SIN($E53)*BG$9)</f>
        <v>0</v>
      </c>
      <c r="ET53" s="0" t="n">
        <f aca="false">IF(BH$9=0,0,(SIN(BH$12)*COS($E53)+SIN($E53)*COS(BH$12))/SIN($E53)*BH$9)</f>
        <v>0</v>
      </c>
      <c r="EU53" s="0" t="n">
        <f aca="false">IF(BI$9=0,0,(SIN(BI$12)*COS($E53)+SIN($E53)*COS(BI$12))/SIN($E53)*BI$9)</f>
        <v>0</v>
      </c>
      <c r="EV53" s="0" t="n">
        <f aca="false">IF(BJ$9=0,0,(SIN(BJ$12)*COS($E53)+SIN($E53)*COS(BJ$12))/SIN($E53)*BJ$9)</f>
        <v>0</v>
      </c>
      <c r="EW53" s="0" t="n">
        <f aca="false">IF(BK$9=0,0,(SIN(BK$12)*COS($E53)+SIN($E53)*COS(BK$12))/SIN($E53)*BK$9)</f>
        <v>0</v>
      </c>
      <c r="EX53" s="0" t="n">
        <f aca="false">IF(BL$9=0,0,(SIN(BL$12)*COS($E53)+SIN($E53)*COS(BL$12))/SIN($E53)*BL$9)</f>
        <v>0</v>
      </c>
      <c r="EY53" s="0" t="n">
        <f aca="false">IF(BM$9=0,0,(SIN(BM$12)*COS($E53)+SIN($E53)*COS(BM$12))/SIN($E53)*BM$9)</f>
        <v>0</v>
      </c>
      <c r="EZ53" s="0" t="n">
        <f aca="false">IF(BN$9=0,0,(SIN(BN$12)*COS($E53)+SIN($E53)*COS(BN$12))/SIN($E53)*BN$9)</f>
        <v>0</v>
      </c>
      <c r="FA53" s="0" t="n">
        <f aca="false">IF(BO$9=0,0,(SIN(BO$12)*COS($E53)+SIN($E53)*COS(BO$12))/SIN($E53)*BO$9)</f>
        <v>0</v>
      </c>
      <c r="FB53" s="0" t="n">
        <f aca="false">IF(BP$9=0,0,(SIN(BP$12)*COS($E53)+SIN($E53)*COS(BP$12))/SIN($E53)*BP$9)</f>
        <v>0</v>
      </c>
      <c r="FC53" s="0" t="n">
        <f aca="false">IF(BQ$9=0,0,(SIN(BQ$12)*COS($E53)+SIN($E53)*COS(BQ$12))/SIN($E53)*BQ$9)</f>
        <v>0</v>
      </c>
      <c r="FD53" s="0" t="n">
        <f aca="false">IF(BR$9=0,0,(SIN(BR$12)*COS($E53)+SIN($E53)*COS(BR$12))/SIN($E53)*BR$9)</f>
        <v>0</v>
      </c>
      <c r="FE53" s="0" t="n">
        <f aca="false">IF(BS$9=0,0,(SIN(BS$12)*COS($E53)+SIN($E53)*COS(BS$12))/SIN($E53)*BS$9)</f>
        <v>0</v>
      </c>
      <c r="FF53" s="0" t="n">
        <f aca="false">IF(BT$9=0,0,(SIN(BT$12)*COS($E53)+SIN($E53)*COS(BT$12))/SIN($E53)*BT$9)</f>
        <v>0</v>
      </c>
      <c r="FG53" s="0" t="n">
        <f aca="false">IF(BU$9=0,0,(SIN(BU$12)*COS($E53)+SIN($E53)*COS(BU$12))/SIN($E53)*BU$9)</f>
        <v>0</v>
      </c>
      <c r="FH53" s="0" t="n">
        <f aca="false">IF(BV$9=0,0,(SIN(BV$12)*COS($E53)+SIN($E53)*COS(BV$12))/SIN($E53)*BV$9)</f>
        <v>0</v>
      </c>
      <c r="FI53" s="0" t="n">
        <f aca="false">IF(BW$9=0,0,(SIN(BW$12)*COS($E53)+SIN($E53)*COS(BW$12))/SIN($E53)*BW$9)</f>
        <v>0</v>
      </c>
      <c r="FJ53" s="0" t="n">
        <f aca="false">IF(BX$9=0,0,(SIN(BX$12)*COS($E53)+SIN($E53)*COS(BX$12))/SIN($E53)*BX$9)</f>
        <v>0</v>
      </c>
      <c r="FK53" s="0" t="n">
        <f aca="false">IF(BY$9=0,0,(SIN(BY$12)*COS($E53)+SIN($E53)*COS(BY$12))/SIN($E53)*BY$9)</f>
        <v>0</v>
      </c>
      <c r="FL53" s="0" t="n">
        <f aca="false">IF(BZ$9=0,0,(SIN(BZ$12)*COS($E53)+SIN($E53)*COS(BZ$12))/SIN($E53)*BZ$9)</f>
        <v>0</v>
      </c>
      <c r="FM53" s="0" t="n">
        <f aca="false">IF(CA$9=0,0,(SIN(CA$12)*COS($E53)+SIN($E53)*COS(CA$12))/SIN($E53)*CA$9)</f>
        <v>0</v>
      </c>
      <c r="FN53" s="0" t="n">
        <f aca="false">IF(CB$9=0,0,(SIN(CB$12)*COS($E53)+SIN($E53)*COS(CB$12))/SIN($E53)*CB$9)</f>
        <v>0</v>
      </c>
      <c r="FO53" s="0" t="n">
        <f aca="false">IF(CC$9=0,0,(SIN(CC$12)*COS($E53)+SIN($E53)*COS(CC$12))/SIN($E53)*CC$9)</f>
        <v>0</v>
      </c>
      <c r="FP53" s="0" t="n">
        <f aca="false">IF(CD$9=0,0,(SIN(CD$12)*COS($E53)+SIN($E53)*COS(CD$12))/SIN($E53)*CD$9)</f>
        <v>0</v>
      </c>
      <c r="FQ53" s="0" t="n">
        <f aca="false">IF(CE$9=0,0,(SIN(CE$12)*COS($E53)+SIN($E53)*COS(CE$12))/SIN($E53)*CE$9)</f>
        <v>0</v>
      </c>
      <c r="FR53" s="0" t="n">
        <f aca="false">IF(CF$9=0,0,(SIN(CF$12)*COS($E53)+SIN($E53)*COS(CF$12))/SIN($E53)*CF$9)</f>
        <v>0</v>
      </c>
      <c r="FS53" s="0" t="n">
        <f aca="false">IF(CG$9=0,0,(SIN(CG$12)*COS($E53)+SIN($E53)*COS(CG$12))/SIN($E53)*CG$9)</f>
        <v>0</v>
      </c>
      <c r="FT53" s="0" t="n">
        <f aca="false">IF(CH$9=0,0,(SIN(CH$12)*COS($E53)+SIN($E53)*COS(CH$12))/SIN($E53)*CH$9)</f>
        <v>0</v>
      </c>
      <c r="FU53" s="0" t="n">
        <f aca="false">IF(CI$9=0,0,(SIN(CI$12)*COS($E53)+SIN($E53)*COS(CI$12))/SIN($E53)*CI$9)</f>
        <v>0</v>
      </c>
      <c r="FV53" s="0" t="n">
        <f aca="false">IF(CJ$9=0,0,(SIN(CJ$12)*COS($E53)+SIN($E53)*COS(CJ$12))/SIN($E53)*CJ$9)</f>
        <v>0</v>
      </c>
      <c r="FW53" s="0" t="n">
        <f aca="false">IF(CK$9=0,0,(SIN(CK$12)*COS($E53)+SIN($E53)*COS(CK$12))/SIN($E53)*CK$9)</f>
        <v>0</v>
      </c>
      <c r="FX53" s="0" t="n">
        <f aca="false">IF(CL$9=0,0,(SIN(CL$12)*COS($E53)+SIN($E53)*COS(CL$12))/SIN($E53)*CL$9)</f>
        <v>0</v>
      </c>
      <c r="FY53" s="0" t="n">
        <f aca="false">IF(CM$9=0,0,(SIN(CM$12)*COS($E53)+SIN($E53)*COS(CM$12))/SIN($E53)*CM$9)</f>
        <v>0</v>
      </c>
      <c r="FZ53" s="0" t="n">
        <f aca="false">IF(CN$9=0,0,(SIN(CN$12)*COS($E53)+SIN($E53)*COS(CN$12))/SIN($E53)*CN$9)</f>
        <v>0</v>
      </c>
      <c r="GA53" s="0" t="n">
        <f aca="false">IF(CO$9=0,0,(SIN(CO$12)*COS($E53)+SIN($E53)*COS(CO$12))/SIN($E53)*CO$9)</f>
        <v>0</v>
      </c>
      <c r="GB53" s="0" t="n">
        <f aca="false">IF(CP$9=0,0,(SIN(CP$12)*COS($E53)+SIN($E53)*COS(CP$12))/SIN($E53)*CP$9)</f>
        <v>6.18077514554073</v>
      </c>
      <c r="GC53" s="0" t="n">
        <f aca="false">IF(CQ$9=0,0,(SIN(CQ$12)*COS($E53)+SIN($E53)*COS(CQ$12))/SIN($E53)*CQ$9)</f>
        <v>6.20113228953844</v>
      </c>
    </row>
    <row r="54" customFormat="false" ht="12.8" hidden="true" customHeight="false" outlineLevel="0" collapsed="false">
      <c r="A54" s="0" t="n">
        <f aca="false">MAX($F54:$CQ54)</f>
        <v>6.32915353137039</v>
      </c>
      <c r="B54" s="90" t="n">
        <f aca="false">IF(ISNA(INDEX(vmg!$B$6:$B$151,MATCH($C54,vmg!$F$6:$F$151,0))),IF(ISNA(INDEX(vmg!$B$6:$B$151,MATCH($C54,vmg!$D$6:$D$151,0))),0,INDEX(vmg!$B$6:$B$151,MATCH($C54,vmg!$D$6:$D$151,0))),INDEX(vmg!$B$6:$B$151,MATCH($C54,vmg!$F$6:$F$151,0)))</f>
        <v>6.82125</v>
      </c>
      <c r="C54" s="2" t="n">
        <f aca="false">MOD(Best +D54,360)</f>
        <v>342</v>
      </c>
      <c r="D54" s="2" t="n">
        <f aca="false">D53+1</f>
        <v>42</v>
      </c>
      <c r="E54" s="1" t="n">
        <f aca="false">D54*PI()/180</f>
        <v>0.733038285837618</v>
      </c>
      <c r="F54" s="13" t="n">
        <f aca="false">IF(OR(F144=0,CR54=0),0,F144*CR54/(F144+CR54))</f>
        <v>6.32915353137039</v>
      </c>
      <c r="G54" s="13" t="n">
        <f aca="false">IF(OR(G144=0,CS54=0),0,G144*CS54/(G144+CS54))</f>
        <v>6.26019088528607</v>
      </c>
      <c r="H54" s="13" t="n">
        <f aca="false">IF(OR(H144=0,CT54=0),0,H144*CT54/(H144+CT54))</f>
        <v>6.19291877078404</v>
      </c>
      <c r="I54" s="13" t="n">
        <f aca="false">IF(OR(I144=0,CU54=0),0,I144*CU54/(I144+CU54))</f>
        <v>6.12720812849752</v>
      </c>
      <c r="J54" s="13" t="n">
        <f aca="false">IF(OR(J144=0,CV54=0),0,J144*CV54/(J144+CV54))</f>
        <v>6.05858493496585</v>
      </c>
      <c r="K54" s="13" t="n">
        <f aca="false">IF(OR(K144=0,CW54=0),0,K144*CW54/(K144+CW54))</f>
        <v>5.99151203302312</v>
      </c>
      <c r="L54" s="13" t="n">
        <f aca="false">IF(OR(L144=0,CX54=0),0,L144*CX54/(L144+CX54))</f>
        <v>5.92587469783235</v>
      </c>
      <c r="M54" s="13" t="n">
        <f aca="false">IF(OR(M144=0,CY54=0),0,M144*CY54/(M144+CY54))</f>
        <v>5.86156864700377</v>
      </c>
      <c r="N54" s="13" t="n">
        <f aca="false">IF(OR(N144=0,CZ54=0),0,N144*CZ54/(N144+CZ54))</f>
        <v>5.79849883930636</v>
      </c>
      <c r="O54" s="13" t="n">
        <f aca="false">IF(OR(O144=0,DA54=0),0,O144*DA54/(O144+DA54))</f>
        <v>5.72279759232124</v>
      </c>
      <c r="P54" s="13" t="n">
        <f aca="false">IF(OR(P144=0,DB54=0),0,P144*DB54/(P144+DB54))</f>
        <v>5.64870399156297</v>
      </c>
      <c r="Q54" s="13" t="n">
        <f aca="false">IF(OR(Q144=0,DC54=0),0,Q144*DC54/(Q144+DC54))</f>
        <v>5.5760969349398</v>
      </c>
      <c r="R54" s="13" t="n">
        <f aca="false">IF(OR(R144=0,DD54=0),0,R144*DD54/(R144+DD54))</f>
        <v>5.50486569197398</v>
      </c>
      <c r="S54" s="13" t="n">
        <f aca="false">IF(OR(S144=0,DE54=0),0,S144*DE54/(S144+DE54))</f>
        <v>5.43490876567607</v>
      </c>
      <c r="T54" s="13" t="n">
        <f aca="false">IF(OR(T144=0,DF54=0),0,T144*DF54/(T144+DF54))</f>
        <v>5.3428265099902</v>
      </c>
      <c r="U54" s="13" t="n">
        <f aca="false">IF(OR(U144=0,DG54=0),0,U144*DG54/(U144+DG54))</f>
        <v>5.25246604970144</v>
      </c>
      <c r="V54" s="13" t="n">
        <f aca="false">IF(OR(V144=0,DH54=0),0,V144*DH54/(V144+DH54))</f>
        <v>5.16367552146769</v>
      </c>
      <c r="W54" s="13" t="n">
        <f aca="false">IF(OR(W144=0,DI54=0),0,W144*DI54/(W144+DI54))</f>
        <v>5.07631492971365</v>
      </c>
      <c r="X54" s="13" t="n">
        <f aca="false">IF(OR(X144=0,DJ54=0),0,X144*DJ54/(X144+DJ54))</f>
        <v>4.99025482226184</v>
      </c>
      <c r="Y54" s="13" t="n">
        <f aca="false">IF(OR(Y144=0,DK54=0),0,Y144*DK54/(Y144+DK54))</f>
        <v>0</v>
      </c>
      <c r="Z54" s="13" t="n">
        <f aca="false">IF(OR(Z144=0,DL54=0),0,Z144*DL54/(Z144+DL54))</f>
        <v>0</v>
      </c>
      <c r="AA54" s="13" t="n">
        <f aca="false">IF(OR(AA144=0,DM54=0),0,AA144*DM54/(AA144+DM54))</f>
        <v>0</v>
      </c>
      <c r="AB54" s="13" t="n">
        <f aca="false">IF(OR(AB144=0,DN54=0),0,AB144*DN54/(AB144+DN54))</f>
        <v>0</v>
      </c>
      <c r="AC54" s="13" t="n">
        <f aca="false">IF(OR(AC144=0,DO54=0),0,AC144*DO54/(AC144+DO54))</f>
        <v>0</v>
      </c>
      <c r="AD54" s="13" t="n">
        <f aca="false">IF(OR(AD144=0,DP54=0),0,AD144*DP54/(AD144+DP54))</f>
        <v>0</v>
      </c>
      <c r="AE54" s="13" t="n">
        <f aca="false">IF(OR(AE144=0,DQ54=0),0,AE144*DQ54/(AE144+DQ54))</f>
        <v>0</v>
      </c>
      <c r="AF54" s="13" t="n">
        <f aca="false">IF(OR(AF144=0,DR54=0),0,AF144*DR54/(AF144+DR54))</f>
        <v>0</v>
      </c>
      <c r="AG54" s="13" t="n">
        <f aca="false">IF(OR(AG144=0,DS54=0),0,AG144*DS54/(AG144+DS54))</f>
        <v>0</v>
      </c>
      <c r="AH54" s="13" t="n">
        <f aca="false">IF(OR(AH144=0,DT54=0),0,AH144*DT54/(AH144+DT54))</f>
        <v>0</v>
      </c>
      <c r="AI54" s="13" t="n">
        <f aca="false">IF(OR(AI144=0,DU54=0),0,AI144*DU54/(AI144+DU54))</f>
        <v>0</v>
      </c>
      <c r="AJ54" s="13" t="n">
        <f aca="false">IF(OR(AJ144=0,DV54=0),0,AJ144*DV54/(AJ144+DV54))</f>
        <v>0</v>
      </c>
      <c r="AK54" s="13" t="n">
        <f aca="false">IF(OR(AK144=0,DW54=0),0,AK144*DW54/(AK144+DW54))</f>
        <v>0</v>
      </c>
      <c r="AL54" s="13" t="n">
        <f aca="false">IF(OR(AL144=0,DX54=0),0,AL144*DX54/(AL144+DX54))</f>
        <v>0</v>
      </c>
      <c r="AM54" s="13" t="n">
        <f aca="false">IF(OR(AM144=0,DY54=0),0,AM144*DY54/(AM144+DY54))</f>
        <v>0</v>
      </c>
      <c r="AN54" s="13" t="n">
        <f aca="false">IF(OR(AN144=0,DZ54=0),0,AN144*DZ54/(AN144+DZ54))</f>
        <v>0</v>
      </c>
      <c r="AO54" s="13" t="n">
        <f aca="false">IF(OR(AO144=0,EA54=0),0,AO144*EA54/(AO144+EA54))</f>
        <v>0</v>
      </c>
      <c r="AP54" s="13" t="n">
        <f aca="false">IF(OR(AP144=0,EB54=0),0,AP144*EB54/(AP144+EB54))</f>
        <v>0</v>
      </c>
      <c r="AQ54" s="13" t="n">
        <f aca="false">IF(OR(AQ144=0,EC54=0),0,AQ144*EC54/(AQ144+EC54))</f>
        <v>0</v>
      </c>
      <c r="AR54" s="13" t="n">
        <f aca="false">IF(OR(AR144=0,ED54=0),0,AR144*ED54/(AR144+ED54))</f>
        <v>0</v>
      </c>
      <c r="AS54" s="13" t="n">
        <f aca="false">IF(OR(AS144=0,EE54=0),0,AS144*EE54/(AS144+EE54))</f>
        <v>0</v>
      </c>
      <c r="AT54" s="13" t="n">
        <f aca="false">IF(OR(AT144=0,EF54=0),0,AT144*EF54/(AT144+EF54))</f>
        <v>0</v>
      </c>
      <c r="AU54" s="13" t="n">
        <f aca="false">IF(OR(AU144=0,EG54=0),0,AU144*EG54/(AU144+EG54))</f>
        <v>0</v>
      </c>
      <c r="AV54" s="13" t="n">
        <f aca="false">IF(OR(AV144=0,EH54=0),0,AV144*EH54/(AV144+EH54))</f>
        <v>0</v>
      </c>
      <c r="AW54" s="13" t="n">
        <f aca="false">IF(OR(AW144=0,EI54=0),0,AW144*EI54/(AW144+EI54))</f>
        <v>0</v>
      </c>
      <c r="AX54" s="13" t="n">
        <f aca="false">IF(OR(AX144=0,EJ54=0),0,AX144*EJ54/(AX144+EJ54))</f>
        <v>0</v>
      </c>
      <c r="AY54" s="13" t="n">
        <f aca="false">IF(OR(AY144=0,EK54=0),0,AY144*EK54/(AY144+EK54))</f>
        <v>0</v>
      </c>
      <c r="AZ54" s="13" t="n">
        <f aca="false">IF(OR(AZ144=0,EL54=0),0,AZ144*EL54/(AZ144+EL54))</f>
        <v>0</v>
      </c>
      <c r="BA54" s="13" t="n">
        <f aca="false">IF(OR(BA144=0,EM54=0),0,BA144*EM54/(BA144+EM54))</f>
        <v>0</v>
      </c>
      <c r="BB54" s="13" t="n">
        <f aca="false">IF(OR(BB144=0,EN54=0),0,BB144*EN54/(BB144+EN54))</f>
        <v>0</v>
      </c>
      <c r="BC54" s="13" t="n">
        <f aca="false">IF(OR(BC144=0,EO54=0),0,BC144*EO54/(BC144+EO54))</f>
        <v>0</v>
      </c>
      <c r="BD54" s="13" t="n">
        <f aca="false">IF(OR(BD144=0,EP54=0),0,BD144*EP54/(BD144+EP54))</f>
        <v>0</v>
      </c>
      <c r="BE54" s="13" t="n">
        <f aca="false">IF(OR(BE144=0,EQ54=0),0,BE144*EQ54/(BE144+EQ54))</f>
        <v>0</v>
      </c>
      <c r="BF54" s="13" t="n">
        <f aca="false">IF(OR(BF144=0,ER54=0),0,BF144*ER54/(BF144+ER54))</f>
        <v>0</v>
      </c>
      <c r="BG54" s="13" t="n">
        <f aca="false">IF(OR(BG144=0,ES54=0),0,BG144*ES54/(BG144+ES54))</f>
        <v>0</v>
      </c>
      <c r="BH54" s="13" t="n">
        <f aca="false">IF(OR(BH144=0,ET54=0),0,BH144*ET54/(BH144+ET54))</f>
        <v>0</v>
      </c>
      <c r="BI54" s="13" t="n">
        <f aca="false">IF(OR(BI144=0,EU54=0),0,BI144*EU54/(BI144+EU54))</f>
        <v>0</v>
      </c>
      <c r="BJ54" s="13" t="n">
        <f aca="false">IF(OR(BJ144=0,EV54=0),0,BJ144*EV54/(BJ144+EV54))</f>
        <v>0</v>
      </c>
      <c r="BK54" s="13" t="n">
        <f aca="false">IF(OR(BK144=0,EW54=0),0,BK144*EW54/(BK144+EW54))</f>
        <v>0</v>
      </c>
      <c r="BL54" s="13" t="n">
        <f aca="false">IF(OR(BL144=0,EX54=0),0,BL144*EX54/(BL144+EX54))</f>
        <v>0</v>
      </c>
      <c r="BM54" s="13" t="n">
        <f aca="false">IF(OR(BM144=0,EY54=0),0,BM144*EY54/(BM144+EY54))</f>
        <v>0</v>
      </c>
      <c r="BN54" s="13" t="n">
        <f aca="false">IF(OR(BN144=0,EZ54=0),0,BN144*EZ54/(BN144+EZ54))</f>
        <v>0</v>
      </c>
      <c r="BO54" s="13" t="n">
        <f aca="false">IF(OR(BO144=0,FA54=0),0,BO144*FA54/(BO144+FA54))</f>
        <v>0</v>
      </c>
      <c r="BP54" s="13" t="n">
        <f aca="false">IF(OR(BP144=0,FB54=0),0,BP144*FB54/(BP144+FB54))</f>
        <v>0</v>
      </c>
      <c r="BQ54" s="13" t="n">
        <f aca="false">IF(OR(BQ144=0,FC54=0),0,BQ144*FC54/(BQ144+FC54))</f>
        <v>0</v>
      </c>
      <c r="BR54" s="13" t="n">
        <f aca="false">IF(OR(BR144=0,FD54=0),0,BR144*FD54/(BR144+FD54))</f>
        <v>0</v>
      </c>
      <c r="BS54" s="13" t="n">
        <f aca="false">IF(OR(BS144=0,FE54=0),0,BS144*FE54/(BS144+FE54))</f>
        <v>0</v>
      </c>
      <c r="BT54" s="13" t="n">
        <f aca="false">IF(OR(BT144=0,FF54=0),0,BT144*FF54/(BT144+FF54))</f>
        <v>0</v>
      </c>
      <c r="BU54" s="13" t="n">
        <f aca="false">IF(OR(BU144=0,FG54=0),0,BU144*FG54/(BU144+FG54))</f>
        <v>0</v>
      </c>
      <c r="BV54" s="13" t="n">
        <f aca="false">IF(OR(BV144=0,FH54=0),0,BV144*FH54/(BV144+FH54))</f>
        <v>0</v>
      </c>
      <c r="BW54" s="13" t="n">
        <f aca="false">IF(OR(BW144=0,FI54=0),0,BW144*FI54/(BW144+FI54))</f>
        <v>0</v>
      </c>
      <c r="BX54" s="13" t="n">
        <f aca="false">IF(OR(BX144=0,FJ54=0),0,BX144*FJ54/(BX144+FJ54))</f>
        <v>0</v>
      </c>
      <c r="BY54" s="13" t="n">
        <f aca="false">IF(OR(BY144=0,FK54=0),0,BY144*FK54/(BY144+FK54))</f>
        <v>0</v>
      </c>
      <c r="BZ54" s="13" t="n">
        <f aca="false">IF(OR(BZ144=0,FL54=0),0,BZ144*FL54/(BZ144+FL54))</f>
        <v>0</v>
      </c>
      <c r="CA54" s="13" t="n">
        <f aca="false">IF(OR(CA144=0,FM54=0),0,CA144*FM54/(CA144+FM54))</f>
        <v>0</v>
      </c>
      <c r="CB54" s="13" t="n">
        <f aca="false">IF(OR(CB144=0,FN54=0),0,CB144*FN54/(CB144+FN54))</f>
        <v>0</v>
      </c>
      <c r="CC54" s="13" t="n">
        <f aca="false">IF(OR(CC144=0,FO54=0),0,CC144*FO54/(CC144+FO54))</f>
        <v>0</v>
      </c>
      <c r="CD54" s="13" t="n">
        <f aca="false">IF(OR(CD144=0,FP54=0),0,CD144*FP54/(CD144+FP54))</f>
        <v>0</v>
      </c>
      <c r="CE54" s="13" t="n">
        <f aca="false">IF(OR(CE144=0,FQ54=0),0,CE144*FQ54/(CE144+FQ54))</f>
        <v>0</v>
      </c>
      <c r="CF54" s="13" t="n">
        <f aca="false">IF(OR(CF144=0,FR54=0),0,CF144*FR54/(CF144+FR54))</f>
        <v>0</v>
      </c>
      <c r="CG54" s="13" t="n">
        <f aca="false">IF(OR(CG144=0,FS54=0),0,CG144*FS54/(CG144+FS54))</f>
        <v>0</v>
      </c>
      <c r="CH54" s="13" t="n">
        <f aca="false">IF(OR(CH144=0,FT54=0),0,CH144*FT54/(CH144+FT54))</f>
        <v>0</v>
      </c>
      <c r="CI54" s="13" t="n">
        <f aca="false">IF(OR(CI144=0,FU54=0),0,CI144*FU54/(CI144+FU54))</f>
        <v>0</v>
      </c>
      <c r="CJ54" s="13" t="n">
        <f aca="false">IF(OR(CJ144=0,FV54=0),0,CJ144*FV54/(CJ144+FV54))</f>
        <v>0</v>
      </c>
      <c r="CK54" s="13" t="n">
        <f aca="false">IF(OR(CK144=0,FW54=0),0,CK144*FW54/(CK144+FW54))</f>
        <v>0</v>
      </c>
      <c r="CL54" s="13" t="n">
        <f aca="false">IF(OR(CL144=0,FX54=0),0,CL144*FX54/(CL144+FX54))</f>
        <v>0</v>
      </c>
      <c r="CM54" s="13" t="n">
        <f aca="false">IF(OR(CM144=0,FY54=0),0,CM144*FY54/(CM144+FY54))</f>
        <v>0</v>
      </c>
      <c r="CN54" s="13" t="n">
        <f aca="false">IF(OR(CN144=0,FZ54=0),0,CN144*FZ54/(CN144+FZ54))</f>
        <v>0</v>
      </c>
      <c r="CO54" s="13" t="n">
        <f aca="false">IF(OR(CO144=0,GA54=0),0,CO144*GA54/(CO144+GA54))</f>
        <v>0</v>
      </c>
      <c r="CP54" s="13" t="n">
        <f aca="false">IF(OR(CP144=0,GB54=0),0,CP144*GB54/(CP144+GB54))</f>
        <v>2.78812437911887</v>
      </c>
      <c r="CQ54" s="13" t="n">
        <f aca="false">IF(OR(CQ144=0,GC54=0),0,CQ144*GC54/(CQ144+GC54))</f>
        <v>2.76883791815122</v>
      </c>
      <c r="CR54" s="0" t="n">
        <f aca="false">IF(F$9=0,0,(SIN(F$12)*COS($E54)+SIN($E54)*COS(F$12))/SIN($E54)*F$9)</f>
        <v>6.32915357142857</v>
      </c>
      <c r="CS54" s="0" t="n">
        <f aca="false">IF(G$9=0,0,(SIN(G$12)*COS($E54)+SIN($E54)*COS(G$12))/SIN($E54)*G$9)</f>
        <v>6.41074907191392</v>
      </c>
      <c r="CT54" s="0" t="n">
        <f aca="false">IF(H$9=0,0,(SIN(H$12)*COS($E54)+SIN($E54)*COS(H$12))/SIN($E54)*H$9)</f>
        <v>6.48889015949913</v>
      </c>
      <c r="CU54" s="0" t="n">
        <f aca="false">IF(I$9=0,0,(SIN(I$12)*COS($E54)+SIN($E54)*COS(I$12))/SIN($E54)*I$9)</f>
        <v>6.56357769894251</v>
      </c>
      <c r="CV54" s="0" t="n">
        <f aca="false">IF(J$9=0,0,(SIN(J$12)*COS($E54)+SIN($E54)*COS(J$12))/SIN($E54)*J$9)</f>
        <v>6.62959629062426</v>
      </c>
      <c r="CW54" s="0" t="n">
        <f aca="false">IF(K$9=0,0,(SIN(K$12)*COS($E54)+SIN($E54)*COS(K$12))/SIN($E54)*K$9)</f>
        <v>6.69199327412342</v>
      </c>
      <c r="CX54" s="0" t="n">
        <f aca="false">IF(L$9=0,0,(SIN(L$12)*COS($E54)+SIN($E54)*COS(L$12))/SIN($E54)*L$9)</f>
        <v>6.75077884192391</v>
      </c>
      <c r="CY54" s="0" t="n">
        <f aca="false">IF(M$9=0,0,(SIN(M$12)*COS($E54)+SIN($E54)*COS(M$12))/SIN($E54)*M$9)</f>
        <v>6.80596476572364</v>
      </c>
      <c r="CZ54" s="0" t="n">
        <f aca="false">IF(N$9=0,0,(SIN(N$12)*COS($E54)+SIN($E54)*COS(N$12))/SIN($E54)*N$9)</f>
        <v>6.85756438380848</v>
      </c>
      <c r="DA54" s="0" t="n">
        <f aca="false">IF(O$9=0,0,(SIN(O$12)*COS($E54)+SIN($E54)*COS(O$12))/SIN($E54)*O$9)</f>
        <v>6.8856326452699</v>
      </c>
      <c r="DB54" s="0" t="n">
        <f aca="false">IF(P$9=0,0,(SIN(P$12)*COS($E54)+SIN($E54)*COS(P$12))/SIN($E54)*P$9)</f>
        <v>6.90958782878002</v>
      </c>
      <c r="DC54" s="0" t="n">
        <f aca="false">IF(Q$9=0,0,(SIN(Q$12)*COS($E54)+SIN($E54)*COS(Q$12))/SIN($E54)*Q$9)</f>
        <v>6.92946638543967</v>
      </c>
      <c r="DD54" s="0" t="n">
        <f aca="false">IF(R$9=0,0,(SIN(R$12)*COS($E54)+SIN($E54)*COS(R$12))/SIN($E54)*R$9)</f>
        <v>6.94530660878942</v>
      </c>
      <c r="DE54" s="0" t="n">
        <f aca="false">IF(S$9=0,0,(SIN(S$12)*COS($E54)+SIN($E54)*COS(S$12))/SIN($E54)*S$9)</f>
        <v>6.95714860963588</v>
      </c>
      <c r="DF54" s="0" t="n">
        <f aca="false">IF(T$9=0,0,(SIN(T$12)*COS($E54)+SIN($E54)*COS(T$12))/SIN($E54)*T$9)</f>
        <v>6.9258206614131</v>
      </c>
      <c r="DG54" s="0" t="n">
        <f aca="false">IF(U$9=0,0,(SIN(U$12)*COS($E54)+SIN($E54)*COS(U$12))/SIN($E54)*U$9)</f>
        <v>6.88966877486813</v>
      </c>
      <c r="DH54" s="0" t="n">
        <f aca="false">IF(V$9=0,0,(SIN(V$12)*COS($E54)+SIN($E54)*COS(V$12))/SIN($E54)*V$9)</f>
        <v>6.84877460523329</v>
      </c>
      <c r="DI54" s="0" t="n">
        <f aca="false">IF(W$9=0,0,(SIN(W$12)*COS($E54)+SIN($E54)*COS(W$12))/SIN($E54)*W$9)</f>
        <v>6.80322205755955</v>
      </c>
      <c r="DJ54" s="0" t="n">
        <f aca="false">IF(X$9=0,0,(SIN(X$12)*COS($E54)+SIN($E54)*COS(X$12))/SIN($E54)*X$9)</f>
        <v>6.75309723939432</v>
      </c>
      <c r="DK54" s="0" t="n">
        <f aca="false">IF(Y$9=0,0,(SIN(Y$12)*COS($E54)+SIN($E54)*COS(Y$12))/SIN($E54)*Y$9)</f>
        <v>0</v>
      </c>
      <c r="DL54" s="0" t="n">
        <f aca="false">IF(Z$9=0,0,(SIN(Z$12)*COS($E54)+SIN($E54)*COS(Z$12))/SIN($E54)*Z$9)</f>
        <v>0</v>
      </c>
      <c r="DM54" s="0" t="n">
        <f aca="false">IF(AA$9=0,0,(SIN(AA$12)*COS($E54)+SIN($E54)*COS(AA$12))/SIN($E54)*AA$9)</f>
        <v>0</v>
      </c>
      <c r="DN54" s="0" t="n">
        <f aca="false">IF(AB$9=0,0,(SIN(AB$12)*COS($E54)+SIN($E54)*COS(AB$12))/SIN($E54)*AB$9)</f>
        <v>0</v>
      </c>
      <c r="DO54" s="0" t="n">
        <f aca="false">IF(AC$9=0,0,(SIN(AC$12)*COS($E54)+SIN($E54)*COS(AC$12))/SIN($E54)*AC$9)</f>
        <v>0</v>
      </c>
      <c r="DP54" s="0" t="n">
        <f aca="false">IF(AD$9=0,0,(SIN(AD$12)*COS($E54)+SIN($E54)*COS(AD$12))/SIN($E54)*AD$9)</f>
        <v>0</v>
      </c>
      <c r="DQ54" s="0" t="n">
        <f aca="false">IF(AE$9=0,0,(SIN(AE$12)*COS($E54)+SIN($E54)*COS(AE$12))/SIN($E54)*AE$9)</f>
        <v>0</v>
      </c>
      <c r="DR54" s="0" t="n">
        <f aca="false">IF(AF$9=0,0,(SIN(AF$12)*COS($E54)+SIN($E54)*COS(AF$12))/SIN($E54)*AF$9)</f>
        <v>0</v>
      </c>
      <c r="DS54" s="0" t="n">
        <f aca="false">IF(AG$9=0,0,(SIN(AG$12)*COS($E54)+SIN($E54)*COS(AG$12))/SIN($E54)*AG$9)</f>
        <v>0</v>
      </c>
      <c r="DT54" s="0" t="n">
        <f aca="false">IF(AH$9=0,0,(SIN(AH$12)*COS($E54)+SIN($E54)*COS(AH$12))/SIN($E54)*AH$9)</f>
        <v>0</v>
      </c>
      <c r="DU54" s="0" t="n">
        <f aca="false">IF(AI$9=0,0,(SIN(AI$12)*COS($E54)+SIN($E54)*COS(AI$12))/SIN($E54)*AI$9)</f>
        <v>0</v>
      </c>
      <c r="DV54" s="0" t="n">
        <f aca="false">IF(AJ$9=0,0,(SIN(AJ$12)*COS($E54)+SIN($E54)*COS(AJ$12))/SIN($E54)*AJ$9)</f>
        <v>0</v>
      </c>
      <c r="DW54" s="0" t="n">
        <f aca="false">IF(AK$9=0,0,(SIN(AK$12)*COS($E54)+SIN($E54)*COS(AK$12))/SIN($E54)*AK$9)</f>
        <v>0</v>
      </c>
      <c r="DX54" s="0" t="n">
        <f aca="false">IF(AL$9=0,0,(SIN(AL$12)*COS($E54)+SIN($E54)*COS(AL$12))/SIN($E54)*AL$9)</f>
        <v>0</v>
      </c>
      <c r="DY54" s="0" t="n">
        <f aca="false">IF(AM$9=0,0,(SIN(AM$12)*COS($E54)+SIN($E54)*COS(AM$12))/SIN($E54)*AM$9)</f>
        <v>0</v>
      </c>
      <c r="DZ54" s="0" t="n">
        <f aca="false">IF(AN$9=0,0,(SIN(AN$12)*COS($E54)+SIN($E54)*COS(AN$12))/SIN($E54)*AN$9)</f>
        <v>0</v>
      </c>
      <c r="EA54" s="0" t="n">
        <f aca="false">IF(AO$9=0,0,(SIN(AO$12)*COS($E54)+SIN($E54)*COS(AO$12))/SIN($E54)*AO$9)</f>
        <v>0</v>
      </c>
      <c r="EB54" s="0" t="n">
        <f aca="false">IF(AP$9=0,0,(SIN(AP$12)*COS($E54)+SIN($E54)*COS(AP$12))/SIN($E54)*AP$9)</f>
        <v>0</v>
      </c>
      <c r="EC54" s="0" t="n">
        <f aca="false">IF(AQ$9=0,0,(SIN(AQ$12)*COS($E54)+SIN($E54)*COS(AQ$12))/SIN($E54)*AQ$9)</f>
        <v>0</v>
      </c>
      <c r="ED54" s="0" t="n">
        <f aca="false">IF(AR$9=0,0,(SIN(AR$12)*COS($E54)+SIN($E54)*COS(AR$12))/SIN($E54)*AR$9)</f>
        <v>0</v>
      </c>
      <c r="EE54" s="0" t="n">
        <f aca="false">IF(AS$9=0,0,(SIN(AS$12)*COS($E54)+SIN($E54)*COS(AS$12))/SIN($E54)*AS$9)</f>
        <v>0</v>
      </c>
      <c r="EF54" s="0" t="n">
        <f aca="false">IF(AT$9=0,0,(SIN(AT$12)*COS($E54)+SIN($E54)*COS(AT$12))/SIN($E54)*AT$9)</f>
        <v>0</v>
      </c>
      <c r="EG54" s="0" t="n">
        <f aca="false">IF(AU$9=0,0,(SIN(AU$12)*COS($E54)+SIN($E54)*COS(AU$12))/SIN($E54)*AU$9)</f>
        <v>0</v>
      </c>
      <c r="EH54" s="0" t="n">
        <f aca="false">IF(AV$9=0,0,(SIN(AV$12)*COS($E54)+SIN($E54)*COS(AV$12))/SIN($E54)*AV$9)</f>
        <v>0</v>
      </c>
      <c r="EI54" s="0" t="n">
        <f aca="false">IF(AW$9=0,0,(SIN(AW$12)*COS($E54)+SIN($E54)*COS(AW$12))/SIN($E54)*AW$9)</f>
        <v>0</v>
      </c>
      <c r="EJ54" s="0" t="n">
        <f aca="false">IF(AX$9=0,0,(SIN(AX$12)*COS($E54)+SIN($E54)*COS(AX$12))/SIN($E54)*AX$9)</f>
        <v>0</v>
      </c>
      <c r="EK54" s="0" t="n">
        <f aca="false">IF(AY$9=0,0,(SIN(AY$12)*COS($E54)+SIN($E54)*COS(AY$12))/SIN($E54)*AY$9)</f>
        <v>0</v>
      </c>
      <c r="EL54" s="0" t="n">
        <f aca="false">IF(AZ$9=0,0,(SIN(AZ$12)*COS($E54)+SIN($E54)*COS(AZ$12))/SIN($E54)*AZ$9)</f>
        <v>0</v>
      </c>
      <c r="EM54" s="0" t="n">
        <f aca="false">IF(BA$9=0,0,(SIN(BA$12)*COS($E54)+SIN($E54)*COS(BA$12))/SIN($E54)*BA$9)</f>
        <v>0</v>
      </c>
      <c r="EN54" s="0" t="n">
        <f aca="false">IF(BB$9=0,0,(SIN(BB$12)*COS($E54)+SIN($E54)*COS(BB$12))/SIN($E54)*BB$9)</f>
        <v>0</v>
      </c>
      <c r="EO54" s="0" t="n">
        <f aca="false">IF(BC$9=0,0,(SIN(BC$12)*COS($E54)+SIN($E54)*COS(BC$12))/SIN($E54)*BC$9)</f>
        <v>0</v>
      </c>
      <c r="EP54" s="0" t="n">
        <f aca="false">IF(BD$9=0,0,(SIN(BD$12)*COS($E54)+SIN($E54)*COS(BD$12))/SIN($E54)*BD$9)</f>
        <v>0</v>
      </c>
      <c r="EQ54" s="0" t="n">
        <f aca="false">IF(BE$9=0,0,(SIN(BE$12)*COS($E54)+SIN($E54)*COS(BE$12))/SIN($E54)*BE$9)</f>
        <v>0</v>
      </c>
      <c r="ER54" s="0" t="n">
        <f aca="false">IF(BF$9=0,0,(SIN(BF$12)*COS($E54)+SIN($E54)*COS(BF$12))/SIN($E54)*BF$9)</f>
        <v>0</v>
      </c>
      <c r="ES54" s="0" t="n">
        <f aca="false">IF(BG$9=0,0,(SIN(BG$12)*COS($E54)+SIN($E54)*COS(BG$12))/SIN($E54)*BG$9)</f>
        <v>0</v>
      </c>
      <c r="ET54" s="0" t="n">
        <f aca="false">IF(BH$9=0,0,(SIN(BH$12)*COS($E54)+SIN($E54)*COS(BH$12))/SIN($E54)*BH$9)</f>
        <v>0</v>
      </c>
      <c r="EU54" s="0" t="n">
        <f aca="false">IF(BI$9=0,0,(SIN(BI$12)*COS($E54)+SIN($E54)*COS(BI$12))/SIN($E54)*BI$9)</f>
        <v>0</v>
      </c>
      <c r="EV54" s="0" t="n">
        <f aca="false">IF(BJ$9=0,0,(SIN(BJ$12)*COS($E54)+SIN($E54)*COS(BJ$12))/SIN($E54)*BJ$9)</f>
        <v>0</v>
      </c>
      <c r="EW54" s="0" t="n">
        <f aca="false">IF(BK$9=0,0,(SIN(BK$12)*COS($E54)+SIN($E54)*COS(BK$12))/SIN($E54)*BK$9)</f>
        <v>0</v>
      </c>
      <c r="EX54" s="0" t="n">
        <f aca="false">IF(BL$9=0,0,(SIN(BL$12)*COS($E54)+SIN($E54)*COS(BL$12))/SIN($E54)*BL$9)</f>
        <v>0</v>
      </c>
      <c r="EY54" s="0" t="n">
        <f aca="false">IF(BM$9=0,0,(SIN(BM$12)*COS($E54)+SIN($E54)*COS(BM$12))/SIN($E54)*BM$9)</f>
        <v>0</v>
      </c>
      <c r="EZ54" s="0" t="n">
        <f aca="false">IF(BN$9=0,0,(SIN(BN$12)*COS($E54)+SIN($E54)*COS(BN$12))/SIN($E54)*BN$9)</f>
        <v>0</v>
      </c>
      <c r="FA54" s="0" t="n">
        <f aca="false">IF(BO$9=0,0,(SIN(BO$12)*COS($E54)+SIN($E54)*COS(BO$12))/SIN($E54)*BO$9)</f>
        <v>0</v>
      </c>
      <c r="FB54" s="0" t="n">
        <f aca="false">IF(BP$9=0,0,(SIN(BP$12)*COS($E54)+SIN($E54)*COS(BP$12))/SIN($E54)*BP$9)</f>
        <v>0</v>
      </c>
      <c r="FC54" s="0" t="n">
        <f aca="false">IF(BQ$9=0,0,(SIN(BQ$12)*COS($E54)+SIN($E54)*COS(BQ$12))/SIN($E54)*BQ$9)</f>
        <v>0</v>
      </c>
      <c r="FD54" s="0" t="n">
        <f aca="false">IF(BR$9=0,0,(SIN(BR$12)*COS($E54)+SIN($E54)*COS(BR$12))/SIN($E54)*BR$9)</f>
        <v>0</v>
      </c>
      <c r="FE54" s="0" t="n">
        <f aca="false">IF(BS$9=0,0,(SIN(BS$12)*COS($E54)+SIN($E54)*COS(BS$12))/SIN($E54)*BS$9)</f>
        <v>0</v>
      </c>
      <c r="FF54" s="0" t="n">
        <f aca="false">IF(BT$9=0,0,(SIN(BT$12)*COS($E54)+SIN($E54)*COS(BT$12))/SIN($E54)*BT$9)</f>
        <v>0</v>
      </c>
      <c r="FG54" s="0" t="n">
        <f aca="false">IF(BU$9=0,0,(SIN(BU$12)*COS($E54)+SIN($E54)*COS(BU$12))/SIN($E54)*BU$9)</f>
        <v>0</v>
      </c>
      <c r="FH54" s="0" t="n">
        <f aca="false">IF(BV$9=0,0,(SIN(BV$12)*COS($E54)+SIN($E54)*COS(BV$12))/SIN($E54)*BV$9)</f>
        <v>0</v>
      </c>
      <c r="FI54" s="0" t="n">
        <f aca="false">IF(BW$9=0,0,(SIN(BW$12)*COS($E54)+SIN($E54)*COS(BW$12))/SIN($E54)*BW$9)</f>
        <v>0</v>
      </c>
      <c r="FJ54" s="0" t="n">
        <f aca="false">IF(BX$9=0,0,(SIN(BX$12)*COS($E54)+SIN($E54)*COS(BX$12))/SIN($E54)*BX$9)</f>
        <v>0</v>
      </c>
      <c r="FK54" s="0" t="n">
        <f aca="false">IF(BY$9=0,0,(SIN(BY$12)*COS($E54)+SIN($E54)*COS(BY$12))/SIN($E54)*BY$9)</f>
        <v>0</v>
      </c>
      <c r="FL54" s="0" t="n">
        <f aca="false">IF(BZ$9=0,0,(SIN(BZ$12)*COS($E54)+SIN($E54)*COS(BZ$12))/SIN($E54)*BZ$9)</f>
        <v>0</v>
      </c>
      <c r="FM54" s="0" t="n">
        <f aca="false">IF(CA$9=0,0,(SIN(CA$12)*COS($E54)+SIN($E54)*COS(CA$12))/SIN($E54)*CA$9)</f>
        <v>0</v>
      </c>
      <c r="FN54" s="0" t="n">
        <f aca="false">IF(CB$9=0,0,(SIN(CB$12)*COS($E54)+SIN($E54)*COS(CB$12))/SIN($E54)*CB$9)</f>
        <v>0</v>
      </c>
      <c r="FO54" s="0" t="n">
        <f aca="false">IF(CC$9=0,0,(SIN(CC$12)*COS($E54)+SIN($E54)*COS(CC$12))/SIN($E54)*CC$9)</f>
        <v>0</v>
      </c>
      <c r="FP54" s="0" t="n">
        <f aca="false">IF(CD$9=0,0,(SIN(CD$12)*COS($E54)+SIN($E54)*COS(CD$12))/SIN($E54)*CD$9)</f>
        <v>0</v>
      </c>
      <c r="FQ54" s="0" t="n">
        <f aca="false">IF(CE$9=0,0,(SIN(CE$12)*COS($E54)+SIN($E54)*COS(CE$12))/SIN($E54)*CE$9)</f>
        <v>0</v>
      </c>
      <c r="FR54" s="0" t="n">
        <f aca="false">IF(CF$9=0,0,(SIN(CF$12)*COS($E54)+SIN($E54)*COS(CF$12))/SIN($E54)*CF$9)</f>
        <v>0</v>
      </c>
      <c r="FS54" s="0" t="n">
        <f aca="false">IF(CG$9=0,0,(SIN(CG$12)*COS($E54)+SIN($E54)*COS(CG$12))/SIN($E54)*CG$9)</f>
        <v>0</v>
      </c>
      <c r="FT54" s="0" t="n">
        <f aca="false">IF(CH$9=0,0,(SIN(CH$12)*COS($E54)+SIN($E54)*COS(CH$12))/SIN($E54)*CH$9)</f>
        <v>0</v>
      </c>
      <c r="FU54" s="0" t="n">
        <f aca="false">IF(CI$9=0,0,(SIN(CI$12)*COS($E54)+SIN($E54)*COS(CI$12))/SIN($E54)*CI$9)</f>
        <v>0</v>
      </c>
      <c r="FV54" s="0" t="n">
        <f aca="false">IF(CJ$9=0,0,(SIN(CJ$12)*COS($E54)+SIN($E54)*COS(CJ$12))/SIN($E54)*CJ$9)</f>
        <v>0</v>
      </c>
      <c r="FW54" s="0" t="n">
        <f aca="false">IF(CK$9=0,0,(SIN(CK$12)*COS($E54)+SIN($E54)*COS(CK$12))/SIN($E54)*CK$9)</f>
        <v>0</v>
      </c>
      <c r="FX54" s="0" t="n">
        <f aca="false">IF(CL$9=0,0,(SIN(CL$12)*COS($E54)+SIN($E54)*COS(CL$12))/SIN($E54)*CL$9)</f>
        <v>0</v>
      </c>
      <c r="FY54" s="0" t="n">
        <f aca="false">IF(CM$9=0,0,(SIN(CM$12)*COS($E54)+SIN($E54)*COS(CM$12))/SIN($E54)*CM$9)</f>
        <v>0</v>
      </c>
      <c r="FZ54" s="0" t="n">
        <f aca="false">IF(CN$9=0,0,(SIN(CN$12)*COS($E54)+SIN($E54)*COS(CN$12))/SIN($E54)*CN$9)</f>
        <v>0</v>
      </c>
      <c r="GA54" s="0" t="n">
        <f aca="false">IF(CO$9=0,0,(SIN(CO$12)*COS($E54)+SIN($E54)*COS(CO$12))/SIN($E54)*CO$9)</f>
        <v>0</v>
      </c>
      <c r="GB54" s="0" t="n">
        <f aca="false">IF(CP$9=0,0,(SIN(CP$12)*COS($E54)+SIN($E54)*COS(CP$12))/SIN($E54)*CP$9)</f>
        <v>5.97346520260713</v>
      </c>
      <c r="GC54" s="0" t="n">
        <f aca="false">IF(CQ$9=0,0,(SIN(CQ$12)*COS($E54)+SIN($E54)*COS(CQ$12))/SIN($E54)*CQ$9)</f>
        <v>5.9900288531975</v>
      </c>
    </row>
    <row r="55" customFormat="false" ht="12.8" hidden="true" customHeight="false" outlineLevel="0" collapsed="false">
      <c r="A55" s="0" t="n">
        <f aca="false">MAX($F55:$CQ55)</f>
        <v>6.32915353137039</v>
      </c>
      <c r="B55" s="90" t="n">
        <f aca="false">IF(ISNA(INDEX(vmg!$B$6:$B$151,MATCH($C55,vmg!$F$6:$F$151,0))),IF(ISNA(INDEX(vmg!$B$6:$B$151,MATCH($C55,vmg!$D$6:$D$151,0))),0,INDEX(vmg!$B$6:$B$151,MATCH($C55,vmg!$D$6:$D$151,0))),INDEX(vmg!$B$6:$B$151,MATCH($C55,vmg!$F$6:$F$151,0)))</f>
        <v>6.78749095946228</v>
      </c>
      <c r="C55" s="2" t="n">
        <f aca="false">MOD(Best +D55,360)</f>
        <v>343</v>
      </c>
      <c r="D55" s="2" t="n">
        <f aca="false">D54+1</f>
        <v>43</v>
      </c>
      <c r="E55" s="1" t="n">
        <f aca="false">D55*PI()/180</f>
        <v>0.750491578357562</v>
      </c>
      <c r="F55" s="13" t="n">
        <f aca="false">IF(OR(F145=0,CR55=0),0,F145*CR55/(F145+CR55))</f>
        <v>6.32915353137039</v>
      </c>
      <c r="G55" s="13" t="n">
        <f aca="false">IF(OR(G145=0,CS55=0),0,G145*CS55/(G145+CS55))</f>
        <v>6.25814723305747</v>
      </c>
      <c r="H55" s="13" t="n">
        <f aca="false">IF(OR(H145=0,CT55=0),0,H145*CT55/(H145+CT55))</f>
        <v>6.18890550581549</v>
      </c>
      <c r="I55" s="13" t="n">
        <f aca="false">IF(OR(I145=0,CU55=0),0,I145*CU55/(I145+CU55))</f>
        <v>6.12129557059747</v>
      </c>
      <c r="J55" s="13" t="n">
        <f aca="false">IF(OR(J145=0,CV55=0),0,J145*CV55/(J145+CV55))</f>
        <v>6.0508402196615</v>
      </c>
      <c r="K55" s="13" t="n">
        <f aca="false">IF(OR(K145=0,CW55=0),0,K145*CW55/(K145+CW55))</f>
        <v>5.98199908847737</v>
      </c>
      <c r="L55" s="13" t="n">
        <f aca="false">IF(OR(L145=0,CX55=0),0,L145*CX55/(L145+CX55))</f>
        <v>5.91465446269386</v>
      </c>
      <c r="M55" s="13" t="n">
        <f aca="false">IF(OR(M145=0,CY55=0),0,M145*CY55/(M145+CY55))</f>
        <v>5.84869923968807</v>
      </c>
      <c r="N55" s="13" t="n">
        <f aca="false">IF(OR(N145=0,CZ55=0),0,N145*CZ55/(N145+CZ55))</f>
        <v>5.78403572116175</v>
      </c>
      <c r="O55" s="13" t="n">
        <f aca="false">IF(OR(O145=0,DA55=0),0,O145*DA55/(O145+DA55))</f>
        <v>5.706799629712</v>
      </c>
      <c r="P55" s="13" t="n">
        <f aca="false">IF(OR(P145=0,DB55=0),0,P145*DB55/(P145+DB55))</f>
        <v>5.63122433216912</v>
      </c>
      <c r="Q55" s="13" t="n">
        <f aca="false">IF(OR(Q145=0,DC55=0),0,Q145*DC55/(Q145+DC55))</f>
        <v>5.55718670281554</v>
      </c>
      <c r="R55" s="13" t="n">
        <f aca="false">IF(OR(R145=0,DD55=0),0,R145*DD55/(R145+DD55))</f>
        <v>5.48457408674687</v>
      </c>
      <c r="S55" s="13" t="n">
        <f aca="false">IF(OR(S145=0,DE55=0),0,S145*DE55/(S145+DE55))</f>
        <v>5.41328316184532</v>
      </c>
      <c r="T55" s="13" t="n">
        <f aca="false">IF(OR(T145=0,DF55=0),0,T145*DF55/(T145+DF55))</f>
        <v>5.31993764268591</v>
      </c>
      <c r="U55" s="13" t="n">
        <f aca="false">IF(OR(U145=0,DG55=0),0,U145*DG55/(U145+DG55))</f>
        <v>5.22836476772264</v>
      </c>
      <c r="V55" s="13" t="n">
        <f aca="false">IF(OR(V145=0,DH55=0),0,V145*DH55/(V145+DH55))</f>
        <v>5.13841145176688</v>
      </c>
      <c r="W55" s="13" t="n">
        <f aca="false">IF(OR(W145=0,DI55=0),0,W145*DI55/(W145+DI55))</f>
        <v>5.04993654750164</v>
      </c>
      <c r="X55" s="13" t="n">
        <f aca="false">IF(OR(X145=0,DJ55=0),0,X145*DJ55/(X145+DJ55))</f>
        <v>4.96280952640255</v>
      </c>
      <c r="Y55" s="13" t="n">
        <f aca="false">IF(OR(Y145=0,DK55=0),0,Y145*DK55/(Y145+DK55))</f>
        <v>0</v>
      </c>
      <c r="Z55" s="13" t="n">
        <f aca="false">IF(OR(Z145=0,DL55=0),0,Z145*DL55/(Z145+DL55))</f>
        <v>0</v>
      </c>
      <c r="AA55" s="13" t="n">
        <f aca="false">IF(OR(AA145=0,DM55=0),0,AA145*DM55/(AA145+DM55))</f>
        <v>0</v>
      </c>
      <c r="AB55" s="13" t="n">
        <f aca="false">IF(OR(AB145=0,DN55=0),0,AB145*DN55/(AB145+DN55))</f>
        <v>0</v>
      </c>
      <c r="AC55" s="13" t="n">
        <f aca="false">IF(OR(AC145=0,DO55=0),0,AC145*DO55/(AC145+DO55))</f>
        <v>0</v>
      </c>
      <c r="AD55" s="13" t="n">
        <f aca="false">IF(OR(AD145=0,DP55=0),0,AD145*DP55/(AD145+DP55))</f>
        <v>0</v>
      </c>
      <c r="AE55" s="13" t="n">
        <f aca="false">IF(OR(AE145=0,DQ55=0),0,AE145*DQ55/(AE145+DQ55))</f>
        <v>0</v>
      </c>
      <c r="AF55" s="13" t="n">
        <f aca="false">IF(OR(AF145=0,DR55=0),0,AF145*DR55/(AF145+DR55))</f>
        <v>0</v>
      </c>
      <c r="AG55" s="13" t="n">
        <f aca="false">IF(OR(AG145=0,DS55=0),0,AG145*DS55/(AG145+DS55))</f>
        <v>0</v>
      </c>
      <c r="AH55" s="13" t="n">
        <f aca="false">IF(OR(AH145=0,DT55=0),0,AH145*DT55/(AH145+DT55))</f>
        <v>0</v>
      </c>
      <c r="AI55" s="13" t="n">
        <f aca="false">IF(OR(AI145=0,DU55=0),0,AI145*DU55/(AI145+DU55))</f>
        <v>0</v>
      </c>
      <c r="AJ55" s="13" t="n">
        <f aca="false">IF(OR(AJ145=0,DV55=0),0,AJ145*DV55/(AJ145+DV55))</f>
        <v>0</v>
      </c>
      <c r="AK55" s="13" t="n">
        <f aca="false">IF(OR(AK145=0,DW55=0),0,AK145*DW55/(AK145+DW55))</f>
        <v>0</v>
      </c>
      <c r="AL55" s="13" t="n">
        <f aca="false">IF(OR(AL145=0,DX55=0),0,AL145*DX55/(AL145+DX55))</f>
        <v>0</v>
      </c>
      <c r="AM55" s="13" t="n">
        <f aca="false">IF(OR(AM145=0,DY55=0),0,AM145*DY55/(AM145+DY55))</f>
        <v>0</v>
      </c>
      <c r="AN55" s="13" t="n">
        <f aca="false">IF(OR(AN145=0,DZ55=0),0,AN145*DZ55/(AN145+DZ55))</f>
        <v>0</v>
      </c>
      <c r="AO55" s="13" t="n">
        <f aca="false">IF(OR(AO145=0,EA55=0),0,AO145*EA55/(AO145+EA55))</f>
        <v>0</v>
      </c>
      <c r="AP55" s="13" t="n">
        <f aca="false">IF(OR(AP145=0,EB55=0),0,AP145*EB55/(AP145+EB55))</f>
        <v>0</v>
      </c>
      <c r="AQ55" s="13" t="n">
        <f aca="false">IF(OR(AQ145=0,EC55=0),0,AQ145*EC55/(AQ145+EC55))</f>
        <v>0</v>
      </c>
      <c r="AR55" s="13" t="n">
        <f aca="false">IF(OR(AR145=0,ED55=0),0,AR145*ED55/(AR145+ED55))</f>
        <v>0</v>
      </c>
      <c r="AS55" s="13" t="n">
        <f aca="false">IF(OR(AS145=0,EE55=0),0,AS145*EE55/(AS145+EE55))</f>
        <v>0</v>
      </c>
      <c r="AT55" s="13" t="n">
        <f aca="false">IF(OR(AT145=0,EF55=0),0,AT145*EF55/(AT145+EF55))</f>
        <v>0</v>
      </c>
      <c r="AU55" s="13" t="n">
        <f aca="false">IF(OR(AU145=0,EG55=0),0,AU145*EG55/(AU145+EG55))</f>
        <v>0</v>
      </c>
      <c r="AV55" s="13" t="n">
        <f aca="false">IF(OR(AV145=0,EH55=0),0,AV145*EH55/(AV145+EH55))</f>
        <v>0</v>
      </c>
      <c r="AW55" s="13" t="n">
        <f aca="false">IF(OR(AW145=0,EI55=0),0,AW145*EI55/(AW145+EI55))</f>
        <v>0</v>
      </c>
      <c r="AX55" s="13" t="n">
        <f aca="false">IF(OR(AX145=0,EJ55=0),0,AX145*EJ55/(AX145+EJ55))</f>
        <v>0</v>
      </c>
      <c r="AY55" s="13" t="n">
        <f aca="false">IF(OR(AY145=0,EK55=0),0,AY145*EK55/(AY145+EK55))</f>
        <v>0</v>
      </c>
      <c r="AZ55" s="13" t="n">
        <f aca="false">IF(OR(AZ145=0,EL55=0),0,AZ145*EL55/(AZ145+EL55))</f>
        <v>0</v>
      </c>
      <c r="BA55" s="13" t="n">
        <f aca="false">IF(OR(BA145=0,EM55=0),0,BA145*EM55/(BA145+EM55))</f>
        <v>0</v>
      </c>
      <c r="BB55" s="13" t="n">
        <f aca="false">IF(OR(BB145=0,EN55=0),0,BB145*EN55/(BB145+EN55))</f>
        <v>0</v>
      </c>
      <c r="BC55" s="13" t="n">
        <f aca="false">IF(OR(BC145=0,EO55=0),0,BC145*EO55/(BC145+EO55))</f>
        <v>0</v>
      </c>
      <c r="BD55" s="13" t="n">
        <f aca="false">IF(OR(BD145=0,EP55=0),0,BD145*EP55/(BD145+EP55))</f>
        <v>0</v>
      </c>
      <c r="BE55" s="13" t="n">
        <f aca="false">IF(OR(BE145=0,EQ55=0),0,BE145*EQ55/(BE145+EQ55))</f>
        <v>0</v>
      </c>
      <c r="BF55" s="13" t="n">
        <f aca="false">IF(OR(BF145=0,ER55=0),0,BF145*ER55/(BF145+ER55))</f>
        <v>0</v>
      </c>
      <c r="BG55" s="13" t="n">
        <f aca="false">IF(OR(BG145=0,ES55=0),0,BG145*ES55/(BG145+ES55))</f>
        <v>0</v>
      </c>
      <c r="BH55" s="13" t="n">
        <f aca="false">IF(OR(BH145=0,ET55=0),0,BH145*ET55/(BH145+ET55))</f>
        <v>0</v>
      </c>
      <c r="BI55" s="13" t="n">
        <f aca="false">IF(OR(BI145=0,EU55=0),0,BI145*EU55/(BI145+EU55))</f>
        <v>0</v>
      </c>
      <c r="BJ55" s="13" t="n">
        <f aca="false">IF(OR(BJ145=0,EV55=0),0,BJ145*EV55/(BJ145+EV55))</f>
        <v>0</v>
      </c>
      <c r="BK55" s="13" t="n">
        <f aca="false">IF(OR(BK145=0,EW55=0),0,BK145*EW55/(BK145+EW55))</f>
        <v>0</v>
      </c>
      <c r="BL55" s="13" t="n">
        <f aca="false">IF(OR(BL145=0,EX55=0),0,BL145*EX55/(BL145+EX55))</f>
        <v>0</v>
      </c>
      <c r="BM55" s="13" t="n">
        <f aca="false">IF(OR(BM145=0,EY55=0),0,BM145*EY55/(BM145+EY55))</f>
        <v>0</v>
      </c>
      <c r="BN55" s="13" t="n">
        <f aca="false">IF(OR(BN145=0,EZ55=0),0,BN145*EZ55/(BN145+EZ55))</f>
        <v>0</v>
      </c>
      <c r="BO55" s="13" t="n">
        <f aca="false">IF(OR(BO145=0,FA55=0),0,BO145*FA55/(BO145+FA55))</f>
        <v>0</v>
      </c>
      <c r="BP55" s="13" t="n">
        <f aca="false">IF(OR(BP145=0,FB55=0),0,BP145*FB55/(BP145+FB55))</f>
        <v>0</v>
      </c>
      <c r="BQ55" s="13" t="n">
        <f aca="false">IF(OR(BQ145=0,FC55=0),0,BQ145*FC55/(BQ145+FC55))</f>
        <v>0</v>
      </c>
      <c r="BR55" s="13" t="n">
        <f aca="false">IF(OR(BR145=0,FD55=0),0,BR145*FD55/(BR145+FD55))</f>
        <v>0</v>
      </c>
      <c r="BS55" s="13" t="n">
        <f aca="false">IF(OR(BS145=0,FE55=0),0,BS145*FE55/(BS145+FE55))</f>
        <v>0</v>
      </c>
      <c r="BT55" s="13" t="n">
        <f aca="false">IF(OR(BT145=0,FF55=0),0,BT145*FF55/(BT145+FF55))</f>
        <v>0</v>
      </c>
      <c r="BU55" s="13" t="n">
        <f aca="false">IF(OR(BU145=0,FG55=0),0,BU145*FG55/(BU145+FG55))</f>
        <v>0</v>
      </c>
      <c r="BV55" s="13" t="n">
        <f aca="false">IF(OR(BV145=0,FH55=0),0,BV145*FH55/(BV145+FH55))</f>
        <v>0</v>
      </c>
      <c r="BW55" s="13" t="n">
        <f aca="false">IF(OR(BW145=0,FI55=0),0,BW145*FI55/(BW145+FI55))</f>
        <v>0</v>
      </c>
      <c r="BX55" s="13" t="n">
        <f aca="false">IF(OR(BX145=0,FJ55=0),0,BX145*FJ55/(BX145+FJ55))</f>
        <v>0</v>
      </c>
      <c r="BY55" s="13" t="n">
        <f aca="false">IF(OR(BY145=0,FK55=0),0,BY145*FK55/(BY145+FK55))</f>
        <v>0</v>
      </c>
      <c r="BZ55" s="13" t="n">
        <f aca="false">IF(OR(BZ145=0,FL55=0),0,BZ145*FL55/(BZ145+FL55))</f>
        <v>0</v>
      </c>
      <c r="CA55" s="13" t="n">
        <f aca="false">IF(OR(CA145=0,FM55=0),0,CA145*FM55/(CA145+FM55))</f>
        <v>0</v>
      </c>
      <c r="CB55" s="13" t="n">
        <f aca="false">IF(OR(CB145=0,FN55=0),0,CB145*FN55/(CB145+FN55))</f>
        <v>0</v>
      </c>
      <c r="CC55" s="13" t="n">
        <f aca="false">IF(OR(CC145=0,FO55=0),0,CC145*FO55/(CC145+FO55))</f>
        <v>0</v>
      </c>
      <c r="CD55" s="13" t="n">
        <f aca="false">IF(OR(CD145=0,FP55=0),0,CD145*FP55/(CD145+FP55))</f>
        <v>0</v>
      </c>
      <c r="CE55" s="13" t="n">
        <f aca="false">IF(OR(CE145=0,FQ55=0),0,CE145*FQ55/(CE145+FQ55))</f>
        <v>0</v>
      </c>
      <c r="CF55" s="13" t="n">
        <f aca="false">IF(OR(CF145=0,FR55=0),0,CF145*FR55/(CF145+FR55))</f>
        <v>0</v>
      </c>
      <c r="CG55" s="13" t="n">
        <f aca="false">IF(OR(CG145=0,FS55=0),0,CG145*FS55/(CG145+FS55))</f>
        <v>0</v>
      </c>
      <c r="CH55" s="13" t="n">
        <f aca="false">IF(OR(CH145=0,FT55=0),0,CH145*FT55/(CH145+FT55))</f>
        <v>0</v>
      </c>
      <c r="CI55" s="13" t="n">
        <f aca="false">IF(OR(CI145=0,FU55=0),0,CI145*FU55/(CI145+FU55))</f>
        <v>0</v>
      </c>
      <c r="CJ55" s="13" t="n">
        <f aca="false">IF(OR(CJ145=0,FV55=0),0,CJ145*FV55/(CJ145+FV55))</f>
        <v>0</v>
      </c>
      <c r="CK55" s="13" t="n">
        <f aca="false">IF(OR(CK145=0,FW55=0),0,CK145*FW55/(CK145+FW55))</f>
        <v>0</v>
      </c>
      <c r="CL55" s="13" t="n">
        <f aca="false">IF(OR(CL145=0,FX55=0),0,CL145*FX55/(CL145+FX55))</f>
        <v>0</v>
      </c>
      <c r="CM55" s="13" t="n">
        <f aca="false">IF(OR(CM145=0,FY55=0),0,CM145*FY55/(CM145+FY55))</f>
        <v>0</v>
      </c>
      <c r="CN55" s="13" t="n">
        <f aca="false">IF(OR(CN145=0,FZ55=0),0,CN145*FZ55/(CN145+FZ55))</f>
        <v>0</v>
      </c>
      <c r="CO55" s="13" t="n">
        <f aca="false">IF(OR(CO145=0,GA55=0),0,CO145*GA55/(CO145+GA55))</f>
        <v>0</v>
      </c>
      <c r="CP55" s="13" t="n">
        <f aca="false">IF(OR(CP145=0,GB55=0),0,CP145*GB55/(CP145+GB55))</f>
        <v>2.71529580299685</v>
      </c>
      <c r="CQ55" s="13" t="n">
        <f aca="false">IF(OR(CQ145=0,GC55=0),0,CQ145*GC55/(CQ145+GC55))</f>
        <v>2.69524248653981</v>
      </c>
      <c r="CR55" s="0" t="n">
        <f aca="false">IF(F$9=0,0,(SIN(F$12)*COS($E55)+SIN($E55)*COS(F$12))/SIN($E55)*F$9)</f>
        <v>6.32915357142857</v>
      </c>
      <c r="CS55" s="0" t="n">
        <f aca="false">IF(G$9=0,0,(SIN(G$12)*COS($E55)+SIN($E55)*COS(G$12))/SIN($E55)*G$9)</f>
        <v>6.40655097215645</v>
      </c>
      <c r="CT55" s="0" t="n">
        <f aca="false">IF(H$9=0,0,(SIN(H$12)*COS($E55)+SIN($E55)*COS(H$12))/SIN($E55)*H$9)</f>
        <v>6.48054777309967</v>
      </c>
      <c r="CU55" s="0" t="n">
        <f aca="false">IF(I$9=0,0,(SIN(I$12)*COS($E55)+SIN($E55)*COS(I$12))/SIN($E55)*I$9)</f>
        <v>6.55114607740148</v>
      </c>
      <c r="CV55" s="0" t="n">
        <f aca="false">IF(J$9=0,0,(SIN(J$12)*COS($E55)+SIN($E55)*COS(J$12))/SIN($E55)*J$9)</f>
        <v>6.61314463919223</v>
      </c>
      <c r="CW55" s="0" t="n">
        <f aca="false">IF(K$9=0,0,(SIN(K$12)*COS($E55)+SIN($E55)*COS(K$12))/SIN($E55)*K$9)</f>
        <v>6.67158548169366</v>
      </c>
      <c r="CX55" s="0" t="n">
        <f aca="false">IF(L$9=0,0,(SIN(L$12)*COS($E55)+SIN($E55)*COS(L$12))/SIN($E55)*L$9)</f>
        <v>6.72647992164756</v>
      </c>
      <c r="CY55" s="0" t="n">
        <f aca="false">IF(M$9=0,0,(SIN(M$12)*COS($E55)+SIN($E55)*COS(M$12))/SIN($E55)*M$9)</f>
        <v>6.77784081729607</v>
      </c>
      <c r="CZ55" s="0" t="n">
        <f aca="false">IF(N$9=0,0,(SIN(N$12)*COS($E55)+SIN($E55)*COS(N$12))/SIN($E55)*N$9)</f>
        <v>6.82568255545462</v>
      </c>
      <c r="DA55" s="0" t="n">
        <f aca="false">IF(O$9=0,0,(SIN(O$12)*COS($E55)+SIN($E55)*COS(O$12))/SIN($E55)*O$9)</f>
        <v>6.85016391154472</v>
      </c>
      <c r="DB55" s="0" t="n">
        <f aca="false">IF(P$9=0,0,(SIN(P$12)*COS($E55)+SIN($E55)*COS(P$12))/SIN($E55)*P$9)</f>
        <v>6.87062394713101</v>
      </c>
      <c r="DC55" s="0" t="n">
        <f aca="false">IF(Q$9=0,0,(SIN(Q$12)*COS($E55)+SIN($E55)*COS(Q$12))/SIN($E55)*Q$9)</f>
        <v>6.88709994187029</v>
      </c>
      <c r="DD55" s="0" t="n">
        <f aca="false">IF(R$9=0,0,(SIN(R$12)*COS($E55)+SIN($E55)*COS(R$12))/SIN($E55)*R$9)</f>
        <v>6.89963096506928</v>
      </c>
      <c r="DE55" s="0" t="n">
        <f aca="false">IF(S$9=0,0,(SIN(S$12)*COS($E55)+SIN($E55)*COS(S$12))/SIN($E55)*S$9)</f>
        <v>6.90825785035399</v>
      </c>
      <c r="DF55" s="0" t="n">
        <f aca="false">IF(T$9=0,0,(SIN(T$12)*COS($E55)+SIN($E55)*COS(T$12))/SIN($E55)*T$9)</f>
        <v>6.87410236713311</v>
      </c>
      <c r="DG55" s="0" t="n">
        <f aca="false">IF(U$9=0,0,(SIN(U$12)*COS($E55)+SIN($E55)*COS(U$12))/SIN($E55)*U$9)</f>
        <v>6.8352592216425</v>
      </c>
      <c r="DH55" s="0" t="n">
        <f aca="false">IF(V$9=0,0,(SIN(V$12)*COS($E55)+SIN($E55)*COS(V$12))/SIN($E55)*V$9)</f>
        <v>6.79181034610498</v>
      </c>
      <c r="DI55" s="0" t="n">
        <f aca="false">IF(W$9=0,0,(SIN(W$12)*COS($E55)+SIN($E55)*COS(W$12))/SIN($E55)*W$9)</f>
        <v>6.74383984441974</v>
      </c>
      <c r="DJ55" s="0" t="n">
        <f aca="false">IF(X$9=0,0,(SIN(X$12)*COS($E55)+SIN($E55)*COS(X$12))/SIN($E55)*X$9)</f>
        <v>6.69143394495608</v>
      </c>
      <c r="DK55" s="0" t="n">
        <f aca="false">IF(Y$9=0,0,(SIN(Y$12)*COS($E55)+SIN($E55)*COS(Y$12))/SIN($E55)*Y$9)</f>
        <v>0</v>
      </c>
      <c r="DL55" s="0" t="n">
        <f aca="false">IF(Z$9=0,0,(SIN(Z$12)*COS($E55)+SIN($E55)*COS(Z$12))/SIN($E55)*Z$9)</f>
        <v>0</v>
      </c>
      <c r="DM55" s="0" t="n">
        <f aca="false">IF(AA$9=0,0,(SIN(AA$12)*COS($E55)+SIN($E55)*COS(AA$12))/SIN($E55)*AA$9)</f>
        <v>0</v>
      </c>
      <c r="DN55" s="0" t="n">
        <f aca="false">IF(AB$9=0,0,(SIN(AB$12)*COS($E55)+SIN($E55)*COS(AB$12))/SIN($E55)*AB$9)</f>
        <v>0</v>
      </c>
      <c r="DO55" s="0" t="n">
        <f aca="false">IF(AC$9=0,0,(SIN(AC$12)*COS($E55)+SIN($E55)*COS(AC$12))/SIN($E55)*AC$9)</f>
        <v>0</v>
      </c>
      <c r="DP55" s="0" t="n">
        <f aca="false">IF(AD$9=0,0,(SIN(AD$12)*COS($E55)+SIN($E55)*COS(AD$12))/SIN($E55)*AD$9)</f>
        <v>0</v>
      </c>
      <c r="DQ55" s="0" t="n">
        <f aca="false">IF(AE$9=0,0,(SIN(AE$12)*COS($E55)+SIN($E55)*COS(AE$12))/SIN($E55)*AE$9)</f>
        <v>0</v>
      </c>
      <c r="DR55" s="0" t="n">
        <f aca="false">IF(AF$9=0,0,(SIN(AF$12)*COS($E55)+SIN($E55)*COS(AF$12))/SIN($E55)*AF$9)</f>
        <v>0</v>
      </c>
      <c r="DS55" s="0" t="n">
        <f aca="false">IF(AG$9=0,0,(SIN(AG$12)*COS($E55)+SIN($E55)*COS(AG$12))/SIN($E55)*AG$9)</f>
        <v>0</v>
      </c>
      <c r="DT55" s="0" t="n">
        <f aca="false">IF(AH$9=0,0,(SIN(AH$12)*COS($E55)+SIN($E55)*COS(AH$12))/SIN($E55)*AH$9)</f>
        <v>0</v>
      </c>
      <c r="DU55" s="0" t="n">
        <f aca="false">IF(AI$9=0,0,(SIN(AI$12)*COS($E55)+SIN($E55)*COS(AI$12))/SIN($E55)*AI$9)</f>
        <v>0</v>
      </c>
      <c r="DV55" s="0" t="n">
        <f aca="false">IF(AJ$9=0,0,(SIN(AJ$12)*COS($E55)+SIN($E55)*COS(AJ$12))/SIN($E55)*AJ$9)</f>
        <v>0</v>
      </c>
      <c r="DW55" s="0" t="n">
        <f aca="false">IF(AK$9=0,0,(SIN(AK$12)*COS($E55)+SIN($E55)*COS(AK$12))/SIN($E55)*AK$9)</f>
        <v>0</v>
      </c>
      <c r="DX55" s="0" t="n">
        <f aca="false">IF(AL$9=0,0,(SIN(AL$12)*COS($E55)+SIN($E55)*COS(AL$12))/SIN($E55)*AL$9)</f>
        <v>0</v>
      </c>
      <c r="DY55" s="0" t="n">
        <f aca="false">IF(AM$9=0,0,(SIN(AM$12)*COS($E55)+SIN($E55)*COS(AM$12))/SIN($E55)*AM$9)</f>
        <v>0</v>
      </c>
      <c r="DZ55" s="0" t="n">
        <f aca="false">IF(AN$9=0,0,(SIN(AN$12)*COS($E55)+SIN($E55)*COS(AN$12))/SIN($E55)*AN$9)</f>
        <v>0</v>
      </c>
      <c r="EA55" s="0" t="n">
        <f aca="false">IF(AO$9=0,0,(SIN(AO$12)*COS($E55)+SIN($E55)*COS(AO$12))/SIN($E55)*AO$9)</f>
        <v>0</v>
      </c>
      <c r="EB55" s="0" t="n">
        <f aca="false">IF(AP$9=0,0,(SIN(AP$12)*COS($E55)+SIN($E55)*COS(AP$12))/SIN($E55)*AP$9)</f>
        <v>0</v>
      </c>
      <c r="EC55" s="0" t="n">
        <f aca="false">IF(AQ$9=0,0,(SIN(AQ$12)*COS($E55)+SIN($E55)*COS(AQ$12))/SIN($E55)*AQ$9)</f>
        <v>0</v>
      </c>
      <c r="ED55" s="0" t="n">
        <f aca="false">IF(AR$9=0,0,(SIN(AR$12)*COS($E55)+SIN($E55)*COS(AR$12))/SIN($E55)*AR$9)</f>
        <v>0</v>
      </c>
      <c r="EE55" s="0" t="n">
        <f aca="false">IF(AS$9=0,0,(SIN(AS$12)*COS($E55)+SIN($E55)*COS(AS$12))/SIN($E55)*AS$9)</f>
        <v>0</v>
      </c>
      <c r="EF55" s="0" t="n">
        <f aca="false">IF(AT$9=0,0,(SIN(AT$12)*COS($E55)+SIN($E55)*COS(AT$12))/SIN($E55)*AT$9)</f>
        <v>0</v>
      </c>
      <c r="EG55" s="0" t="n">
        <f aca="false">IF(AU$9=0,0,(SIN(AU$12)*COS($E55)+SIN($E55)*COS(AU$12))/SIN($E55)*AU$9)</f>
        <v>0</v>
      </c>
      <c r="EH55" s="0" t="n">
        <f aca="false">IF(AV$9=0,0,(SIN(AV$12)*COS($E55)+SIN($E55)*COS(AV$12))/SIN($E55)*AV$9)</f>
        <v>0</v>
      </c>
      <c r="EI55" s="0" t="n">
        <f aca="false">IF(AW$9=0,0,(SIN(AW$12)*COS($E55)+SIN($E55)*COS(AW$12))/SIN($E55)*AW$9)</f>
        <v>0</v>
      </c>
      <c r="EJ55" s="0" t="n">
        <f aca="false">IF(AX$9=0,0,(SIN(AX$12)*COS($E55)+SIN($E55)*COS(AX$12))/SIN($E55)*AX$9)</f>
        <v>0</v>
      </c>
      <c r="EK55" s="0" t="n">
        <f aca="false">IF(AY$9=0,0,(SIN(AY$12)*COS($E55)+SIN($E55)*COS(AY$12))/SIN($E55)*AY$9)</f>
        <v>0</v>
      </c>
      <c r="EL55" s="0" t="n">
        <f aca="false">IF(AZ$9=0,0,(SIN(AZ$12)*COS($E55)+SIN($E55)*COS(AZ$12))/SIN($E55)*AZ$9)</f>
        <v>0</v>
      </c>
      <c r="EM55" s="0" t="n">
        <f aca="false">IF(BA$9=0,0,(SIN(BA$12)*COS($E55)+SIN($E55)*COS(BA$12))/SIN($E55)*BA$9)</f>
        <v>0</v>
      </c>
      <c r="EN55" s="0" t="n">
        <f aca="false">IF(BB$9=0,0,(SIN(BB$12)*COS($E55)+SIN($E55)*COS(BB$12))/SIN($E55)*BB$9)</f>
        <v>0</v>
      </c>
      <c r="EO55" s="0" t="n">
        <f aca="false">IF(BC$9=0,0,(SIN(BC$12)*COS($E55)+SIN($E55)*COS(BC$12))/SIN($E55)*BC$9)</f>
        <v>0</v>
      </c>
      <c r="EP55" s="0" t="n">
        <f aca="false">IF(BD$9=0,0,(SIN(BD$12)*COS($E55)+SIN($E55)*COS(BD$12))/SIN($E55)*BD$9)</f>
        <v>0</v>
      </c>
      <c r="EQ55" s="0" t="n">
        <f aca="false">IF(BE$9=0,0,(SIN(BE$12)*COS($E55)+SIN($E55)*COS(BE$12))/SIN($E55)*BE$9)</f>
        <v>0</v>
      </c>
      <c r="ER55" s="0" t="n">
        <f aca="false">IF(BF$9=0,0,(SIN(BF$12)*COS($E55)+SIN($E55)*COS(BF$12))/SIN($E55)*BF$9)</f>
        <v>0</v>
      </c>
      <c r="ES55" s="0" t="n">
        <f aca="false">IF(BG$9=0,0,(SIN(BG$12)*COS($E55)+SIN($E55)*COS(BG$12))/SIN($E55)*BG$9)</f>
        <v>0</v>
      </c>
      <c r="ET55" s="0" t="n">
        <f aca="false">IF(BH$9=0,0,(SIN(BH$12)*COS($E55)+SIN($E55)*COS(BH$12))/SIN($E55)*BH$9)</f>
        <v>0</v>
      </c>
      <c r="EU55" s="0" t="n">
        <f aca="false">IF(BI$9=0,0,(SIN(BI$12)*COS($E55)+SIN($E55)*COS(BI$12))/SIN($E55)*BI$9)</f>
        <v>0</v>
      </c>
      <c r="EV55" s="0" t="n">
        <f aca="false">IF(BJ$9=0,0,(SIN(BJ$12)*COS($E55)+SIN($E55)*COS(BJ$12))/SIN($E55)*BJ$9)</f>
        <v>0</v>
      </c>
      <c r="EW55" s="0" t="n">
        <f aca="false">IF(BK$9=0,0,(SIN(BK$12)*COS($E55)+SIN($E55)*COS(BK$12))/SIN($E55)*BK$9)</f>
        <v>0</v>
      </c>
      <c r="EX55" s="0" t="n">
        <f aca="false">IF(BL$9=0,0,(SIN(BL$12)*COS($E55)+SIN($E55)*COS(BL$12))/SIN($E55)*BL$9)</f>
        <v>0</v>
      </c>
      <c r="EY55" s="0" t="n">
        <f aca="false">IF(BM$9=0,0,(SIN(BM$12)*COS($E55)+SIN($E55)*COS(BM$12))/SIN($E55)*BM$9)</f>
        <v>0</v>
      </c>
      <c r="EZ55" s="0" t="n">
        <f aca="false">IF(BN$9=0,0,(SIN(BN$12)*COS($E55)+SIN($E55)*COS(BN$12))/SIN($E55)*BN$9)</f>
        <v>0</v>
      </c>
      <c r="FA55" s="0" t="n">
        <f aca="false">IF(BO$9=0,0,(SIN(BO$12)*COS($E55)+SIN($E55)*COS(BO$12))/SIN($E55)*BO$9)</f>
        <v>0</v>
      </c>
      <c r="FB55" s="0" t="n">
        <f aca="false">IF(BP$9=0,0,(SIN(BP$12)*COS($E55)+SIN($E55)*COS(BP$12))/SIN($E55)*BP$9)</f>
        <v>0</v>
      </c>
      <c r="FC55" s="0" t="n">
        <f aca="false">IF(BQ$9=0,0,(SIN(BQ$12)*COS($E55)+SIN($E55)*COS(BQ$12))/SIN($E55)*BQ$9)</f>
        <v>0</v>
      </c>
      <c r="FD55" s="0" t="n">
        <f aca="false">IF(BR$9=0,0,(SIN(BR$12)*COS($E55)+SIN($E55)*COS(BR$12))/SIN($E55)*BR$9)</f>
        <v>0</v>
      </c>
      <c r="FE55" s="0" t="n">
        <f aca="false">IF(BS$9=0,0,(SIN(BS$12)*COS($E55)+SIN($E55)*COS(BS$12))/SIN($E55)*BS$9)</f>
        <v>0</v>
      </c>
      <c r="FF55" s="0" t="n">
        <f aca="false">IF(BT$9=0,0,(SIN(BT$12)*COS($E55)+SIN($E55)*COS(BT$12))/SIN($E55)*BT$9)</f>
        <v>0</v>
      </c>
      <c r="FG55" s="0" t="n">
        <f aca="false">IF(BU$9=0,0,(SIN(BU$12)*COS($E55)+SIN($E55)*COS(BU$12))/SIN($E55)*BU$9)</f>
        <v>0</v>
      </c>
      <c r="FH55" s="0" t="n">
        <f aca="false">IF(BV$9=0,0,(SIN(BV$12)*COS($E55)+SIN($E55)*COS(BV$12))/SIN($E55)*BV$9)</f>
        <v>0</v>
      </c>
      <c r="FI55" s="0" t="n">
        <f aca="false">IF(BW$9=0,0,(SIN(BW$12)*COS($E55)+SIN($E55)*COS(BW$12))/SIN($E55)*BW$9)</f>
        <v>0</v>
      </c>
      <c r="FJ55" s="0" t="n">
        <f aca="false">IF(BX$9=0,0,(SIN(BX$12)*COS($E55)+SIN($E55)*COS(BX$12))/SIN($E55)*BX$9)</f>
        <v>0</v>
      </c>
      <c r="FK55" s="0" t="n">
        <f aca="false">IF(BY$9=0,0,(SIN(BY$12)*COS($E55)+SIN($E55)*COS(BY$12))/SIN($E55)*BY$9)</f>
        <v>0</v>
      </c>
      <c r="FL55" s="0" t="n">
        <f aca="false">IF(BZ$9=0,0,(SIN(BZ$12)*COS($E55)+SIN($E55)*COS(BZ$12))/SIN($E55)*BZ$9)</f>
        <v>0</v>
      </c>
      <c r="FM55" s="0" t="n">
        <f aca="false">IF(CA$9=0,0,(SIN(CA$12)*COS($E55)+SIN($E55)*COS(CA$12))/SIN($E55)*CA$9)</f>
        <v>0</v>
      </c>
      <c r="FN55" s="0" t="n">
        <f aca="false">IF(CB$9=0,0,(SIN(CB$12)*COS($E55)+SIN($E55)*COS(CB$12))/SIN($E55)*CB$9)</f>
        <v>0</v>
      </c>
      <c r="FO55" s="0" t="n">
        <f aca="false">IF(CC$9=0,0,(SIN(CC$12)*COS($E55)+SIN($E55)*COS(CC$12))/SIN($E55)*CC$9)</f>
        <v>0</v>
      </c>
      <c r="FP55" s="0" t="n">
        <f aca="false">IF(CD$9=0,0,(SIN(CD$12)*COS($E55)+SIN($E55)*COS(CD$12))/SIN($E55)*CD$9)</f>
        <v>0</v>
      </c>
      <c r="FQ55" s="0" t="n">
        <f aca="false">IF(CE$9=0,0,(SIN(CE$12)*COS($E55)+SIN($E55)*COS(CE$12))/SIN($E55)*CE$9)</f>
        <v>0</v>
      </c>
      <c r="FR55" s="0" t="n">
        <f aca="false">IF(CF$9=0,0,(SIN(CF$12)*COS($E55)+SIN($E55)*COS(CF$12))/SIN($E55)*CF$9)</f>
        <v>0</v>
      </c>
      <c r="FS55" s="0" t="n">
        <f aca="false">IF(CG$9=0,0,(SIN(CG$12)*COS($E55)+SIN($E55)*COS(CG$12))/SIN($E55)*CG$9)</f>
        <v>0</v>
      </c>
      <c r="FT55" s="0" t="n">
        <f aca="false">IF(CH$9=0,0,(SIN(CH$12)*COS($E55)+SIN($E55)*COS(CH$12))/SIN($E55)*CH$9)</f>
        <v>0</v>
      </c>
      <c r="FU55" s="0" t="n">
        <f aca="false">IF(CI$9=0,0,(SIN(CI$12)*COS($E55)+SIN($E55)*COS(CI$12))/SIN($E55)*CI$9)</f>
        <v>0</v>
      </c>
      <c r="FV55" s="0" t="n">
        <f aca="false">IF(CJ$9=0,0,(SIN(CJ$12)*COS($E55)+SIN($E55)*COS(CJ$12))/SIN($E55)*CJ$9)</f>
        <v>0</v>
      </c>
      <c r="FW55" s="0" t="n">
        <f aca="false">IF(CK$9=0,0,(SIN(CK$12)*COS($E55)+SIN($E55)*COS(CK$12))/SIN($E55)*CK$9)</f>
        <v>0</v>
      </c>
      <c r="FX55" s="0" t="n">
        <f aca="false">IF(CL$9=0,0,(SIN(CL$12)*COS($E55)+SIN($E55)*COS(CL$12))/SIN($E55)*CL$9)</f>
        <v>0</v>
      </c>
      <c r="FY55" s="0" t="n">
        <f aca="false">IF(CM$9=0,0,(SIN(CM$12)*COS($E55)+SIN($E55)*COS(CM$12))/SIN($E55)*CM$9)</f>
        <v>0</v>
      </c>
      <c r="FZ55" s="0" t="n">
        <f aca="false">IF(CN$9=0,0,(SIN(CN$12)*COS($E55)+SIN($E55)*COS(CN$12))/SIN($E55)*CN$9)</f>
        <v>0</v>
      </c>
      <c r="GA55" s="0" t="n">
        <f aca="false">IF(CO$9=0,0,(SIN(CO$12)*COS($E55)+SIN($E55)*COS(CO$12))/SIN($E55)*CO$9)</f>
        <v>0</v>
      </c>
      <c r="GB55" s="0" t="n">
        <f aca="false">IF(CP$9=0,0,(SIN(CP$12)*COS($E55)+SIN($E55)*COS(CP$12))/SIN($E55)*CP$9)</f>
        <v>5.77404014849317</v>
      </c>
      <c r="GC55" s="0" t="n">
        <f aca="false">IF(CQ$9=0,0,(SIN(CQ$12)*COS($E55)+SIN($E55)*COS(CQ$12))/SIN($E55)*CQ$9)</f>
        <v>5.7869545885472</v>
      </c>
    </row>
    <row r="56" customFormat="false" ht="12.8" hidden="true" customHeight="false" outlineLevel="0" collapsed="false">
      <c r="A56" s="0" t="n">
        <f aca="false">MAX($F56:$CQ56)</f>
        <v>6.32915353137039</v>
      </c>
      <c r="B56" s="90" t="n">
        <f aca="false">IF(ISNA(INDEX(vmg!$B$6:$B$151,MATCH($C56,vmg!$F$6:$F$151,0))),IF(ISNA(INDEX(vmg!$B$6:$B$151,MATCH($C56,vmg!$D$6:$D$151,0))),0,INDEX(vmg!$B$6:$B$151,MATCH($C56,vmg!$D$6:$D$151,0))),INDEX(vmg!$B$6:$B$151,MATCH($C56,vmg!$F$6:$F$151,0)))</f>
        <v>6.75373191892457</v>
      </c>
      <c r="C56" s="2" t="n">
        <f aca="false">MOD(Best +D56,360)</f>
        <v>344</v>
      </c>
      <c r="D56" s="2" t="n">
        <f aca="false">D55+1</f>
        <v>44</v>
      </c>
      <c r="E56" s="1" t="n">
        <f aca="false">D56*PI()/180</f>
        <v>0.767944870877505</v>
      </c>
      <c r="F56" s="13" t="n">
        <f aca="false">IF(OR(F146=0,CR56=0),0,F146*CR56/(F146+CR56))</f>
        <v>6.32915353137039</v>
      </c>
      <c r="G56" s="13" t="n">
        <f aca="false">IF(OR(G146=0,CS56=0),0,G146*CS56/(G146+CS56))</f>
        <v>6.25612701715288</v>
      </c>
      <c r="H56" s="13" t="n">
        <f aca="false">IF(OR(H146=0,CT56=0),0,H146*CT56/(H146+CT56))</f>
        <v>6.18493805518552</v>
      </c>
      <c r="I56" s="13" t="n">
        <f aca="false">IF(OR(I146=0,CU56=0),0,I146*CU56/(I146+CU56))</f>
        <v>6.11545025667024</v>
      </c>
      <c r="J56" s="13" t="n">
        <f aca="false">IF(OR(J146=0,CV56=0),0,J146*CV56/(J146+CV56))</f>
        <v>6.04318358880391</v>
      </c>
      <c r="K56" s="13" t="n">
        <f aca="false">IF(OR(K146=0,CW56=0),0,K146*CW56/(K146+CW56))</f>
        <v>5.97259440486675</v>
      </c>
      <c r="L56" s="13" t="n">
        <f aca="false">IF(OR(L146=0,CX56=0),0,L146*CX56/(L146+CX56))</f>
        <v>5.90356206620112</v>
      </c>
      <c r="M56" s="13" t="n">
        <f aca="false">IF(OR(M146=0,CY56=0),0,M146*CY56/(M146+CY56))</f>
        <v>5.83597670964944</v>
      </c>
      <c r="N56" s="13" t="n">
        <f aca="false">IF(OR(N146=0,CZ56=0),0,N146*CZ56/(N146+CZ56))</f>
        <v>5.76973803433283</v>
      </c>
      <c r="O56" s="13" t="n">
        <f aca="false">IF(OR(O146=0,DA56=0),0,O146*DA56/(O146+DA56))</f>
        <v>5.69098680402636</v>
      </c>
      <c r="P56" s="13" t="n">
        <f aca="false">IF(OR(P146=0,DB56=0),0,P146*DB56/(P146+DB56))</f>
        <v>5.61394930456444</v>
      </c>
      <c r="Q56" s="13" t="n">
        <f aca="false">IF(OR(Q146=0,DC56=0),0,Q146*DC56/(Q146+DC56))</f>
        <v>5.53850039670254</v>
      </c>
      <c r="R56" s="13" t="n">
        <f aca="false">IF(OR(R146=0,DD56=0),0,R146*DD56/(R146+DD56))</f>
        <v>5.46452551193473</v>
      </c>
      <c r="S56" s="13" t="n">
        <f aca="false">IF(OR(S146=0,DE56=0),0,S146*DE56/(S146+DE56))</f>
        <v>5.39191951410268</v>
      </c>
      <c r="T56" s="13" t="n">
        <f aca="false">IF(OR(T146=0,DF56=0),0,T146*DF56/(T146+DF56))</f>
        <v>5.29733300681528</v>
      </c>
      <c r="U56" s="13" t="n">
        <f aca="false">IF(OR(U146=0,DG56=0),0,U146*DG56/(U146+DG56))</f>
        <v>5.20456996782776</v>
      </c>
      <c r="V56" s="13" t="n">
        <f aca="false">IF(OR(V146=0,DH56=0),0,V146*DH56/(V146+DH56))</f>
        <v>5.11347606656059</v>
      </c>
      <c r="W56" s="13" t="n">
        <f aca="false">IF(OR(W146=0,DI56=0),0,W146*DI56/(W146+DI56))</f>
        <v>5.02390898395813</v>
      </c>
      <c r="X56" s="13" t="n">
        <f aca="false">IF(OR(X146=0,DJ56=0),0,X146*DJ56/(X146+DJ56))</f>
        <v>4.93573709779607</v>
      </c>
      <c r="Y56" s="13" t="n">
        <f aca="false">IF(OR(Y146=0,DK56=0),0,Y146*DK56/(Y146+DK56))</f>
        <v>0</v>
      </c>
      <c r="Z56" s="13" t="n">
        <f aca="false">IF(OR(Z146=0,DL56=0),0,Z146*DL56/(Z146+DL56))</f>
        <v>0</v>
      </c>
      <c r="AA56" s="13" t="n">
        <f aca="false">IF(OR(AA146=0,DM56=0),0,AA146*DM56/(AA146+DM56))</f>
        <v>0</v>
      </c>
      <c r="AB56" s="13" t="n">
        <f aca="false">IF(OR(AB146=0,DN56=0),0,AB146*DN56/(AB146+DN56))</f>
        <v>0</v>
      </c>
      <c r="AC56" s="13" t="n">
        <f aca="false">IF(OR(AC146=0,DO56=0),0,AC146*DO56/(AC146+DO56))</f>
        <v>0</v>
      </c>
      <c r="AD56" s="13" t="n">
        <f aca="false">IF(OR(AD146=0,DP56=0),0,AD146*DP56/(AD146+DP56))</f>
        <v>0</v>
      </c>
      <c r="AE56" s="13" t="n">
        <f aca="false">IF(OR(AE146=0,DQ56=0),0,AE146*DQ56/(AE146+DQ56))</f>
        <v>0</v>
      </c>
      <c r="AF56" s="13" t="n">
        <f aca="false">IF(OR(AF146=0,DR56=0),0,AF146*DR56/(AF146+DR56))</f>
        <v>0</v>
      </c>
      <c r="AG56" s="13" t="n">
        <f aca="false">IF(OR(AG146=0,DS56=0),0,AG146*DS56/(AG146+DS56))</f>
        <v>0</v>
      </c>
      <c r="AH56" s="13" t="n">
        <f aca="false">IF(OR(AH146=0,DT56=0),0,AH146*DT56/(AH146+DT56))</f>
        <v>0</v>
      </c>
      <c r="AI56" s="13" t="n">
        <f aca="false">IF(OR(AI146=0,DU56=0),0,AI146*DU56/(AI146+DU56))</f>
        <v>0</v>
      </c>
      <c r="AJ56" s="13" t="n">
        <f aca="false">IF(OR(AJ146=0,DV56=0),0,AJ146*DV56/(AJ146+DV56))</f>
        <v>0</v>
      </c>
      <c r="AK56" s="13" t="n">
        <f aca="false">IF(OR(AK146=0,DW56=0),0,AK146*DW56/(AK146+DW56))</f>
        <v>0</v>
      </c>
      <c r="AL56" s="13" t="n">
        <f aca="false">IF(OR(AL146=0,DX56=0),0,AL146*DX56/(AL146+DX56))</f>
        <v>0</v>
      </c>
      <c r="AM56" s="13" t="n">
        <f aca="false">IF(OR(AM146=0,DY56=0),0,AM146*DY56/(AM146+DY56))</f>
        <v>0</v>
      </c>
      <c r="AN56" s="13" t="n">
        <f aca="false">IF(OR(AN146=0,DZ56=0),0,AN146*DZ56/(AN146+DZ56))</f>
        <v>0</v>
      </c>
      <c r="AO56" s="13" t="n">
        <f aca="false">IF(OR(AO146=0,EA56=0),0,AO146*EA56/(AO146+EA56))</f>
        <v>0</v>
      </c>
      <c r="AP56" s="13" t="n">
        <f aca="false">IF(OR(AP146=0,EB56=0),0,AP146*EB56/(AP146+EB56))</f>
        <v>0</v>
      </c>
      <c r="AQ56" s="13" t="n">
        <f aca="false">IF(OR(AQ146=0,EC56=0),0,AQ146*EC56/(AQ146+EC56))</f>
        <v>0</v>
      </c>
      <c r="AR56" s="13" t="n">
        <f aca="false">IF(OR(AR146=0,ED56=0),0,AR146*ED56/(AR146+ED56))</f>
        <v>0</v>
      </c>
      <c r="AS56" s="13" t="n">
        <f aca="false">IF(OR(AS146=0,EE56=0),0,AS146*EE56/(AS146+EE56))</f>
        <v>0</v>
      </c>
      <c r="AT56" s="13" t="n">
        <f aca="false">IF(OR(AT146=0,EF56=0),0,AT146*EF56/(AT146+EF56))</f>
        <v>0</v>
      </c>
      <c r="AU56" s="13" t="n">
        <f aca="false">IF(OR(AU146=0,EG56=0),0,AU146*EG56/(AU146+EG56))</f>
        <v>0</v>
      </c>
      <c r="AV56" s="13" t="n">
        <f aca="false">IF(OR(AV146=0,EH56=0),0,AV146*EH56/(AV146+EH56))</f>
        <v>0</v>
      </c>
      <c r="AW56" s="13" t="n">
        <f aca="false">IF(OR(AW146=0,EI56=0),0,AW146*EI56/(AW146+EI56))</f>
        <v>0</v>
      </c>
      <c r="AX56" s="13" t="n">
        <f aca="false">IF(OR(AX146=0,EJ56=0),0,AX146*EJ56/(AX146+EJ56))</f>
        <v>0</v>
      </c>
      <c r="AY56" s="13" t="n">
        <f aca="false">IF(OR(AY146=0,EK56=0),0,AY146*EK56/(AY146+EK56))</f>
        <v>0</v>
      </c>
      <c r="AZ56" s="13" t="n">
        <f aca="false">IF(OR(AZ146=0,EL56=0),0,AZ146*EL56/(AZ146+EL56))</f>
        <v>0</v>
      </c>
      <c r="BA56" s="13" t="n">
        <f aca="false">IF(OR(BA146=0,EM56=0),0,BA146*EM56/(BA146+EM56))</f>
        <v>0</v>
      </c>
      <c r="BB56" s="13" t="n">
        <f aca="false">IF(OR(BB146=0,EN56=0),0,BB146*EN56/(BB146+EN56))</f>
        <v>0</v>
      </c>
      <c r="BC56" s="13" t="n">
        <f aca="false">IF(OR(BC146=0,EO56=0),0,BC146*EO56/(BC146+EO56))</f>
        <v>0</v>
      </c>
      <c r="BD56" s="13" t="n">
        <f aca="false">IF(OR(BD146=0,EP56=0),0,BD146*EP56/(BD146+EP56))</f>
        <v>0</v>
      </c>
      <c r="BE56" s="13" t="n">
        <f aca="false">IF(OR(BE146=0,EQ56=0),0,BE146*EQ56/(BE146+EQ56))</f>
        <v>0</v>
      </c>
      <c r="BF56" s="13" t="n">
        <f aca="false">IF(OR(BF146=0,ER56=0),0,BF146*ER56/(BF146+ER56))</f>
        <v>0</v>
      </c>
      <c r="BG56" s="13" t="n">
        <f aca="false">IF(OR(BG146=0,ES56=0),0,BG146*ES56/(BG146+ES56))</f>
        <v>0</v>
      </c>
      <c r="BH56" s="13" t="n">
        <f aca="false">IF(OR(BH146=0,ET56=0),0,BH146*ET56/(BH146+ET56))</f>
        <v>0</v>
      </c>
      <c r="BI56" s="13" t="n">
        <f aca="false">IF(OR(BI146=0,EU56=0),0,BI146*EU56/(BI146+EU56))</f>
        <v>0</v>
      </c>
      <c r="BJ56" s="13" t="n">
        <f aca="false">IF(OR(BJ146=0,EV56=0),0,BJ146*EV56/(BJ146+EV56))</f>
        <v>0</v>
      </c>
      <c r="BK56" s="13" t="n">
        <f aca="false">IF(OR(BK146=0,EW56=0),0,BK146*EW56/(BK146+EW56))</f>
        <v>0</v>
      </c>
      <c r="BL56" s="13" t="n">
        <f aca="false">IF(OR(BL146=0,EX56=0),0,BL146*EX56/(BL146+EX56))</f>
        <v>0</v>
      </c>
      <c r="BM56" s="13" t="n">
        <f aca="false">IF(OR(BM146=0,EY56=0),0,BM146*EY56/(BM146+EY56))</f>
        <v>0</v>
      </c>
      <c r="BN56" s="13" t="n">
        <f aca="false">IF(OR(BN146=0,EZ56=0),0,BN146*EZ56/(BN146+EZ56))</f>
        <v>0</v>
      </c>
      <c r="BO56" s="13" t="n">
        <f aca="false">IF(OR(BO146=0,FA56=0),0,BO146*FA56/(BO146+FA56))</f>
        <v>0</v>
      </c>
      <c r="BP56" s="13" t="n">
        <f aca="false">IF(OR(BP146=0,FB56=0),0,BP146*FB56/(BP146+FB56))</f>
        <v>0</v>
      </c>
      <c r="BQ56" s="13" t="n">
        <f aca="false">IF(OR(BQ146=0,FC56=0),0,BQ146*FC56/(BQ146+FC56))</f>
        <v>0</v>
      </c>
      <c r="BR56" s="13" t="n">
        <f aca="false">IF(OR(BR146=0,FD56=0),0,BR146*FD56/(BR146+FD56))</f>
        <v>0</v>
      </c>
      <c r="BS56" s="13" t="n">
        <f aca="false">IF(OR(BS146=0,FE56=0),0,BS146*FE56/(BS146+FE56))</f>
        <v>0</v>
      </c>
      <c r="BT56" s="13" t="n">
        <f aca="false">IF(OR(BT146=0,FF56=0),0,BT146*FF56/(BT146+FF56))</f>
        <v>0</v>
      </c>
      <c r="BU56" s="13" t="n">
        <f aca="false">IF(OR(BU146=0,FG56=0),0,BU146*FG56/(BU146+FG56))</f>
        <v>0</v>
      </c>
      <c r="BV56" s="13" t="n">
        <f aca="false">IF(OR(BV146=0,FH56=0),0,BV146*FH56/(BV146+FH56))</f>
        <v>0</v>
      </c>
      <c r="BW56" s="13" t="n">
        <f aca="false">IF(OR(BW146=0,FI56=0),0,BW146*FI56/(BW146+FI56))</f>
        <v>0</v>
      </c>
      <c r="BX56" s="13" t="n">
        <f aca="false">IF(OR(BX146=0,FJ56=0),0,BX146*FJ56/(BX146+FJ56))</f>
        <v>0</v>
      </c>
      <c r="BY56" s="13" t="n">
        <f aca="false">IF(OR(BY146=0,FK56=0),0,BY146*FK56/(BY146+FK56))</f>
        <v>0</v>
      </c>
      <c r="BZ56" s="13" t="n">
        <f aca="false">IF(OR(BZ146=0,FL56=0),0,BZ146*FL56/(BZ146+FL56))</f>
        <v>0</v>
      </c>
      <c r="CA56" s="13" t="n">
        <f aca="false">IF(OR(CA146=0,FM56=0),0,CA146*FM56/(CA146+FM56))</f>
        <v>0</v>
      </c>
      <c r="CB56" s="13" t="n">
        <f aca="false">IF(OR(CB146=0,FN56=0),0,CB146*FN56/(CB146+FN56))</f>
        <v>0</v>
      </c>
      <c r="CC56" s="13" t="n">
        <f aca="false">IF(OR(CC146=0,FO56=0),0,CC146*FO56/(CC146+FO56))</f>
        <v>0</v>
      </c>
      <c r="CD56" s="13" t="n">
        <f aca="false">IF(OR(CD146=0,FP56=0),0,CD146*FP56/(CD146+FP56))</f>
        <v>0</v>
      </c>
      <c r="CE56" s="13" t="n">
        <f aca="false">IF(OR(CE146=0,FQ56=0),0,CE146*FQ56/(CE146+FQ56))</f>
        <v>0</v>
      </c>
      <c r="CF56" s="13" t="n">
        <f aca="false">IF(OR(CF146=0,FR56=0),0,CF146*FR56/(CF146+FR56))</f>
        <v>0</v>
      </c>
      <c r="CG56" s="13" t="n">
        <f aca="false">IF(OR(CG146=0,FS56=0),0,CG146*FS56/(CG146+FS56))</f>
        <v>0</v>
      </c>
      <c r="CH56" s="13" t="n">
        <f aca="false">IF(OR(CH146=0,FT56=0),0,CH146*FT56/(CH146+FT56))</f>
        <v>0</v>
      </c>
      <c r="CI56" s="13" t="n">
        <f aca="false">IF(OR(CI146=0,FU56=0),0,CI146*FU56/(CI146+FU56))</f>
        <v>0</v>
      </c>
      <c r="CJ56" s="13" t="n">
        <f aca="false">IF(OR(CJ146=0,FV56=0),0,CJ146*FV56/(CJ146+FV56))</f>
        <v>0</v>
      </c>
      <c r="CK56" s="13" t="n">
        <f aca="false">IF(OR(CK146=0,FW56=0),0,CK146*FW56/(CK146+FW56))</f>
        <v>0</v>
      </c>
      <c r="CL56" s="13" t="n">
        <f aca="false">IF(OR(CL146=0,FX56=0),0,CL146*FX56/(CL146+FX56))</f>
        <v>0</v>
      </c>
      <c r="CM56" s="13" t="n">
        <f aca="false">IF(OR(CM146=0,FY56=0),0,CM146*FY56/(CM146+FY56))</f>
        <v>0</v>
      </c>
      <c r="CN56" s="13" t="n">
        <f aca="false">IF(OR(CN146=0,FZ56=0),0,CN146*FZ56/(CN146+FZ56))</f>
        <v>0</v>
      </c>
      <c r="CO56" s="13" t="n">
        <f aca="false">IF(OR(CO146=0,GA56=0),0,CO146*GA56/(CO146+GA56))</f>
        <v>0</v>
      </c>
      <c r="CP56" s="13" t="n">
        <f aca="false">IF(OR(CP146=0,GB56=0),0,CP146*GB56/(CP146+GB56))</f>
        <v>2.6436106254315</v>
      </c>
      <c r="CQ56" s="13" t="n">
        <f aca="false">IF(OR(CQ146=0,GC56=0),0,CQ146*GC56/(CQ146+GC56))</f>
        <v>2.622798295443</v>
      </c>
      <c r="CR56" s="0" t="n">
        <f aca="false">IF(F$9=0,0,(SIN(F$12)*COS($E56)+SIN($E56)*COS(F$12))/SIN($E56)*F$9)</f>
        <v>6.32915357142857</v>
      </c>
      <c r="CS56" s="0" t="n">
        <f aca="false">IF(G$9=0,0,(SIN(G$12)*COS($E56)+SIN($E56)*COS(G$12))/SIN($E56)*G$9)</f>
        <v>6.40250714693857</v>
      </c>
      <c r="CT56" s="0" t="n">
        <f aca="false">IF(H$9=0,0,(SIN(H$12)*COS($E56)+SIN($E56)*COS(H$12))/SIN($E56)*H$9)</f>
        <v>6.47251195821952</v>
      </c>
      <c r="CU56" s="0" t="n">
        <f aca="false">IF(I$9=0,0,(SIN(I$12)*COS($E56)+SIN($E56)*COS(I$12))/SIN($E56)*I$9)</f>
        <v>6.53917130129063</v>
      </c>
      <c r="CV56" s="0" t="n">
        <f aca="false">IF(J$9=0,0,(SIN(J$12)*COS($E56)+SIN($E56)*COS(J$12))/SIN($E56)*J$9)</f>
        <v>6.59729756390103</v>
      </c>
      <c r="CW56" s="0" t="n">
        <f aca="false">IF(K$9=0,0,(SIN(K$12)*COS($E56)+SIN($E56)*COS(K$12))/SIN($E56)*K$9)</f>
        <v>6.65192764828419</v>
      </c>
      <c r="CX56" s="0" t="n">
        <f aca="false">IF(L$9=0,0,(SIN(L$12)*COS($E56)+SIN($E56)*COS(L$12))/SIN($E56)*L$9)</f>
        <v>6.70307395412481</v>
      </c>
      <c r="CY56" s="0" t="n">
        <f aca="false">IF(M$9=0,0,(SIN(M$12)*COS($E56)+SIN($E56)*COS(M$12))/SIN($E56)*M$9)</f>
        <v>6.75075038628016</v>
      </c>
      <c r="CZ56" s="0" t="n">
        <f aca="false">IF(N$9=0,0,(SIN(N$12)*COS($E56)+SIN($E56)*COS(N$12))/SIN($E56)*N$9)</f>
        <v>6.79497234156322</v>
      </c>
      <c r="DA56" s="0" t="n">
        <f aca="false">IF(O$9=0,0,(SIN(O$12)*COS($E56)+SIN($E56)*COS(O$12))/SIN($E56)*O$9)</f>
        <v>6.81599860624706</v>
      </c>
      <c r="DB56" s="0" t="n">
        <f aca="false">IF(P$9=0,0,(SIN(P$12)*COS($E56)+SIN($E56)*COS(P$12))/SIN($E56)*P$9)</f>
        <v>6.83309193591135</v>
      </c>
      <c r="DC56" s="0" t="n">
        <f aca="false">IF(Q$9=0,0,(SIN(Q$12)*COS($E56)+SIN($E56)*COS(Q$12))/SIN($E56)*Q$9)</f>
        <v>6.84629040832057</v>
      </c>
      <c r="DD56" s="0" t="n">
        <f aca="false">IF(R$9=0,0,(SIN(R$12)*COS($E56)+SIN($E56)*COS(R$12))/SIN($E56)*R$9)</f>
        <v>6.85563384003919</v>
      </c>
      <c r="DE56" s="0" t="n">
        <f aca="false">IF(S$9=0,0,(SIN(S$12)*COS($E56)+SIN($E56)*COS(S$12))/SIN($E56)*S$9)</f>
        <v>6.86116376094999</v>
      </c>
      <c r="DF56" s="0" t="n">
        <f aca="false">IF(T$9=0,0,(SIN(T$12)*COS($E56)+SIN($E56)*COS(T$12))/SIN($E56)*T$9)</f>
        <v>6.8242846508526</v>
      </c>
      <c r="DG56" s="0" t="n">
        <f aca="false">IF(U$9=0,0,(SIN(U$12)*COS($E56)+SIN($E56)*COS(U$12))/SIN($E56)*U$9)</f>
        <v>6.78284914657565</v>
      </c>
      <c r="DH56" s="0" t="n">
        <f aca="false">IF(V$9=0,0,(SIN(V$12)*COS($E56)+SIN($E56)*COS(V$12))/SIN($E56)*V$9)</f>
        <v>6.73693944715343</v>
      </c>
      <c r="DI56" s="0" t="n">
        <f aca="false">IF(W$9=0,0,(SIN(W$12)*COS($E56)+SIN($E56)*COS(W$12))/SIN($E56)*W$9)</f>
        <v>6.68663984802595</v>
      </c>
      <c r="DJ56" s="0" t="n">
        <f aca="false">IF(X$9=0,0,(SIN(X$12)*COS($E56)+SIN($E56)*COS(X$12))/SIN($E56)*X$9)</f>
        <v>6.63203669394436</v>
      </c>
      <c r="DK56" s="0" t="n">
        <f aca="false">IF(Y$9=0,0,(SIN(Y$12)*COS($E56)+SIN($E56)*COS(Y$12))/SIN($E56)*Y$9)</f>
        <v>0</v>
      </c>
      <c r="DL56" s="0" t="n">
        <f aca="false">IF(Z$9=0,0,(SIN(Z$12)*COS($E56)+SIN($E56)*COS(Z$12))/SIN($E56)*Z$9)</f>
        <v>0</v>
      </c>
      <c r="DM56" s="0" t="n">
        <f aca="false">IF(AA$9=0,0,(SIN(AA$12)*COS($E56)+SIN($E56)*COS(AA$12))/SIN($E56)*AA$9)</f>
        <v>0</v>
      </c>
      <c r="DN56" s="0" t="n">
        <f aca="false">IF(AB$9=0,0,(SIN(AB$12)*COS($E56)+SIN($E56)*COS(AB$12))/SIN($E56)*AB$9)</f>
        <v>0</v>
      </c>
      <c r="DO56" s="0" t="n">
        <f aca="false">IF(AC$9=0,0,(SIN(AC$12)*COS($E56)+SIN($E56)*COS(AC$12))/SIN($E56)*AC$9)</f>
        <v>0</v>
      </c>
      <c r="DP56" s="0" t="n">
        <f aca="false">IF(AD$9=0,0,(SIN(AD$12)*COS($E56)+SIN($E56)*COS(AD$12))/SIN($E56)*AD$9)</f>
        <v>0</v>
      </c>
      <c r="DQ56" s="0" t="n">
        <f aca="false">IF(AE$9=0,0,(SIN(AE$12)*COS($E56)+SIN($E56)*COS(AE$12))/SIN($E56)*AE$9)</f>
        <v>0</v>
      </c>
      <c r="DR56" s="0" t="n">
        <f aca="false">IF(AF$9=0,0,(SIN(AF$12)*COS($E56)+SIN($E56)*COS(AF$12))/SIN($E56)*AF$9)</f>
        <v>0</v>
      </c>
      <c r="DS56" s="0" t="n">
        <f aca="false">IF(AG$9=0,0,(SIN(AG$12)*COS($E56)+SIN($E56)*COS(AG$12))/SIN($E56)*AG$9)</f>
        <v>0</v>
      </c>
      <c r="DT56" s="0" t="n">
        <f aca="false">IF(AH$9=0,0,(SIN(AH$12)*COS($E56)+SIN($E56)*COS(AH$12))/SIN($E56)*AH$9)</f>
        <v>0</v>
      </c>
      <c r="DU56" s="0" t="n">
        <f aca="false">IF(AI$9=0,0,(SIN(AI$12)*COS($E56)+SIN($E56)*COS(AI$12))/SIN($E56)*AI$9)</f>
        <v>0</v>
      </c>
      <c r="DV56" s="0" t="n">
        <f aca="false">IF(AJ$9=0,0,(SIN(AJ$12)*COS($E56)+SIN($E56)*COS(AJ$12))/SIN($E56)*AJ$9)</f>
        <v>0</v>
      </c>
      <c r="DW56" s="0" t="n">
        <f aca="false">IF(AK$9=0,0,(SIN(AK$12)*COS($E56)+SIN($E56)*COS(AK$12))/SIN($E56)*AK$9)</f>
        <v>0</v>
      </c>
      <c r="DX56" s="0" t="n">
        <f aca="false">IF(AL$9=0,0,(SIN(AL$12)*COS($E56)+SIN($E56)*COS(AL$12))/SIN($E56)*AL$9)</f>
        <v>0</v>
      </c>
      <c r="DY56" s="0" t="n">
        <f aca="false">IF(AM$9=0,0,(SIN(AM$12)*COS($E56)+SIN($E56)*COS(AM$12))/SIN($E56)*AM$9)</f>
        <v>0</v>
      </c>
      <c r="DZ56" s="0" t="n">
        <f aca="false">IF(AN$9=0,0,(SIN(AN$12)*COS($E56)+SIN($E56)*COS(AN$12))/SIN($E56)*AN$9)</f>
        <v>0</v>
      </c>
      <c r="EA56" s="0" t="n">
        <f aca="false">IF(AO$9=0,0,(SIN(AO$12)*COS($E56)+SIN($E56)*COS(AO$12))/SIN($E56)*AO$9)</f>
        <v>0</v>
      </c>
      <c r="EB56" s="0" t="n">
        <f aca="false">IF(AP$9=0,0,(SIN(AP$12)*COS($E56)+SIN($E56)*COS(AP$12))/SIN($E56)*AP$9)</f>
        <v>0</v>
      </c>
      <c r="EC56" s="0" t="n">
        <f aca="false">IF(AQ$9=0,0,(SIN(AQ$12)*COS($E56)+SIN($E56)*COS(AQ$12))/SIN($E56)*AQ$9)</f>
        <v>0</v>
      </c>
      <c r="ED56" s="0" t="n">
        <f aca="false">IF(AR$9=0,0,(SIN(AR$12)*COS($E56)+SIN($E56)*COS(AR$12))/SIN($E56)*AR$9)</f>
        <v>0</v>
      </c>
      <c r="EE56" s="0" t="n">
        <f aca="false">IF(AS$9=0,0,(SIN(AS$12)*COS($E56)+SIN($E56)*COS(AS$12))/SIN($E56)*AS$9)</f>
        <v>0</v>
      </c>
      <c r="EF56" s="0" t="n">
        <f aca="false">IF(AT$9=0,0,(SIN(AT$12)*COS($E56)+SIN($E56)*COS(AT$12))/SIN($E56)*AT$9)</f>
        <v>0</v>
      </c>
      <c r="EG56" s="0" t="n">
        <f aca="false">IF(AU$9=0,0,(SIN(AU$12)*COS($E56)+SIN($E56)*COS(AU$12))/SIN($E56)*AU$9)</f>
        <v>0</v>
      </c>
      <c r="EH56" s="0" t="n">
        <f aca="false">IF(AV$9=0,0,(SIN(AV$12)*COS($E56)+SIN($E56)*COS(AV$12))/SIN($E56)*AV$9)</f>
        <v>0</v>
      </c>
      <c r="EI56" s="0" t="n">
        <f aca="false">IF(AW$9=0,0,(SIN(AW$12)*COS($E56)+SIN($E56)*COS(AW$12))/SIN($E56)*AW$9)</f>
        <v>0</v>
      </c>
      <c r="EJ56" s="0" t="n">
        <f aca="false">IF(AX$9=0,0,(SIN(AX$12)*COS($E56)+SIN($E56)*COS(AX$12))/SIN($E56)*AX$9)</f>
        <v>0</v>
      </c>
      <c r="EK56" s="0" t="n">
        <f aca="false">IF(AY$9=0,0,(SIN(AY$12)*COS($E56)+SIN($E56)*COS(AY$12))/SIN($E56)*AY$9)</f>
        <v>0</v>
      </c>
      <c r="EL56" s="0" t="n">
        <f aca="false">IF(AZ$9=0,0,(SIN(AZ$12)*COS($E56)+SIN($E56)*COS(AZ$12))/SIN($E56)*AZ$9)</f>
        <v>0</v>
      </c>
      <c r="EM56" s="0" t="n">
        <f aca="false">IF(BA$9=0,0,(SIN(BA$12)*COS($E56)+SIN($E56)*COS(BA$12))/SIN($E56)*BA$9)</f>
        <v>0</v>
      </c>
      <c r="EN56" s="0" t="n">
        <f aca="false">IF(BB$9=0,0,(SIN(BB$12)*COS($E56)+SIN($E56)*COS(BB$12))/SIN($E56)*BB$9)</f>
        <v>0</v>
      </c>
      <c r="EO56" s="0" t="n">
        <f aca="false">IF(BC$9=0,0,(SIN(BC$12)*COS($E56)+SIN($E56)*COS(BC$12))/SIN($E56)*BC$9)</f>
        <v>0</v>
      </c>
      <c r="EP56" s="0" t="n">
        <f aca="false">IF(BD$9=0,0,(SIN(BD$12)*COS($E56)+SIN($E56)*COS(BD$12))/SIN($E56)*BD$9)</f>
        <v>0</v>
      </c>
      <c r="EQ56" s="0" t="n">
        <f aca="false">IF(BE$9=0,0,(SIN(BE$12)*COS($E56)+SIN($E56)*COS(BE$12))/SIN($E56)*BE$9)</f>
        <v>0</v>
      </c>
      <c r="ER56" s="0" t="n">
        <f aca="false">IF(BF$9=0,0,(SIN(BF$12)*COS($E56)+SIN($E56)*COS(BF$12))/SIN($E56)*BF$9)</f>
        <v>0</v>
      </c>
      <c r="ES56" s="0" t="n">
        <f aca="false">IF(BG$9=0,0,(SIN(BG$12)*COS($E56)+SIN($E56)*COS(BG$12))/SIN($E56)*BG$9)</f>
        <v>0</v>
      </c>
      <c r="ET56" s="0" t="n">
        <f aca="false">IF(BH$9=0,0,(SIN(BH$12)*COS($E56)+SIN($E56)*COS(BH$12))/SIN($E56)*BH$9)</f>
        <v>0</v>
      </c>
      <c r="EU56" s="0" t="n">
        <f aca="false">IF(BI$9=0,0,(SIN(BI$12)*COS($E56)+SIN($E56)*COS(BI$12))/SIN($E56)*BI$9)</f>
        <v>0</v>
      </c>
      <c r="EV56" s="0" t="n">
        <f aca="false">IF(BJ$9=0,0,(SIN(BJ$12)*COS($E56)+SIN($E56)*COS(BJ$12))/SIN($E56)*BJ$9)</f>
        <v>0</v>
      </c>
      <c r="EW56" s="0" t="n">
        <f aca="false">IF(BK$9=0,0,(SIN(BK$12)*COS($E56)+SIN($E56)*COS(BK$12))/SIN($E56)*BK$9)</f>
        <v>0</v>
      </c>
      <c r="EX56" s="0" t="n">
        <f aca="false">IF(BL$9=0,0,(SIN(BL$12)*COS($E56)+SIN($E56)*COS(BL$12))/SIN($E56)*BL$9)</f>
        <v>0</v>
      </c>
      <c r="EY56" s="0" t="n">
        <f aca="false">IF(BM$9=0,0,(SIN(BM$12)*COS($E56)+SIN($E56)*COS(BM$12))/SIN($E56)*BM$9)</f>
        <v>0</v>
      </c>
      <c r="EZ56" s="0" t="n">
        <f aca="false">IF(BN$9=0,0,(SIN(BN$12)*COS($E56)+SIN($E56)*COS(BN$12))/SIN($E56)*BN$9)</f>
        <v>0</v>
      </c>
      <c r="FA56" s="0" t="n">
        <f aca="false">IF(BO$9=0,0,(SIN(BO$12)*COS($E56)+SIN($E56)*COS(BO$12))/SIN($E56)*BO$9)</f>
        <v>0</v>
      </c>
      <c r="FB56" s="0" t="n">
        <f aca="false">IF(BP$9=0,0,(SIN(BP$12)*COS($E56)+SIN($E56)*COS(BP$12))/SIN($E56)*BP$9)</f>
        <v>0</v>
      </c>
      <c r="FC56" s="0" t="n">
        <f aca="false">IF(BQ$9=0,0,(SIN(BQ$12)*COS($E56)+SIN($E56)*COS(BQ$12))/SIN($E56)*BQ$9)</f>
        <v>0</v>
      </c>
      <c r="FD56" s="0" t="n">
        <f aca="false">IF(BR$9=0,0,(SIN(BR$12)*COS($E56)+SIN($E56)*COS(BR$12))/SIN($E56)*BR$9)</f>
        <v>0</v>
      </c>
      <c r="FE56" s="0" t="n">
        <f aca="false">IF(BS$9=0,0,(SIN(BS$12)*COS($E56)+SIN($E56)*COS(BS$12))/SIN($E56)*BS$9)</f>
        <v>0</v>
      </c>
      <c r="FF56" s="0" t="n">
        <f aca="false">IF(BT$9=0,0,(SIN(BT$12)*COS($E56)+SIN($E56)*COS(BT$12))/SIN($E56)*BT$9)</f>
        <v>0</v>
      </c>
      <c r="FG56" s="0" t="n">
        <f aca="false">IF(BU$9=0,0,(SIN(BU$12)*COS($E56)+SIN($E56)*COS(BU$12))/SIN($E56)*BU$9)</f>
        <v>0</v>
      </c>
      <c r="FH56" s="0" t="n">
        <f aca="false">IF(BV$9=0,0,(SIN(BV$12)*COS($E56)+SIN($E56)*COS(BV$12))/SIN($E56)*BV$9)</f>
        <v>0</v>
      </c>
      <c r="FI56" s="0" t="n">
        <f aca="false">IF(BW$9=0,0,(SIN(BW$12)*COS($E56)+SIN($E56)*COS(BW$12))/SIN($E56)*BW$9)</f>
        <v>0</v>
      </c>
      <c r="FJ56" s="0" t="n">
        <f aca="false">IF(BX$9=0,0,(SIN(BX$12)*COS($E56)+SIN($E56)*COS(BX$12))/SIN($E56)*BX$9)</f>
        <v>0</v>
      </c>
      <c r="FK56" s="0" t="n">
        <f aca="false">IF(BY$9=0,0,(SIN(BY$12)*COS($E56)+SIN($E56)*COS(BY$12))/SIN($E56)*BY$9)</f>
        <v>0</v>
      </c>
      <c r="FL56" s="0" t="n">
        <f aca="false">IF(BZ$9=0,0,(SIN(BZ$12)*COS($E56)+SIN($E56)*COS(BZ$12))/SIN($E56)*BZ$9)</f>
        <v>0</v>
      </c>
      <c r="FM56" s="0" t="n">
        <f aca="false">IF(CA$9=0,0,(SIN(CA$12)*COS($E56)+SIN($E56)*COS(CA$12))/SIN($E56)*CA$9)</f>
        <v>0</v>
      </c>
      <c r="FN56" s="0" t="n">
        <f aca="false">IF(CB$9=0,0,(SIN(CB$12)*COS($E56)+SIN($E56)*COS(CB$12))/SIN($E56)*CB$9)</f>
        <v>0</v>
      </c>
      <c r="FO56" s="0" t="n">
        <f aca="false">IF(CC$9=0,0,(SIN(CC$12)*COS($E56)+SIN($E56)*COS(CC$12))/SIN($E56)*CC$9)</f>
        <v>0</v>
      </c>
      <c r="FP56" s="0" t="n">
        <f aca="false">IF(CD$9=0,0,(SIN(CD$12)*COS($E56)+SIN($E56)*COS(CD$12))/SIN($E56)*CD$9)</f>
        <v>0</v>
      </c>
      <c r="FQ56" s="0" t="n">
        <f aca="false">IF(CE$9=0,0,(SIN(CE$12)*COS($E56)+SIN($E56)*COS(CE$12))/SIN($E56)*CE$9)</f>
        <v>0</v>
      </c>
      <c r="FR56" s="0" t="n">
        <f aca="false">IF(CF$9=0,0,(SIN(CF$12)*COS($E56)+SIN($E56)*COS(CF$12))/SIN($E56)*CF$9)</f>
        <v>0</v>
      </c>
      <c r="FS56" s="0" t="n">
        <f aca="false">IF(CG$9=0,0,(SIN(CG$12)*COS($E56)+SIN($E56)*COS(CG$12))/SIN($E56)*CG$9)</f>
        <v>0</v>
      </c>
      <c r="FT56" s="0" t="n">
        <f aca="false">IF(CH$9=0,0,(SIN(CH$12)*COS($E56)+SIN($E56)*COS(CH$12))/SIN($E56)*CH$9)</f>
        <v>0</v>
      </c>
      <c r="FU56" s="0" t="n">
        <f aca="false">IF(CI$9=0,0,(SIN(CI$12)*COS($E56)+SIN($E56)*COS(CI$12))/SIN($E56)*CI$9)</f>
        <v>0</v>
      </c>
      <c r="FV56" s="0" t="n">
        <f aca="false">IF(CJ$9=0,0,(SIN(CJ$12)*COS($E56)+SIN($E56)*COS(CJ$12))/SIN($E56)*CJ$9)</f>
        <v>0</v>
      </c>
      <c r="FW56" s="0" t="n">
        <f aca="false">IF(CK$9=0,0,(SIN(CK$12)*COS($E56)+SIN($E56)*COS(CK$12))/SIN($E56)*CK$9)</f>
        <v>0</v>
      </c>
      <c r="FX56" s="0" t="n">
        <f aca="false">IF(CL$9=0,0,(SIN(CL$12)*COS($E56)+SIN($E56)*COS(CL$12))/SIN($E56)*CL$9)</f>
        <v>0</v>
      </c>
      <c r="FY56" s="0" t="n">
        <f aca="false">IF(CM$9=0,0,(SIN(CM$12)*COS($E56)+SIN($E56)*COS(CM$12))/SIN($E56)*CM$9)</f>
        <v>0</v>
      </c>
      <c r="FZ56" s="0" t="n">
        <f aca="false">IF(CN$9=0,0,(SIN(CN$12)*COS($E56)+SIN($E56)*COS(CN$12))/SIN($E56)*CN$9)</f>
        <v>0</v>
      </c>
      <c r="GA56" s="0" t="n">
        <f aca="false">IF(CO$9=0,0,(SIN(CO$12)*COS($E56)+SIN($E56)*COS(CO$12))/SIN($E56)*CO$9)</f>
        <v>0</v>
      </c>
      <c r="GB56" s="0" t="n">
        <f aca="false">IF(CP$9=0,0,(SIN(CP$12)*COS($E56)+SIN($E56)*COS(CP$12))/SIN($E56)*CP$9)</f>
        <v>5.58194369783895</v>
      </c>
      <c r="GC56" s="0" t="n">
        <f aca="false">IF(CQ$9=0,0,(SIN(CQ$12)*COS($E56)+SIN($E56)*COS(CQ$12))/SIN($E56)*CQ$9)</f>
        <v>5.59134303095301</v>
      </c>
    </row>
    <row r="57" customFormat="false" ht="12.8" hidden="true" customHeight="false" outlineLevel="0" collapsed="false">
      <c r="A57" s="0" t="n">
        <f aca="false">MAX($F57:$CQ57)</f>
        <v>6.32915353137039</v>
      </c>
      <c r="B57" s="90" t="n">
        <f aca="false">IF(ISNA(INDEX(vmg!$B$6:$B$151,MATCH($C57,vmg!$F$6:$F$151,0))),IF(ISNA(INDEX(vmg!$B$6:$B$151,MATCH($C57,vmg!$D$6:$D$151,0))),0,INDEX(vmg!$B$6:$B$151,MATCH($C57,vmg!$D$6:$D$151,0))),INDEX(vmg!$B$6:$B$151,MATCH($C57,vmg!$F$6:$F$151,0)))</f>
        <v>6.71997287838684</v>
      </c>
      <c r="C57" s="2" t="n">
        <f aca="false">MOD(Best +D57,360)</f>
        <v>345</v>
      </c>
      <c r="D57" s="2" t="n">
        <f aca="false">D56+1</f>
        <v>45</v>
      </c>
      <c r="E57" s="1" t="n">
        <f aca="false">D57*PI()/180</f>
        <v>0.785398163397448</v>
      </c>
      <c r="F57" s="13" t="n">
        <f aca="false">IF(OR(F147=0,CR57=0),0,F147*CR57/(F147+CR57))</f>
        <v>6.32915353137039</v>
      </c>
      <c r="G57" s="13" t="n">
        <f aca="false">IF(OR(G147=0,CS57=0),0,G147*CS57/(G147+CS57))</f>
        <v>6.25412753169593</v>
      </c>
      <c r="H57" s="13" t="n">
        <f aca="false">IF(OR(H147=0,CT57=0),0,H147*CT57/(H147+CT57))</f>
        <v>6.18101125551693</v>
      </c>
      <c r="I57" s="13" t="n">
        <f aca="false">IF(OR(I147=0,CU57=0),0,I147*CU57/(I147+CU57))</f>
        <v>6.10966478684307</v>
      </c>
      <c r="J57" s="13" t="n">
        <f aca="false">IF(OR(J147=0,CV57=0),0,J147*CV57/(J147+CV57))</f>
        <v>6.0356055910387</v>
      </c>
      <c r="K57" s="13" t="n">
        <f aca="false">IF(OR(K147=0,CW57=0),0,K147*CW57/(K147+CW57))</f>
        <v>5.96328665077665</v>
      </c>
      <c r="L57" s="13" t="n">
        <f aca="false">IF(OR(L147=0,CX57=0),0,L147*CX57/(L147+CX57))</f>
        <v>5.89258445022893</v>
      </c>
      <c r="M57" s="13" t="n">
        <f aca="false">IF(OR(M147=0,CY57=0),0,M147*CY57/(M147+CY57))</f>
        <v>5.82338640933989</v>
      </c>
      <c r="N57" s="13" t="n">
        <f aca="false">IF(OR(N147=0,CZ57=0),0,N147*CZ57/(N147+CZ57))</f>
        <v>5.75558966484317</v>
      </c>
      <c r="O57" s="13" t="n">
        <f aca="false">IF(OR(O147=0,DA57=0),0,O147*DA57/(O147+DA57))</f>
        <v>5.67534157391424</v>
      </c>
      <c r="P57" s="13" t="n">
        <f aca="false">IF(OR(P147=0,DB57=0),0,P147*DB57/(P147+DB57))</f>
        <v>5.59686003101589</v>
      </c>
      <c r="Q57" s="13" t="n">
        <f aca="false">IF(OR(Q147=0,DC57=0),0,Q147*DC57/(Q147+DC57))</f>
        <v>5.52001788450638</v>
      </c>
      <c r="R57" s="13" t="n">
        <f aca="false">IF(OR(R147=0,DD57=0),0,R147*DD57/(R147+DD57))</f>
        <v>5.44469865497581</v>
      </c>
      <c r="S57" s="13" t="n">
        <f aca="false">IF(OR(S147=0,DE57=0),0,S147*DE57/(S147+DE57))</f>
        <v>5.37079539594958</v>
      </c>
      <c r="T57" s="13" t="n">
        <f aca="false">IF(OR(T147=0,DF57=0),0,T147*DF57/(T147+DF57))</f>
        <v>5.27498896311141</v>
      </c>
      <c r="U57" s="13" t="n">
        <f aca="false">IF(OR(U147=0,DG57=0),0,U147*DG57/(U147+DG57))</f>
        <v>5.18105684448464</v>
      </c>
      <c r="V57" s="13" t="n">
        <f aca="false">IF(OR(V147=0,DH57=0),0,V147*DH57/(V147+DH57))</f>
        <v>5.08884343605462</v>
      </c>
      <c r="W57" s="13" t="n">
        <f aca="false">IF(OR(W147=0,DI57=0),0,W147*DI57/(W147+DI57))</f>
        <v>4.99820522287101</v>
      </c>
      <c r="X57" s="13" t="n">
        <f aca="false">IF(OR(X147=0,DJ57=0),0,X147*DJ57/(X147+DJ57))</f>
        <v>4.90900946782947</v>
      </c>
      <c r="Y57" s="13" t="n">
        <f aca="false">IF(OR(Y147=0,DK57=0),0,Y147*DK57/(Y147+DK57))</f>
        <v>0</v>
      </c>
      <c r="Z57" s="13" t="n">
        <f aca="false">IF(OR(Z147=0,DL57=0),0,Z147*DL57/(Z147+DL57))</f>
        <v>0</v>
      </c>
      <c r="AA57" s="13" t="n">
        <f aca="false">IF(OR(AA147=0,DM57=0),0,AA147*DM57/(AA147+DM57))</f>
        <v>0</v>
      </c>
      <c r="AB57" s="13" t="n">
        <f aca="false">IF(OR(AB147=0,DN57=0),0,AB147*DN57/(AB147+DN57))</f>
        <v>0</v>
      </c>
      <c r="AC57" s="13" t="n">
        <f aca="false">IF(OR(AC147=0,DO57=0),0,AC147*DO57/(AC147+DO57))</f>
        <v>0</v>
      </c>
      <c r="AD57" s="13" t="n">
        <f aca="false">IF(OR(AD147=0,DP57=0),0,AD147*DP57/(AD147+DP57))</f>
        <v>0</v>
      </c>
      <c r="AE57" s="13" t="n">
        <f aca="false">IF(OR(AE147=0,DQ57=0),0,AE147*DQ57/(AE147+DQ57))</f>
        <v>0</v>
      </c>
      <c r="AF57" s="13" t="n">
        <f aca="false">IF(OR(AF147=0,DR57=0),0,AF147*DR57/(AF147+DR57))</f>
        <v>0</v>
      </c>
      <c r="AG57" s="13" t="n">
        <f aca="false">IF(OR(AG147=0,DS57=0),0,AG147*DS57/(AG147+DS57))</f>
        <v>0</v>
      </c>
      <c r="AH57" s="13" t="n">
        <f aca="false">IF(OR(AH147=0,DT57=0),0,AH147*DT57/(AH147+DT57))</f>
        <v>0</v>
      </c>
      <c r="AI57" s="13" t="n">
        <f aca="false">IF(OR(AI147=0,DU57=0),0,AI147*DU57/(AI147+DU57))</f>
        <v>0</v>
      </c>
      <c r="AJ57" s="13" t="n">
        <f aca="false">IF(OR(AJ147=0,DV57=0),0,AJ147*DV57/(AJ147+DV57))</f>
        <v>0</v>
      </c>
      <c r="AK57" s="13" t="n">
        <f aca="false">IF(OR(AK147=0,DW57=0),0,AK147*DW57/(AK147+DW57))</f>
        <v>0</v>
      </c>
      <c r="AL57" s="13" t="n">
        <f aca="false">IF(OR(AL147=0,DX57=0),0,AL147*DX57/(AL147+DX57))</f>
        <v>0</v>
      </c>
      <c r="AM57" s="13" t="n">
        <f aca="false">IF(OR(AM147=0,DY57=0),0,AM147*DY57/(AM147+DY57))</f>
        <v>0</v>
      </c>
      <c r="AN57" s="13" t="n">
        <f aca="false">IF(OR(AN147=0,DZ57=0),0,AN147*DZ57/(AN147+DZ57))</f>
        <v>0</v>
      </c>
      <c r="AO57" s="13" t="n">
        <f aca="false">IF(OR(AO147=0,EA57=0),0,AO147*EA57/(AO147+EA57))</f>
        <v>0</v>
      </c>
      <c r="AP57" s="13" t="n">
        <f aca="false">IF(OR(AP147=0,EB57=0),0,AP147*EB57/(AP147+EB57))</f>
        <v>0</v>
      </c>
      <c r="AQ57" s="13" t="n">
        <f aca="false">IF(OR(AQ147=0,EC57=0),0,AQ147*EC57/(AQ147+EC57))</f>
        <v>0</v>
      </c>
      <c r="AR57" s="13" t="n">
        <f aca="false">IF(OR(AR147=0,ED57=0),0,AR147*ED57/(AR147+ED57))</f>
        <v>0</v>
      </c>
      <c r="AS57" s="13" t="n">
        <f aca="false">IF(OR(AS147=0,EE57=0),0,AS147*EE57/(AS147+EE57))</f>
        <v>0</v>
      </c>
      <c r="AT57" s="13" t="n">
        <f aca="false">IF(OR(AT147=0,EF57=0),0,AT147*EF57/(AT147+EF57))</f>
        <v>0</v>
      </c>
      <c r="AU57" s="13" t="n">
        <f aca="false">IF(OR(AU147=0,EG57=0),0,AU147*EG57/(AU147+EG57))</f>
        <v>0</v>
      </c>
      <c r="AV57" s="13" t="n">
        <f aca="false">IF(OR(AV147=0,EH57=0),0,AV147*EH57/(AV147+EH57))</f>
        <v>0</v>
      </c>
      <c r="AW57" s="13" t="n">
        <f aca="false">IF(OR(AW147=0,EI57=0),0,AW147*EI57/(AW147+EI57))</f>
        <v>0</v>
      </c>
      <c r="AX57" s="13" t="n">
        <f aca="false">IF(OR(AX147=0,EJ57=0),0,AX147*EJ57/(AX147+EJ57))</f>
        <v>0</v>
      </c>
      <c r="AY57" s="13" t="n">
        <f aca="false">IF(OR(AY147=0,EK57=0),0,AY147*EK57/(AY147+EK57))</f>
        <v>0</v>
      </c>
      <c r="AZ57" s="13" t="n">
        <f aca="false">IF(OR(AZ147=0,EL57=0),0,AZ147*EL57/(AZ147+EL57))</f>
        <v>0</v>
      </c>
      <c r="BA57" s="13" t="n">
        <f aca="false">IF(OR(BA147=0,EM57=0),0,BA147*EM57/(BA147+EM57))</f>
        <v>0</v>
      </c>
      <c r="BB57" s="13" t="n">
        <f aca="false">IF(OR(BB147=0,EN57=0),0,BB147*EN57/(BB147+EN57))</f>
        <v>0</v>
      </c>
      <c r="BC57" s="13" t="n">
        <f aca="false">IF(OR(BC147=0,EO57=0),0,BC147*EO57/(BC147+EO57))</f>
        <v>0</v>
      </c>
      <c r="BD57" s="13" t="n">
        <f aca="false">IF(OR(BD147=0,EP57=0),0,BD147*EP57/(BD147+EP57))</f>
        <v>0</v>
      </c>
      <c r="BE57" s="13" t="n">
        <f aca="false">IF(OR(BE147=0,EQ57=0),0,BE147*EQ57/(BE147+EQ57))</f>
        <v>0</v>
      </c>
      <c r="BF57" s="13" t="n">
        <f aca="false">IF(OR(BF147=0,ER57=0),0,BF147*ER57/(BF147+ER57))</f>
        <v>0</v>
      </c>
      <c r="BG57" s="13" t="n">
        <f aca="false">IF(OR(BG147=0,ES57=0),0,BG147*ES57/(BG147+ES57))</f>
        <v>0</v>
      </c>
      <c r="BH57" s="13" t="n">
        <f aca="false">IF(OR(BH147=0,ET57=0),0,BH147*ET57/(BH147+ET57))</f>
        <v>0</v>
      </c>
      <c r="BI57" s="13" t="n">
        <f aca="false">IF(OR(BI147=0,EU57=0),0,BI147*EU57/(BI147+EU57))</f>
        <v>0</v>
      </c>
      <c r="BJ57" s="13" t="n">
        <f aca="false">IF(OR(BJ147=0,EV57=0),0,BJ147*EV57/(BJ147+EV57))</f>
        <v>0</v>
      </c>
      <c r="BK57" s="13" t="n">
        <f aca="false">IF(OR(BK147=0,EW57=0),0,BK147*EW57/(BK147+EW57))</f>
        <v>0</v>
      </c>
      <c r="BL57" s="13" t="n">
        <f aca="false">IF(OR(BL147=0,EX57=0),0,BL147*EX57/(BL147+EX57))</f>
        <v>0</v>
      </c>
      <c r="BM57" s="13" t="n">
        <f aca="false">IF(OR(BM147=0,EY57=0),0,BM147*EY57/(BM147+EY57))</f>
        <v>0</v>
      </c>
      <c r="BN57" s="13" t="n">
        <f aca="false">IF(OR(BN147=0,EZ57=0),0,BN147*EZ57/(BN147+EZ57))</f>
        <v>0</v>
      </c>
      <c r="BO57" s="13" t="n">
        <f aca="false">IF(OR(BO147=0,FA57=0),0,BO147*FA57/(BO147+FA57))</f>
        <v>0</v>
      </c>
      <c r="BP57" s="13" t="n">
        <f aca="false">IF(OR(BP147=0,FB57=0),0,BP147*FB57/(BP147+FB57))</f>
        <v>0</v>
      </c>
      <c r="BQ57" s="13" t="n">
        <f aca="false">IF(OR(BQ147=0,FC57=0),0,BQ147*FC57/(BQ147+FC57))</f>
        <v>0</v>
      </c>
      <c r="BR57" s="13" t="n">
        <f aca="false">IF(OR(BR147=0,FD57=0),0,BR147*FD57/(BR147+FD57))</f>
        <v>0</v>
      </c>
      <c r="BS57" s="13" t="n">
        <f aca="false">IF(OR(BS147=0,FE57=0),0,BS147*FE57/(BS147+FE57))</f>
        <v>0</v>
      </c>
      <c r="BT57" s="13" t="n">
        <f aca="false">IF(OR(BT147=0,FF57=0),0,BT147*FF57/(BT147+FF57))</f>
        <v>0</v>
      </c>
      <c r="BU57" s="13" t="n">
        <f aca="false">IF(OR(BU147=0,FG57=0),0,BU147*FG57/(BU147+FG57))</f>
        <v>0</v>
      </c>
      <c r="BV57" s="13" t="n">
        <f aca="false">IF(OR(BV147=0,FH57=0),0,BV147*FH57/(BV147+FH57))</f>
        <v>0</v>
      </c>
      <c r="BW57" s="13" t="n">
        <f aca="false">IF(OR(BW147=0,FI57=0),0,BW147*FI57/(BW147+FI57))</f>
        <v>0</v>
      </c>
      <c r="BX57" s="13" t="n">
        <f aca="false">IF(OR(BX147=0,FJ57=0),0,BX147*FJ57/(BX147+FJ57))</f>
        <v>0</v>
      </c>
      <c r="BY57" s="13" t="n">
        <f aca="false">IF(OR(BY147=0,FK57=0),0,BY147*FK57/(BY147+FK57))</f>
        <v>0</v>
      </c>
      <c r="BZ57" s="13" t="n">
        <f aca="false">IF(OR(BZ147=0,FL57=0),0,BZ147*FL57/(BZ147+FL57))</f>
        <v>0</v>
      </c>
      <c r="CA57" s="13" t="n">
        <f aca="false">IF(OR(CA147=0,FM57=0),0,CA147*FM57/(CA147+FM57))</f>
        <v>0</v>
      </c>
      <c r="CB57" s="13" t="n">
        <f aca="false">IF(OR(CB147=0,FN57=0),0,CB147*FN57/(CB147+FN57))</f>
        <v>0</v>
      </c>
      <c r="CC57" s="13" t="n">
        <f aca="false">IF(OR(CC147=0,FO57=0),0,CC147*FO57/(CC147+FO57))</f>
        <v>0</v>
      </c>
      <c r="CD57" s="13" t="n">
        <f aca="false">IF(OR(CD147=0,FP57=0),0,CD147*FP57/(CD147+FP57))</f>
        <v>0</v>
      </c>
      <c r="CE57" s="13" t="n">
        <f aca="false">IF(OR(CE147=0,FQ57=0),0,CE147*FQ57/(CE147+FQ57))</f>
        <v>0</v>
      </c>
      <c r="CF57" s="13" t="n">
        <f aca="false">IF(OR(CF147=0,FR57=0),0,CF147*FR57/(CF147+FR57))</f>
        <v>0</v>
      </c>
      <c r="CG57" s="13" t="n">
        <f aca="false">IF(OR(CG147=0,FS57=0),0,CG147*FS57/(CG147+FS57))</f>
        <v>0</v>
      </c>
      <c r="CH57" s="13" t="n">
        <f aca="false">IF(OR(CH147=0,FT57=0),0,CH147*FT57/(CH147+FT57))</f>
        <v>0</v>
      </c>
      <c r="CI57" s="13" t="n">
        <f aca="false">IF(OR(CI147=0,FU57=0),0,CI147*FU57/(CI147+FU57))</f>
        <v>0</v>
      </c>
      <c r="CJ57" s="13" t="n">
        <f aca="false">IF(OR(CJ147=0,FV57=0),0,CJ147*FV57/(CJ147+FV57))</f>
        <v>0</v>
      </c>
      <c r="CK57" s="13" t="n">
        <f aca="false">IF(OR(CK147=0,FW57=0),0,CK147*FW57/(CK147+FW57))</f>
        <v>0</v>
      </c>
      <c r="CL57" s="13" t="n">
        <f aca="false">IF(OR(CL147=0,FX57=0),0,CL147*FX57/(CL147+FX57))</f>
        <v>0</v>
      </c>
      <c r="CM57" s="13" t="n">
        <f aca="false">IF(OR(CM147=0,FY57=0),0,CM147*FY57/(CM147+FY57))</f>
        <v>0</v>
      </c>
      <c r="CN57" s="13" t="n">
        <f aca="false">IF(OR(CN147=0,FZ57=0),0,CN147*FZ57/(CN147+FZ57))</f>
        <v>0</v>
      </c>
      <c r="CO57" s="13" t="n">
        <f aca="false">IF(OR(CO147=0,GA57=0),0,CO147*GA57/(CO147+GA57))</f>
        <v>0</v>
      </c>
      <c r="CP57" s="13" t="n">
        <f aca="false">IF(OR(CP147=0,GB57=0),0,CP147*GB57/(CP147+GB57))</f>
        <v>2.57302416166453</v>
      </c>
      <c r="CQ57" s="13" t="n">
        <f aca="false">IF(OR(CQ147=0,GC57=0),0,CQ147*GC57/(CQ147+GC57))</f>
        <v>2.55146090370395</v>
      </c>
      <c r="CR57" s="0" t="n">
        <f aca="false">IF(F$9=0,0,(SIN(F$12)*COS($E57)+SIN($E57)*COS(F$12))/SIN($E57)*F$9)</f>
        <v>6.32915357142857</v>
      </c>
      <c r="CS57" s="0" t="n">
        <f aca="false">IF(G$9=0,0,(SIN(G$12)*COS($E57)+SIN($E57)*COS(G$12))/SIN($E57)*G$9)</f>
        <v>6.3986069125746</v>
      </c>
      <c r="CT57" s="0" t="n">
        <f aca="false">IF(H$9=0,0,(SIN(H$12)*COS($E57)+SIN($E57)*COS(H$12))/SIN($E57)*H$9)</f>
        <v>6.46476148443559</v>
      </c>
      <c r="CU57" s="0" t="n">
        <f aca="false">IF(I$9=0,0,(SIN(I$12)*COS($E57)+SIN($E57)*COS(I$12))/SIN($E57)*I$9)</f>
        <v>6.52762173354923</v>
      </c>
      <c r="CV57" s="0" t="n">
        <f aca="false">IF(J$9=0,0,(SIN(J$12)*COS($E57)+SIN($E57)*COS(J$12))/SIN($E57)*J$9)</f>
        <v>6.5820131971718</v>
      </c>
      <c r="CW57" s="0" t="n">
        <f aca="false">IF(K$9=0,0,(SIN(K$12)*COS($E57)+SIN($E57)*COS(K$12))/SIN($E57)*K$9)</f>
        <v>6.63296783838795</v>
      </c>
      <c r="CX57" s="0" t="n">
        <f aca="false">IF(L$9=0,0,(SIN(L$12)*COS($E57)+SIN($E57)*COS(L$12))/SIN($E57)*L$9)</f>
        <v>6.68049910137144</v>
      </c>
      <c r="CY57" s="0" t="n">
        <f aca="false">IF(M$9=0,0,(SIN(M$12)*COS($E57)+SIN($E57)*COS(M$12))/SIN($E57)*M$9)</f>
        <v>6.72462190043077</v>
      </c>
      <c r="CZ57" s="0" t="n">
        <f aca="false">IF(N$9=0,0,(SIN(N$12)*COS($E57)+SIN($E57)*COS(N$12))/SIN($E57)*N$9)</f>
        <v>6.7653526065128</v>
      </c>
      <c r="DA57" s="0" t="n">
        <f aca="false">IF(O$9=0,0,(SIN(O$12)*COS($E57)+SIN($E57)*COS(O$12))/SIN($E57)*O$9)</f>
        <v>6.78304646548985</v>
      </c>
      <c r="DB57" s="0" t="n">
        <f aca="false">IF(P$9=0,0,(SIN(P$12)*COS($E57)+SIN($E57)*COS(P$12))/SIN($E57)*P$9)</f>
        <v>6.79689263648064</v>
      </c>
      <c r="DC57" s="0" t="n">
        <f aca="false">IF(Q$9=0,0,(SIN(Q$12)*COS($E57)+SIN($E57)*COS(Q$12))/SIN($E57)*Q$9)</f>
        <v>6.80692996701759</v>
      </c>
      <c r="DD57" s="0" t="n">
        <f aca="false">IF(R$9=0,0,(SIN(R$12)*COS($E57)+SIN($E57)*COS(R$12))/SIN($E57)*R$9)</f>
        <v>6.81319899438881</v>
      </c>
      <c r="DE57" s="0" t="n">
        <f aca="false">IF(S$9=0,0,(SIN(S$12)*COS($E57)+SIN($E57)*COS(S$12))/SIN($E57)*S$9)</f>
        <v>6.81574192001068</v>
      </c>
      <c r="DF57" s="0" t="n">
        <f aca="false">IF(T$9=0,0,(SIN(T$12)*COS($E57)+SIN($E57)*COS(T$12))/SIN($E57)*T$9)</f>
        <v>6.77623589540387</v>
      </c>
      <c r="DG57" s="0" t="n">
        <f aca="false">IF(U$9=0,0,(SIN(U$12)*COS($E57)+SIN($E57)*COS(U$12))/SIN($E57)*U$9)</f>
        <v>6.73230008355243</v>
      </c>
      <c r="DH57" s="0" t="n">
        <f aca="false">IF(V$9=0,0,(SIN(V$12)*COS($E57)+SIN($E57)*COS(V$12))/SIN($E57)*V$9)</f>
        <v>6.68401694082798</v>
      </c>
      <c r="DI57" s="0" t="n">
        <f aca="false">IF(W$9=0,0,(SIN(W$12)*COS($E57)+SIN($E57)*COS(W$12))/SIN($E57)*W$9)</f>
        <v>6.63147094741</v>
      </c>
      <c r="DJ57" s="0" t="n">
        <f aca="false">IF(X$9=0,0,(SIN(X$12)*COS($E57)+SIN($E57)*COS(X$12))/SIN($E57)*X$9)</f>
        <v>6.57474856029892</v>
      </c>
      <c r="DK57" s="0" t="n">
        <f aca="false">IF(Y$9=0,0,(SIN(Y$12)*COS($E57)+SIN($E57)*COS(Y$12))/SIN($E57)*Y$9)</f>
        <v>0</v>
      </c>
      <c r="DL57" s="0" t="n">
        <f aca="false">IF(Z$9=0,0,(SIN(Z$12)*COS($E57)+SIN($E57)*COS(Z$12))/SIN($E57)*Z$9)</f>
        <v>0</v>
      </c>
      <c r="DM57" s="0" t="n">
        <f aca="false">IF(AA$9=0,0,(SIN(AA$12)*COS($E57)+SIN($E57)*COS(AA$12))/SIN($E57)*AA$9)</f>
        <v>0</v>
      </c>
      <c r="DN57" s="0" t="n">
        <f aca="false">IF(AB$9=0,0,(SIN(AB$12)*COS($E57)+SIN($E57)*COS(AB$12))/SIN($E57)*AB$9)</f>
        <v>0</v>
      </c>
      <c r="DO57" s="0" t="n">
        <f aca="false">IF(AC$9=0,0,(SIN(AC$12)*COS($E57)+SIN($E57)*COS(AC$12))/SIN($E57)*AC$9)</f>
        <v>0</v>
      </c>
      <c r="DP57" s="0" t="n">
        <f aca="false">IF(AD$9=0,0,(SIN(AD$12)*COS($E57)+SIN($E57)*COS(AD$12))/SIN($E57)*AD$9)</f>
        <v>0</v>
      </c>
      <c r="DQ57" s="0" t="n">
        <f aca="false">IF(AE$9=0,0,(SIN(AE$12)*COS($E57)+SIN($E57)*COS(AE$12))/SIN($E57)*AE$9)</f>
        <v>0</v>
      </c>
      <c r="DR57" s="0" t="n">
        <f aca="false">IF(AF$9=0,0,(SIN(AF$12)*COS($E57)+SIN($E57)*COS(AF$12))/SIN($E57)*AF$9)</f>
        <v>0</v>
      </c>
      <c r="DS57" s="0" t="n">
        <f aca="false">IF(AG$9=0,0,(SIN(AG$12)*COS($E57)+SIN($E57)*COS(AG$12))/SIN($E57)*AG$9)</f>
        <v>0</v>
      </c>
      <c r="DT57" s="0" t="n">
        <f aca="false">IF(AH$9=0,0,(SIN(AH$12)*COS($E57)+SIN($E57)*COS(AH$12))/SIN($E57)*AH$9)</f>
        <v>0</v>
      </c>
      <c r="DU57" s="0" t="n">
        <f aca="false">IF(AI$9=0,0,(SIN(AI$12)*COS($E57)+SIN($E57)*COS(AI$12))/SIN($E57)*AI$9)</f>
        <v>0</v>
      </c>
      <c r="DV57" s="0" t="n">
        <f aca="false">IF(AJ$9=0,0,(SIN(AJ$12)*COS($E57)+SIN($E57)*COS(AJ$12))/SIN($E57)*AJ$9)</f>
        <v>0</v>
      </c>
      <c r="DW57" s="0" t="n">
        <f aca="false">IF(AK$9=0,0,(SIN(AK$12)*COS($E57)+SIN($E57)*COS(AK$12))/SIN($E57)*AK$9)</f>
        <v>0</v>
      </c>
      <c r="DX57" s="0" t="n">
        <f aca="false">IF(AL$9=0,0,(SIN(AL$12)*COS($E57)+SIN($E57)*COS(AL$12))/SIN($E57)*AL$9)</f>
        <v>0</v>
      </c>
      <c r="DY57" s="0" t="n">
        <f aca="false">IF(AM$9=0,0,(SIN(AM$12)*COS($E57)+SIN($E57)*COS(AM$12))/SIN($E57)*AM$9)</f>
        <v>0</v>
      </c>
      <c r="DZ57" s="0" t="n">
        <f aca="false">IF(AN$9=0,0,(SIN(AN$12)*COS($E57)+SIN($E57)*COS(AN$12))/SIN($E57)*AN$9)</f>
        <v>0</v>
      </c>
      <c r="EA57" s="0" t="n">
        <f aca="false">IF(AO$9=0,0,(SIN(AO$12)*COS($E57)+SIN($E57)*COS(AO$12))/SIN($E57)*AO$9)</f>
        <v>0</v>
      </c>
      <c r="EB57" s="0" t="n">
        <f aca="false">IF(AP$9=0,0,(SIN(AP$12)*COS($E57)+SIN($E57)*COS(AP$12))/SIN($E57)*AP$9)</f>
        <v>0</v>
      </c>
      <c r="EC57" s="0" t="n">
        <f aca="false">IF(AQ$9=0,0,(SIN(AQ$12)*COS($E57)+SIN($E57)*COS(AQ$12))/SIN($E57)*AQ$9)</f>
        <v>0</v>
      </c>
      <c r="ED57" s="0" t="n">
        <f aca="false">IF(AR$9=0,0,(SIN(AR$12)*COS($E57)+SIN($E57)*COS(AR$12))/SIN($E57)*AR$9)</f>
        <v>0</v>
      </c>
      <c r="EE57" s="0" t="n">
        <f aca="false">IF(AS$9=0,0,(SIN(AS$12)*COS($E57)+SIN($E57)*COS(AS$12))/SIN($E57)*AS$9)</f>
        <v>0</v>
      </c>
      <c r="EF57" s="0" t="n">
        <f aca="false">IF(AT$9=0,0,(SIN(AT$12)*COS($E57)+SIN($E57)*COS(AT$12))/SIN($E57)*AT$9)</f>
        <v>0</v>
      </c>
      <c r="EG57" s="0" t="n">
        <f aca="false">IF(AU$9=0,0,(SIN(AU$12)*COS($E57)+SIN($E57)*COS(AU$12))/SIN($E57)*AU$9)</f>
        <v>0</v>
      </c>
      <c r="EH57" s="0" t="n">
        <f aca="false">IF(AV$9=0,0,(SIN(AV$12)*COS($E57)+SIN($E57)*COS(AV$12))/SIN($E57)*AV$9)</f>
        <v>0</v>
      </c>
      <c r="EI57" s="0" t="n">
        <f aca="false">IF(AW$9=0,0,(SIN(AW$12)*COS($E57)+SIN($E57)*COS(AW$12))/SIN($E57)*AW$9)</f>
        <v>0</v>
      </c>
      <c r="EJ57" s="0" t="n">
        <f aca="false">IF(AX$9=0,0,(SIN(AX$12)*COS($E57)+SIN($E57)*COS(AX$12))/SIN($E57)*AX$9)</f>
        <v>0</v>
      </c>
      <c r="EK57" s="0" t="n">
        <f aca="false">IF(AY$9=0,0,(SIN(AY$12)*COS($E57)+SIN($E57)*COS(AY$12))/SIN($E57)*AY$9)</f>
        <v>0</v>
      </c>
      <c r="EL57" s="0" t="n">
        <f aca="false">IF(AZ$9=0,0,(SIN(AZ$12)*COS($E57)+SIN($E57)*COS(AZ$12))/SIN($E57)*AZ$9)</f>
        <v>0</v>
      </c>
      <c r="EM57" s="0" t="n">
        <f aca="false">IF(BA$9=0,0,(SIN(BA$12)*COS($E57)+SIN($E57)*COS(BA$12))/SIN($E57)*BA$9)</f>
        <v>0</v>
      </c>
      <c r="EN57" s="0" t="n">
        <f aca="false">IF(BB$9=0,0,(SIN(BB$12)*COS($E57)+SIN($E57)*COS(BB$12))/SIN($E57)*BB$9)</f>
        <v>0</v>
      </c>
      <c r="EO57" s="0" t="n">
        <f aca="false">IF(BC$9=0,0,(SIN(BC$12)*COS($E57)+SIN($E57)*COS(BC$12))/SIN($E57)*BC$9)</f>
        <v>0</v>
      </c>
      <c r="EP57" s="0" t="n">
        <f aca="false">IF(BD$9=0,0,(SIN(BD$12)*COS($E57)+SIN($E57)*COS(BD$12))/SIN($E57)*BD$9)</f>
        <v>0</v>
      </c>
      <c r="EQ57" s="0" t="n">
        <f aca="false">IF(BE$9=0,0,(SIN(BE$12)*COS($E57)+SIN($E57)*COS(BE$12))/SIN($E57)*BE$9)</f>
        <v>0</v>
      </c>
      <c r="ER57" s="0" t="n">
        <f aca="false">IF(BF$9=0,0,(SIN(BF$12)*COS($E57)+SIN($E57)*COS(BF$12))/SIN($E57)*BF$9)</f>
        <v>0</v>
      </c>
      <c r="ES57" s="0" t="n">
        <f aca="false">IF(BG$9=0,0,(SIN(BG$12)*COS($E57)+SIN($E57)*COS(BG$12))/SIN($E57)*BG$9)</f>
        <v>0</v>
      </c>
      <c r="ET57" s="0" t="n">
        <f aca="false">IF(BH$9=0,0,(SIN(BH$12)*COS($E57)+SIN($E57)*COS(BH$12))/SIN($E57)*BH$9)</f>
        <v>0</v>
      </c>
      <c r="EU57" s="0" t="n">
        <f aca="false">IF(BI$9=0,0,(SIN(BI$12)*COS($E57)+SIN($E57)*COS(BI$12))/SIN($E57)*BI$9)</f>
        <v>0</v>
      </c>
      <c r="EV57" s="0" t="n">
        <f aca="false">IF(BJ$9=0,0,(SIN(BJ$12)*COS($E57)+SIN($E57)*COS(BJ$12))/SIN($E57)*BJ$9)</f>
        <v>0</v>
      </c>
      <c r="EW57" s="0" t="n">
        <f aca="false">IF(BK$9=0,0,(SIN(BK$12)*COS($E57)+SIN($E57)*COS(BK$12))/SIN($E57)*BK$9)</f>
        <v>0</v>
      </c>
      <c r="EX57" s="0" t="n">
        <f aca="false">IF(BL$9=0,0,(SIN(BL$12)*COS($E57)+SIN($E57)*COS(BL$12))/SIN($E57)*BL$9)</f>
        <v>0</v>
      </c>
      <c r="EY57" s="0" t="n">
        <f aca="false">IF(BM$9=0,0,(SIN(BM$12)*COS($E57)+SIN($E57)*COS(BM$12))/SIN($E57)*BM$9)</f>
        <v>0</v>
      </c>
      <c r="EZ57" s="0" t="n">
        <f aca="false">IF(BN$9=0,0,(SIN(BN$12)*COS($E57)+SIN($E57)*COS(BN$12))/SIN($E57)*BN$9)</f>
        <v>0</v>
      </c>
      <c r="FA57" s="0" t="n">
        <f aca="false">IF(BO$9=0,0,(SIN(BO$12)*COS($E57)+SIN($E57)*COS(BO$12))/SIN($E57)*BO$9)</f>
        <v>0</v>
      </c>
      <c r="FB57" s="0" t="n">
        <f aca="false">IF(BP$9=0,0,(SIN(BP$12)*COS($E57)+SIN($E57)*COS(BP$12))/SIN($E57)*BP$9)</f>
        <v>0</v>
      </c>
      <c r="FC57" s="0" t="n">
        <f aca="false">IF(BQ$9=0,0,(SIN(BQ$12)*COS($E57)+SIN($E57)*COS(BQ$12))/SIN($E57)*BQ$9)</f>
        <v>0</v>
      </c>
      <c r="FD57" s="0" t="n">
        <f aca="false">IF(BR$9=0,0,(SIN(BR$12)*COS($E57)+SIN($E57)*COS(BR$12))/SIN($E57)*BR$9)</f>
        <v>0</v>
      </c>
      <c r="FE57" s="0" t="n">
        <f aca="false">IF(BS$9=0,0,(SIN(BS$12)*COS($E57)+SIN($E57)*COS(BS$12))/SIN($E57)*BS$9)</f>
        <v>0</v>
      </c>
      <c r="FF57" s="0" t="n">
        <f aca="false">IF(BT$9=0,0,(SIN(BT$12)*COS($E57)+SIN($E57)*COS(BT$12))/SIN($E57)*BT$9)</f>
        <v>0</v>
      </c>
      <c r="FG57" s="0" t="n">
        <f aca="false">IF(BU$9=0,0,(SIN(BU$12)*COS($E57)+SIN($E57)*COS(BU$12))/SIN($E57)*BU$9)</f>
        <v>0</v>
      </c>
      <c r="FH57" s="0" t="n">
        <f aca="false">IF(BV$9=0,0,(SIN(BV$12)*COS($E57)+SIN($E57)*COS(BV$12))/SIN($E57)*BV$9)</f>
        <v>0</v>
      </c>
      <c r="FI57" s="0" t="n">
        <f aca="false">IF(BW$9=0,0,(SIN(BW$12)*COS($E57)+SIN($E57)*COS(BW$12))/SIN($E57)*BW$9)</f>
        <v>0</v>
      </c>
      <c r="FJ57" s="0" t="n">
        <f aca="false">IF(BX$9=0,0,(SIN(BX$12)*COS($E57)+SIN($E57)*COS(BX$12))/SIN($E57)*BX$9)</f>
        <v>0</v>
      </c>
      <c r="FK57" s="0" t="n">
        <f aca="false">IF(BY$9=0,0,(SIN(BY$12)*COS($E57)+SIN($E57)*COS(BY$12))/SIN($E57)*BY$9)</f>
        <v>0</v>
      </c>
      <c r="FL57" s="0" t="n">
        <f aca="false">IF(BZ$9=0,0,(SIN(BZ$12)*COS($E57)+SIN($E57)*COS(BZ$12))/SIN($E57)*BZ$9)</f>
        <v>0</v>
      </c>
      <c r="FM57" s="0" t="n">
        <f aca="false">IF(CA$9=0,0,(SIN(CA$12)*COS($E57)+SIN($E57)*COS(CA$12))/SIN($E57)*CA$9)</f>
        <v>0</v>
      </c>
      <c r="FN57" s="0" t="n">
        <f aca="false">IF(CB$9=0,0,(SIN(CB$12)*COS($E57)+SIN($E57)*COS(CB$12))/SIN($E57)*CB$9)</f>
        <v>0</v>
      </c>
      <c r="FO57" s="0" t="n">
        <f aca="false">IF(CC$9=0,0,(SIN(CC$12)*COS($E57)+SIN($E57)*COS(CC$12))/SIN($E57)*CC$9)</f>
        <v>0</v>
      </c>
      <c r="FP57" s="0" t="n">
        <f aca="false">IF(CD$9=0,0,(SIN(CD$12)*COS($E57)+SIN($E57)*COS(CD$12))/SIN($E57)*CD$9)</f>
        <v>0</v>
      </c>
      <c r="FQ57" s="0" t="n">
        <f aca="false">IF(CE$9=0,0,(SIN(CE$12)*COS($E57)+SIN($E57)*COS(CE$12))/SIN($E57)*CE$9)</f>
        <v>0</v>
      </c>
      <c r="FR57" s="0" t="n">
        <f aca="false">IF(CF$9=0,0,(SIN(CF$12)*COS($E57)+SIN($E57)*COS(CF$12))/SIN($E57)*CF$9)</f>
        <v>0</v>
      </c>
      <c r="FS57" s="0" t="n">
        <f aca="false">IF(CG$9=0,0,(SIN(CG$12)*COS($E57)+SIN($E57)*COS(CG$12))/SIN($E57)*CG$9)</f>
        <v>0</v>
      </c>
      <c r="FT57" s="0" t="n">
        <f aca="false">IF(CH$9=0,0,(SIN(CH$12)*COS($E57)+SIN($E57)*COS(CH$12))/SIN($E57)*CH$9)</f>
        <v>0</v>
      </c>
      <c r="FU57" s="0" t="n">
        <f aca="false">IF(CI$9=0,0,(SIN(CI$12)*COS($E57)+SIN($E57)*COS(CI$12))/SIN($E57)*CI$9)</f>
        <v>0</v>
      </c>
      <c r="FV57" s="0" t="n">
        <f aca="false">IF(CJ$9=0,0,(SIN(CJ$12)*COS($E57)+SIN($E57)*COS(CJ$12))/SIN($E57)*CJ$9)</f>
        <v>0</v>
      </c>
      <c r="FW57" s="0" t="n">
        <f aca="false">IF(CK$9=0,0,(SIN(CK$12)*COS($E57)+SIN($E57)*COS(CK$12))/SIN($E57)*CK$9)</f>
        <v>0</v>
      </c>
      <c r="FX57" s="0" t="n">
        <f aca="false">IF(CL$9=0,0,(SIN(CL$12)*COS($E57)+SIN($E57)*COS(CL$12))/SIN($E57)*CL$9)</f>
        <v>0</v>
      </c>
      <c r="FY57" s="0" t="n">
        <f aca="false">IF(CM$9=0,0,(SIN(CM$12)*COS($E57)+SIN($E57)*COS(CM$12))/SIN($E57)*CM$9)</f>
        <v>0</v>
      </c>
      <c r="FZ57" s="0" t="n">
        <f aca="false">IF(CN$9=0,0,(SIN(CN$12)*COS($E57)+SIN($E57)*COS(CN$12))/SIN($E57)*CN$9)</f>
        <v>0</v>
      </c>
      <c r="GA57" s="0" t="n">
        <f aca="false">IF(CO$9=0,0,(SIN(CO$12)*COS($E57)+SIN($E57)*COS(CO$12))/SIN($E57)*CO$9)</f>
        <v>0</v>
      </c>
      <c r="GB57" s="0" t="n">
        <f aca="false">IF(CP$9=0,0,(SIN(CP$12)*COS($E57)+SIN($E57)*COS(CP$12))/SIN($E57)*CP$9)</f>
        <v>5.39666833659836</v>
      </c>
      <c r="GC57" s="0" t="n">
        <f aca="false">IF(CQ$9=0,0,(SIN(CQ$12)*COS($E57)+SIN($E57)*COS(CQ$12))/SIN($E57)*CQ$9)</f>
        <v>5.40267737954369</v>
      </c>
    </row>
    <row r="58" customFormat="false" ht="12.8" hidden="true" customHeight="false" outlineLevel="0" collapsed="false">
      <c r="A58" s="0" t="n">
        <f aca="false">MAX($F58:$CQ58)</f>
        <v>6.32915353137039</v>
      </c>
      <c r="B58" s="90" t="n">
        <f aca="false">IF(ISNA(INDEX(vmg!$B$6:$B$151,MATCH($C58,vmg!$F$6:$F$151,0))),IF(ISNA(INDEX(vmg!$B$6:$B$151,MATCH($C58,vmg!$D$6:$D$151,0))),0,INDEX(vmg!$B$6:$B$151,MATCH($C58,vmg!$D$6:$D$151,0))),INDEX(vmg!$B$6:$B$151,MATCH($C58,vmg!$F$6:$F$151,0)))</f>
        <v>6.68621383784913</v>
      </c>
      <c r="C58" s="2" t="n">
        <f aca="false">MOD(Best +D58,360)</f>
        <v>346</v>
      </c>
      <c r="D58" s="2" t="n">
        <f aca="false">D57+1</f>
        <v>46</v>
      </c>
      <c r="E58" s="1" t="n">
        <f aca="false">D58*PI()/180</f>
        <v>0.802851455917391</v>
      </c>
      <c r="F58" s="13" t="n">
        <f aca="false">IF(OR(F148=0,CR58=0),0,F148*CR58/(F148+CR58))</f>
        <v>6.32915353137039</v>
      </c>
      <c r="G58" s="13" t="n">
        <f aca="false">IF(OR(G148=0,CS58=0),0,G148*CS58/(G148+CS58))</f>
        <v>6.25214626138984</v>
      </c>
      <c r="H58" s="13" t="n">
        <f aca="false">IF(OR(H148=0,CT58=0),0,H148*CT58/(H148+CT58))</f>
        <v>6.17712030161731</v>
      </c>
      <c r="I58" s="13" t="n">
        <f aca="false">IF(OR(I148=0,CU58=0),0,I148*CU58/(I148+CU58))</f>
        <v>6.10393226720176</v>
      </c>
      <c r="J58" s="13" t="n">
        <f aca="false">IF(OR(J148=0,CV58=0),0,J148*CV58/(J148+CV58))</f>
        <v>6.0280974127566</v>
      </c>
      <c r="K58" s="13" t="n">
        <f aca="false">IF(OR(K148=0,CW58=0),0,K148*CW58/(K148+CW58))</f>
        <v>5.95406524985817</v>
      </c>
      <c r="L58" s="13" t="n">
        <f aca="false">IF(OR(L148=0,CX58=0),0,L148*CX58/(L148+CX58))</f>
        <v>5.88170941646175</v>
      </c>
      <c r="M58" s="13" t="n">
        <f aca="false">IF(OR(M148=0,CY58=0),0,M148*CY58/(M148+CY58))</f>
        <v>5.81091464481788</v>
      </c>
      <c r="N58" s="13" t="n">
        <f aca="false">IF(OR(N148=0,CZ58=0),0,N148*CZ58/(N148+CZ58))</f>
        <v>5.74157553658084</v>
      </c>
      <c r="O58" s="13" t="n">
        <f aca="false">IF(OR(O148=0,DA58=0),0,O148*DA58/(O148+DA58))</f>
        <v>5.65984751851955</v>
      </c>
      <c r="P58" s="13" t="n">
        <f aca="false">IF(OR(P148=0,DB58=0),0,P148*DB58/(P148+DB58))</f>
        <v>5.57993883030201</v>
      </c>
      <c r="Q58" s="13" t="n">
        <f aca="false">IF(OR(Q148=0,DC58=0),0,Q148*DC58/(Q148+DC58))</f>
        <v>5.5017203008519</v>
      </c>
      <c r="R58" s="13" t="n">
        <f aca="false">IF(OR(R148=0,DD58=0),0,R148*DD58/(R148+DD58))</f>
        <v>5.42507353513372</v>
      </c>
      <c r="S58" s="13" t="n">
        <f aca="false">IF(OR(S148=0,DE58=0),0,S148*DE58/(S148+DE58))</f>
        <v>5.34988977334341</v>
      </c>
      <c r="T58" s="13" t="n">
        <f aca="false">IF(OR(T148=0,DF58=0),0,T148*DF58/(T148+DF58))</f>
        <v>5.252883336031</v>
      </c>
      <c r="U58" s="13" t="n">
        <f aca="false">IF(OR(U148=0,DG58=0),0,U148*DG58/(U148+DG58))</f>
        <v>5.15780212431636</v>
      </c>
      <c r="V58" s="13" t="n">
        <f aca="false">IF(OR(V148=0,DH58=0),0,V148*DH58/(V148+DH58))</f>
        <v>5.06448922856645</v>
      </c>
      <c r="W58" s="13" t="n">
        <f aca="false">IF(OR(W148=0,DI58=0),0,W148*DI58/(W148+DI58))</f>
        <v>4.97279990995154</v>
      </c>
      <c r="X58" s="13" t="n">
        <f aca="false">IF(OR(X148=0,DJ58=0),0,X148*DJ58/(X148+DJ58))</f>
        <v>4.88260029178186</v>
      </c>
      <c r="Y58" s="13" t="n">
        <f aca="false">IF(OR(Y148=0,DK58=0),0,Y148*DK58/(Y148+DK58))</f>
        <v>0</v>
      </c>
      <c r="Z58" s="13" t="n">
        <f aca="false">IF(OR(Z148=0,DL58=0),0,Z148*DL58/(Z148+DL58))</f>
        <v>0</v>
      </c>
      <c r="AA58" s="13" t="n">
        <f aca="false">IF(OR(AA148=0,DM58=0),0,AA148*DM58/(AA148+DM58))</f>
        <v>0</v>
      </c>
      <c r="AB58" s="13" t="n">
        <f aca="false">IF(OR(AB148=0,DN58=0),0,AB148*DN58/(AB148+DN58))</f>
        <v>0</v>
      </c>
      <c r="AC58" s="13" t="n">
        <f aca="false">IF(OR(AC148=0,DO58=0),0,AC148*DO58/(AC148+DO58))</f>
        <v>0</v>
      </c>
      <c r="AD58" s="13" t="n">
        <f aca="false">IF(OR(AD148=0,DP58=0),0,AD148*DP58/(AD148+DP58))</f>
        <v>0</v>
      </c>
      <c r="AE58" s="13" t="n">
        <f aca="false">IF(OR(AE148=0,DQ58=0),0,AE148*DQ58/(AE148+DQ58))</f>
        <v>0</v>
      </c>
      <c r="AF58" s="13" t="n">
        <f aca="false">IF(OR(AF148=0,DR58=0),0,AF148*DR58/(AF148+DR58))</f>
        <v>0</v>
      </c>
      <c r="AG58" s="13" t="n">
        <f aca="false">IF(OR(AG148=0,DS58=0),0,AG148*DS58/(AG148+DS58))</f>
        <v>0</v>
      </c>
      <c r="AH58" s="13" t="n">
        <f aca="false">IF(OR(AH148=0,DT58=0),0,AH148*DT58/(AH148+DT58))</f>
        <v>0</v>
      </c>
      <c r="AI58" s="13" t="n">
        <f aca="false">IF(OR(AI148=0,DU58=0),0,AI148*DU58/(AI148+DU58))</f>
        <v>0</v>
      </c>
      <c r="AJ58" s="13" t="n">
        <f aca="false">IF(OR(AJ148=0,DV58=0),0,AJ148*DV58/(AJ148+DV58))</f>
        <v>0</v>
      </c>
      <c r="AK58" s="13" t="n">
        <f aca="false">IF(OR(AK148=0,DW58=0),0,AK148*DW58/(AK148+DW58))</f>
        <v>0</v>
      </c>
      <c r="AL58" s="13" t="n">
        <f aca="false">IF(OR(AL148=0,DX58=0),0,AL148*DX58/(AL148+DX58))</f>
        <v>0</v>
      </c>
      <c r="AM58" s="13" t="n">
        <f aca="false">IF(OR(AM148=0,DY58=0),0,AM148*DY58/(AM148+DY58))</f>
        <v>0</v>
      </c>
      <c r="AN58" s="13" t="n">
        <f aca="false">IF(OR(AN148=0,DZ58=0),0,AN148*DZ58/(AN148+DZ58))</f>
        <v>0</v>
      </c>
      <c r="AO58" s="13" t="n">
        <f aca="false">IF(OR(AO148=0,EA58=0),0,AO148*EA58/(AO148+EA58))</f>
        <v>0</v>
      </c>
      <c r="AP58" s="13" t="n">
        <f aca="false">IF(OR(AP148=0,EB58=0),0,AP148*EB58/(AP148+EB58))</f>
        <v>0</v>
      </c>
      <c r="AQ58" s="13" t="n">
        <f aca="false">IF(OR(AQ148=0,EC58=0),0,AQ148*EC58/(AQ148+EC58))</f>
        <v>0</v>
      </c>
      <c r="AR58" s="13" t="n">
        <f aca="false">IF(OR(AR148=0,ED58=0),0,AR148*ED58/(AR148+ED58))</f>
        <v>0</v>
      </c>
      <c r="AS58" s="13" t="n">
        <f aca="false">IF(OR(AS148=0,EE58=0),0,AS148*EE58/(AS148+EE58))</f>
        <v>0</v>
      </c>
      <c r="AT58" s="13" t="n">
        <f aca="false">IF(OR(AT148=0,EF58=0),0,AT148*EF58/(AT148+EF58))</f>
        <v>0</v>
      </c>
      <c r="AU58" s="13" t="n">
        <f aca="false">IF(OR(AU148=0,EG58=0),0,AU148*EG58/(AU148+EG58))</f>
        <v>0</v>
      </c>
      <c r="AV58" s="13" t="n">
        <f aca="false">IF(OR(AV148=0,EH58=0),0,AV148*EH58/(AV148+EH58))</f>
        <v>0</v>
      </c>
      <c r="AW58" s="13" t="n">
        <f aca="false">IF(OR(AW148=0,EI58=0),0,AW148*EI58/(AW148+EI58))</f>
        <v>0</v>
      </c>
      <c r="AX58" s="13" t="n">
        <f aca="false">IF(OR(AX148=0,EJ58=0),0,AX148*EJ58/(AX148+EJ58))</f>
        <v>0</v>
      </c>
      <c r="AY58" s="13" t="n">
        <f aca="false">IF(OR(AY148=0,EK58=0),0,AY148*EK58/(AY148+EK58))</f>
        <v>0</v>
      </c>
      <c r="AZ58" s="13" t="n">
        <f aca="false">IF(OR(AZ148=0,EL58=0),0,AZ148*EL58/(AZ148+EL58))</f>
        <v>0</v>
      </c>
      <c r="BA58" s="13" t="n">
        <f aca="false">IF(OR(BA148=0,EM58=0),0,BA148*EM58/(BA148+EM58))</f>
        <v>0</v>
      </c>
      <c r="BB58" s="13" t="n">
        <f aca="false">IF(OR(BB148=0,EN58=0),0,BB148*EN58/(BB148+EN58))</f>
        <v>0</v>
      </c>
      <c r="BC58" s="13" t="n">
        <f aca="false">IF(OR(BC148=0,EO58=0),0,BC148*EO58/(BC148+EO58))</f>
        <v>0</v>
      </c>
      <c r="BD58" s="13" t="n">
        <f aca="false">IF(OR(BD148=0,EP58=0),0,BD148*EP58/(BD148+EP58))</f>
        <v>0</v>
      </c>
      <c r="BE58" s="13" t="n">
        <f aca="false">IF(OR(BE148=0,EQ58=0),0,BE148*EQ58/(BE148+EQ58))</f>
        <v>0</v>
      </c>
      <c r="BF58" s="13" t="n">
        <f aca="false">IF(OR(BF148=0,ER58=0),0,BF148*ER58/(BF148+ER58))</f>
        <v>0</v>
      </c>
      <c r="BG58" s="13" t="n">
        <f aca="false">IF(OR(BG148=0,ES58=0),0,BG148*ES58/(BG148+ES58))</f>
        <v>0</v>
      </c>
      <c r="BH58" s="13" t="n">
        <f aca="false">IF(OR(BH148=0,ET58=0),0,BH148*ET58/(BH148+ET58))</f>
        <v>0</v>
      </c>
      <c r="BI58" s="13" t="n">
        <f aca="false">IF(OR(BI148=0,EU58=0),0,BI148*EU58/(BI148+EU58))</f>
        <v>0</v>
      </c>
      <c r="BJ58" s="13" t="n">
        <f aca="false">IF(OR(BJ148=0,EV58=0),0,BJ148*EV58/(BJ148+EV58))</f>
        <v>0</v>
      </c>
      <c r="BK58" s="13" t="n">
        <f aca="false">IF(OR(BK148=0,EW58=0),0,BK148*EW58/(BK148+EW58))</f>
        <v>0</v>
      </c>
      <c r="BL58" s="13" t="n">
        <f aca="false">IF(OR(BL148=0,EX58=0),0,BL148*EX58/(BL148+EX58))</f>
        <v>0</v>
      </c>
      <c r="BM58" s="13" t="n">
        <f aca="false">IF(OR(BM148=0,EY58=0),0,BM148*EY58/(BM148+EY58))</f>
        <v>0</v>
      </c>
      <c r="BN58" s="13" t="n">
        <f aca="false">IF(OR(BN148=0,EZ58=0),0,BN148*EZ58/(BN148+EZ58))</f>
        <v>0</v>
      </c>
      <c r="BO58" s="13" t="n">
        <f aca="false">IF(OR(BO148=0,FA58=0),0,BO148*FA58/(BO148+FA58))</f>
        <v>0</v>
      </c>
      <c r="BP58" s="13" t="n">
        <f aca="false">IF(OR(BP148=0,FB58=0),0,BP148*FB58/(BP148+FB58))</f>
        <v>0</v>
      </c>
      <c r="BQ58" s="13" t="n">
        <f aca="false">IF(OR(BQ148=0,FC58=0),0,BQ148*FC58/(BQ148+FC58))</f>
        <v>0</v>
      </c>
      <c r="BR58" s="13" t="n">
        <f aca="false">IF(OR(BR148=0,FD58=0),0,BR148*FD58/(BR148+FD58))</f>
        <v>0</v>
      </c>
      <c r="BS58" s="13" t="n">
        <f aca="false">IF(OR(BS148=0,FE58=0),0,BS148*FE58/(BS148+FE58))</f>
        <v>0</v>
      </c>
      <c r="BT58" s="13" t="n">
        <f aca="false">IF(OR(BT148=0,FF58=0),0,BT148*FF58/(BT148+FF58))</f>
        <v>0</v>
      </c>
      <c r="BU58" s="13" t="n">
        <f aca="false">IF(OR(BU148=0,FG58=0),0,BU148*FG58/(BU148+FG58))</f>
        <v>0</v>
      </c>
      <c r="BV58" s="13" t="n">
        <f aca="false">IF(OR(BV148=0,FH58=0),0,BV148*FH58/(BV148+FH58))</f>
        <v>0</v>
      </c>
      <c r="BW58" s="13" t="n">
        <f aca="false">IF(OR(BW148=0,FI58=0),0,BW148*FI58/(BW148+FI58))</f>
        <v>0</v>
      </c>
      <c r="BX58" s="13" t="n">
        <f aca="false">IF(OR(BX148=0,FJ58=0),0,BX148*FJ58/(BX148+FJ58))</f>
        <v>0</v>
      </c>
      <c r="BY58" s="13" t="n">
        <f aca="false">IF(OR(BY148=0,FK58=0),0,BY148*FK58/(BY148+FK58))</f>
        <v>0</v>
      </c>
      <c r="BZ58" s="13" t="n">
        <f aca="false">IF(OR(BZ148=0,FL58=0),0,BZ148*FL58/(BZ148+FL58))</f>
        <v>0</v>
      </c>
      <c r="CA58" s="13" t="n">
        <f aca="false">IF(OR(CA148=0,FM58=0),0,CA148*FM58/(CA148+FM58))</f>
        <v>0</v>
      </c>
      <c r="CB58" s="13" t="n">
        <f aca="false">IF(OR(CB148=0,FN58=0),0,CB148*FN58/(CB148+FN58))</f>
        <v>0</v>
      </c>
      <c r="CC58" s="13" t="n">
        <f aca="false">IF(OR(CC148=0,FO58=0),0,CC148*FO58/(CC148+FO58))</f>
        <v>0</v>
      </c>
      <c r="CD58" s="13" t="n">
        <f aca="false">IF(OR(CD148=0,FP58=0),0,CD148*FP58/(CD148+FP58))</f>
        <v>0</v>
      </c>
      <c r="CE58" s="13" t="n">
        <f aca="false">IF(OR(CE148=0,FQ58=0),0,CE148*FQ58/(CE148+FQ58))</f>
        <v>0</v>
      </c>
      <c r="CF58" s="13" t="n">
        <f aca="false">IF(OR(CF148=0,FR58=0),0,CF148*FR58/(CF148+FR58))</f>
        <v>0</v>
      </c>
      <c r="CG58" s="13" t="n">
        <f aca="false">IF(OR(CG148=0,FS58=0),0,CG148*FS58/(CG148+FS58))</f>
        <v>0</v>
      </c>
      <c r="CH58" s="13" t="n">
        <f aca="false">IF(OR(CH148=0,FT58=0),0,CH148*FT58/(CH148+FT58))</f>
        <v>0</v>
      </c>
      <c r="CI58" s="13" t="n">
        <f aca="false">IF(OR(CI148=0,FU58=0),0,CI148*FU58/(CI148+FU58))</f>
        <v>0</v>
      </c>
      <c r="CJ58" s="13" t="n">
        <f aca="false">IF(OR(CJ148=0,FV58=0),0,CJ148*FV58/(CJ148+FV58))</f>
        <v>0</v>
      </c>
      <c r="CK58" s="13" t="n">
        <f aca="false">IF(OR(CK148=0,FW58=0),0,CK148*FW58/(CK148+FW58))</f>
        <v>0</v>
      </c>
      <c r="CL58" s="13" t="n">
        <f aca="false">IF(OR(CL148=0,FX58=0),0,CL148*FX58/(CL148+FX58))</f>
        <v>0</v>
      </c>
      <c r="CM58" s="13" t="n">
        <f aca="false">IF(OR(CM148=0,FY58=0),0,CM148*FY58/(CM148+FY58))</f>
        <v>0</v>
      </c>
      <c r="CN58" s="13" t="n">
        <f aca="false">IF(OR(CN148=0,FZ58=0),0,CN148*FZ58/(CN148+FZ58))</f>
        <v>0</v>
      </c>
      <c r="CO58" s="13" t="n">
        <f aca="false">IF(OR(CO148=0,GA58=0),0,CO148*GA58/(CO148+GA58))</f>
        <v>0</v>
      </c>
      <c r="CP58" s="13" t="n">
        <f aca="false">IF(OR(CP148=0,GB58=0),0,CP148*GB58/(CP148+GB58))</f>
        <v>2.50349393419672</v>
      </c>
      <c r="CQ58" s="13" t="n">
        <f aca="false">IF(OR(CQ148=0,GC58=0),0,CQ148*GC58/(CQ148+GC58))</f>
        <v>2.48118805340335</v>
      </c>
      <c r="CR58" s="0" t="n">
        <f aca="false">IF(F$9=0,0,(SIN(F$12)*COS($E58)+SIN($E58)*COS(F$12))/SIN($E58)*F$9)</f>
        <v>6.32915357142857</v>
      </c>
      <c r="CS58" s="0" t="n">
        <f aca="false">IF(G$9=0,0,(SIN(G$12)*COS($E58)+SIN($E58)*COS(G$12))/SIN($E58)*G$9)</f>
        <v>6.39484050003021</v>
      </c>
      <c r="CT58" s="0" t="n">
        <f aca="false">IF(H$9=0,0,(SIN(H$12)*COS($E58)+SIN($E58)*COS(H$12))/SIN($E58)*H$9)</f>
        <v>6.45727693890301</v>
      </c>
      <c r="CU58" s="0" t="n">
        <f aca="false">IF(I$9=0,0,(SIN(I$12)*COS($E58)+SIN($E58)*COS(I$12))/SIN($E58)*I$9)</f>
        <v>6.51646844562749</v>
      </c>
      <c r="CV58" s="0" t="n">
        <f aca="false">IF(J$9=0,0,(SIN(J$12)*COS($E58)+SIN($E58)*COS(J$12))/SIN($E58)*J$9)</f>
        <v>6.56725325579134</v>
      </c>
      <c r="CW58" s="0" t="n">
        <f aca="false">IF(K$9=0,0,(SIN(K$12)*COS($E58)+SIN($E58)*COS(K$12))/SIN($E58)*K$9)</f>
        <v>6.61465856279867</v>
      </c>
      <c r="CX58" s="0" t="n">
        <f aca="false">IF(L$9=0,0,(SIN(L$12)*COS($E58)+SIN($E58)*COS(L$12))/SIN($E58)*L$9)</f>
        <v>6.65869881947458</v>
      </c>
      <c r="CY58" s="0" t="n">
        <f aca="false">IF(M$9=0,0,(SIN(M$12)*COS($E58)+SIN($E58)*COS(M$12))/SIN($E58)*M$9)</f>
        <v>6.69938991494331</v>
      </c>
      <c r="CZ58" s="0" t="n">
        <f aca="false">IF(N$9=0,0,(SIN(N$12)*COS($E58)+SIN($E58)*COS(N$12))/SIN($E58)*N$9)</f>
        <v>6.73674916086185</v>
      </c>
      <c r="DA58" s="0" t="n">
        <f aca="false">IF(O$9=0,0,(SIN(O$12)*COS($E58)+SIN($E58)*COS(O$12))/SIN($E58)*O$9)</f>
        <v>6.75122495305474</v>
      </c>
      <c r="DB58" s="0" t="n">
        <f aca="false">IF(P$9=0,0,(SIN(P$12)*COS($E58)+SIN($E58)*COS(P$12))/SIN($E58)*P$9)</f>
        <v>6.76193537936453</v>
      </c>
      <c r="DC58" s="0" t="n">
        <f aca="false">IF(Q$9=0,0,(SIN(Q$12)*COS($E58)+SIN($E58)*COS(Q$12))/SIN($E58)*Q$9)</f>
        <v>6.76892003067986</v>
      </c>
      <c r="DD58" s="0" t="n">
        <f aca="false">IF(R$9=0,0,(SIN(R$12)*COS($E58)+SIN($E58)*COS(R$12))/SIN($E58)*R$9)</f>
        <v>6.77222014028357</v>
      </c>
      <c r="DE58" s="0" t="n">
        <f aca="false">IF(S$9=0,0,(SIN(S$12)*COS($E58)+SIN($E58)*COS(S$12))/SIN($E58)*S$9)</f>
        <v>6.77187855808451</v>
      </c>
      <c r="DF58" s="0" t="n">
        <f aca="false">IF(T$9=0,0,(SIN(T$12)*COS($E58)+SIN($E58)*COS(T$12))/SIN($E58)*T$9)</f>
        <v>6.72983575162358</v>
      </c>
      <c r="DG58" s="0" t="n">
        <f aca="false">IF(U$9=0,0,(SIN(U$12)*COS($E58)+SIN($E58)*COS(U$12))/SIN($E58)*U$9)</f>
        <v>6.68348542081389</v>
      </c>
      <c r="DH58" s="0" t="n">
        <f aca="false">IF(V$9=0,0,(SIN(V$12)*COS($E58)+SIN($E58)*COS(V$12))/SIN($E58)*V$9)</f>
        <v>6.63291027053483</v>
      </c>
      <c r="DI58" s="0" t="n">
        <f aca="false">IF(W$9=0,0,(SIN(W$12)*COS($E58)+SIN($E58)*COS(W$12))/SIN($E58)*W$9)</f>
        <v>6.57819495936673</v>
      </c>
      <c r="DJ58" s="0" t="n">
        <f aca="false">IF(X$9=0,0,(SIN(X$12)*COS($E58)+SIN($E58)*COS(X$12))/SIN($E58)*X$9)</f>
        <v>6.51942605270787</v>
      </c>
      <c r="DK58" s="0" t="n">
        <f aca="false">IF(Y$9=0,0,(SIN(Y$12)*COS($E58)+SIN($E58)*COS(Y$12))/SIN($E58)*Y$9)</f>
        <v>0</v>
      </c>
      <c r="DL58" s="0" t="n">
        <f aca="false">IF(Z$9=0,0,(SIN(Z$12)*COS($E58)+SIN($E58)*COS(Z$12))/SIN($E58)*Z$9)</f>
        <v>0</v>
      </c>
      <c r="DM58" s="0" t="n">
        <f aca="false">IF(AA$9=0,0,(SIN(AA$12)*COS($E58)+SIN($E58)*COS(AA$12))/SIN($E58)*AA$9)</f>
        <v>0</v>
      </c>
      <c r="DN58" s="0" t="n">
        <f aca="false">IF(AB$9=0,0,(SIN(AB$12)*COS($E58)+SIN($E58)*COS(AB$12))/SIN($E58)*AB$9)</f>
        <v>0</v>
      </c>
      <c r="DO58" s="0" t="n">
        <f aca="false">IF(AC$9=0,0,(SIN(AC$12)*COS($E58)+SIN($E58)*COS(AC$12))/SIN($E58)*AC$9)</f>
        <v>0</v>
      </c>
      <c r="DP58" s="0" t="n">
        <f aca="false">IF(AD$9=0,0,(SIN(AD$12)*COS($E58)+SIN($E58)*COS(AD$12))/SIN($E58)*AD$9)</f>
        <v>0</v>
      </c>
      <c r="DQ58" s="0" t="n">
        <f aca="false">IF(AE$9=0,0,(SIN(AE$12)*COS($E58)+SIN($E58)*COS(AE$12))/SIN($E58)*AE$9)</f>
        <v>0</v>
      </c>
      <c r="DR58" s="0" t="n">
        <f aca="false">IF(AF$9=0,0,(SIN(AF$12)*COS($E58)+SIN($E58)*COS(AF$12))/SIN($E58)*AF$9)</f>
        <v>0</v>
      </c>
      <c r="DS58" s="0" t="n">
        <f aca="false">IF(AG$9=0,0,(SIN(AG$12)*COS($E58)+SIN($E58)*COS(AG$12))/SIN($E58)*AG$9)</f>
        <v>0</v>
      </c>
      <c r="DT58" s="0" t="n">
        <f aca="false">IF(AH$9=0,0,(SIN(AH$12)*COS($E58)+SIN($E58)*COS(AH$12))/SIN($E58)*AH$9)</f>
        <v>0</v>
      </c>
      <c r="DU58" s="0" t="n">
        <f aca="false">IF(AI$9=0,0,(SIN(AI$12)*COS($E58)+SIN($E58)*COS(AI$12))/SIN($E58)*AI$9)</f>
        <v>0</v>
      </c>
      <c r="DV58" s="0" t="n">
        <f aca="false">IF(AJ$9=0,0,(SIN(AJ$12)*COS($E58)+SIN($E58)*COS(AJ$12))/SIN($E58)*AJ$9)</f>
        <v>0</v>
      </c>
      <c r="DW58" s="0" t="n">
        <f aca="false">IF(AK$9=0,0,(SIN(AK$12)*COS($E58)+SIN($E58)*COS(AK$12))/SIN($E58)*AK$9)</f>
        <v>0</v>
      </c>
      <c r="DX58" s="0" t="n">
        <f aca="false">IF(AL$9=0,0,(SIN(AL$12)*COS($E58)+SIN($E58)*COS(AL$12))/SIN($E58)*AL$9)</f>
        <v>0</v>
      </c>
      <c r="DY58" s="0" t="n">
        <f aca="false">IF(AM$9=0,0,(SIN(AM$12)*COS($E58)+SIN($E58)*COS(AM$12))/SIN($E58)*AM$9)</f>
        <v>0</v>
      </c>
      <c r="DZ58" s="0" t="n">
        <f aca="false">IF(AN$9=0,0,(SIN(AN$12)*COS($E58)+SIN($E58)*COS(AN$12))/SIN($E58)*AN$9)</f>
        <v>0</v>
      </c>
      <c r="EA58" s="0" t="n">
        <f aca="false">IF(AO$9=0,0,(SIN(AO$12)*COS($E58)+SIN($E58)*COS(AO$12))/SIN($E58)*AO$9)</f>
        <v>0</v>
      </c>
      <c r="EB58" s="0" t="n">
        <f aca="false">IF(AP$9=0,0,(SIN(AP$12)*COS($E58)+SIN($E58)*COS(AP$12))/SIN($E58)*AP$9)</f>
        <v>0</v>
      </c>
      <c r="EC58" s="0" t="n">
        <f aca="false">IF(AQ$9=0,0,(SIN(AQ$12)*COS($E58)+SIN($E58)*COS(AQ$12))/SIN($E58)*AQ$9)</f>
        <v>0</v>
      </c>
      <c r="ED58" s="0" t="n">
        <f aca="false">IF(AR$9=0,0,(SIN(AR$12)*COS($E58)+SIN($E58)*COS(AR$12))/SIN($E58)*AR$9)</f>
        <v>0</v>
      </c>
      <c r="EE58" s="0" t="n">
        <f aca="false">IF(AS$9=0,0,(SIN(AS$12)*COS($E58)+SIN($E58)*COS(AS$12))/SIN($E58)*AS$9)</f>
        <v>0</v>
      </c>
      <c r="EF58" s="0" t="n">
        <f aca="false">IF(AT$9=0,0,(SIN(AT$12)*COS($E58)+SIN($E58)*COS(AT$12))/SIN($E58)*AT$9)</f>
        <v>0</v>
      </c>
      <c r="EG58" s="0" t="n">
        <f aca="false">IF(AU$9=0,0,(SIN(AU$12)*COS($E58)+SIN($E58)*COS(AU$12))/SIN($E58)*AU$9)</f>
        <v>0</v>
      </c>
      <c r="EH58" s="0" t="n">
        <f aca="false">IF(AV$9=0,0,(SIN(AV$12)*COS($E58)+SIN($E58)*COS(AV$12))/SIN($E58)*AV$9)</f>
        <v>0</v>
      </c>
      <c r="EI58" s="0" t="n">
        <f aca="false">IF(AW$9=0,0,(SIN(AW$12)*COS($E58)+SIN($E58)*COS(AW$12))/SIN($E58)*AW$9)</f>
        <v>0</v>
      </c>
      <c r="EJ58" s="0" t="n">
        <f aca="false">IF(AX$9=0,0,(SIN(AX$12)*COS($E58)+SIN($E58)*COS(AX$12))/SIN($E58)*AX$9)</f>
        <v>0</v>
      </c>
      <c r="EK58" s="0" t="n">
        <f aca="false">IF(AY$9=0,0,(SIN(AY$12)*COS($E58)+SIN($E58)*COS(AY$12))/SIN($E58)*AY$9)</f>
        <v>0</v>
      </c>
      <c r="EL58" s="0" t="n">
        <f aca="false">IF(AZ$9=0,0,(SIN(AZ$12)*COS($E58)+SIN($E58)*COS(AZ$12))/SIN($E58)*AZ$9)</f>
        <v>0</v>
      </c>
      <c r="EM58" s="0" t="n">
        <f aca="false">IF(BA$9=0,0,(SIN(BA$12)*COS($E58)+SIN($E58)*COS(BA$12))/SIN($E58)*BA$9)</f>
        <v>0</v>
      </c>
      <c r="EN58" s="0" t="n">
        <f aca="false">IF(BB$9=0,0,(SIN(BB$12)*COS($E58)+SIN($E58)*COS(BB$12))/SIN($E58)*BB$9)</f>
        <v>0</v>
      </c>
      <c r="EO58" s="0" t="n">
        <f aca="false">IF(BC$9=0,0,(SIN(BC$12)*COS($E58)+SIN($E58)*COS(BC$12))/SIN($E58)*BC$9)</f>
        <v>0</v>
      </c>
      <c r="EP58" s="0" t="n">
        <f aca="false">IF(BD$9=0,0,(SIN(BD$12)*COS($E58)+SIN($E58)*COS(BD$12))/SIN($E58)*BD$9)</f>
        <v>0</v>
      </c>
      <c r="EQ58" s="0" t="n">
        <f aca="false">IF(BE$9=0,0,(SIN(BE$12)*COS($E58)+SIN($E58)*COS(BE$12))/SIN($E58)*BE$9)</f>
        <v>0</v>
      </c>
      <c r="ER58" s="0" t="n">
        <f aca="false">IF(BF$9=0,0,(SIN(BF$12)*COS($E58)+SIN($E58)*COS(BF$12))/SIN($E58)*BF$9)</f>
        <v>0</v>
      </c>
      <c r="ES58" s="0" t="n">
        <f aca="false">IF(BG$9=0,0,(SIN(BG$12)*COS($E58)+SIN($E58)*COS(BG$12))/SIN($E58)*BG$9)</f>
        <v>0</v>
      </c>
      <c r="ET58" s="0" t="n">
        <f aca="false">IF(BH$9=0,0,(SIN(BH$12)*COS($E58)+SIN($E58)*COS(BH$12))/SIN($E58)*BH$9)</f>
        <v>0</v>
      </c>
      <c r="EU58" s="0" t="n">
        <f aca="false">IF(BI$9=0,0,(SIN(BI$12)*COS($E58)+SIN($E58)*COS(BI$12))/SIN($E58)*BI$9)</f>
        <v>0</v>
      </c>
      <c r="EV58" s="0" t="n">
        <f aca="false">IF(BJ$9=0,0,(SIN(BJ$12)*COS($E58)+SIN($E58)*COS(BJ$12))/SIN($E58)*BJ$9)</f>
        <v>0</v>
      </c>
      <c r="EW58" s="0" t="n">
        <f aca="false">IF(BK$9=0,0,(SIN(BK$12)*COS($E58)+SIN($E58)*COS(BK$12))/SIN($E58)*BK$9)</f>
        <v>0</v>
      </c>
      <c r="EX58" s="0" t="n">
        <f aca="false">IF(BL$9=0,0,(SIN(BL$12)*COS($E58)+SIN($E58)*COS(BL$12))/SIN($E58)*BL$9)</f>
        <v>0</v>
      </c>
      <c r="EY58" s="0" t="n">
        <f aca="false">IF(BM$9=0,0,(SIN(BM$12)*COS($E58)+SIN($E58)*COS(BM$12))/SIN($E58)*BM$9)</f>
        <v>0</v>
      </c>
      <c r="EZ58" s="0" t="n">
        <f aca="false">IF(BN$9=0,0,(SIN(BN$12)*COS($E58)+SIN($E58)*COS(BN$12))/SIN($E58)*BN$9)</f>
        <v>0</v>
      </c>
      <c r="FA58" s="0" t="n">
        <f aca="false">IF(BO$9=0,0,(SIN(BO$12)*COS($E58)+SIN($E58)*COS(BO$12))/SIN($E58)*BO$9)</f>
        <v>0</v>
      </c>
      <c r="FB58" s="0" t="n">
        <f aca="false">IF(BP$9=0,0,(SIN(BP$12)*COS($E58)+SIN($E58)*COS(BP$12))/SIN($E58)*BP$9)</f>
        <v>0</v>
      </c>
      <c r="FC58" s="0" t="n">
        <f aca="false">IF(BQ$9=0,0,(SIN(BQ$12)*COS($E58)+SIN($E58)*COS(BQ$12))/SIN($E58)*BQ$9)</f>
        <v>0</v>
      </c>
      <c r="FD58" s="0" t="n">
        <f aca="false">IF(BR$9=0,0,(SIN(BR$12)*COS($E58)+SIN($E58)*COS(BR$12))/SIN($E58)*BR$9)</f>
        <v>0</v>
      </c>
      <c r="FE58" s="0" t="n">
        <f aca="false">IF(BS$9=0,0,(SIN(BS$12)*COS($E58)+SIN($E58)*COS(BS$12))/SIN($E58)*BS$9)</f>
        <v>0</v>
      </c>
      <c r="FF58" s="0" t="n">
        <f aca="false">IF(BT$9=0,0,(SIN(BT$12)*COS($E58)+SIN($E58)*COS(BT$12))/SIN($E58)*BT$9)</f>
        <v>0</v>
      </c>
      <c r="FG58" s="0" t="n">
        <f aca="false">IF(BU$9=0,0,(SIN(BU$12)*COS($E58)+SIN($E58)*COS(BU$12))/SIN($E58)*BU$9)</f>
        <v>0</v>
      </c>
      <c r="FH58" s="0" t="n">
        <f aca="false">IF(BV$9=0,0,(SIN(BV$12)*COS($E58)+SIN($E58)*COS(BV$12))/SIN($E58)*BV$9)</f>
        <v>0</v>
      </c>
      <c r="FI58" s="0" t="n">
        <f aca="false">IF(BW$9=0,0,(SIN(BW$12)*COS($E58)+SIN($E58)*COS(BW$12))/SIN($E58)*BW$9)</f>
        <v>0</v>
      </c>
      <c r="FJ58" s="0" t="n">
        <f aca="false">IF(BX$9=0,0,(SIN(BX$12)*COS($E58)+SIN($E58)*COS(BX$12))/SIN($E58)*BX$9)</f>
        <v>0</v>
      </c>
      <c r="FK58" s="0" t="n">
        <f aca="false">IF(BY$9=0,0,(SIN(BY$12)*COS($E58)+SIN($E58)*COS(BY$12))/SIN($E58)*BY$9)</f>
        <v>0</v>
      </c>
      <c r="FL58" s="0" t="n">
        <f aca="false">IF(BZ$9=0,0,(SIN(BZ$12)*COS($E58)+SIN($E58)*COS(BZ$12))/SIN($E58)*BZ$9)</f>
        <v>0</v>
      </c>
      <c r="FM58" s="0" t="n">
        <f aca="false">IF(CA$9=0,0,(SIN(CA$12)*COS($E58)+SIN($E58)*COS(CA$12))/SIN($E58)*CA$9)</f>
        <v>0</v>
      </c>
      <c r="FN58" s="0" t="n">
        <f aca="false">IF(CB$9=0,0,(SIN(CB$12)*COS($E58)+SIN($E58)*COS(CB$12))/SIN($E58)*CB$9)</f>
        <v>0</v>
      </c>
      <c r="FO58" s="0" t="n">
        <f aca="false">IF(CC$9=0,0,(SIN(CC$12)*COS($E58)+SIN($E58)*COS(CC$12))/SIN($E58)*CC$9)</f>
        <v>0</v>
      </c>
      <c r="FP58" s="0" t="n">
        <f aca="false">IF(CD$9=0,0,(SIN(CD$12)*COS($E58)+SIN($E58)*COS(CD$12))/SIN($E58)*CD$9)</f>
        <v>0</v>
      </c>
      <c r="FQ58" s="0" t="n">
        <f aca="false">IF(CE$9=0,0,(SIN(CE$12)*COS($E58)+SIN($E58)*COS(CE$12))/SIN($E58)*CE$9)</f>
        <v>0</v>
      </c>
      <c r="FR58" s="0" t="n">
        <f aca="false">IF(CF$9=0,0,(SIN(CF$12)*COS($E58)+SIN($E58)*COS(CF$12))/SIN($E58)*CF$9)</f>
        <v>0</v>
      </c>
      <c r="FS58" s="0" t="n">
        <f aca="false">IF(CG$9=0,0,(SIN(CG$12)*COS($E58)+SIN($E58)*COS(CG$12))/SIN($E58)*CG$9)</f>
        <v>0</v>
      </c>
      <c r="FT58" s="0" t="n">
        <f aca="false">IF(CH$9=0,0,(SIN(CH$12)*COS($E58)+SIN($E58)*COS(CH$12))/SIN($E58)*CH$9)</f>
        <v>0</v>
      </c>
      <c r="FU58" s="0" t="n">
        <f aca="false">IF(CI$9=0,0,(SIN(CI$12)*COS($E58)+SIN($E58)*COS(CI$12))/SIN($E58)*CI$9)</f>
        <v>0</v>
      </c>
      <c r="FV58" s="0" t="n">
        <f aca="false">IF(CJ$9=0,0,(SIN(CJ$12)*COS($E58)+SIN($E58)*COS(CJ$12))/SIN($E58)*CJ$9)</f>
        <v>0</v>
      </c>
      <c r="FW58" s="0" t="n">
        <f aca="false">IF(CK$9=0,0,(SIN(CK$12)*COS($E58)+SIN($E58)*COS(CK$12))/SIN($E58)*CK$9)</f>
        <v>0</v>
      </c>
      <c r="FX58" s="0" t="n">
        <f aca="false">IF(CL$9=0,0,(SIN(CL$12)*COS($E58)+SIN($E58)*COS(CL$12))/SIN($E58)*CL$9)</f>
        <v>0</v>
      </c>
      <c r="FY58" s="0" t="n">
        <f aca="false">IF(CM$9=0,0,(SIN(CM$12)*COS($E58)+SIN($E58)*COS(CM$12))/SIN($E58)*CM$9)</f>
        <v>0</v>
      </c>
      <c r="FZ58" s="0" t="n">
        <f aca="false">IF(CN$9=0,0,(SIN(CN$12)*COS($E58)+SIN($E58)*COS(CN$12))/SIN($E58)*CN$9)</f>
        <v>0</v>
      </c>
      <c r="GA58" s="0" t="n">
        <f aca="false">IF(CO$9=0,0,(SIN(CO$12)*COS($E58)+SIN($E58)*COS(CO$12))/SIN($E58)*CO$9)</f>
        <v>0</v>
      </c>
      <c r="GB58" s="0" t="n">
        <f aca="false">IF(CP$9=0,0,(SIN(CP$12)*COS($E58)+SIN($E58)*COS(CP$12))/SIN($E58)*CP$9)</f>
        <v>5.21775000000001</v>
      </c>
      <c r="GC58" s="0" t="n">
        <f aca="false">IF(CQ$9=0,0,(SIN(CQ$12)*COS($E58)+SIN($E58)*COS(CQ$12))/SIN($E58)*CQ$9)</f>
        <v>5.22048507778604</v>
      </c>
    </row>
    <row r="59" customFormat="false" ht="12.8" hidden="true" customHeight="false" outlineLevel="0" collapsed="false">
      <c r="A59" s="0" t="n">
        <f aca="false">MAX($F59:$CQ59)</f>
        <v>6.32915353137039</v>
      </c>
      <c r="B59" s="90" t="n">
        <f aca="false">IF(ISNA(INDEX(vmg!$B$6:$B$151,MATCH($C59,vmg!$F$6:$F$151,0))),IF(ISNA(INDEX(vmg!$B$6:$B$151,MATCH($C59,vmg!$D$6:$D$151,0))),0,INDEX(vmg!$B$6:$B$151,MATCH($C59,vmg!$D$6:$D$151,0))),INDEX(vmg!$B$6:$B$151,MATCH($C59,vmg!$F$6:$F$151,0)))</f>
        <v>6.69688586803114</v>
      </c>
      <c r="C59" s="2" t="n">
        <f aca="false">MOD(Best +D59,360)</f>
        <v>347</v>
      </c>
      <c r="D59" s="2" t="n">
        <f aca="false">D58+1</f>
        <v>47</v>
      </c>
      <c r="E59" s="1" t="n">
        <f aca="false">D59*PI()/180</f>
        <v>0.820304748437335</v>
      </c>
      <c r="F59" s="13" t="n">
        <f aca="false">IF(OR(F149=0,CR59=0),0,F149*CR59/(F149+CR59))</f>
        <v>6.32915353137039</v>
      </c>
      <c r="G59" s="13" t="n">
        <f aca="false">IF(OR(G149=0,CS59=0),0,G149*CS59/(G149+CS59))</f>
        <v>6.25109594746091</v>
      </c>
      <c r="H59" s="13" t="n">
        <f aca="false">IF(OR(H149=0,CT59=0),0,H149*CT59/(H149+CT59))</f>
        <v>6.1750187282146</v>
      </c>
      <c r="I59" s="13" t="n">
        <f aca="false">IF(OR(I149=0,CU59=0),0,I149*CU59/(I149+CU59))</f>
        <v>6.10078119975341</v>
      </c>
      <c r="J59" s="13" t="n">
        <f aca="false">IF(OR(J149=0,CV59=0),0,J149*CV59/(J149+CV59))</f>
        <v>6.02389745527063</v>
      </c>
      <c r="K59" s="13" t="n">
        <f aca="false">IF(OR(K149=0,CW59=0),0,K149*CW59/(K149+CW59))</f>
        <v>5.9488212724684</v>
      </c>
      <c r="L59" s="13" t="n">
        <f aca="false">IF(OR(L149=0,CX59=0),0,L149*CX59/(L149+CX59))</f>
        <v>5.87542814327848</v>
      </c>
      <c r="M59" s="13" t="n">
        <f aca="false">IF(OR(M149=0,CY59=0),0,M149*CY59/(M149+CY59))</f>
        <v>5.80360433107041</v>
      </c>
      <c r="N59" s="13" t="n">
        <f aca="false">IF(OR(N149=0,CZ59=0),0,N149*CZ59/(N149+CZ59))</f>
        <v>5.7332456986626</v>
      </c>
      <c r="O59" s="13" t="n">
        <f aca="false">IF(OR(O149=0,DA59=0),0,O149*DA59/(O149+DA59))</f>
        <v>5.6504912952</v>
      </c>
      <c r="P59" s="13" t="n">
        <f aca="false">IF(OR(P149=0,DB59=0),0,P149*DB59/(P149+DB59))</f>
        <v>5.5695672507492</v>
      </c>
      <c r="Q59" s="13" t="n">
        <f aca="false">IF(OR(Q149=0,DC59=0),0,Q149*DC59/(Q149+DC59))</f>
        <v>5.49034569548673</v>
      </c>
      <c r="R59" s="13" t="n">
        <f aca="false">IF(OR(R149=0,DD59=0),0,R149*DD59/(R149+DD59))</f>
        <v>5.41270930748834</v>
      </c>
      <c r="S59" s="13" t="n">
        <f aca="false">IF(OR(S149=0,DE59=0),0,S149*DE59/(S149+DE59))</f>
        <v>5.3365502099267</v>
      </c>
      <c r="T59" s="13" t="n">
        <f aca="false">IF(OR(T149=0,DF59=0),0,T149*DF59/(T149+DF59))</f>
        <v>5.23855461250361</v>
      </c>
      <c r="U59" s="13" t="n">
        <f aca="false">IF(OR(U149=0,DG59=0),0,U149*DG59/(U149+DG59))</f>
        <v>5.1425034385932</v>
      </c>
      <c r="V59" s="13" t="n">
        <f aca="false">IF(OR(V149=0,DH59=0),0,V149*DH59/(V149+DH59))</f>
        <v>5.04824099269968</v>
      </c>
      <c r="W59" s="13" t="n">
        <f aca="false">IF(OR(W149=0,DI59=0),0,W149*DI59/(W149+DI59))</f>
        <v>4.95562357635724</v>
      </c>
      <c r="X59" s="13" t="n">
        <f aca="false">IF(OR(X149=0,DJ59=0),0,X149*DJ59/(X149+DJ59))</f>
        <v>4.86451821289605</v>
      </c>
      <c r="Y59" s="13" t="n">
        <f aca="false">IF(OR(Y149=0,DK59=0),0,Y149*DK59/(Y149+DK59))</f>
        <v>0</v>
      </c>
      <c r="Z59" s="13" t="n">
        <f aca="false">IF(OR(Z149=0,DL59=0),0,Z149*DL59/(Z149+DL59))</f>
        <v>0</v>
      </c>
      <c r="AA59" s="13" t="n">
        <f aca="false">IF(OR(AA149=0,DM59=0),0,AA149*DM59/(AA149+DM59))</f>
        <v>0</v>
      </c>
      <c r="AB59" s="13" t="n">
        <f aca="false">IF(OR(AB149=0,DN59=0),0,AB149*DN59/(AB149+DN59))</f>
        <v>0</v>
      </c>
      <c r="AC59" s="13" t="n">
        <f aca="false">IF(OR(AC149=0,DO59=0),0,AC149*DO59/(AC149+DO59))</f>
        <v>0</v>
      </c>
      <c r="AD59" s="13" t="n">
        <f aca="false">IF(OR(AD149=0,DP59=0),0,AD149*DP59/(AD149+DP59))</f>
        <v>0</v>
      </c>
      <c r="AE59" s="13" t="n">
        <f aca="false">IF(OR(AE149=0,DQ59=0),0,AE149*DQ59/(AE149+DQ59))</f>
        <v>0</v>
      </c>
      <c r="AF59" s="13" t="n">
        <f aca="false">IF(OR(AF149=0,DR59=0),0,AF149*DR59/(AF149+DR59))</f>
        <v>0</v>
      </c>
      <c r="AG59" s="13" t="n">
        <f aca="false">IF(OR(AG149=0,DS59=0),0,AG149*DS59/(AG149+DS59))</f>
        <v>0</v>
      </c>
      <c r="AH59" s="13" t="n">
        <f aca="false">IF(OR(AH149=0,DT59=0),0,AH149*DT59/(AH149+DT59))</f>
        <v>0</v>
      </c>
      <c r="AI59" s="13" t="n">
        <f aca="false">IF(OR(AI149=0,DU59=0),0,AI149*DU59/(AI149+DU59))</f>
        <v>0</v>
      </c>
      <c r="AJ59" s="13" t="n">
        <f aca="false">IF(OR(AJ149=0,DV59=0),0,AJ149*DV59/(AJ149+DV59))</f>
        <v>0</v>
      </c>
      <c r="AK59" s="13" t="n">
        <f aca="false">IF(OR(AK149=0,DW59=0),0,AK149*DW59/(AK149+DW59))</f>
        <v>0</v>
      </c>
      <c r="AL59" s="13" t="n">
        <f aca="false">IF(OR(AL149=0,DX59=0),0,AL149*DX59/(AL149+DX59))</f>
        <v>0</v>
      </c>
      <c r="AM59" s="13" t="n">
        <f aca="false">IF(OR(AM149=0,DY59=0),0,AM149*DY59/(AM149+DY59))</f>
        <v>0</v>
      </c>
      <c r="AN59" s="13" t="n">
        <f aca="false">IF(OR(AN149=0,DZ59=0),0,AN149*DZ59/(AN149+DZ59))</f>
        <v>0</v>
      </c>
      <c r="AO59" s="13" t="n">
        <f aca="false">IF(OR(AO149=0,EA59=0),0,AO149*EA59/(AO149+EA59))</f>
        <v>0</v>
      </c>
      <c r="AP59" s="13" t="n">
        <f aca="false">IF(OR(AP149=0,EB59=0),0,AP149*EB59/(AP149+EB59))</f>
        <v>0</v>
      </c>
      <c r="AQ59" s="13" t="n">
        <f aca="false">IF(OR(AQ149=0,EC59=0),0,AQ149*EC59/(AQ149+EC59))</f>
        <v>0</v>
      </c>
      <c r="AR59" s="13" t="n">
        <f aca="false">IF(OR(AR149=0,ED59=0),0,AR149*ED59/(AR149+ED59))</f>
        <v>0</v>
      </c>
      <c r="AS59" s="13" t="n">
        <f aca="false">IF(OR(AS149=0,EE59=0),0,AS149*EE59/(AS149+EE59))</f>
        <v>0</v>
      </c>
      <c r="AT59" s="13" t="n">
        <f aca="false">IF(OR(AT149=0,EF59=0),0,AT149*EF59/(AT149+EF59))</f>
        <v>0</v>
      </c>
      <c r="AU59" s="13" t="n">
        <f aca="false">IF(OR(AU149=0,EG59=0),0,AU149*EG59/(AU149+EG59))</f>
        <v>0</v>
      </c>
      <c r="AV59" s="13" t="n">
        <f aca="false">IF(OR(AV149=0,EH59=0),0,AV149*EH59/(AV149+EH59))</f>
        <v>0</v>
      </c>
      <c r="AW59" s="13" t="n">
        <f aca="false">IF(OR(AW149=0,EI59=0),0,AW149*EI59/(AW149+EI59))</f>
        <v>0</v>
      </c>
      <c r="AX59" s="13" t="n">
        <f aca="false">IF(OR(AX149=0,EJ59=0),0,AX149*EJ59/(AX149+EJ59))</f>
        <v>0</v>
      </c>
      <c r="AY59" s="13" t="n">
        <f aca="false">IF(OR(AY149=0,EK59=0),0,AY149*EK59/(AY149+EK59))</f>
        <v>0</v>
      </c>
      <c r="AZ59" s="13" t="n">
        <f aca="false">IF(OR(AZ149=0,EL59=0),0,AZ149*EL59/(AZ149+EL59))</f>
        <v>0</v>
      </c>
      <c r="BA59" s="13" t="n">
        <f aca="false">IF(OR(BA149=0,EM59=0),0,BA149*EM59/(BA149+EM59))</f>
        <v>0</v>
      </c>
      <c r="BB59" s="13" t="n">
        <f aca="false">IF(OR(BB149=0,EN59=0),0,BB149*EN59/(BB149+EN59))</f>
        <v>0</v>
      </c>
      <c r="BC59" s="13" t="n">
        <f aca="false">IF(OR(BC149=0,EO59=0),0,BC149*EO59/(BC149+EO59))</f>
        <v>0</v>
      </c>
      <c r="BD59" s="13" t="n">
        <f aca="false">IF(OR(BD149=0,EP59=0),0,BD149*EP59/(BD149+EP59))</f>
        <v>0</v>
      </c>
      <c r="BE59" s="13" t="n">
        <f aca="false">IF(OR(BE149=0,EQ59=0),0,BE149*EQ59/(BE149+EQ59))</f>
        <v>0</v>
      </c>
      <c r="BF59" s="13" t="n">
        <f aca="false">IF(OR(BF149=0,ER59=0),0,BF149*ER59/(BF149+ER59))</f>
        <v>0</v>
      </c>
      <c r="BG59" s="13" t="n">
        <f aca="false">IF(OR(BG149=0,ES59=0),0,BG149*ES59/(BG149+ES59))</f>
        <v>0</v>
      </c>
      <c r="BH59" s="13" t="n">
        <f aca="false">IF(OR(BH149=0,ET59=0),0,BH149*ET59/(BH149+ET59))</f>
        <v>0</v>
      </c>
      <c r="BI59" s="13" t="n">
        <f aca="false">IF(OR(BI149=0,EU59=0),0,BI149*EU59/(BI149+EU59))</f>
        <v>0</v>
      </c>
      <c r="BJ59" s="13" t="n">
        <f aca="false">IF(OR(BJ149=0,EV59=0),0,BJ149*EV59/(BJ149+EV59))</f>
        <v>0</v>
      </c>
      <c r="BK59" s="13" t="n">
        <f aca="false">IF(OR(BK149=0,EW59=0),0,BK149*EW59/(BK149+EW59))</f>
        <v>0</v>
      </c>
      <c r="BL59" s="13" t="n">
        <f aca="false">IF(OR(BL149=0,EX59=0),0,BL149*EX59/(BL149+EX59))</f>
        <v>0</v>
      </c>
      <c r="BM59" s="13" t="n">
        <f aca="false">IF(OR(BM149=0,EY59=0),0,BM149*EY59/(BM149+EY59))</f>
        <v>0</v>
      </c>
      <c r="BN59" s="13" t="n">
        <f aca="false">IF(OR(BN149=0,EZ59=0),0,BN149*EZ59/(BN149+EZ59))</f>
        <v>0</v>
      </c>
      <c r="BO59" s="13" t="n">
        <f aca="false">IF(OR(BO149=0,FA59=0),0,BO149*FA59/(BO149+FA59))</f>
        <v>0</v>
      </c>
      <c r="BP59" s="13" t="n">
        <f aca="false">IF(OR(BP149=0,FB59=0),0,BP149*FB59/(BP149+FB59))</f>
        <v>0</v>
      </c>
      <c r="BQ59" s="13" t="n">
        <f aca="false">IF(OR(BQ149=0,FC59=0),0,BQ149*FC59/(BQ149+FC59))</f>
        <v>0</v>
      </c>
      <c r="BR59" s="13" t="n">
        <f aca="false">IF(OR(BR149=0,FD59=0),0,BR149*FD59/(BR149+FD59))</f>
        <v>0</v>
      </c>
      <c r="BS59" s="13" t="n">
        <f aca="false">IF(OR(BS149=0,FE59=0),0,BS149*FE59/(BS149+FE59))</f>
        <v>0</v>
      </c>
      <c r="BT59" s="13" t="n">
        <f aca="false">IF(OR(BT149=0,FF59=0),0,BT149*FF59/(BT149+FF59))</f>
        <v>0</v>
      </c>
      <c r="BU59" s="13" t="n">
        <f aca="false">IF(OR(BU149=0,FG59=0),0,BU149*FG59/(BU149+FG59))</f>
        <v>0</v>
      </c>
      <c r="BV59" s="13" t="n">
        <f aca="false">IF(OR(BV149=0,FH59=0),0,BV149*FH59/(BV149+FH59))</f>
        <v>0</v>
      </c>
      <c r="BW59" s="13" t="n">
        <f aca="false">IF(OR(BW149=0,FI59=0),0,BW149*FI59/(BW149+FI59))</f>
        <v>0</v>
      </c>
      <c r="BX59" s="13" t="n">
        <f aca="false">IF(OR(BX149=0,FJ59=0),0,BX149*FJ59/(BX149+FJ59))</f>
        <v>0</v>
      </c>
      <c r="BY59" s="13" t="n">
        <f aca="false">IF(OR(BY149=0,FK59=0),0,BY149*FK59/(BY149+FK59))</f>
        <v>0</v>
      </c>
      <c r="BZ59" s="13" t="n">
        <f aca="false">IF(OR(BZ149=0,FL59=0),0,BZ149*FL59/(BZ149+FL59))</f>
        <v>0</v>
      </c>
      <c r="CA59" s="13" t="n">
        <f aca="false">IF(OR(CA149=0,FM59=0),0,CA149*FM59/(CA149+FM59))</f>
        <v>0</v>
      </c>
      <c r="CB59" s="13" t="n">
        <f aca="false">IF(OR(CB149=0,FN59=0),0,CB149*FN59/(CB149+FN59))</f>
        <v>0</v>
      </c>
      <c r="CC59" s="13" t="n">
        <f aca="false">IF(OR(CC149=0,FO59=0),0,CC149*FO59/(CC149+FO59))</f>
        <v>0</v>
      </c>
      <c r="CD59" s="13" t="n">
        <f aca="false">IF(OR(CD149=0,FP59=0),0,CD149*FP59/(CD149+FP59))</f>
        <v>0</v>
      </c>
      <c r="CE59" s="13" t="n">
        <f aca="false">IF(OR(CE149=0,FQ59=0),0,CE149*FQ59/(CE149+FQ59))</f>
        <v>0</v>
      </c>
      <c r="CF59" s="13" t="n">
        <f aca="false">IF(OR(CF149=0,FR59=0),0,CF149*FR59/(CF149+FR59))</f>
        <v>0</v>
      </c>
      <c r="CG59" s="13" t="n">
        <f aca="false">IF(OR(CG149=0,FS59=0),0,CG149*FS59/(CG149+FS59))</f>
        <v>0</v>
      </c>
      <c r="CH59" s="13" t="n">
        <f aca="false">IF(OR(CH149=0,FT59=0),0,CH149*FT59/(CH149+FT59))</f>
        <v>0</v>
      </c>
      <c r="CI59" s="13" t="n">
        <f aca="false">IF(OR(CI149=0,FU59=0),0,CI149*FU59/(CI149+FU59))</f>
        <v>0</v>
      </c>
      <c r="CJ59" s="13" t="n">
        <f aca="false">IF(OR(CJ149=0,FV59=0),0,CJ149*FV59/(CJ149+FV59))</f>
        <v>0</v>
      </c>
      <c r="CK59" s="13" t="n">
        <f aca="false">IF(OR(CK149=0,FW59=0),0,CK149*FW59/(CK149+FW59))</f>
        <v>0</v>
      </c>
      <c r="CL59" s="13" t="n">
        <f aca="false">IF(OR(CL149=0,FX59=0),0,CL149*FX59/(CL149+FX59))</f>
        <v>0</v>
      </c>
      <c r="CM59" s="13" t="n">
        <f aca="false">IF(OR(CM149=0,FY59=0),0,CM149*FY59/(CM149+FY59))</f>
        <v>0</v>
      </c>
      <c r="CN59" s="13" t="n">
        <f aca="false">IF(OR(CN149=0,FZ59=0),0,CN149*FZ59/(CN149+FZ59))</f>
        <v>0</v>
      </c>
      <c r="CO59" s="13" t="n">
        <f aca="false">IF(OR(CO149=0,GA59=0),0,CO149*GA59/(CO149+GA59))</f>
        <v>0</v>
      </c>
      <c r="CP59" s="13" t="n">
        <f aca="false">IF(OR(CP149=0,GB59=0),0,CP149*GB59/(CP149+GB59))</f>
        <v>2.44336575655226</v>
      </c>
      <c r="CQ59" s="13" t="n">
        <f aca="false">IF(OR(CQ149=0,GC59=0),0,CQ149*GC59/(CQ149+GC59))</f>
        <v>2.42031933835545</v>
      </c>
      <c r="CR59" s="0" t="n">
        <f aca="false">IF(F$9=0,0,(SIN(F$12)*COS($E59)+SIN($E59)*COS(F$12))/SIN($E59)*F$9)</f>
        <v>6.32915357142857</v>
      </c>
      <c r="CS59" s="0" t="n">
        <f aca="false">IF(G$9=0,0,(SIN(G$12)*COS($E59)+SIN($E59)*COS(G$12))/SIN($E59)*G$9)</f>
        <v>6.39119895716936</v>
      </c>
      <c r="CT59" s="0" t="n">
        <f aca="false">IF(H$9=0,0,(SIN(H$12)*COS($E59)+SIN($E59)*COS(H$12))/SIN($E59)*H$9)</f>
        <v>6.45004053210221</v>
      </c>
      <c r="CU59" s="0" t="n">
        <f aca="false">IF(I$9=0,0,(SIN(I$12)*COS($E59)+SIN($E59)*COS(I$12))/SIN($E59)*I$9)</f>
        <v>6.50568492801553</v>
      </c>
      <c r="CV59" s="0" t="n">
        <f aca="false">IF(J$9=0,0,(SIN(J$12)*COS($E59)+SIN($E59)*COS(J$12))/SIN($E59)*J$9)</f>
        <v>6.55298265783453</v>
      </c>
      <c r="CW59" s="0" t="n">
        <f aca="false">IF(K$9=0,0,(SIN(K$12)*COS($E59)+SIN($E59)*COS(K$12))/SIN($E59)*K$9)</f>
        <v>6.59695630341429</v>
      </c>
      <c r="CX59" s="0" t="n">
        <f aca="false">IF(L$9=0,0,(SIN(L$12)*COS($E59)+SIN($E59)*COS(L$12))/SIN($E59)*L$9)</f>
        <v>6.63762129279097</v>
      </c>
      <c r="CY59" s="0" t="n">
        <f aca="false">IF(M$9=0,0,(SIN(M$12)*COS($E59)+SIN($E59)*COS(M$12))/SIN($E59)*M$9)</f>
        <v>6.67499445758597</v>
      </c>
      <c r="CZ59" s="0" t="n">
        <f aca="false">IF(N$9=0,0,(SIN(N$12)*COS($E59)+SIN($E59)*COS(N$12))/SIN($E59)*N$9)</f>
        <v>6.70909401897863</v>
      </c>
      <c r="DA59" s="0" t="n">
        <f aca="false">IF(O$9=0,0,(SIN(O$12)*COS($E59)+SIN($E59)*COS(O$12))/SIN($E59)*O$9)</f>
        <v>6.72045843450064</v>
      </c>
      <c r="DB59" s="0" t="n">
        <f aca="false">IF(P$9=0,0,(SIN(P$12)*COS($E59)+SIN($E59)*COS(P$12))/SIN($E59)*P$9)</f>
        <v>6.72813707697847</v>
      </c>
      <c r="DC59" s="0" t="n">
        <f aca="false">IF(Q$9=0,0,(SIN(Q$12)*COS($E59)+SIN($E59)*COS(Q$12))/SIN($E59)*Q$9)</f>
        <v>6.73217025601217</v>
      </c>
      <c r="DD59" s="0" t="n">
        <f aca="false">IF(R$9=0,0,(SIN(R$12)*COS($E59)+SIN($E59)*COS(R$12))/SIN($E59)*R$9)</f>
        <v>6.73259987780466</v>
      </c>
      <c r="DE59" s="0" t="n">
        <f aca="false">IF(S$9=0,0,(SIN(S$12)*COS($E59)+SIN($E59)*COS(S$12))/SIN($E59)*S$9)</f>
        <v>6.72946941925748</v>
      </c>
      <c r="DF59" s="0" t="n">
        <f aca="false">IF(T$9=0,0,(SIN(T$12)*COS($E59)+SIN($E59)*COS(T$12))/SIN($E59)*T$9)</f>
        <v>6.68497393408928</v>
      </c>
      <c r="DG59" s="0" t="n">
        <f aca="false">IF(U$9=0,0,(SIN(U$12)*COS($E59)+SIN($E59)*COS(U$12))/SIN($E59)*U$9)</f>
        <v>6.6362891340277</v>
      </c>
      <c r="DH59" s="0" t="n">
        <f aca="false">IF(V$9=0,0,(SIN(V$12)*COS($E59)+SIN($E59)*COS(V$12))/SIN($E59)*V$9)</f>
        <v>6.58349796422101</v>
      </c>
      <c r="DI59" s="0" t="n">
        <f aca="false">IF(W$9=0,0,(SIN(W$12)*COS($E59)+SIN($E59)*COS(W$12))/SIN($E59)*W$9)</f>
        <v>6.52668525573577</v>
      </c>
      <c r="DJ59" s="0" t="n">
        <f aca="false">IF(X$9=0,0,(SIN(X$12)*COS($E59)+SIN($E59)*COS(X$12))/SIN($E59)*X$9)</f>
        <v>6.46593767877434</v>
      </c>
      <c r="DK59" s="0" t="n">
        <f aca="false">IF(Y$9=0,0,(SIN(Y$12)*COS($E59)+SIN($E59)*COS(Y$12))/SIN($E59)*Y$9)</f>
        <v>0</v>
      </c>
      <c r="DL59" s="0" t="n">
        <f aca="false">IF(Z$9=0,0,(SIN(Z$12)*COS($E59)+SIN($E59)*COS(Z$12))/SIN($E59)*Z$9)</f>
        <v>0</v>
      </c>
      <c r="DM59" s="0" t="n">
        <f aca="false">IF(AA$9=0,0,(SIN(AA$12)*COS($E59)+SIN($E59)*COS(AA$12))/SIN($E59)*AA$9)</f>
        <v>0</v>
      </c>
      <c r="DN59" s="0" t="n">
        <f aca="false">IF(AB$9=0,0,(SIN(AB$12)*COS($E59)+SIN($E59)*COS(AB$12))/SIN($E59)*AB$9)</f>
        <v>0</v>
      </c>
      <c r="DO59" s="0" t="n">
        <f aca="false">IF(AC$9=0,0,(SIN(AC$12)*COS($E59)+SIN($E59)*COS(AC$12))/SIN($E59)*AC$9)</f>
        <v>0</v>
      </c>
      <c r="DP59" s="0" t="n">
        <f aca="false">IF(AD$9=0,0,(SIN(AD$12)*COS($E59)+SIN($E59)*COS(AD$12))/SIN($E59)*AD$9)</f>
        <v>0</v>
      </c>
      <c r="DQ59" s="0" t="n">
        <f aca="false">IF(AE$9=0,0,(SIN(AE$12)*COS($E59)+SIN($E59)*COS(AE$12))/SIN($E59)*AE$9)</f>
        <v>0</v>
      </c>
      <c r="DR59" s="0" t="n">
        <f aca="false">IF(AF$9=0,0,(SIN(AF$12)*COS($E59)+SIN($E59)*COS(AF$12))/SIN($E59)*AF$9)</f>
        <v>0</v>
      </c>
      <c r="DS59" s="0" t="n">
        <f aca="false">IF(AG$9=0,0,(SIN(AG$12)*COS($E59)+SIN($E59)*COS(AG$12))/SIN($E59)*AG$9)</f>
        <v>0</v>
      </c>
      <c r="DT59" s="0" t="n">
        <f aca="false">IF(AH$9=0,0,(SIN(AH$12)*COS($E59)+SIN($E59)*COS(AH$12))/SIN($E59)*AH$9)</f>
        <v>0</v>
      </c>
      <c r="DU59" s="0" t="n">
        <f aca="false">IF(AI$9=0,0,(SIN(AI$12)*COS($E59)+SIN($E59)*COS(AI$12))/SIN($E59)*AI$9)</f>
        <v>0</v>
      </c>
      <c r="DV59" s="0" t="n">
        <f aca="false">IF(AJ$9=0,0,(SIN(AJ$12)*COS($E59)+SIN($E59)*COS(AJ$12))/SIN($E59)*AJ$9)</f>
        <v>0</v>
      </c>
      <c r="DW59" s="0" t="n">
        <f aca="false">IF(AK$9=0,0,(SIN(AK$12)*COS($E59)+SIN($E59)*COS(AK$12))/SIN($E59)*AK$9)</f>
        <v>0</v>
      </c>
      <c r="DX59" s="0" t="n">
        <f aca="false">IF(AL$9=0,0,(SIN(AL$12)*COS($E59)+SIN($E59)*COS(AL$12))/SIN($E59)*AL$9)</f>
        <v>0</v>
      </c>
      <c r="DY59" s="0" t="n">
        <f aca="false">IF(AM$9=0,0,(SIN(AM$12)*COS($E59)+SIN($E59)*COS(AM$12))/SIN($E59)*AM$9)</f>
        <v>0</v>
      </c>
      <c r="DZ59" s="0" t="n">
        <f aca="false">IF(AN$9=0,0,(SIN(AN$12)*COS($E59)+SIN($E59)*COS(AN$12))/SIN($E59)*AN$9)</f>
        <v>0</v>
      </c>
      <c r="EA59" s="0" t="n">
        <f aca="false">IF(AO$9=0,0,(SIN(AO$12)*COS($E59)+SIN($E59)*COS(AO$12))/SIN($E59)*AO$9)</f>
        <v>0</v>
      </c>
      <c r="EB59" s="0" t="n">
        <f aca="false">IF(AP$9=0,0,(SIN(AP$12)*COS($E59)+SIN($E59)*COS(AP$12))/SIN($E59)*AP$9)</f>
        <v>0</v>
      </c>
      <c r="EC59" s="0" t="n">
        <f aca="false">IF(AQ$9=0,0,(SIN(AQ$12)*COS($E59)+SIN($E59)*COS(AQ$12))/SIN($E59)*AQ$9)</f>
        <v>0</v>
      </c>
      <c r="ED59" s="0" t="n">
        <f aca="false">IF(AR$9=0,0,(SIN(AR$12)*COS($E59)+SIN($E59)*COS(AR$12))/SIN($E59)*AR$9)</f>
        <v>0</v>
      </c>
      <c r="EE59" s="0" t="n">
        <f aca="false">IF(AS$9=0,0,(SIN(AS$12)*COS($E59)+SIN($E59)*COS(AS$12))/SIN($E59)*AS$9)</f>
        <v>0</v>
      </c>
      <c r="EF59" s="0" t="n">
        <f aca="false">IF(AT$9=0,0,(SIN(AT$12)*COS($E59)+SIN($E59)*COS(AT$12))/SIN($E59)*AT$9)</f>
        <v>0</v>
      </c>
      <c r="EG59" s="0" t="n">
        <f aca="false">IF(AU$9=0,0,(SIN(AU$12)*COS($E59)+SIN($E59)*COS(AU$12))/SIN($E59)*AU$9)</f>
        <v>0</v>
      </c>
      <c r="EH59" s="0" t="n">
        <f aca="false">IF(AV$9=0,0,(SIN(AV$12)*COS($E59)+SIN($E59)*COS(AV$12))/SIN($E59)*AV$9)</f>
        <v>0</v>
      </c>
      <c r="EI59" s="0" t="n">
        <f aca="false">IF(AW$9=0,0,(SIN(AW$12)*COS($E59)+SIN($E59)*COS(AW$12))/SIN($E59)*AW$9)</f>
        <v>0</v>
      </c>
      <c r="EJ59" s="0" t="n">
        <f aca="false">IF(AX$9=0,0,(SIN(AX$12)*COS($E59)+SIN($E59)*COS(AX$12))/SIN($E59)*AX$9)</f>
        <v>0</v>
      </c>
      <c r="EK59" s="0" t="n">
        <f aca="false">IF(AY$9=0,0,(SIN(AY$12)*COS($E59)+SIN($E59)*COS(AY$12))/SIN($E59)*AY$9)</f>
        <v>0</v>
      </c>
      <c r="EL59" s="0" t="n">
        <f aca="false">IF(AZ$9=0,0,(SIN(AZ$12)*COS($E59)+SIN($E59)*COS(AZ$12))/SIN($E59)*AZ$9)</f>
        <v>0</v>
      </c>
      <c r="EM59" s="0" t="n">
        <f aca="false">IF(BA$9=0,0,(SIN(BA$12)*COS($E59)+SIN($E59)*COS(BA$12))/SIN($E59)*BA$9)</f>
        <v>0</v>
      </c>
      <c r="EN59" s="0" t="n">
        <f aca="false">IF(BB$9=0,0,(SIN(BB$12)*COS($E59)+SIN($E59)*COS(BB$12))/SIN($E59)*BB$9)</f>
        <v>0</v>
      </c>
      <c r="EO59" s="0" t="n">
        <f aca="false">IF(BC$9=0,0,(SIN(BC$12)*COS($E59)+SIN($E59)*COS(BC$12))/SIN($E59)*BC$9)</f>
        <v>0</v>
      </c>
      <c r="EP59" s="0" t="n">
        <f aca="false">IF(BD$9=0,0,(SIN(BD$12)*COS($E59)+SIN($E59)*COS(BD$12))/SIN($E59)*BD$9)</f>
        <v>0</v>
      </c>
      <c r="EQ59" s="0" t="n">
        <f aca="false">IF(BE$9=0,0,(SIN(BE$12)*COS($E59)+SIN($E59)*COS(BE$12))/SIN($E59)*BE$9)</f>
        <v>0</v>
      </c>
      <c r="ER59" s="0" t="n">
        <f aca="false">IF(BF$9=0,0,(SIN(BF$12)*COS($E59)+SIN($E59)*COS(BF$12))/SIN($E59)*BF$9)</f>
        <v>0</v>
      </c>
      <c r="ES59" s="0" t="n">
        <f aca="false">IF(BG$9=0,0,(SIN(BG$12)*COS($E59)+SIN($E59)*COS(BG$12))/SIN($E59)*BG$9)</f>
        <v>0</v>
      </c>
      <c r="ET59" s="0" t="n">
        <f aca="false">IF(BH$9=0,0,(SIN(BH$12)*COS($E59)+SIN($E59)*COS(BH$12))/SIN($E59)*BH$9)</f>
        <v>0</v>
      </c>
      <c r="EU59" s="0" t="n">
        <f aca="false">IF(BI$9=0,0,(SIN(BI$12)*COS($E59)+SIN($E59)*COS(BI$12))/SIN($E59)*BI$9)</f>
        <v>0</v>
      </c>
      <c r="EV59" s="0" t="n">
        <f aca="false">IF(BJ$9=0,0,(SIN(BJ$12)*COS($E59)+SIN($E59)*COS(BJ$12))/SIN($E59)*BJ$9)</f>
        <v>0</v>
      </c>
      <c r="EW59" s="0" t="n">
        <f aca="false">IF(BK$9=0,0,(SIN(BK$12)*COS($E59)+SIN($E59)*COS(BK$12))/SIN($E59)*BK$9)</f>
        <v>0</v>
      </c>
      <c r="EX59" s="0" t="n">
        <f aca="false">IF(BL$9=0,0,(SIN(BL$12)*COS($E59)+SIN($E59)*COS(BL$12))/SIN($E59)*BL$9)</f>
        <v>0</v>
      </c>
      <c r="EY59" s="0" t="n">
        <f aca="false">IF(BM$9=0,0,(SIN(BM$12)*COS($E59)+SIN($E59)*COS(BM$12))/SIN($E59)*BM$9)</f>
        <v>0</v>
      </c>
      <c r="EZ59" s="0" t="n">
        <f aca="false">IF(BN$9=0,0,(SIN(BN$12)*COS($E59)+SIN($E59)*COS(BN$12))/SIN($E59)*BN$9)</f>
        <v>0</v>
      </c>
      <c r="FA59" s="0" t="n">
        <f aca="false">IF(BO$9=0,0,(SIN(BO$12)*COS($E59)+SIN($E59)*COS(BO$12))/SIN($E59)*BO$9)</f>
        <v>0</v>
      </c>
      <c r="FB59" s="0" t="n">
        <f aca="false">IF(BP$9=0,0,(SIN(BP$12)*COS($E59)+SIN($E59)*COS(BP$12))/SIN($E59)*BP$9)</f>
        <v>0</v>
      </c>
      <c r="FC59" s="0" t="n">
        <f aca="false">IF(BQ$9=0,0,(SIN(BQ$12)*COS($E59)+SIN($E59)*COS(BQ$12))/SIN($E59)*BQ$9)</f>
        <v>0</v>
      </c>
      <c r="FD59" s="0" t="n">
        <f aca="false">IF(BR$9=0,0,(SIN(BR$12)*COS($E59)+SIN($E59)*COS(BR$12))/SIN($E59)*BR$9)</f>
        <v>0</v>
      </c>
      <c r="FE59" s="0" t="n">
        <f aca="false">IF(BS$9=0,0,(SIN(BS$12)*COS($E59)+SIN($E59)*COS(BS$12))/SIN($E59)*BS$9)</f>
        <v>0</v>
      </c>
      <c r="FF59" s="0" t="n">
        <f aca="false">IF(BT$9=0,0,(SIN(BT$12)*COS($E59)+SIN($E59)*COS(BT$12))/SIN($E59)*BT$9)</f>
        <v>0</v>
      </c>
      <c r="FG59" s="0" t="n">
        <f aca="false">IF(BU$9=0,0,(SIN(BU$12)*COS($E59)+SIN($E59)*COS(BU$12))/SIN($E59)*BU$9)</f>
        <v>0</v>
      </c>
      <c r="FH59" s="0" t="n">
        <f aca="false">IF(BV$9=0,0,(SIN(BV$12)*COS($E59)+SIN($E59)*COS(BV$12))/SIN($E59)*BV$9)</f>
        <v>0</v>
      </c>
      <c r="FI59" s="0" t="n">
        <f aca="false">IF(BW$9=0,0,(SIN(BW$12)*COS($E59)+SIN($E59)*COS(BW$12))/SIN($E59)*BW$9)</f>
        <v>0</v>
      </c>
      <c r="FJ59" s="0" t="n">
        <f aca="false">IF(BX$9=0,0,(SIN(BX$12)*COS($E59)+SIN($E59)*COS(BX$12))/SIN($E59)*BX$9)</f>
        <v>0</v>
      </c>
      <c r="FK59" s="0" t="n">
        <f aca="false">IF(BY$9=0,0,(SIN(BY$12)*COS($E59)+SIN($E59)*COS(BY$12))/SIN($E59)*BY$9)</f>
        <v>0</v>
      </c>
      <c r="FL59" s="0" t="n">
        <f aca="false">IF(BZ$9=0,0,(SIN(BZ$12)*COS($E59)+SIN($E59)*COS(BZ$12))/SIN($E59)*BZ$9)</f>
        <v>0</v>
      </c>
      <c r="FM59" s="0" t="n">
        <f aca="false">IF(CA$9=0,0,(SIN(CA$12)*COS($E59)+SIN($E59)*COS(CA$12))/SIN($E59)*CA$9)</f>
        <v>0</v>
      </c>
      <c r="FN59" s="0" t="n">
        <f aca="false">IF(CB$9=0,0,(SIN(CB$12)*COS($E59)+SIN($E59)*COS(CB$12))/SIN($E59)*CB$9)</f>
        <v>0</v>
      </c>
      <c r="FO59" s="0" t="n">
        <f aca="false">IF(CC$9=0,0,(SIN(CC$12)*COS($E59)+SIN($E59)*COS(CC$12))/SIN($E59)*CC$9)</f>
        <v>0</v>
      </c>
      <c r="FP59" s="0" t="n">
        <f aca="false">IF(CD$9=0,0,(SIN(CD$12)*COS($E59)+SIN($E59)*COS(CD$12))/SIN($E59)*CD$9)</f>
        <v>0</v>
      </c>
      <c r="FQ59" s="0" t="n">
        <f aca="false">IF(CE$9=0,0,(SIN(CE$12)*COS($E59)+SIN($E59)*COS(CE$12))/SIN($E59)*CE$9)</f>
        <v>0</v>
      </c>
      <c r="FR59" s="0" t="n">
        <f aca="false">IF(CF$9=0,0,(SIN(CF$12)*COS($E59)+SIN($E59)*COS(CF$12))/SIN($E59)*CF$9)</f>
        <v>0</v>
      </c>
      <c r="FS59" s="0" t="n">
        <f aca="false">IF(CG$9=0,0,(SIN(CG$12)*COS($E59)+SIN($E59)*COS(CG$12))/SIN($E59)*CG$9)</f>
        <v>0</v>
      </c>
      <c r="FT59" s="0" t="n">
        <f aca="false">IF(CH$9=0,0,(SIN(CH$12)*COS($E59)+SIN($E59)*COS(CH$12))/SIN($E59)*CH$9)</f>
        <v>0</v>
      </c>
      <c r="FU59" s="0" t="n">
        <f aca="false">IF(CI$9=0,0,(SIN(CI$12)*COS($E59)+SIN($E59)*COS(CI$12))/SIN($E59)*CI$9)</f>
        <v>0</v>
      </c>
      <c r="FV59" s="0" t="n">
        <f aca="false">IF(CJ$9=0,0,(SIN(CJ$12)*COS($E59)+SIN($E59)*COS(CJ$12))/SIN($E59)*CJ$9)</f>
        <v>0</v>
      </c>
      <c r="FW59" s="0" t="n">
        <f aca="false">IF(CK$9=0,0,(SIN(CK$12)*COS($E59)+SIN($E59)*COS(CK$12))/SIN($E59)*CK$9)</f>
        <v>0</v>
      </c>
      <c r="FX59" s="0" t="n">
        <f aca="false">IF(CL$9=0,0,(SIN(CL$12)*COS($E59)+SIN($E59)*COS(CL$12))/SIN($E59)*CL$9)</f>
        <v>0</v>
      </c>
      <c r="FY59" s="0" t="n">
        <f aca="false">IF(CM$9=0,0,(SIN(CM$12)*COS($E59)+SIN($E59)*COS(CM$12))/SIN($E59)*CM$9)</f>
        <v>0</v>
      </c>
      <c r="FZ59" s="0" t="n">
        <f aca="false">IF(CN$9=0,0,(SIN(CN$12)*COS($E59)+SIN($E59)*COS(CN$12))/SIN($E59)*CN$9)</f>
        <v>0</v>
      </c>
      <c r="GA59" s="0" t="n">
        <f aca="false">IF(CO$9=0,0,(SIN(CO$12)*COS($E59)+SIN($E59)*COS(CO$12))/SIN($E59)*CO$9)</f>
        <v>0</v>
      </c>
      <c r="GB59" s="0" t="n">
        <f aca="false">IF(CP$9=0,0,(SIN(CP$12)*COS($E59)+SIN($E59)*COS(CP$12))/SIN($E59)*CP$9)</f>
        <v>5.04476342892335</v>
      </c>
      <c r="GC59" s="0" t="n">
        <f aca="false">IF(CQ$9=0,0,(SIN(CQ$12)*COS($E59)+SIN($E59)*COS(CQ$12))/SIN($E59)*CQ$9)</f>
        <v>5.04433308488903</v>
      </c>
    </row>
    <row r="60" customFormat="false" ht="12.8" hidden="true" customHeight="false" outlineLevel="0" collapsed="false">
      <c r="A60" s="0" t="n">
        <f aca="false">MAX($F60:$CQ60)</f>
        <v>6.32915353137039</v>
      </c>
      <c r="B60" s="90" t="n">
        <f aca="false">IF(ISNA(INDEX(vmg!$B$6:$B$151,MATCH($C60,vmg!$F$6:$F$151,0))),IF(ISNA(INDEX(vmg!$B$6:$B$151,MATCH($C60,vmg!$D$6:$D$151,0))),0,INDEX(vmg!$B$6:$B$151,MATCH($C60,vmg!$D$6:$D$151,0))),INDEX(vmg!$B$6:$B$151,MATCH($C60,vmg!$F$6:$F$151,0)))</f>
        <v>6.67624667339773</v>
      </c>
      <c r="C60" s="2" t="n">
        <f aca="false">MOD(Best +D60,360)</f>
        <v>348</v>
      </c>
      <c r="D60" s="2" t="n">
        <f aca="false">D59+1</f>
        <v>48</v>
      </c>
      <c r="E60" s="1" t="n">
        <f aca="false">D60*PI()/180</f>
        <v>0.837758040957278</v>
      </c>
      <c r="F60" s="13" t="n">
        <f aca="false">IF(OR(F150=0,CR60=0),0,F150*CR60/(F150+CR60))</f>
        <v>6.32915353137039</v>
      </c>
      <c r="G60" s="13" t="n">
        <f aca="false">IF(OR(G150=0,CS60=0),0,G150*CS60/(G150+CS60))</f>
        <v>6.24940516234432</v>
      </c>
      <c r="H60" s="13" t="n">
        <f aca="false">IF(OR(H150=0,CT60=0),0,H150*CT60/(H150+CT60))</f>
        <v>6.17168750366432</v>
      </c>
      <c r="I60" s="13" t="n">
        <f aca="false">IF(OR(I150=0,CU60=0),0,I150*CU60/(I150+CU60))</f>
        <v>6.09585819461765</v>
      </c>
      <c r="J60" s="13" t="n">
        <f aca="false">IF(OR(J150=0,CV60=0),0,J150*CV60/(J150+CV60))</f>
        <v>6.01742981960153</v>
      </c>
      <c r="K60" s="13" t="n">
        <f aca="false">IF(OR(K150=0,CW60=0),0,K150*CW60/(K150+CW60))</f>
        <v>5.94085468170752</v>
      </c>
      <c r="L60" s="13" t="n">
        <f aca="false">IF(OR(L150=0,CX60=0),0,L150*CX60/(L150+CX60))</f>
        <v>5.86600677612242</v>
      </c>
      <c r="M60" s="13" t="n">
        <f aca="false">IF(OR(M150=0,CY60=0),0,M150*CY60/(M150+CY60))</f>
        <v>5.79277089556204</v>
      </c>
      <c r="N60" s="13" t="n">
        <f aca="false">IF(OR(N150=0,CZ60=0),0,N150*CZ60/(N150+CZ60))</f>
        <v>5.72104146752501</v>
      </c>
      <c r="O60" s="13" t="n">
        <f aca="false">IF(OR(O150=0,DA60=0),0,O150*DA60/(O150+DA60))</f>
        <v>5.63696094565205</v>
      </c>
      <c r="P60" s="13" t="n">
        <f aca="false">IF(OR(P150=0,DB60=0),0,P150*DB60/(P150+DB60))</f>
        <v>5.5547516481242</v>
      </c>
      <c r="Q60" s="13" t="n">
        <f aca="false">IF(OR(Q150=0,DC60=0),0,Q150*DC60/(Q150+DC60))</f>
        <v>5.47428460926016</v>
      </c>
      <c r="R60" s="13" t="n">
        <f aca="false">IF(OR(R150=0,DD60=0),0,R150*DD60/(R150+DD60))</f>
        <v>5.39544142714322</v>
      </c>
      <c r="S60" s="13" t="n">
        <f aca="false">IF(OR(S150=0,DE60=0),0,S150*DE60/(S150+DE60))</f>
        <v>5.31811316902265</v>
      </c>
      <c r="T60" s="13" t="n">
        <f aca="false">IF(OR(T150=0,DF60=0),0,T150*DF60/(T150+DF60))</f>
        <v>5.21900700497912</v>
      </c>
      <c r="U60" s="13" t="n">
        <f aca="false">IF(OR(U150=0,DG60=0),0,U150*DG60/(U150+DG60))</f>
        <v>5.12188725003971</v>
      </c>
      <c r="V60" s="13" t="n">
        <f aca="false">IF(OR(V150=0,DH60=0),0,V150*DH60/(V150+DH60))</f>
        <v>5.0265975722041</v>
      </c>
      <c r="W60" s="13" t="n">
        <f aca="false">IF(OR(W150=0,DI60=0),0,W150*DI60/(W150+DI60))</f>
        <v>4.93299365300172</v>
      </c>
      <c r="X60" s="13" t="n">
        <f aca="false">IF(OR(X150=0,DJ60=0),0,X150*DJ60/(X150+DJ60))</f>
        <v>4.84094192192386</v>
      </c>
      <c r="Y60" s="13" t="n">
        <f aca="false">IF(OR(Y150=0,DK60=0),0,Y150*DK60/(Y150+DK60))</f>
        <v>0</v>
      </c>
      <c r="Z60" s="13" t="n">
        <f aca="false">IF(OR(Z150=0,DL60=0),0,Z150*DL60/(Z150+DL60))</f>
        <v>0</v>
      </c>
      <c r="AA60" s="13" t="n">
        <f aca="false">IF(OR(AA150=0,DM60=0),0,AA150*DM60/(AA150+DM60))</f>
        <v>0</v>
      </c>
      <c r="AB60" s="13" t="n">
        <f aca="false">IF(OR(AB150=0,DN60=0),0,AB150*DN60/(AB150+DN60))</f>
        <v>0</v>
      </c>
      <c r="AC60" s="13" t="n">
        <f aca="false">IF(OR(AC150=0,DO60=0),0,AC150*DO60/(AC150+DO60))</f>
        <v>0</v>
      </c>
      <c r="AD60" s="13" t="n">
        <f aca="false">IF(OR(AD150=0,DP60=0),0,AD150*DP60/(AD150+DP60))</f>
        <v>0</v>
      </c>
      <c r="AE60" s="13" t="n">
        <f aca="false">IF(OR(AE150=0,DQ60=0),0,AE150*DQ60/(AE150+DQ60))</f>
        <v>0</v>
      </c>
      <c r="AF60" s="13" t="n">
        <f aca="false">IF(OR(AF150=0,DR60=0),0,AF150*DR60/(AF150+DR60))</f>
        <v>0</v>
      </c>
      <c r="AG60" s="13" t="n">
        <f aca="false">IF(OR(AG150=0,DS60=0),0,AG150*DS60/(AG150+DS60))</f>
        <v>0</v>
      </c>
      <c r="AH60" s="13" t="n">
        <f aca="false">IF(OR(AH150=0,DT60=0),0,AH150*DT60/(AH150+DT60))</f>
        <v>0</v>
      </c>
      <c r="AI60" s="13" t="n">
        <f aca="false">IF(OR(AI150=0,DU60=0),0,AI150*DU60/(AI150+DU60))</f>
        <v>0</v>
      </c>
      <c r="AJ60" s="13" t="n">
        <f aca="false">IF(OR(AJ150=0,DV60=0),0,AJ150*DV60/(AJ150+DV60))</f>
        <v>0</v>
      </c>
      <c r="AK60" s="13" t="n">
        <f aca="false">IF(OR(AK150=0,DW60=0),0,AK150*DW60/(AK150+DW60))</f>
        <v>0</v>
      </c>
      <c r="AL60" s="13" t="n">
        <f aca="false">IF(OR(AL150=0,DX60=0),0,AL150*DX60/(AL150+DX60))</f>
        <v>0</v>
      </c>
      <c r="AM60" s="13" t="n">
        <f aca="false">IF(OR(AM150=0,DY60=0),0,AM150*DY60/(AM150+DY60))</f>
        <v>0</v>
      </c>
      <c r="AN60" s="13" t="n">
        <f aca="false">IF(OR(AN150=0,DZ60=0),0,AN150*DZ60/(AN150+DZ60))</f>
        <v>0</v>
      </c>
      <c r="AO60" s="13" t="n">
        <f aca="false">IF(OR(AO150=0,EA60=0),0,AO150*EA60/(AO150+EA60))</f>
        <v>0</v>
      </c>
      <c r="AP60" s="13" t="n">
        <f aca="false">IF(OR(AP150=0,EB60=0),0,AP150*EB60/(AP150+EB60))</f>
        <v>0</v>
      </c>
      <c r="AQ60" s="13" t="n">
        <f aca="false">IF(OR(AQ150=0,EC60=0),0,AQ150*EC60/(AQ150+EC60))</f>
        <v>0</v>
      </c>
      <c r="AR60" s="13" t="n">
        <f aca="false">IF(OR(AR150=0,ED60=0),0,AR150*ED60/(AR150+ED60))</f>
        <v>0</v>
      </c>
      <c r="AS60" s="13" t="n">
        <f aca="false">IF(OR(AS150=0,EE60=0),0,AS150*EE60/(AS150+EE60))</f>
        <v>0</v>
      </c>
      <c r="AT60" s="13" t="n">
        <f aca="false">IF(OR(AT150=0,EF60=0),0,AT150*EF60/(AT150+EF60))</f>
        <v>0</v>
      </c>
      <c r="AU60" s="13" t="n">
        <f aca="false">IF(OR(AU150=0,EG60=0),0,AU150*EG60/(AU150+EG60))</f>
        <v>0</v>
      </c>
      <c r="AV60" s="13" t="n">
        <f aca="false">IF(OR(AV150=0,EH60=0),0,AV150*EH60/(AV150+EH60))</f>
        <v>0</v>
      </c>
      <c r="AW60" s="13" t="n">
        <f aca="false">IF(OR(AW150=0,EI60=0),0,AW150*EI60/(AW150+EI60))</f>
        <v>0</v>
      </c>
      <c r="AX60" s="13" t="n">
        <f aca="false">IF(OR(AX150=0,EJ60=0),0,AX150*EJ60/(AX150+EJ60))</f>
        <v>0</v>
      </c>
      <c r="AY60" s="13" t="n">
        <f aca="false">IF(OR(AY150=0,EK60=0),0,AY150*EK60/(AY150+EK60))</f>
        <v>0</v>
      </c>
      <c r="AZ60" s="13" t="n">
        <f aca="false">IF(OR(AZ150=0,EL60=0),0,AZ150*EL60/(AZ150+EL60))</f>
        <v>0</v>
      </c>
      <c r="BA60" s="13" t="n">
        <f aca="false">IF(OR(BA150=0,EM60=0),0,BA150*EM60/(BA150+EM60))</f>
        <v>0</v>
      </c>
      <c r="BB60" s="13" t="n">
        <f aca="false">IF(OR(BB150=0,EN60=0),0,BB150*EN60/(BB150+EN60))</f>
        <v>0</v>
      </c>
      <c r="BC60" s="13" t="n">
        <f aca="false">IF(OR(BC150=0,EO60=0),0,BC150*EO60/(BC150+EO60))</f>
        <v>0</v>
      </c>
      <c r="BD60" s="13" t="n">
        <f aca="false">IF(OR(BD150=0,EP60=0),0,BD150*EP60/(BD150+EP60))</f>
        <v>0</v>
      </c>
      <c r="BE60" s="13" t="n">
        <f aca="false">IF(OR(BE150=0,EQ60=0),0,BE150*EQ60/(BE150+EQ60))</f>
        <v>0</v>
      </c>
      <c r="BF60" s="13" t="n">
        <f aca="false">IF(OR(BF150=0,ER60=0),0,BF150*ER60/(BF150+ER60))</f>
        <v>0</v>
      </c>
      <c r="BG60" s="13" t="n">
        <f aca="false">IF(OR(BG150=0,ES60=0),0,BG150*ES60/(BG150+ES60))</f>
        <v>0</v>
      </c>
      <c r="BH60" s="13" t="n">
        <f aca="false">IF(OR(BH150=0,ET60=0),0,BH150*ET60/(BH150+ET60))</f>
        <v>0</v>
      </c>
      <c r="BI60" s="13" t="n">
        <f aca="false">IF(OR(BI150=0,EU60=0),0,BI150*EU60/(BI150+EU60))</f>
        <v>0</v>
      </c>
      <c r="BJ60" s="13" t="n">
        <f aca="false">IF(OR(BJ150=0,EV60=0),0,BJ150*EV60/(BJ150+EV60))</f>
        <v>0</v>
      </c>
      <c r="BK60" s="13" t="n">
        <f aca="false">IF(OR(BK150=0,EW60=0),0,BK150*EW60/(BK150+EW60))</f>
        <v>0</v>
      </c>
      <c r="BL60" s="13" t="n">
        <f aca="false">IF(OR(BL150=0,EX60=0),0,BL150*EX60/(BL150+EX60))</f>
        <v>0</v>
      </c>
      <c r="BM60" s="13" t="n">
        <f aca="false">IF(OR(BM150=0,EY60=0),0,BM150*EY60/(BM150+EY60))</f>
        <v>0</v>
      </c>
      <c r="BN60" s="13" t="n">
        <f aca="false">IF(OR(BN150=0,EZ60=0),0,BN150*EZ60/(BN150+EZ60))</f>
        <v>0</v>
      </c>
      <c r="BO60" s="13" t="n">
        <f aca="false">IF(OR(BO150=0,FA60=0),0,BO150*FA60/(BO150+FA60))</f>
        <v>0</v>
      </c>
      <c r="BP60" s="13" t="n">
        <f aca="false">IF(OR(BP150=0,FB60=0),0,BP150*FB60/(BP150+FB60))</f>
        <v>0</v>
      </c>
      <c r="BQ60" s="13" t="n">
        <f aca="false">IF(OR(BQ150=0,FC60=0),0,BQ150*FC60/(BQ150+FC60))</f>
        <v>0</v>
      </c>
      <c r="BR60" s="13" t="n">
        <f aca="false">IF(OR(BR150=0,FD60=0),0,BR150*FD60/(BR150+FD60))</f>
        <v>0</v>
      </c>
      <c r="BS60" s="13" t="n">
        <f aca="false">IF(OR(BS150=0,FE60=0),0,BS150*FE60/(BS150+FE60))</f>
        <v>0</v>
      </c>
      <c r="BT60" s="13" t="n">
        <f aca="false">IF(OR(BT150=0,FF60=0),0,BT150*FF60/(BT150+FF60))</f>
        <v>0</v>
      </c>
      <c r="BU60" s="13" t="n">
        <f aca="false">IF(OR(BU150=0,FG60=0),0,BU150*FG60/(BU150+FG60))</f>
        <v>0</v>
      </c>
      <c r="BV60" s="13" t="n">
        <f aca="false">IF(OR(BV150=0,FH60=0),0,BV150*FH60/(BV150+FH60))</f>
        <v>0</v>
      </c>
      <c r="BW60" s="13" t="n">
        <f aca="false">IF(OR(BW150=0,FI60=0),0,BW150*FI60/(BW150+FI60))</f>
        <v>0</v>
      </c>
      <c r="BX60" s="13" t="n">
        <f aca="false">IF(OR(BX150=0,FJ60=0),0,BX150*FJ60/(BX150+FJ60))</f>
        <v>0</v>
      </c>
      <c r="BY60" s="13" t="n">
        <f aca="false">IF(OR(BY150=0,FK60=0),0,BY150*FK60/(BY150+FK60))</f>
        <v>0</v>
      </c>
      <c r="BZ60" s="13" t="n">
        <f aca="false">IF(OR(BZ150=0,FL60=0),0,BZ150*FL60/(BZ150+FL60))</f>
        <v>0</v>
      </c>
      <c r="CA60" s="13" t="n">
        <f aca="false">IF(OR(CA150=0,FM60=0),0,CA150*FM60/(CA150+FM60))</f>
        <v>0</v>
      </c>
      <c r="CB60" s="13" t="n">
        <f aca="false">IF(OR(CB150=0,FN60=0),0,CB150*FN60/(CB150+FN60))</f>
        <v>0</v>
      </c>
      <c r="CC60" s="13" t="n">
        <f aca="false">IF(OR(CC150=0,FO60=0),0,CC150*FO60/(CC150+FO60))</f>
        <v>0</v>
      </c>
      <c r="CD60" s="13" t="n">
        <f aca="false">IF(OR(CD150=0,FP60=0),0,CD150*FP60/(CD150+FP60))</f>
        <v>0</v>
      </c>
      <c r="CE60" s="13" t="n">
        <f aca="false">IF(OR(CE150=0,FQ60=0),0,CE150*FQ60/(CE150+FQ60))</f>
        <v>0</v>
      </c>
      <c r="CF60" s="13" t="n">
        <f aca="false">IF(OR(CF150=0,FR60=0),0,CF150*FR60/(CF150+FR60))</f>
        <v>0</v>
      </c>
      <c r="CG60" s="13" t="n">
        <f aca="false">IF(OR(CG150=0,FS60=0),0,CG150*FS60/(CG150+FS60))</f>
        <v>0</v>
      </c>
      <c r="CH60" s="13" t="n">
        <f aca="false">IF(OR(CH150=0,FT60=0),0,CH150*FT60/(CH150+FT60))</f>
        <v>0</v>
      </c>
      <c r="CI60" s="13" t="n">
        <f aca="false">IF(OR(CI150=0,FU60=0),0,CI150*FU60/(CI150+FU60))</f>
        <v>0</v>
      </c>
      <c r="CJ60" s="13" t="n">
        <f aca="false">IF(OR(CJ150=0,FV60=0),0,CJ150*FV60/(CJ150+FV60))</f>
        <v>0</v>
      </c>
      <c r="CK60" s="13" t="n">
        <f aca="false">IF(OR(CK150=0,FW60=0),0,CK150*FW60/(CK150+FW60))</f>
        <v>0</v>
      </c>
      <c r="CL60" s="13" t="n">
        <f aca="false">IF(OR(CL150=0,FX60=0),0,CL150*FX60/(CL150+FX60))</f>
        <v>0</v>
      </c>
      <c r="CM60" s="13" t="n">
        <f aca="false">IF(OR(CM150=0,FY60=0),0,CM150*FY60/(CM150+FY60))</f>
        <v>0</v>
      </c>
      <c r="CN60" s="13" t="n">
        <f aca="false">IF(OR(CN150=0,FZ60=0),0,CN150*FZ60/(CN150+FZ60))</f>
        <v>0</v>
      </c>
      <c r="CO60" s="13" t="n">
        <f aca="false">IF(OR(CO150=0,GA60=0),0,CO150*GA60/(CO150+GA60))</f>
        <v>0</v>
      </c>
      <c r="CP60" s="13" t="n">
        <f aca="false">IF(OR(CP150=0,GB60=0),0,CP150*GB60/(CP150+GB60))</f>
        <v>2.37799127966137</v>
      </c>
      <c r="CQ60" s="13" t="n">
        <f aca="false">IF(OR(CQ150=0,GC60=0),0,CQ150*GC60/(CQ150+GC60))</f>
        <v>2.3542122523008</v>
      </c>
      <c r="CR60" s="0" t="n">
        <f aca="false">IF(F$9=0,0,(SIN(F$12)*COS($E60)+SIN($E60)*COS(F$12))/SIN($E60)*F$9)</f>
        <v>6.32915357142857</v>
      </c>
      <c r="CS60" s="0" t="n">
        <f aca="false">IF(G$9=0,0,(SIN(G$12)*COS($E60)+SIN($E60)*COS(G$12))/SIN($E60)*G$9)</f>
        <v>6.38767406319898</v>
      </c>
      <c r="CT60" s="0" t="n">
        <f aca="false">IF(H$9=0,0,(SIN(H$12)*COS($E60)+SIN($E60)*COS(H$12))/SIN($E60)*H$9)</f>
        <v>6.44303592782483</v>
      </c>
      <c r="CU60" s="0" t="n">
        <f aca="false">IF(I$9=0,0,(SIN(I$12)*COS($E60)+SIN($E60)*COS(I$12))/SIN($E60)*I$9)</f>
        <v>6.4952468368925</v>
      </c>
      <c r="CV60" s="0" t="n">
        <f aca="false">IF(J$9=0,0,(SIN(J$12)*COS($E60)+SIN($E60)*COS(J$12))/SIN($E60)*J$9)</f>
        <v>6.539169187387</v>
      </c>
      <c r="CW60" s="0" t="n">
        <f aca="false">IF(K$9=0,0,(SIN(K$12)*COS($E60)+SIN($E60)*COS(K$12))/SIN($E60)*K$9)</f>
        <v>6.57982109733528</v>
      </c>
      <c r="CX60" s="0" t="n">
        <f aca="false">IF(L$9=0,0,(SIN(L$12)*COS($E60)+SIN($E60)*COS(L$12))/SIN($E60)*L$9)</f>
        <v>6.61721893874579</v>
      </c>
      <c r="CY60" s="0" t="n">
        <f aca="false">IF(M$9=0,0,(SIN(M$12)*COS($E60)+SIN($E60)*COS(M$12))/SIN($E60)*M$9)</f>
        <v>6.65138045554629</v>
      </c>
      <c r="CZ60" s="0" t="n">
        <f aca="false">IF(N$9=0,0,(SIN(N$12)*COS($E60)+SIN($E60)*COS(N$12))/SIN($E60)*N$9)</f>
        <v>6.68232474930387</v>
      </c>
      <c r="DA60" s="0" t="n">
        <f aca="false">IF(O$9=0,0,(SIN(O$12)*COS($E60)+SIN($E60)*COS(O$12))/SIN($E60)*O$9)</f>
        <v>6.69067745432682</v>
      </c>
      <c r="DB60" s="0" t="n">
        <f aca="false">IF(P$9=0,0,(SIN(P$12)*COS($E60)+SIN($E60)*COS(P$12))/SIN($E60)*P$9)</f>
        <v>6.69542142956136</v>
      </c>
      <c r="DC60" s="0" t="n">
        <f aca="false">IF(Q$9=0,0,(SIN(Q$12)*COS($E60)+SIN($E60)*COS(Q$12))/SIN($E60)*Q$9)</f>
        <v>6.69659768029658</v>
      </c>
      <c r="DD60" s="0" t="n">
        <f aca="false">IF(R$9=0,0,(SIN(R$12)*COS($E60)+SIN($E60)*COS(R$12))/SIN($E60)*R$9)</f>
        <v>6.69424876409996</v>
      </c>
      <c r="DE60" s="0" t="n">
        <f aca="false">IF(S$9=0,0,(SIN(S$12)*COS($E60)+SIN($E60)*COS(S$12))/SIN($E60)*S$9)</f>
        <v>6.68841876478138</v>
      </c>
      <c r="DF60" s="0" t="n">
        <f aca="false">IF(T$9=0,0,(SIN(T$12)*COS($E60)+SIN($E60)*COS(T$12))/SIN($E60)*T$9)</f>
        <v>6.64154916712381</v>
      </c>
      <c r="DG60" s="0" t="n">
        <f aca="false">IF(U$9=0,0,(SIN(U$12)*COS($E60)+SIN($E60)*COS(U$12))/SIN($E60)*U$9)</f>
        <v>6.59060467744591</v>
      </c>
      <c r="DH60" s="0" t="n">
        <f aca="false">IF(V$9=0,0,(SIN(V$12)*COS($E60)+SIN($E60)*COS(V$12))/SIN($E60)*V$9)</f>
        <v>6.53566847346836</v>
      </c>
      <c r="DI60" s="0" t="n">
        <f aca="false">IF(W$9=0,0,(SIN(W$12)*COS($E60)+SIN($E60)*COS(W$12))/SIN($E60)*W$9)</f>
        <v>6.4768255532187</v>
      </c>
      <c r="DJ60" s="0" t="n">
        <f aca="false">IF(X$9=0,0,(SIN(X$12)*COS($E60)+SIN($E60)*COS(X$12))/SIN($E60)*X$9)</f>
        <v>6.41416268834624</v>
      </c>
      <c r="DK60" s="0" t="n">
        <f aca="false">IF(Y$9=0,0,(SIN(Y$12)*COS($E60)+SIN($E60)*COS(Y$12))/SIN($E60)*Y$9)</f>
        <v>0</v>
      </c>
      <c r="DL60" s="0" t="n">
        <f aca="false">IF(Z$9=0,0,(SIN(Z$12)*COS($E60)+SIN($E60)*COS(Z$12))/SIN($E60)*Z$9)</f>
        <v>0</v>
      </c>
      <c r="DM60" s="0" t="n">
        <f aca="false">IF(AA$9=0,0,(SIN(AA$12)*COS($E60)+SIN($E60)*COS(AA$12))/SIN($E60)*AA$9)</f>
        <v>0</v>
      </c>
      <c r="DN60" s="0" t="n">
        <f aca="false">IF(AB$9=0,0,(SIN(AB$12)*COS($E60)+SIN($E60)*COS(AB$12))/SIN($E60)*AB$9)</f>
        <v>0</v>
      </c>
      <c r="DO60" s="0" t="n">
        <f aca="false">IF(AC$9=0,0,(SIN(AC$12)*COS($E60)+SIN($E60)*COS(AC$12))/SIN($E60)*AC$9)</f>
        <v>0</v>
      </c>
      <c r="DP60" s="0" t="n">
        <f aca="false">IF(AD$9=0,0,(SIN(AD$12)*COS($E60)+SIN($E60)*COS(AD$12))/SIN($E60)*AD$9)</f>
        <v>0</v>
      </c>
      <c r="DQ60" s="0" t="n">
        <f aca="false">IF(AE$9=0,0,(SIN(AE$12)*COS($E60)+SIN($E60)*COS(AE$12))/SIN($E60)*AE$9)</f>
        <v>0</v>
      </c>
      <c r="DR60" s="0" t="n">
        <f aca="false">IF(AF$9=0,0,(SIN(AF$12)*COS($E60)+SIN($E60)*COS(AF$12))/SIN($E60)*AF$9)</f>
        <v>0</v>
      </c>
      <c r="DS60" s="0" t="n">
        <f aca="false">IF(AG$9=0,0,(SIN(AG$12)*COS($E60)+SIN($E60)*COS(AG$12))/SIN($E60)*AG$9)</f>
        <v>0</v>
      </c>
      <c r="DT60" s="0" t="n">
        <f aca="false">IF(AH$9=0,0,(SIN(AH$12)*COS($E60)+SIN($E60)*COS(AH$12))/SIN($E60)*AH$9)</f>
        <v>0</v>
      </c>
      <c r="DU60" s="0" t="n">
        <f aca="false">IF(AI$9=0,0,(SIN(AI$12)*COS($E60)+SIN($E60)*COS(AI$12))/SIN($E60)*AI$9)</f>
        <v>0</v>
      </c>
      <c r="DV60" s="0" t="n">
        <f aca="false">IF(AJ$9=0,0,(SIN(AJ$12)*COS($E60)+SIN($E60)*COS(AJ$12))/SIN($E60)*AJ$9)</f>
        <v>0</v>
      </c>
      <c r="DW60" s="0" t="n">
        <f aca="false">IF(AK$9=0,0,(SIN(AK$12)*COS($E60)+SIN($E60)*COS(AK$12))/SIN($E60)*AK$9)</f>
        <v>0</v>
      </c>
      <c r="DX60" s="0" t="n">
        <f aca="false">IF(AL$9=0,0,(SIN(AL$12)*COS($E60)+SIN($E60)*COS(AL$12))/SIN($E60)*AL$9)</f>
        <v>0</v>
      </c>
      <c r="DY60" s="0" t="n">
        <f aca="false">IF(AM$9=0,0,(SIN(AM$12)*COS($E60)+SIN($E60)*COS(AM$12))/SIN($E60)*AM$9)</f>
        <v>0</v>
      </c>
      <c r="DZ60" s="0" t="n">
        <f aca="false">IF(AN$9=0,0,(SIN(AN$12)*COS($E60)+SIN($E60)*COS(AN$12))/SIN($E60)*AN$9)</f>
        <v>0</v>
      </c>
      <c r="EA60" s="0" t="n">
        <f aca="false">IF(AO$9=0,0,(SIN(AO$12)*COS($E60)+SIN($E60)*COS(AO$12))/SIN($E60)*AO$9)</f>
        <v>0</v>
      </c>
      <c r="EB60" s="0" t="n">
        <f aca="false">IF(AP$9=0,0,(SIN(AP$12)*COS($E60)+SIN($E60)*COS(AP$12))/SIN($E60)*AP$9)</f>
        <v>0</v>
      </c>
      <c r="EC60" s="0" t="n">
        <f aca="false">IF(AQ$9=0,0,(SIN(AQ$12)*COS($E60)+SIN($E60)*COS(AQ$12))/SIN($E60)*AQ$9)</f>
        <v>0</v>
      </c>
      <c r="ED60" s="0" t="n">
        <f aca="false">IF(AR$9=0,0,(SIN(AR$12)*COS($E60)+SIN($E60)*COS(AR$12))/SIN($E60)*AR$9)</f>
        <v>0</v>
      </c>
      <c r="EE60" s="0" t="n">
        <f aca="false">IF(AS$9=0,0,(SIN(AS$12)*COS($E60)+SIN($E60)*COS(AS$12))/SIN($E60)*AS$9)</f>
        <v>0</v>
      </c>
      <c r="EF60" s="0" t="n">
        <f aca="false">IF(AT$9=0,0,(SIN(AT$12)*COS($E60)+SIN($E60)*COS(AT$12))/SIN($E60)*AT$9)</f>
        <v>0</v>
      </c>
      <c r="EG60" s="0" t="n">
        <f aca="false">IF(AU$9=0,0,(SIN(AU$12)*COS($E60)+SIN($E60)*COS(AU$12))/SIN($E60)*AU$9)</f>
        <v>0</v>
      </c>
      <c r="EH60" s="0" t="n">
        <f aca="false">IF(AV$9=0,0,(SIN(AV$12)*COS($E60)+SIN($E60)*COS(AV$12))/SIN($E60)*AV$9)</f>
        <v>0</v>
      </c>
      <c r="EI60" s="0" t="n">
        <f aca="false">IF(AW$9=0,0,(SIN(AW$12)*COS($E60)+SIN($E60)*COS(AW$12))/SIN($E60)*AW$9)</f>
        <v>0</v>
      </c>
      <c r="EJ60" s="0" t="n">
        <f aca="false">IF(AX$9=0,0,(SIN(AX$12)*COS($E60)+SIN($E60)*COS(AX$12))/SIN($E60)*AX$9)</f>
        <v>0</v>
      </c>
      <c r="EK60" s="0" t="n">
        <f aca="false">IF(AY$9=0,0,(SIN(AY$12)*COS($E60)+SIN($E60)*COS(AY$12))/SIN($E60)*AY$9)</f>
        <v>0</v>
      </c>
      <c r="EL60" s="0" t="n">
        <f aca="false">IF(AZ$9=0,0,(SIN(AZ$12)*COS($E60)+SIN($E60)*COS(AZ$12))/SIN($E60)*AZ$9)</f>
        <v>0</v>
      </c>
      <c r="EM60" s="0" t="n">
        <f aca="false">IF(BA$9=0,0,(SIN(BA$12)*COS($E60)+SIN($E60)*COS(BA$12))/SIN($E60)*BA$9)</f>
        <v>0</v>
      </c>
      <c r="EN60" s="0" t="n">
        <f aca="false">IF(BB$9=0,0,(SIN(BB$12)*COS($E60)+SIN($E60)*COS(BB$12))/SIN($E60)*BB$9)</f>
        <v>0</v>
      </c>
      <c r="EO60" s="0" t="n">
        <f aca="false">IF(BC$9=0,0,(SIN(BC$12)*COS($E60)+SIN($E60)*COS(BC$12))/SIN($E60)*BC$9)</f>
        <v>0</v>
      </c>
      <c r="EP60" s="0" t="n">
        <f aca="false">IF(BD$9=0,0,(SIN(BD$12)*COS($E60)+SIN($E60)*COS(BD$12))/SIN($E60)*BD$9)</f>
        <v>0</v>
      </c>
      <c r="EQ60" s="0" t="n">
        <f aca="false">IF(BE$9=0,0,(SIN(BE$12)*COS($E60)+SIN($E60)*COS(BE$12))/SIN($E60)*BE$9)</f>
        <v>0</v>
      </c>
      <c r="ER60" s="0" t="n">
        <f aca="false">IF(BF$9=0,0,(SIN(BF$12)*COS($E60)+SIN($E60)*COS(BF$12))/SIN($E60)*BF$9)</f>
        <v>0</v>
      </c>
      <c r="ES60" s="0" t="n">
        <f aca="false">IF(BG$9=0,0,(SIN(BG$12)*COS($E60)+SIN($E60)*COS(BG$12))/SIN($E60)*BG$9)</f>
        <v>0</v>
      </c>
      <c r="ET60" s="0" t="n">
        <f aca="false">IF(BH$9=0,0,(SIN(BH$12)*COS($E60)+SIN($E60)*COS(BH$12))/SIN($E60)*BH$9)</f>
        <v>0</v>
      </c>
      <c r="EU60" s="0" t="n">
        <f aca="false">IF(BI$9=0,0,(SIN(BI$12)*COS($E60)+SIN($E60)*COS(BI$12))/SIN($E60)*BI$9)</f>
        <v>0</v>
      </c>
      <c r="EV60" s="0" t="n">
        <f aca="false">IF(BJ$9=0,0,(SIN(BJ$12)*COS($E60)+SIN($E60)*COS(BJ$12))/SIN($E60)*BJ$9)</f>
        <v>0</v>
      </c>
      <c r="EW60" s="0" t="n">
        <f aca="false">IF(BK$9=0,0,(SIN(BK$12)*COS($E60)+SIN($E60)*COS(BK$12))/SIN($E60)*BK$9)</f>
        <v>0</v>
      </c>
      <c r="EX60" s="0" t="n">
        <f aca="false">IF(BL$9=0,0,(SIN(BL$12)*COS($E60)+SIN($E60)*COS(BL$12))/SIN($E60)*BL$9)</f>
        <v>0</v>
      </c>
      <c r="EY60" s="0" t="n">
        <f aca="false">IF(BM$9=0,0,(SIN(BM$12)*COS($E60)+SIN($E60)*COS(BM$12))/SIN($E60)*BM$9)</f>
        <v>0</v>
      </c>
      <c r="EZ60" s="0" t="n">
        <f aca="false">IF(BN$9=0,0,(SIN(BN$12)*COS($E60)+SIN($E60)*COS(BN$12))/SIN($E60)*BN$9)</f>
        <v>0</v>
      </c>
      <c r="FA60" s="0" t="n">
        <f aca="false">IF(BO$9=0,0,(SIN(BO$12)*COS($E60)+SIN($E60)*COS(BO$12))/SIN($E60)*BO$9)</f>
        <v>0</v>
      </c>
      <c r="FB60" s="0" t="n">
        <f aca="false">IF(BP$9=0,0,(SIN(BP$12)*COS($E60)+SIN($E60)*COS(BP$12))/SIN($E60)*BP$9)</f>
        <v>0</v>
      </c>
      <c r="FC60" s="0" t="n">
        <f aca="false">IF(BQ$9=0,0,(SIN(BQ$12)*COS($E60)+SIN($E60)*COS(BQ$12))/SIN($E60)*BQ$9)</f>
        <v>0</v>
      </c>
      <c r="FD60" s="0" t="n">
        <f aca="false">IF(BR$9=0,0,(SIN(BR$12)*COS($E60)+SIN($E60)*COS(BR$12))/SIN($E60)*BR$9)</f>
        <v>0</v>
      </c>
      <c r="FE60" s="0" t="n">
        <f aca="false">IF(BS$9=0,0,(SIN(BS$12)*COS($E60)+SIN($E60)*COS(BS$12))/SIN($E60)*BS$9)</f>
        <v>0</v>
      </c>
      <c r="FF60" s="0" t="n">
        <f aca="false">IF(BT$9=0,0,(SIN(BT$12)*COS($E60)+SIN($E60)*COS(BT$12))/SIN($E60)*BT$9)</f>
        <v>0</v>
      </c>
      <c r="FG60" s="0" t="n">
        <f aca="false">IF(BU$9=0,0,(SIN(BU$12)*COS($E60)+SIN($E60)*COS(BU$12))/SIN($E60)*BU$9)</f>
        <v>0</v>
      </c>
      <c r="FH60" s="0" t="n">
        <f aca="false">IF(BV$9=0,0,(SIN(BV$12)*COS($E60)+SIN($E60)*COS(BV$12))/SIN($E60)*BV$9)</f>
        <v>0</v>
      </c>
      <c r="FI60" s="0" t="n">
        <f aca="false">IF(BW$9=0,0,(SIN(BW$12)*COS($E60)+SIN($E60)*COS(BW$12))/SIN($E60)*BW$9)</f>
        <v>0</v>
      </c>
      <c r="FJ60" s="0" t="n">
        <f aca="false">IF(BX$9=0,0,(SIN(BX$12)*COS($E60)+SIN($E60)*COS(BX$12))/SIN($E60)*BX$9)</f>
        <v>0</v>
      </c>
      <c r="FK60" s="0" t="n">
        <f aca="false">IF(BY$9=0,0,(SIN(BY$12)*COS($E60)+SIN($E60)*COS(BY$12))/SIN($E60)*BY$9)</f>
        <v>0</v>
      </c>
      <c r="FL60" s="0" t="n">
        <f aca="false">IF(BZ$9=0,0,(SIN(BZ$12)*COS($E60)+SIN($E60)*COS(BZ$12))/SIN($E60)*BZ$9)</f>
        <v>0</v>
      </c>
      <c r="FM60" s="0" t="n">
        <f aca="false">IF(CA$9=0,0,(SIN(CA$12)*COS($E60)+SIN($E60)*COS(CA$12))/SIN($E60)*CA$9)</f>
        <v>0</v>
      </c>
      <c r="FN60" s="0" t="n">
        <f aca="false">IF(CB$9=0,0,(SIN(CB$12)*COS($E60)+SIN($E60)*COS(CB$12))/SIN($E60)*CB$9)</f>
        <v>0</v>
      </c>
      <c r="FO60" s="0" t="n">
        <f aca="false">IF(CC$9=0,0,(SIN(CC$12)*COS($E60)+SIN($E60)*COS(CC$12))/SIN($E60)*CC$9)</f>
        <v>0</v>
      </c>
      <c r="FP60" s="0" t="n">
        <f aca="false">IF(CD$9=0,0,(SIN(CD$12)*COS($E60)+SIN($E60)*COS(CD$12))/SIN($E60)*CD$9)</f>
        <v>0</v>
      </c>
      <c r="FQ60" s="0" t="n">
        <f aca="false">IF(CE$9=0,0,(SIN(CE$12)*COS($E60)+SIN($E60)*COS(CE$12))/SIN($E60)*CE$9)</f>
        <v>0</v>
      </c>
      <c r="FR60" s="0" t="n">
        <f aca="false">IF(CF$9=0,0,(SIN(CF$12)*COS($E60)+SIN($E60)*COS(CF$12))/SIN($E60)*CF$9)</f>
        <v>0</v>
      </c>
      <c r="FS60" s="0" t="n">
        <f aca="false">IF(CG$9=0,0,(SIN(CG$12)*COS($E60)+SIN($E60)*COS(CG$12))/SIN($E60)*CG$9)</f>
        <v>0</v>
      </c>
      <c r="FT60" s="0" t="n">
        <f aca="false">IF(CH$9=0,0,(SIN(CH$12)*COS($E60)+SIN($E60)*COS(CH$12))/SIN($E60)*CH$9)</f>
        <v>0</v>
      </c>
      <c r="FU60" s="0" t="n">
        <f aca="false">IF(CI$9=0,0,(SIN(CI$12)*COS($E60)+SIN($E60)*COS(CI$12))/SIN($E60)*CI$9)</f>
        <v>0</v>
      </c>
      <c r="FV60" s="0" t="n">
        <f aca="false">IF(CJ$9=0,0,(SIN(CJ$12)*COS($E60)+SIN($E60)*COS(CJ$12))/SIN($E60)*CJ$9)</f>
        <v>0</v>
      </c>
      <c r="FW60" s="0" t="n">
        <f aca="false">IF(CK$9=0,0,(SIN(CK$12)*COS($E60)+SIN($E60)*COS(CK$12))/SIN($E60)*CK$9)</f>
        <v>0</v>
      </c>
      <c r="FX60" s="0" t="n">
        <f aca="false">IF(CL$9=0,0,(SIN(CL$12)*COS($E60)+SIN($E60)*COS(CL$12))/SIN($E60)*CL$9)</f>
        <v>0</v>
      </c>
      <c r="FY60" s="0" t="n">
        <f aca="false">IF(CM$9=0,0,(SIN(CM$12)*COS($E60)+SIN($E60)*COS(CM$12))/SIN($E60)*CM$9)</f>
        <v>0</v>
      </c>
      <c r="FZ60" s="0" t="n">
        <f aca="false">IF(CN$9=0,0,(SIN(CN$12)*COS($E60)+SIN($E60)*COS(CN$12))/SIN($E60)*CN$9)</f>
        <v>0</v>
      </c>
      <c r="GA60" s="0" t="n">
        <f aca="false">IF(CO$9=0,0,(SIN(CO$12)*COS($E60)+SIN($E60)*COS(CO$12))/SIN($E60)*CO$9)</f>
        <v>0</v>
      </c>
      <c r="GB60" s="0" t="n">
        <f aca="false">IF(CP$9=0,0,(SIN(CP$12)*COS($E60)+SIN($E60)*COS(CP$12))/SIN($E60)*CP$9)</f>
        <v>4.87731810570575</v>
      </c>
      <c r="GC60" s="0" t="n">
        <f aca="false">IF(CQ$9=0,0,(SIN(CQ$12)*COS($E60)+SIN($E60)*COS(CQ$12))/SIN($E60)*CQ$9)</f>
        <v>4.8738237372415</v>
      </c>
    </row>
    <row r="61" customFormat="false" ht="12.8" hidden="true" customHeight="false" outlineLevel="0" collapsed="false">
      <c r="A61" s="0" t="n">
        <f aca="false">MAX($F61:$CQ61)</f>
        <v>6.32915353137039</v>
      </c>
      <c r="B61" s="90" t="n">
        <f aca="false">IF(ISNA(INDEX(vmg!$B$6:$B$151,MATCH($C61,vmg!$F$6:$F$151,0))),IF(ISNA(INDEX(vmg!$B$6:$B$151,MATCH($C61,vmg!$D$6:$D$151,0))),0,INDEX(vmg!$B$6:$B$151,MATCH($C61,vmg!$D$6:$D$151,0))),INDEX(vmg!$B$6:$B$151,MATCH($C61,vmg!$F$6:$F$151,0)))</f>
        <v>6.65560747876432</v>
      </c>
      <c r="C61" s="2" t="n">
        <f aca="false">MOD(Best +D61,360)</f>
        <v>349</v>
      </c>
      <c r="D61" s="2" t="n">
        <f aca="false">D60+1</f>
        <v>49</v>
      </c>
      <c r="E61" s="1" t="n">
        <f aca="false">D61*PI()/180</f>
        <v>0.855211333477221</v>
      </c>
      <c r="F61" s="13" t="n">
        <f aca="false">IF(OR(F151=0,CR61=0),0,F151*CR61/(F151+CR61))</f>
        <v>6.32915353137039</v>
      </c>
      <c r="G61" s="13" t="n">
        <f aca="false">IF(OR(G151=0,CS61=0),0,G151*CS61/(G151+CS61))</f>
        <v>6.24772267309906</v>
      </c>
      <c r="H61" s="13" t="n">
        <f aca="false">IF(OR(H151=0,CT61=0),0,H151*CT61/(H151+CT61))</f>
        <v>6.16837303798823</v>
      </c>
      <c r="I61" s="13" t="n">
        <f aca="false">IF(OR(I151=0,CU61=0),0,I151*CU61/(I151+CU61))</f>
        <v>6.09096055286785</v>
      </c>
      <c r="J61" s="13" t="n">
        <f aca="false">IF(OR(J151=0,CV61=0),0,J151*CV61/(J151+CV61))</f>
        <v>6.01099650067607</v>
      </c>
      <c r="K61" s="13" t="n">
        <f aca="false">IF(OR(K151=0,CW61=0),0,K151*CW61/(K151+CW61))</f>
        <v>5.93293155227035</v>
      </c>
      <c r="L61" s="13" t="n">
        <f aca="false">IF(OR(L151=0,CX61=0),0,L151*CX61/(L151+CX61))</f>
        <v>5.85663818191892</v>
      </c>
      <c r="M61" s="13" t="n">
        <f aca="false">IF(OR(M151=0,CY61=0),0,M151*CY61/(M151+CY61))</f>
        <v>5.78199969256757</v>
      </c>
      <c r="N61" s="13" t="n">
        <f aca="false">IF(OR(N151=0,CZ61=0),0,N151*CZ61/(N151+CZ61))</f>
        <v>5.70890906125379</v>
      </c>
      <c r="O61" s="13" t="n">
        <f aca="false">IF(OR(O151=0,DA61=0),0,O151*DA61/(O151+DA61))</f>
        <v>5.62351351935575</v>
      </c>
      <c r="P61" s="13" t="n">
        <f aca="false">IF(OR(P151=0,DB61=0),0,P151*DB61/(P151+DB61))</f>
        <v>5.54003033568966</v>
      </c>
      <c r="Q61" s="13" t="n">
        <f aca="false">IF(OR(Q151=0,DC61=0),0,Q151*DC61/(Q151+DC61))</f>
        <v>5.45832941412659</v>
      </c>
      <c r="R61" s="13" t="n">
        <f aca="false">IF(OR(R151=0,DD61=0),0,R151*DD61/(R151+DD61))</f>
        <v>5.37829124363934</v>
      </c>
      <c r="S61" s="13" t="n">
        <f aca="false">IF(OR(S151=0,DE61=0),0,S151*DE61/(S151+DE61))</f>
        <v>5.29980581090307</v>
      </c>
      <c r="T61" s="13" t="n">
        <f aca="false">IF(OR(T151=0,DF61=0),0,T151*DF61/(T151+DF61))</f>
        <v>5.19960430548992</v>
      </c>
      <c r="U61" s="13" t="n">
        <f aca="false">IF(OR(U151=0,DG61=0),0,U151*DG61/(U151+DG61))</f>
        <v>5.10143145667262</v>
      </c>
      <c r="V61" s="13" t="n">
        <f aca="false">IF(OR(V151=0,DH61=0),0,V151*DH61/(V151+DH61))</f>
        <v>5.00513025092945</v>
      </c>
      <c r="W61" s="13" t="n">
        <f aca="false">IF(OR(W151=0,DI61=0),0,W151*DI61/(W151+DI61))</f>
        <v>4.9105557104387</v>
      </c>
      <c r="X61" s="13" t="n">
        <f aca="false">IF(OR(X151=0,DJ61=0),0,X151*DJ61/(X151+DJ61))</f>
        <v>4.81757363610804</v>
      </c>
      <c r="Y61" s="13" t="n">
        <f aca="false">IF(OR(Y151=0,DK61=0),0,Y151*DK61/(Y151+DK61))</f>
        <v>0</v>
      </c>
      <c r="Z61" s="13" t="n">
        <f aca="false">IF(OR(Z151=0,DL61=0),0,Z151*DL61/(Z151+DL61))</f>
        <v>0</v>
      </c>
      <c r="AA61" s="13" t="n">
        <f aca="false">IF(OR(AA151=0,DM61=0),0,AA151*DM61/(AA151+DM61))</f>
        <v>0</v>
      </c>
      <c r="AB61" s="13" t="n">
        <f aca="false">IF(OR(AB151=0,DN61=0),0,AB151*DN61/(AB151+DN61))</f>
        <v>0</v>
      </c>
      <c r="AC61" s="13" t="n">
        <f aca="false">IF(OR(AC151=0,DO61=0),0,AC151*DO61/(AC151+DO61))</f>
        <v>0</v>
      </c>
      <c r="AD61" s="13" t="n">
        <f aca="false">IF(OR(AD151=0,DP61=0),0,AD151*DP61/(AD151+DP61))</f>
        <v>0</v>
      </c>
      <c r="AE61" s="13" t="n">
        <f aca="false">IF(OR(AE151=0,DQ61=0),0,AE151*DQ61/(AE151+DQ61))</f>
        <v>0</v>
      </c>
      <c r="AF61" s="13" t="n">
        <f aca="false">IF(OR(AF151=0,DR61=0),0,AF151*DR61/(AF151+DR61))</f>
        <v>0</v>
      </c>
      <c r="AG61" s="13" t="n">
        <f aca="false">IF(OR(AG151=0,DS61=0),0,AG151*DS61/(AG151+DS61))</f>
        <v>0</v>
      </c>
      <c r="AH61" s="13" t="n">
        <f aca="false">IF(OR(AH151=0,DT61=0),0,AH151*DT61/(AH151+DT61))</f>
        <v>0</v>
      </c>
      <c r="AI61" s="13" t="n">
        <f aca="false">IF(OR(AI151=0,DU61=0),0,AI151*DU61/(AI151+DU61))</f>
        <v>0</v>
      </c>
      <c r="AJ61" s="13" t="n">
        <f aca="false">IF(OR(AJ151=0,DV61=0),0,AJ151*DV61/(AJ151+DV61))</f>
        <v>0</v>
      </c>
      <c r="AK61" s="13" t="n">
        <f aca="false">IF(OR(AK151=0,DW61=0),0,AK151*DW61/(AK151+DW61))</f>
        <v>0</v>
      </c>
      <c r="AL61" s="13" t="n">
        <f aca="false">IF(OR(AL151=0,DX61=0),0,AL151*DX61/(AL151+DX61))</f>
        <v>0</v>
      </c>
      <c r="AM61" s="13" t="n">
        <f aca="false">IF(OR(AM151=0,DY61=0),0,AM151*DY61/(AM151+DY61))</f>
        <v>0</v>
      </c>
      <c r="AN61" s="13" t="n">
        <f aca="false">IF(OR(AN151=0,DZ61=0),0,AN151*DZ61/(AN151+DZ61))</f>
        <v>0</v>
      </c>
      <c r="AO61" s="13" t="n">
        <f aca="false">IF(OR(AO151=0,EA61=0),0,AO151*EA61/(AO151+EA61))</f>
        <v>0</v>
      </c>
      <c r="AP61" s="13" t="n">
        <f aca="false">IF(OR(AP151=0,EB61=0),0,AP151*EB61/(AP151+EB61))</f>
        <v>0</v>
      </c>
      <c r="AQ61" s="13" t="n">
        <f aca="false">IF(OR(AQ151=0,EC61=0),0,AQ151*EC61/(AQ151+EC61))</f>
        <v>0</v>
      </c>
      <c r="AR61" s="13" t="n">
        <f aca="false">IF(OR(AR151=0,ED61=0),0,AR151*ED61/(AR151+ED61))</f>
        <v>0</v>
      </c>
      <c r="AS61" s="13" t="n">
        <f aca="false">IF(OR(AS151=0,EE61=0),0,AS151*EE61/(AS151+EE61))</f>
        <v>0</v>
      </c>
      <c r="AT61" s="13" t="n">
        <f aca="false">IF(OR(AT151=0,EF61=0),0,AT151*EF61/(AT151+EF61))</f>
        <v>0</v>
      </c>
      <c r="AU61" s="13" t="n">
        <f aca="false">IF(OR(AU151=0,EG61=0),0,AU151*EG61/(AU151+EG61))</f>
        <v>0</v>
      </c>
      <c r="AV61" s="13" t="n">
        <f aca="false">IF(OR(AV151=0,EH61=0),0,AV151*EH61/(AV151+EH61))</f>
        <v>0</v>
      </c>
      <c r="AW61" s="13" t="n">
        <f aca="false">IF(OR(AW151=0,EI61=0),0,AW151*EI61/(AW151+EI61))</f>
        <v>0</v>
      </c>
      <c r="AX61" s="13" t="n">
        <f aca="false">IF(OR(AX151=0,EJ61=0),0,AX151*EJ61/(AX151+EJ61))</f>
        <v>0</v>
      </c>
      <c r="AY61" s="13" t="n">
        <f aca="false">IF(OR(AY151=0,EK61=0),0,AY151*EK61/(AY151+EK61))</f>
        <v>0</v>
      </c>
      <c r="AZ61" s="13" t="n">
        <f aca="false">IF(OR(AZ151=0,EL61=0),0,AZ151*EL61/(AZ151+EL61))</f>
        <v>0</v>
      </c>
      <c r="BA61" s="13" t="n">
        <f aca="false">IF(OR(BA151=0,EM61=0),0,BA151*EM61/(BA151+EM61))</f>
        <v>0</v>
      </c>
      <c r="BB61" s="13" t="n">
        <f aca="false">IF(OR(BB151=0,EN61=0),0,BB151*EN61/(BB151+EN61))</f>
        <v>0</v>
      </c>
      <c r="BC61" s="13" t="n">
        <f aca="false">IF(OR(BC151=0,EO61=0),0,BC151*EO61/(BC151+EO61))</f>
        <v>0</v>
      </c>
      <c r="BD61" s="13" t="n">
        <f aca="false">IF(OR(BD151=0,EP61=0),0,BD151*EP61/(BD151+EP61))</f>
        <v>0</v>
      </c>
      <c r="BE61" s="13" t="n">
        <f aca="false">IF(OR(BE151=0,EQ61=0),0,BE151*EQ61/(BE151+EQ61))</f>
        <v>0</v>
      </c>
      <c r="BF61" s="13" t="n">
        <f aca="false">IF(OR(BF151=0,ER61=0),0,BF151*ER61/(BF151+ER61))</f>
        <v>0</v>
      </c>
      <c r="BG61" s="13" t="n">
        <f aca="false">IF(OR(BG151=0,ES61=0),0,BG151*ES61/(BG151+ES61))</f>
        <v>0</v>
      </c>
      <c r="BH61" s="13" t="n">
        <f aca="false">IF(OR(BH151=0,ET61=0),0,BH151*ET61/(BH151+ET61))</f>
        <v>0</v>
      </c>
      <c r="BI61" s="13" t="n">
        <f aca="false">IF(OR(BI151=0,EU61=0),0,BI151*EU61/(BI151+EU61))</f>
        <v>0</v>
      </c>
      <c r="BJ61" s="13" t="n">
        <f aca="false">IF(OR(BJ151=0,EV61=0),0,BJ151*EV61/(BJ151+EV61))</f>
        <v>0</v>
      </c>
      <c r="BK61" s="13" t="n">
        <f aca="false">IF(OR(BK151=0,EW61=0),0,BK151*EW61/(BK151+EW61))</f>
        <v>0</v>
      </c>
      <c r="BL61" s="13" t="n">
        <f aca="false">IF(OR(BL151=0,EX61=0),0,BL151*EX61/(BL151+EX61))</f>
        <v>0</v>
      </c>
      <c r="BM61" s="13" t="n">
        <f aca="false">IF(OR(BM151=0,EY61=0),0,BM151*EY61/(BM151+EY61))</f>
        <v>0</v>
      </c>
      <c r="BN61" s="13" t="n">
        <f aca="false">IF(OR(BN151=0,EZ61=0),0,BN151*EZ61/(BN151+EZ61))</f>
        <v>0</v>
      </c>
      <c r="BO61" s="13" t="n">
        <f aca="false">IF(OR(BO151=0,FA61=0),0,BO151*FA61/(BO151+FA61))</f>
        <v>0</v>
      </c>
      <c r="BP61" s="13" t="n">
        <f aca="false">IF(OR(BP151=0,FB61=0),0,BP151*FB61/(BP151+FB61))</f>
        <v>0</v>
      </c>
      <c r="BQ61" s="13" t="n">
        <f aca="false">IF(OR(BQ151=0,FC61=0),0,BQ151*FC61/(BQ151+FC61))</f>
        <v>0</v>
      </c>
      <c r="BR61" s="13" t="n">
        <f aca="false">IF(OR(BR151=0,FD61=0),0,BR151*FD61/(BR151+FD61))</f>
        <v>0</v>
      </c>
      <c r="BS61" s="13" t="n">
        <f aca="false">IF(OR(BS151=0,FE61=0),0,BS151*FE61/(BS151+FE61))</f>
        <v>0</v>
      </c>
      <c r="BT61" s="13" t="n">
        <f aca="false">IF(OR(BT151=0,FF61=0),0,BT151*FF61/(BT151+FF61))</f>
        <v>0</v>
      </c>
      <c r="BU61" s="13" t="n">
        <f aca="false">IF(OR(BU151=0,FG61=0),0,BU151*FG61/(BU151+FG61))</f>
        <v>0</v>
      </c>
      <c r="BV61" s="13" t="n">
        <f aca="false">IF(OR(BV151=0,FH61=0),0,BV151*FH61/(BV151+FH61))</f>
        <v>0</v>
      </c>
      <c r="BW61" s="13" t="n">
        <f aca="false">IF(OR(BW151=0,FI61=0),0,BW151*FI61/(BW151+FI61))</f>
        <v>0</v>
      </c>
      <c r="BX61" s="13" t="n">
        <f aca="false">IF(OR(BX151=0,FJ61=0),0,BX151*FJ61/(BX151+FJ61))</f>
        <v>0</v>
      </c>
      <c r="BY61" s="13" t="n">
        <f aca="false">IF(OR(BY151=0,FK61=0),0,BY151*FK61/(BY151+FK61))</f>
        <v>0</v>
      </c>
      <c r="BZ61" s="13" t="n">
        <f aca="false">IF(OR(BZ151=0,FL61=0),0,BZ151*FL61/(BZ151+FL61))</f>
        <v>0</v>
      </c>
      <c r="CA61" s="13" t="n">
        <f aca="false">IF(OR(CA151=0,FM61=0),0,CA151*FM61/(CA151+FM61))</f>
        <v>0</v>
      </c>
      <c r="CB61" s="13" t="n">
        <f aca="false">IF(OR(CB151=0,FN61=0),0,CB151*FN61/(CB151+FN61))</f>
        <v>0</v>
      </c>
      <c r="CC61" s="13" t="n">
        <f aca="false">IF(OR(CC151=0,FO61=0),0,CC151*FO61/(CC151+FO61))</f>
        <v>0</v>
      </c>
      <c r="CD61" s="13" t="n">
        <f aca="false">IF(OR(CD151=0,FP61=0),0,CD151*FP61/(CD151+FP61))</f>
        <v>0</v>
      </c>
      <c r="CE61" s="13" t="n">
        <f aca="false">IF(OR(CE151=0,FQ61=0),0,CE151*FQ61/(CE151+FQ61))</f>
        <v>0</v>
      </c>
      <c r="CF61" s="13" t="n">
        <f aca="false">IF(OR(CF151=0,FR61=0),0,CF151*FR61/(CF151+FR61))</f>
        <v>0</v>
      </c>
      <c r="CG61" s="13" t="n">
        <f aca="false">IF(OR(CG151=0,FS61=0),0,CG151*FS61/(CG151+FS61))</f>
        <v>0</v>
      </c>
      <c r="CH61" s="13" t="n">
        <f aca="false">IF(OR(CH151=0,FT61=0),0,CH151*FT61/(CH151+FT61))</f>
        <v>0</v>
      </c>
      <c r="CI61" s="13" t="n">
        <f aca="false">IF(OR(CI151=0,FU61=0),0,CI151*FU61/(CI151+FU61))</f>
        <v>0</v>
      </c>
      <c r="CJ61" s="13" t="n">
        <f aca="false">IF(OR(CJ151=0,FV61=0),0,CJ151*FV61/(CJ151+FV61))</f>
        <v>0</v>
      </c>
      <c r="CK61" s="13" t="n">
        <f aca="false">IF(OR(CK151=0,FW61=0),0,CK151*FW61/(CK151+FW61))</f>
        <v>0</v>
      </c>
      <c r="CL61" s="13" t="n">
        <f aca="false">IF(OR(CL151=0,FX61=0),0,CL151*FX61/(CL151+FX61))</f>
        <v>0</v>
      </c>
      <c r="CM61" s="13" t="n">
        <f aca="false">IF(OR(CM151=0,FY61=0),0,CM151*FY61/(CM151+FY61))</f>
        <v>0</v>
      </c>
      <c r="CN61" s="13" t="n">
        <f aca="false">IF(OR(CN151=0,FZ61=0),0,CN151*FZ61/(CN151+FZ61))</f>
        <v>0</v>
      </c>
      <c r="CO61" s="13" t="n">
        <f aca="false">IF(OR(CO151=0,GA61=0),0,CO151*GA61/(CO151+GA61))</f>
        <v>0</v>
      </c>
      <c r="CP61" s="13" t="n">
        <f aca="false">IF(OR(CP151=0,GB61=0),0,CP151*GB61/(CP151+GB61))</f>
        <v>2.31342379833073</v>
      </c>
      <c r="CQ61" s="13" t="n">
        <f aca="false">IF(OR(CQ151=0,GC61=0),0,CQ151*GC61/(CQ151+GC61))</f>
        <v>2.28891862922752</v>
      </c>
      <c r="CR61" s="0" t="n">
        <f aca="false">IF(F$9=0,0,(SIN(F$12)*COS($E61)+SIN($E61)*COS(F$12))/SIN($E61)*F$9)</f>
        <v>6.32915357142857</v>
      </c>
      <c r="CS61" s="0" t="n">
        <f aca="false">IF(G$9=0,0,(SIN(G$12)*COS($E61)+SIN($E61)*COS(G$12))/SIN($E61)*G$9)</f>
        <v>6.38425825356755</v>
      </c>
      <c r="CT61" s="0" t="n">
        <f aca="false">IF(H$9=0,0,(SIN(H$12)*COS($E61)+SIN($E61)*COS(H$12))/SIN($E61)*H$9)</f>
        <v>6.43624809393364</v>
      </c>
      <c r="CU61" s="0" t="n">
        <f aca="false">IF(I$9=0,0,(SIN(I$12)*COS($E61)+SIN($E61)*COS(I$12))/SIN($E61)*I$9)</f>
        <v>6.48513177173271</v>
      </c>
      <c r="CV61" s="0" t="n">
        <f aca="false">IF(J$9=0,0,(SIN(J$12)*COS($E61)+SIN($E61)*COS(J$12))/SIN($E61)*J$9)</f>
        <v>6.52578320023545</v>
      </c>
      <c r="CW61" s="0" t="n">
        <f aca="false">IF(K$9=0,0,(SIN(K$12)*COS($E61)+SIN($E61)*COS(K$12))/SIN($E61)*K$9)</f>
        <v>6.56321617178208</v>
      </c>
      <c r="CX61" s="0" t="n">
        <f aca="false">IF(L$9=0,0,(SIN(L$12)*COS($E61)+SIN($E61)*COS(L$12))/SIN($E61)*L$9)</f>
        <v>6.59744797314035</v>
      </c>
      <c r="CY61" s="0" t="n">
        <f aca="false">IF(M$9=0,0,(SIN(M$12)*COS($E61)+SIN($E61)*COS(M$12))/SIN($E61)*M$9)</f>
        <v>6.62849723231138</v>
      </c>
      <c r="CZ61" s="0" t="n">
        <f aca="false">IF(N$9=0,0,(SIN(N$12)*COS($E61)+SIN($E61)*COS(N$12))/SIN($E61)*N$9)</f>
        <v>6.65638390400482</v>
      </c>
      <c r="DA61" s="0" t="n">
        <f aca="false">IF(O$9=0,0,(SIN(O$12)*COS($E61)+SIN($E61)*COS(O$12))/SIN($E61)*O$9)</f>
        <v>6.66181810145953</v>
      </c>
      <c r="DB61" s="0" t="n">
        <f aca="false">IF(P$9=0,0,(SIN(P$12)*COS($E61)+SIN($E61)*COS(P$12))/SIN($E61)*P$9)</f>
        <v>6.6637182281361</v>
      </c>
      <c r="DC61" s="0" t="n">
        <f aca="false">IF(Q$9=0,0,(SIN(Q$12)*COS($E61)+SIN($E61)*COS(Q$12))/SIN($E61)*Q$9)</f>
        <v>6.66212596348328</v>
      </c>
      <c r="DD61" s="0" t="n">
        <f aca="false">IF(R$9=0,0,(SIN(R$12)*COS($E61)+SIN($E61)*COS(R$12))/SIN($E61)*R$9)</f>
        <v>6.65708449627542</v>
      </c>
      <c r="DE61" s="0" t="n">
        <f aca="false">IF(S$9=0,0,(SIN(S$12)*COS($E61)+SIN($E61)*COS(S$12))/SIN($E61)*S$9)</f>
        <v>6.64863849844884</v>
      </c>
      <c r="DF61" s="0" t="n">
        <f aca="false">IF(T$9=0,0,(SIN(T$12)*COS($E61)+SIN($E61)*COS(T$12))/SIN($E61)*T$9)</f>
        <v>6.59946825958747</v>
      </c>
      <c r="DG61" s="0" t="n">
        <f aca="false">IF(U$9=0,0,(SIN(U$12)*COS($E61)+SIN($E61)*COS(U$12))/SIN($E61)*U$9)</f>
        <v>6.54633401055218</v>
      </c>
      <c r="DH61" s="0" t="n">
        <f aca="false">IF(V$9=0,0,(SIN(V$12)*COS($E61)+SIN($E61)*COS(V$12))/SIN($E61)*V$9)</f>
        <v>6.48931915443867</v>
      </c>
      <c r="DI61" s="0" t="n">
        <f aca="false">IF(W$9=0,0,(SIN(W$12)*COS($E61)+SIN($E61)*COS(W$12))/SIN($E61)*W$9)</f>
        <v>6.42850885106856</v>
      </c>
      <c r="DJ61" s="0" t="n">
        <f aca="false">IF(X$9=0,0,(SIN(X$12)*COS($E61)+SIN($E61)*COS(X$12))/SIN($E61)*X$9)</f>
        <v>6.36398997039862</v>
      </c>
      <c r="DK61" s="0" t="n">
        <f aca="false">IF(Y$9=0,0,(SIN(Y$12)*COS($E61)+SIN($E61)*COS(Y$12))/SIN($E61)*Y$9)</f>
        <v>0</v>
      </c>
      <c r="DL61" s="0" t="n">
        <f aca="false">IF(Z$9=0,0,(SIN(Z$12)*COS($E61)+SIN($E61)*COS(Z$12))/SIN($E61)*Z$9)</f>
        <v>0</v>
      </c>
      <c r="DM61" s="0" t="n">
        <f aca="false">IF(AA$9=0,0,(SIN(AA$12)*COS($E61)+SIN($E61)*COS(AA$12))/SIN($E61)*AA$9)</f>
        <v>0</v>
      </c>
      <c r="DN61" s="0" t="n">
        <f aca="false">IF(AB$9=0,0,(SIN(AB$12)*COS($E61)+SIN($E61)*COS(AB$12))/SIN($E61)*AB$9)</f>
        <v>0</v>
      </c>
      <c r="DO61" s="0" t="n">
        <f aca="false">IF(AC$9=0,0,(SIN(AC$12)*COS($E61)+SIN($E61)*COS(AC$12))/SIN($E61)*AC$9)</f>
        <v>0</v>
      </c>
      <c r="DP61" s="0" t="n">
        <f aca="false">IF(AD$9=0,0,(SIN(AD$12)*COS($E61)+SIN($E61)*COS(AD$12))/SIN($E61)*AD$9)</f>
        <v>0</v>
      </c>
      <c r="DQ61" s="0" t="n">
        <f aca="false">IF(AE$9=0,0,(SIN(AE$12)*COS($E61)+SIN($E61)*COS(AE$12))/SIN($E61)*AE$9)</f>
        <v>0</v>
      </c>
      <c r="DR61" s="0" t="n">
        <f aca="false">IF(AF$9=0,0,(SIN(AF$12)*COS($E61)+SIN($E61)*COS(AF$12))/SIN($E61)*AF$9)</f>
        <v>0</v>
      </c>
      <c r="DS61" s="0" t="n">
        <f aca="false">IF(AG$9=0,0,(SIN(AG$12)*COS($E61)+SIN($E61)*COS(AG$12))/SIN($E61)*AG$9)</f>
        <v>0</v>
      </c>
      <c r="DT61" s="0" t="n">
        <f aca="false">IF(AH$9=0,0,(SIN(AH$12)*COS($E61)+SIN($E61)*COS(AH$12))/SIN($E61)*AH$9)</f>
        <v>0</v>
      </c>
      <c r="DU61" s="0" t="n">
        <f aca="false">IF(AI$9=0,0,(SIN(AI$12)*COS($E61)+SIN($E61)*COS(AI$12))/SIN($E61)*AI$9)</f>
        <v>0</v>
      </c>
      <c r="DV61" s="0" t="n">
        <f aca="false">IF(AJ$9=0,0,(SIN(AJ$12)*COS($E61)+SIN($E61)*COS(AJ$12))/SIN($E61)*AJ$9)</f>
        <v>0</v>
      </c>
      <c r="DW61" s="0" t="n">
        <f aca="false">IF(AK$9=0,0,(SIN(AK$12)*COS($E61)+SIN($E61)*COS(AK$12))/SIN($E61)*AK$9)</f>
        <v>0</v>
      </c>
      <c r="DX61" s="0" t="n">
        <f aca="false">IF(AL$9=0,0,(SIN(AL$12)*COS($E61)+SIN($E61)*COS(AL$12))/SIN($E61)*AL$9)</f>
        <v>0</v>
      </c>
      <c r="DY61" s="0" t="n">
        <f aca="false">IF(AM$9=0,0,(SIN(AM$12)*COS($E61)+SIN($E61)*COS(AM$12))/SIN($E61)*AM$9)</f>
        <v>0</v>
      </c>
      <c r="DZ61" s="0" t="n">
        <f aca="false">IF(AN$9=0,0,(SIN(AN$12)*COS($E61)+SIN($E61)*COS(AN$12))/SIN($E61)*AN$9)</f>
        <v>0</v>
      </c>
      <c r="EA61" s="0" t="n">
        <f aca="false">IF(AO$9=0,0,(SIN(AO$12)*COS($E61)+SIN($E61)*COS(AO$12))/SIN($E61)*AO$9)</f>
        <v>0</v>
      </c>
      <c r="EB61" s="0" t="n">
        <f aca="false">IF(AP$9=0,0,(SIN(AP$12)*COS($E61)+SIN($E61)*COS(AP$12))/SIN($E61)*AP$9)</f>
        <v>0</v>
      </c>
      <c r="EC61" s="0" t="n">
        <f aca="false">IF(AQ$9=0,0,(SIN(AQ$12)*COS($E61)+SIN($E61)*COS(AQ$12))/SIN($E61)*AQ$9)</f>
        <v>0</v>
      </c>
      <c r="ED61" s="0" t="n">
        <f aca="false">IF(AR$9=0,0,(SIN(AR$12)*COS($E61)+SIN($E61)*COS(AR$12))/SIN($E61)*AR$9)</f>
        <v>0</v>
      </c>
      <c r="EE61" s="0" t="n">
        <f aca="false">IF(AS$9=0,0,(SIN(AS$12)*COS($E61)+SIN($E61)*COS(AS$12))/SIN($E61)*AS$9)</f>
        <v>0</v>
      </c>
      <c r="EF61" s="0" t="n">
        <f aca="false">IF(AT$9=0,0,(SIN(AT$12)*COS($E61)+SIN($E61)*COS(AT$12))/SIN($E61)*AT$9)</f>
        <v>0</v>
      </c>
      <c r="EG61" s="0" t="n">
        <f aca="false">IF(AU$9=0,0,(SIN(AU$12)*COS($E61)+SIN($E61)*COS(AU$12))/SIN($E61)*AU$9)</f>
        <v>0</v>
      </c>
      <c r="EH61" s="0" t="n">
        <f aca="false">IF(AV$9=0,0,(SIN(AV$12)*COS($E61)+SIN($E61)*COS(AV$12))/SIN($E61)*AV$9)</f>
        <v>0</v>
      </c>
      <c r="EI61" s="0" t="n">
        <f aca="false">IF(AW$9=0,0,(SIN(AW$12)*COS($E61)+SIN($E61)*COS(AW$12))/SIN($E61)*AW$9)</f>
        <v>0</v>
      </c>
      <c r="EJ61" s="0" t="n">
        <f aca="false">IF(AX$9=0,0,(SIN(AX$12)*COS($E61)+SIN($E61)*COS(AX$12))/SIN($E61)*AX$9)</f>
        <v>0</v>
      </c>
      <c r="EK61" s="0" t="n">
        <f aca="false">IF(AY$9=0,0,(SIN(AY$12)*COS($E61)+SIN($E61)*COS(AY$12))/SIN($E61)*AY$9)</f>
        <v>0</v>
      </c>
      <c r="EL61" s="0" t="n">
        <f aca="false">IF(AZ$9=0,0,(SIN(AZ$12)*COS($E61)+SIN($E61)*COS(AZ$12))/SIN($E61)*AZ$9)</f>
        <v>0</v>
      </c>
      <c r="EM61" s="0" t="n">
        <f aca="false">IF(BA$9=0,0,(SIN(BA$12)*COS($E61)+SIN($E61)*COS(BA$12))/SIN($E61)*BA$9)</f>
        <v>0</v>
      </c>
      <c r="EN61" s="0" t="n">
        <f aca="false">IF(BB$9=0,0,(SIN(BB$12)*COS($E61)+SIN($E61)*COS(BB$12))/SIN($E61)*BB$9)</f>
        <v>0</v>
      </c>
      <c r="EO61" s="0" t="n">
        <f aca="false">IF(BC$9=0,0,(SIN(BC$12)*COS($E61)+SIN($E61)*COS(BC$12))/SIN($E61)*BC$9)</f>
        <v>0</v>
      </c>
      <c r="EP61" s="0" t="n">
        <f aca="false">IF(BD$9=0,0,(SIN(BD$12)*COS($E61)+SIN($E61)*COS(BD$12))/SIN($E61)*BD$9)</f>
        <v>0</v>
      </c>
      <c r="EQ61" s="0" t="n">
        <f aca="false">IF(BE$9=0,0,(SIN(BE$12)*COS($E61)+SIN($E61)*COS(BE$12))/SIN($E61)*BE$9)</f>
        <v>0</v>
      </c>
      <c r="ER61" s="0" t="n">
        <f aca="false">IF(BF$9=0,0,(SIN(BF$12)*COS($E61)+SIN($E61)*COS(BF$12))/SIN($E61)*BF$9)</f>
        <v>0</v>
      </c>
      <c r="ES61" s="0" t="n">
        <f aca="false">IF(BG$9=0,0,(SIN(BG$12)*COS($E61)+SIN($E61)*COS(BG$12))/SIN($E61)*BG$9)</f>
        <v>0</v>
      </c>
      <c r="ET61" s="0" t="n">
        <f aca="false">IF(BH$9=0,0,(SIN(BH$12)*COS($E61)+SIN($E61)*COS(BH$12))/SIN($E61)*BH$9)</f>
        <v>0</v>
      </c>
      <c r="EU61" s="0" t="n">
        <f aca="false">IF(BI$9=0,0,(SIN(BI$12)*COS($E61)+SIN($E61)*COS(BI$12))/SIN($E61)*BI$9)</f>
        <v>0</v>
      </c>
      <c r="EV61" s="0" t="n">
        <f aca="false">IF(BJ$9=0,0,(SIN(BJ$12)*COS($E61)+SIN($E61)*COS(BJ$12))/SIN($E61)*BJ$9)</f>
        <v>0</v>
      </c>
      <c r="EW61" s="0" t="n">
        <f aca="false">IF(BK$9=0,0,(SIN(BK$12)*COS($E61)+SIN($E61)*COS(BK$12))/SIN($E61)*BK$9)</f>
        <v>0</v>
      </c>
      <c r="EX61" s="0" t="n">
        <f aca="false">IF(BL$9=0,0,(SIN(BL$12)*COS($E61)+SIN($E61)*COS(BL$12))/SIN($E61)*BL$9)</f>
        <v>0</v>
      </c>
      <c r="EY61" s="0" t="n">
        <f aca="false">IF(BM$9=0,0,(SIN(BM$12)*COS($E61)+SIN($E61)*COS(BM$12))/SIN($E61)*BM$9)</f>
        <v>0</v>
      </c>
      <c r="EZ61" s="0" t="n">
        <f aca="false">IF(BN$9=0,0,(SIN(BN$12)*COS($E61)+SIN($E61)*COS(BN$12))/SIN($E61)*BN$9)</f>
        <v>0</v>
      </c>
      <c r="FA61" s="0" t="n">
        <f aca="false">IF(BO$9=0,0,(SIN(BO$12)*COS($E61)+SIN($E61)*COS(BO$12))/SIN($E61)*BO$9)</f>
        <v>0</v>
      </c>
      <c r="FB61" s="0" t="n">
        <f aca="false">IF(BP$9=0,0,(SIN(BP$12)*COS($E61)+SIN($E61)*COS(BP$12))/SIN($E61)*BP$9)</f>
        <v>0</v>
      </c>
      <c r="FC61" s="0" t="n">
        <f aca="false">IF(BQ$9=0,0,(SIN(BQ$12)*COS($E61)+SIN($E61)*COS(BQ$12))/SIN($E61)*BQ$9)</f>
        <v>0</v>
      </c>
      <c r="FD61" s="0" t="n">
        <f aca="false">IF(BR$9=0,0,(SIN(BR$12)*COS($E61)+SIN($E61)*COS(BR$12))/SIN($E61)*BR$9)</f>
        <v>0</v>
      </c>
      <c r="FE61" s="0" t="n">
        <f aca="false">IF(BS$9=0,0,(SIN(BS$12)*COS($E61)+SIN($E61)*COS(BS$12))/SIN($E61)*BS$9)</f>
        <v>0</v>
      </c>
      <c r="FF61" s="0" t="n">
        <f aca="false">IF(BT$9=0,0,(SIN(BT$12)*COS($E61)+SIN($E61)*COS(BT$12))/SIN($E61)*BT$9)</f>
        <v>0</v>
      </c>
      <c r="FG61" s="0" t="n">
        <f aca="false">IF(BU$9=0,0,(SIN(BU$12)*COS($E61)+SIN($E61)*COS(BU$12))/SIN($E61)*BU$9)</f>
        <v>0</v>
      </c>
      <c r="FH61" s="0" t="n">
        <f aca="false">IF(BV$9=0,0,(SIN(BV$12)*COS($E61)+SIN($E61)*COS(BV$12))/SIN($E61)*BV$9)</f>
        <v>0</v>
      </c>
      <c r="FI61" s="0" t="n">
        <f aca="false">IF(BW$9=0,0,(SIN(BW$12)*COS($E61)+SIN($E61)*COS(BW$12))/SIN($E61)*BW$9)</f>
        <v>0</v>
      </c>
      <c r="FJ61" s="0" t="n">
        <f aca="false">IF(BX$9=0,0,(SIN(BX$12)*COS($E61)+SIN($E61)*COS(BX$12))/SIN($E61)*BX$9)</f>
        <v>0</v>
      </c>
      <c r="FK61" s="0" t="n">
        <f aca="false">IF(BY$9=0,0,(SIN(BY$12)*COS($E61)+SIN($E61)*COS(BY$12))/SIN($E61)*BY$9)</f>
        <v>0</v>
      </c>
      <c r="FL61" s="0" t="n">
        <f aca="false">IF(BZ$9=0,0,(SIN(BZ$12)*COS($E61)+SIN($E61)*COS(BZ$12))/SIN($E61)*BZ$9)</f>
        <v>0</v>
      </c>
      <c r="FM61" s="0" t="n">
        <f aca="false">IF(CA$9=0,0,(SIN(CA$12)*COS($E61)+SIN($E61)*COS(CA$12))/SIN($E61)*CA$9)</f>
        <v>0</v>
      </c>
      <c r="FN61" s="0" t="n">
        <f aca="false">IF(CB$9=0,0,(SIN(CB$12)*COS($E61)+SIN($E61)*COS(CB$12))/SIN($E61)*CB$9)</f>
        <v>0</v>
      </c>
      <c r="FO61" s="0" t="n">
        <f aca="false">IF(CC$9=0,0,(SIN(CC$12)*COS($E61)+SIN($E61)*COS(CC$12))/SIN($E61)*CC$9)</f>
        <v>0</v>
      </c>
      <c r="FP61" s="0" t="n">
        <f aca="false">IF(CD$9=0,0,(SIN(CD$12)*COS($E61)+SIN($E61)*COS(CD$12))/SIN($E61)*CD$9)</f>
        <v>0</v>
      </c>
      <c r="FQ61" s="0" t="n">
        <f aca="false">IF(CE$9=0,0,(SIN(CE$12)*COS($E61)+SIN($E61)*COS(CE$12))/SIN($E61)*CE$9)</f>
        <v>0</v>
      </c>
      <c r="FR61" s="0" t="n">
        <f aca="false">IF(CF$9=0,0,(SIN(CF$12)*COS($E61)+SIN($E61)*COS(CF$12))/SIN($E61)*CF$9)</f>
        <v>0</v>
      </c>
      <c r="FS61" s="0" t="n">
        <f aca="false">IF(CG$9=0,0,(SIN(CG$12)*COS($E61)+SIN($E61)*COS(CG$12))/SIN($E61)*CG$9)</f>
        <v>0</v>
      </c>
      <c r="FT61" s="0" t="n">
        <f aca="false">IF(CH$9=0,0,(SIN(CH$12)*COS($E61)+SIN($E61)*COS(CH$12))/SIN($E61)*CH$9)</f>
        <v>0</v>
      </c>
      <c r="FU61" s="0" t="n">
        <f aca="false">IF(CI$9=0,0,(SIN(CI$12)*COS($E61)+SIN($E61)*COS(CI$12))/SIN($E61)*CI$9)</f>
        <v>0</v>
      </c>
      <c r="FV61" s="0" t="n">
        <f aca="false">IF(CJ$9=0,0,(SIN(CJ$12)*COS($E61)+SIN($E61)*COS(CJ$12))/SIN($E61)*CJ$9)</f>
        <v>0</v>
      </c>
      <c r="FW61" s="0" t="n">
        <f aca="false">IF(CK$9=0,0,(SIN(CK$12)*COS($E61)+SIN($E61)*COS(CK$12))/SIN($E61)*CK$9)</f>
        <v>0</v>
      </c>
      <c r="FX61" s="0" t="n">
        <f aca="false">IF(CL$9=0,0,(SIN(CL$12)*COS($E61)+SIN($E61)*COS(CL$12))/SIN($E61)*CL$9)</f>
        <v>0</v>
      </c>
      <c r="FY61" s="0" t="n">
        <f aca="false">IF(CM$9=0,0,(SIN(CM$12)*COS($E61)+SIN($E61)*COS(CM$12))/SIN($E61)*CM$9)</f>
        <v>0</v>
      </c>
      <c r="FZ61" s="0" t="n">
        <f aca="false">IF(CN$9=0,0,(SIN(CN$12)*COS($E61)+SIN($E61)*COS(CN$12))/SIN($E61)*CN$9)</f>
        <v>0</v>
      </c>
      <c r="GA61" s="0" t="n">
        <f aca="false">IF(CO$9=0,0,(SIN(CO$12)*COS($E61)+SIN($E61)*COS(CO$12))/SIN($E61)*CO$9)</f>
        <v>0</v>
      </c>
      <c r="GB61" s="0" t="n">
        <f aca="false">IF(CP$9=0,0,(SIN(CP$12)*COS($E61)+SIN($E61)*COS(CP$12))/SIN($E61)*CP$9)</f>
        <v>4.71505468655337</v>
      </c>
      <c r="GC61" s="0" t="n">
        <f aca="false">IF(CQ$9=0,0,(SIN(CQ$12)*COS($E61)+SIN($E61)*COS(CQ$12))/SIN($E61)*CQ$9)</f>
        <v>4.70859111554101</v>
      </c>
    </row>
    <row r="62" customFormat="false" ht="12.8" hidden="true" customHeight="false" outlineLevel="0" collapsed="false">
      <c r="A62" s="0" t="n">
        <f aca="false">MAX($F62:$CQ62)</f>
        <v>6.32915353137039</v>
      </c>
      <c r="B62" s="90" t="n">
        <f aca="false">IF(ISNA(INDEX(vmg!$B$6:$B$151,MATCH($C62,vmg!$F$6:$F$151,0))),IF(ISNA(INDEX(vmg!$B$6:$B$151,MATCH($C62,vmg!$D$6:$D$151,0))),0,INDEX(vmg!$B$6:$B$151,MATCH($C62,vmg!$D$6:$D$151,0))),INDEX(vmg!$B$6:$B$151,MATCH($C62,vmg!$F$6:$F$151,0)))</f>
        <v>6.63496828413091</v>
      </c>
      <c r="C62" s="2" t="n">
        <f aca="false">MOD(Best +D62,360)</f>
        <v>350</v>
      </c>
      <c r="D62" s="2" t="n">
        <f aca="false">D61+1</f>
        <v>50</v>
      </c>
      <c r="E62" s="1" t="n">
        <f aca="false">D62*PI()/180</f>
        <v>0.872664625997165</v>
      </c>
      <c r="F62" s="13" t="n">
        <f aca="false">IF(OR(F152=0,CR62=0),0,F152*CR62/(F152+CR62))</f>
        <v>6.32915353137039</v>
      </c>
      <c r="G62" s="13" t="n">
        <f aca="false">IF(OR(G152=0,CS62=0),0,G152*CS62/(G152+CS62))</f>
        <v>6.24604699484072</v>
      </c>
      <c r="H62" s="13" t="n">
        <f aca="false">IF(OR(H152=0,CT62=0),0,H152*CT62/(H152+CT62))</f>
        <v>6.16507247002364</v>
      </c>
      <c r="I62" s="13" t="n">
        <f aca="false">IF(OR(I152=0,CU62=0),0,I152*CU62/(I152+CU62))</f>
        <v>6.08608413647373</v>
      </c>
      <c r="J62" s="13" t="n">
        <f aca="false">IF(OR(J152=0,CV62=0),0,J152*CV62/(J152+CV62))</f>
        <v>6.00459216541294</v>
      </c>
      <c r="K62" s="13" t="n">
        <f aca="false">IF(OR(K152=0,CW62=0),0,K152*CW62/(K152+CW62))</f>
        <v>5.92504543592941</v>
      </c>
      <c r="L62" s="13" t="n">
        <f aca="false">IF(OR(L152=0,CX62=0),0,L152*CX62/(L152+CX62))</f>
        <v>5.84731487055562</v>
      </c>
      <c r="M62" s="13" t="n">
        <f aca="false">IF(OR(M152=0,CY62=0),0,M152*CY62/(M152+CY62))</f>
        <v>5.77128225717892</v>
      </c>
      <c r="N62" s="13" t="n">
        <f aca="false">IF(OR(N152=0,CZ62=0),0,N152*CZ62/(N152+CZ62))</f>
        <v>5.69683910151928</v>
      </c>
      <c r="O62" s="13" t="n">
        <f aca="false">IF(OR(O152=0,DA62=0),0,O152*DA62/(O152+DA62))</f>
        <v>5.61013872717481</v>
      </c>
      <c r="P62" s="13" t="n">
        <f aca="false">IF(OR(P152=0,DB62=0),0,P152*DB62/(P152+DB62))</f>
        <v>5.5253921591429</v>
      </c>
      <c r="Q62" s="13" t="n">
        <f aca="false">IF(OR(Q152=0,DC62=0),0,Q152*DC62/(Q152+DC62))</f>
        <v>5.44246813270247</v>
      </c>
      <c r="R62" s="13" t="n">
        <f aca="false">IF(OR(R152=0,DD62=0),0,R152*DD62/(R152+DD62))</f>
        <v>5.3612459952192</v>
      </c>
      <c r="S62" s="13" t="n">
        <f aca="false">IF(OR(S152=0,DE62=0),0,S152*DE62/(S152+DE62))</f>
        <v>5.28161462495189</v>
      </c>
      <c r="T62" s="13" t="n">
        <f aca="false">IF(OR(T152=0,DF62=0),0,T152*DF62/(T152+DF62))</f>
        <v>5.18033216949864</v>
      </c>
      <c r="U62" s="13" t="n">
        <f aca="false">IF(OR(U152=0,DG62=0),0,U152*DG62/(U152+DG62))</f>
        <v>5.08112090490795</v>
      </c>
      <c r="V62" s="13" t="n">
        <f aca="false">IF(OR(V152=0,DH62=0),0,V152*DH62/(V152+DH62))</f>
        <v>4.98382308923829</v>
      </c>
      <c r="W62" s="13" t="n">
        <f aca="false">IF(OR(W152=0,DI62=0),0,W152*DI62/(W152+DI62))</f>
        <v>4.88829304413363</v>
      </c>
      <c r="X62" s="13" t="n">
        <f aca="false">IF(OR(X152=0,DJ62=0),0,X152*DJ62/(X152+DJ62))</f>
        <v>4.79439590540605</v>
      </c>
      <c r="Y62" s="13" t="n">
        <f aca="false">IF(OR(Y152=0,DK62=0),0,Y152*DK62/(Y152+DK62))</f>
        <v>0</v>
      </c>
      <c r="Z62" s="13" t="n">
        <f aca="false">IF(OR(Z152=0,DL62=0),0,Z152*DL62/(Z152+DL62))</f>
        <v>0</v>
      </c>
      <c r="AA62" s="13" t="n">
        <f aca="false">IF(OR(AA152=0,DM62=0),0,AA152*DM62/(AA152+DM62))</f>
        <v>0</v>
      </c>
      <c r="AB62" s="13" t="n">
        <f aca="false">IF(OR(AB152=0,DN62=0),0,AB152*DN62/(AB152+DN62))</f>
        <v>0</v>
      </c>
      <c r="AC62" s="13" t="n">
        <f aca="false">IF(OR(AC152=0,DO62=0),0,AC152*DO62/(AC152+DO62))</f>
        <v>0</v>
      </c>
      <c r="AD62" s="13" t="n">
        <f aca="false">IF(OR(AD152=0,DP62=0),0,AD152*DP62/(AD152+DP62))</f>
        <v>0</v>
      </c>
      <c r="AE62" s="13" t="n">
        <f aca="false">IF(OR(AE152=0,DQ62=0),0,AE152*DQ62/(AE152+DQ62))</f>
        <v>0</v>
      </c>
      <c r="AF62" s="13" t="n">
        <f aca="false">IF(OR(AF152=0,DR62=0),0,AF152*DR62/(AF152+DR62))</f>
        <v>0</v>
      </c>
      <c r="AG62" s="13" t="n">
        <f aca="false">IF(OR(AG152=0,DS62=0),0,AG152*DS62/(AG152+DS62))</f>
        <v>0</v>
      </c>
      <c r="AH62" s="13" t="n">
        <f aca="false">IF(OR(AH152=0,DT62=0),0,AH152*DT62/(AH152+DT62))</f>
        <v>0</v>
      </c>
      <c r="AI62" s="13" t="n">
        <f aca="false">IF(OR(AI152=0,DU62=0),0,AI152*DU62/(AI152+DU62))</f>
        <v>0</v>
      </c>
      <c r="AJ62" s="13" t="n">
        <f aca="false">IF(OR(AJ152=0,DV62=0),0,AJ152*DV62/(AJ152+DV62))</f>
        <v>0</v>
      </c>
      <c r="AK62" s="13" t="n">
        <f aca="false">IF(OR(AK152=0,DW62=0),0,AK152*DW62/(AK152+DW62))</f>
        <v>0</v>
      </c>
      <c r="AL62" s="13" t="n">
        <f aca="false">IF(OR(AL152=0,DX62=0),0,AL152*DX62/(AL152+DX62))</f>
        <v>0</v>
      </c>
      <c r="AM62" s="13" t="n">
        <f aca="false">IF(OR(AM152=0,DY62=0),0,AM152*DY62/(AM152+DY62))</f>
        <v>0</v>
      </c>
      <c r="AN62" s="13" t="n">
        <f aca="false">IF(OR(AN152=0,DZ62=0),0,AN152*DZ62/(AN152+DZ62))</f>
        <v>0</v>
      </c>
      <c r="AO62" s="13" t="n">
        <f aca="false">IF(OR(AO152=0,EA62=0),0,AO152*EA62/(AO152+EA62))</f>
        <v>0</v>
      </c>
      <c r="AP62" s="13" t="n">
        <f aca="false">IF(OR(AP152=0,EB62=0),0,AP152*EB62/(AP152+EB62))</f>
        <v>0</v>
      </c>
      <c r="AQ62" s="13" t="n">
        <f aca="false">IF(OR(AQ152=0,EC62=0),0,AQ152*EC62/(AQ152+EC62))</f>
        <v>0</v>
      </c>
      <c r="AR62" s="13" t="n">
        <f aca="false">IF(OR(AR152=0,ED62=0),0,AR152*ED62/(AR152+ED62))</f>
        <v>0</v>
      </c>
      <c r="AS62" s="13" t="n">
        <f aca="false">IF(OR(AS152=0,EE62=0),0,AS152*EE62/(AS152+EE62))</f>
        <v>0</v>
      </c>
      <c r="AT62" s="13" t="n">
        <f aca="false">IF(OR(AT152=0,EF62=0),0,AT152*EF62/(AT152+EF62))</f>
        <v>0</v>
      </c>
      <c r="AU62" s="13" t="n">
        <f aca="false">IF(OR(AU152=0,EG62=0),0,AU152*EG62/(AU152+EG62))</f>
        <v>0</v>
      </c>
      <c r="AV62" s="13" t="n">
        <f aca="false">IF(OR(AV152=0,EH62=0),0,AV152*EH62/(AV152+EH62))</f>
        <v>0</v>
      </c>
      <c r="AW62" s="13" t="n">
        <f aca="false">IF(OR(AW152=0,EI62=0),0,AW152*EI62/(AW152+EI62))</f>
        <v>0</v>
      </c>
      <c r="AX62" s="13" t="n">
        <f aca="false">IF(OR(AX152=0,EJ62=0),0,AX152*EJ62/(AX152+EJ62))</f>
        <v>0</v>
      </c>
      <c r="AY62" s="13" t="n">
        <f aca="false">IF(OR(AY152=0,EK62=0),0,AY152*EK62/(AY152+EK62))</f>
        <v>0</v>
      </c>
      <c r="AZ62" s="13" t="n">
        <f aca="false">IF(OR(AZ152=0,EL62=0),0,AZ152*EL62/(AZ152+EL62))</f>
        <v>0</v>
      </c>
      <c r="BA62" s="13" t="n">
        <f aca="false">IF(OR(BA152=0,EM62=0),0,BA152*EM62/(BA152+EM62))</f>
        <v>0</v>
      </c>
      <c r="BB62" s="13" t="n">
        <f aca="false">IF(OR(BB152=0,EN62=0),0,BB152*EN62/(BB152+EN62))</f>
        <v>0</v>
      </c>
      <c r="BC62" s="13" t="n">
        <f aca="false">IF(OR(BC152=0,EO62=0),0,BC152*EO62/(BC152+EO62))</f>
        <v>0</v>
      </c>
      <c r="BD62" s="13" t="n">
        <f aca="false">IF(OR(BD152=0,EP62=0),0,BD152*EP62/(BD152+EP62))</f>
        <v>0</v>
      </c>
      <c r="BE62" s="13" t="n">
        <f aca="false">IF(OR(BE152=0,EQ62=0),0,BE152*EQ62/(BE152+EQ62))</f>
        <v>0</v>
      </c>
      <c r="BF62" s="13" t="n">
        <f aca="false">IF(OR(BF152=0,ER62=0),0,BF152*ER62/(BF152+ER62))</f>
        <v>0</v>
      </c>
      <c r="BG62" s="13" t="n">
        <f aca="false">IF(OR(BG152=0,ES62=0),0,BG152*ES62/(BG152+ES62))</f>
        <v>0</v>
      </c>
      <c r="BH62" s="13" t="n">
        <f aca="false">IF(OR(BH152=0,ET62=0),0,BH152*ET62/(BH152+ET62))</f>
        <v>0</v>
      </c>
      <c r="BI62" s="13" t="n">
        <f aca="false">IF(OR(BI152=0,EU62=0),0,BI152*EU62/(BI152+EU62))</f>
        <v>0</v>
      </c>
      <c r="BJ62" s="13" t="n">
        <f aca="false">IF(OR(BJ152=0,EV62=0),0,BJ152*EV62/(BJ152+EV62))</f>
        <v>0</v>
      </c>
      <c r="BK62" s="13" t="n">
        <f aca="false">IF(OR(BK152=0,EW62=0),0,BK152*EW62/(BK152+EW62))</f>
        <v>0</v>
      </c>
      <c r="BL62" s="13" t="n">
        <f aca="false">IF(OR(BL152=0,EX62=0),0,BL152*EX62/(BL152+EX62))</f>
        <v>0</v>
      </c>
      <c r="BM62" s="13" t="n">
        <f aca="false">IF(OR(BM152=0,EY62=0),0,BM152*EY62/(BM152+EY62))</f>
        <v>0</v>
      </c>
      <c r="BN62" s="13" t="n">
        <f aca="false">IF(OR(BN152=0,EZ62=0),0,BN152*EZ62/(BN152+EZ62))</f>
        <v>0</v>
      </c>
      <c r="BO62" s="13" t="n">
        <f aca="false">IF(OR(BO152=0,FA62=0),0,BO152*FA62/(BO152+FA62))</f>
        <v>0</v>
      </c>
      <c r="BP62" s="13" t="n">
        <f aca="false">IF(OR(BP152=0,FB62=0),0,BP152*FB62/(BP152+FB62))</f>
        <v>0</v>
      </c>
      <c r="BQ62" s="13" t="n">
        <f aca="false">IF(OR(BQ152=0,FC62=0),0,BQ152*FC62/(BQ152+FC62))</f>
        <v>0</v>
      </c>
      <c r="BR62" s="13" t="n">
        <f aca="false">IF(OR(BR152=0,FD62=0),0,BR152*FD62/(BR152+FD62))</f>
        <v>0</v>
      </c>
      <c r="BS62" s="13" t="n">
        <f aca="false">IF(OR(BS152=0,FE62=0),0,BS152*FE62/(BS152+FE62))</f>
        <v>0</v>
      </c>
      <c r="BT62" s="13" t="n">
        <f aca="false">IF(OR(BT152=0,FF62=0),0,BT152*FF62/(BT152+FF62))</f>
        <v>0</v>
      </c>
      <c r="BU62" s="13" t="n">
        <f aca="false">IF(OR(BU152=0,FG62=0),0,BU152*FG62/(BU152+FG62))</f>
        <v>0</v>
      </c>
      <c r="BV62" s="13" t="n">
        <f aca="false">IF(OR(BV152=0,FH62=0),0,BV152*FH62/(BV152+FH62))</f>
        <v>0</v>
      </c>
      <c r="BW62" s="13" t="n">
        <f aca="false">IF(OR(BW152=0,FI62=0),0,BW152*FI62/(BW152+FI62))</f>
        <v>0</v>
      </c>
      <c r="BX62" s="13" t="n">
        <f aca="false">IF(OR(BX152=0,FJ62=0),0,BX152*FJ62/(BX152+FJ62))</f>
        <v>0</v>
      </c>
      <c r="BY62" s="13" t="n">
        <f aca="false">IF(OR(BY152=0,FK62=0),0,BY152*FK62/(BY152+FK62))</f>
        <v>0</v>
      </c>
      <c r="BZ62" s="13" t="n">
        <f aca="false">IF(OR(BZ152=0,FL62=0),0,BZ152*FL62/(BZ152+FL62))</f>
        <v>0</v>
      </c>
      <c r="CA62" s="13" t="n">
        <f aca="false">IF(OR(CA152=0,FM62=0),0,CA152*FM62/(CA152+FM62))</f>
        <v>0</v>
      </c>
      <c r="CB62" s="13" t="n">
        <f aca="false">IF(OR(CB152=0,FN62=0),0,CB152*FN62/(CB152+FN62))</f>
        <v>0</v>
      </c>
      <c r="CC62" s="13" t="n">
        <f aca="false">IF(OR(CC152=0,FO62=0),0,CC152*FO62/(CC152+FO62))</f>
        <v>0</v>
      </c>
      <c r="CD62" s="13" t="n">
        <f aca="false">IF(OR(CD152=0,FP62=0),0,CD152*FP62/(CD152+FP62))</f>
        <v>0</v>
      </c>
      <c r="CE62" s="13" t="n">
        <f aca="false">IF(OR(CE152=0,FQ62=0),0,CE152*FQ62/(CE152+FQ62))</f>
        <v>0</v>
      </c>
      <c r="CF62" s="13" t="n">
        <f aca="false">IF(OR(CF152=0,FR62=0),0,CF152*FR62/(CF152+FR62))</f>
        <v>0</v>
      </c>
      <c r="CG62" s="13" t="n">
        <f aca="false">IF(OR(CG152=0,FS62=0),0,CG152*FS62/(CG152+FS62))</f>
        <v>0</v>
      </c>
      <c r="CH62" s="13" t="n">
        <f aca="false">IF(OR(CH152=0,FT62=0),0,CH152*FT62/(CH152+FT62))</f>
        <v>0</v>
      </c>
      <c r="CI62" s="13" t="n">
        <f aca="false">IF(OR(CI152=0,FU62=0),0,CI152*FU62/(CI152+FU62))</f>
        <v>0</v>
      </c>
      <c r="CJ62" s="13" t="n">
        <f aca="false">IF(OR(CJ152=0,FV62=0),0,CJ152*FV62/(CJ152+FV62))</f>
        <v>0</v>
      </c>
      <c r="CK62" s="13" t="n">
        <f aca="false">IF(OR(CK152=0,FW62=0),0,CK152*FW62/(CK152+FW62))</f>
        <v>0</v>
      </c>
      <c r="CL62" s="13" t="n">
        <f aca="false">IF(OR(CL152=0,FX62=0),0,CL152*FX62/(CL152+FX62))</f>
        <v>0</v>
      </c>
      <c r="CM62" s="13" t="n">
        <f aca="false">IF(OR(CM152=0,FY62=0),0,CM152*FY62/(CM152+FY62))</f>
        <v>0</v>
      </c>
      <c r="CN62" s="13" t="n">
        <f aca="false">IF(OR(CN152=0,FZ62=0),0,CN152*FZ62/(CN152+FZ62))</f>
        <v>0</v>
      </c>
      <c r="CO62" s="13" t="n">
        <f aca="false">IF(OR(CO152=0,GA62=0),0,CO152*GA62/(CO152+GA62))</f>
        <v>0</v>
      </c>
      <c r="CP62" s="13" t="n">
        <f aca="false">IF(OR(CP152=0,GB62=0),0,CP152*GB62/(CP152+GB62))</f>
        <v>2.24963297345049</v>
      </c>
      <c r="CQ62" s="13" t="n">
        <f aca="false">IF(OR(CQ152=0,GC62=0),0,CQ152*GC62/(CQ152+GC62))</f>
        <v>2.22440829191434</v>
      </c>
      <c r="CR62" s="0" t="n">
        <f aca="false">IF(F$9=0,0,(SIN(F$12)*COS($E62)+SIN($E62)*COS(F$12))/SIN($E62)*F$9)</f>
        <v>6.32915357142857</v>
      </c>
      <c r="CS62" s="0" t="n">
        <f aca="false">IF(G$9=0,0,(SIN(G$12)*COS($E62)+SIN($E62)*COS(G$12))/SIN($E62)*G$9)</f>
        <v>6.38094455385311</v>
      </c>
      <c r="CT62" s="0" t="n">
        <f aca="false">IF(H$9=0,0,(SIN(H$12)*COS($E62)+SIN($E62)*COS(H$12))/SIN($E62)*H$9)</f>
        <v>6.42966317098595</v>
      </c>
      <c r="CU62" s="0" t="n">
        <f aca="false">IF(I$9=0,0,(SIN(I$12)*COS($E62)+SIN($E62)*COS(I$12))/SIN($E62)*I$9)</f>
        <v>6.47531907953139</v>
      </c>
      <c r="CV62" s="0" t="n">
        <f aca="false">IF(J$9=0,0,(SIN(J$12)*COS($E62)+SIN($E62)*COS(J$12))/SIN($E62)*J$9)</f>
        <v>6.51279736478565</v>
      </c>
      <c r="CW62" s="0" t="n">
        <f aca="false">IF(K$9=0,0,(SIN(K$12)*COS($E62)+SIN($E62)*COS(K$12))/SIN($E62)*K$9)</f>
        <v>6.5471076227114</v>
      </c>
      <c r="CX62" s="0" t="n">
        <f aca="false">IF(L$9=0,0,(SIN(L$12)*COS($E62)+SIN($E62)*COS(L$12))/SIN($E62)*L$9)</f>
        <v>6.57826802749052</v>
      </c>
      <c r="CY62" s="0" t="n">
        <f aca="false">IF(M$9=0,0,(SIN(M$12)*COS($E62)+SIN($E62)*COS(M$12))/SIN($E62)*M$9)</f>
        <v>6.60629806476958</v>
      </c>
      <c r="CZ62" s="0" t="n">
        <f aca="false">IF(N$9=0,0,(SIN(N$12)*COS($E62)+SIN($E62)*COS(N$12))/SIN($E62)*N$9)</f>
        <v>6.63121851689749</v>
      </c>
      <c r="DA62" s="0" t="n">
        <f aca="false">IF(O$9=0,0,(SIN(O$12)*COS($E62)+SIN($E62)*COS(O$12))/SIN($E62)*O$9)</f>
        <v>6.63382145068738</v>
      </c>
      <c r="DB62" s="0" t="n">
        <f aca="false">IF(P$9=0,0,(SIN(P$12)*COS($E62)+SIN($E62)*COS(P$12))/SIN($E62)*P$9)</f>
        <v>6.63296274090312</v>
      </c>
      <c r="DC62" s="0" t="n">
        <f aca="false">IF(Q$9=0,0,(SIN(Q$12)*COS($E62)+SIN($E62)*COS(Q$12))/SIN($E62)*Q$9)</f>
        <v>6.62868472100023</v>
      </c>
      <c r="DD62" s="0" t="n">
        <f aca="false">IF(R$9=0,0,(SIN(R$12)*COS($E62)+SIN($E62)*COS(R$12))/SIN($E62)*R$9)</f>
        <v>6.62103119209111</v>
      </c>
      <c r="DE62" s="0" t="n">
        <f aca="false">IF(S$9=0,0,(SIN(S$12)*COS($E62)+SIN($E62)*COS(S$12))/SIN($E62)*S$9)</f>
        <v>6.61004739665743</v>
      </c>
      <c r="DF62" s="0" t="n">
        <f aca="false">IF(T$9=0,0,(SIN(T$12)*COS($E62)+SIN($E62)*COS(T$12))/SIN($E62)*T$9)</f>
        <v>6.55864529041391</v>
      </c>
      <c r="DG62" s="0" t="n">
        <f aca="false">IF(U$9=0,0,(SIN(U$12)*COS($E62)+SIN($E62)*COS(U$12))/SIN($E62)*U$9)</f>
        <v>6.50338674121548</v>
      </c>
      <c r="DH62" s="0" t="n">
        <f aca="false">IF(V$9=0,0,(SIN(V$12)*COS($E62)+SIN($E62)*COS(V$12))/SIN($E62)*V$9)</f>
        <v>6.44435537079568</v>
      </c>
      <c r="DI62" s="0" t="n">
        <f aca="false">IF(W$9=0,0,(SIN(W$12)*COS($E62)+SIN($E62)*COS(W$12))/SIN($E62)*W$9)</f>
        <v>6.38163649593362</v>
      </c>
      <c r="DJ62" s="0" t="n">
        <f aca="false">IF(X$9=0,0,(SIN(X$12)*COS($E62)+SIN($E62)*COS(X$12))/SIN($E62)*X$9)</f>
        <v>6.31531708195483</v>
      </c>
      <c r="DK62" s="0" t="n">
        <f aca="false">IF(Y$9=0,0,(SIN(Y$12)*COS($E62)+SIN($E62)*COS(Y$12))/SIN($E62)*Y$9)</f>
        <v>0</v>
      </c>
      <c r="DL62" s="0" t="n">
        <f aca="false">IF(Z$9=0,0,(SIN(Z$12)*COS($E62)+SIN($E62)*COS(Z$12))/SIN($E62)*Z$9)</f>
        <v>0</v>
      </c>
      <c r="DM62" s="0" t="n">
        <f aca="false">IF(AA$9=0,0,(SIN(AA$12)*COS($E62)+SIN($E62)*COS(AA$12))/SIN($E62)*AA$9)</f>
        <v>0</v>
      </c>
      <c r="DN62" s="0" t="n">
        <f aca="false">IF(AB$9=0,0,(SIN(AB$12)*COS($E62)+SIN($E62)*COS(AB$12))/SIN($E62)*AB$9)</f>
        <v>0</v>
      </c>
      <c r="DO62" s="0" t="n">
        <f aca="false">IF(AC$9=0,0,(SIN(AC$12)*COS($E62)+SIN($E62)*COS(AC$12))/SIN($E62)*AC$9)</f>
        <v>0</v>
      </c>
      <c r="DP62" s="0" t="n">
        <f aca="false">IF(AD$9=0,0,(SIN(AD$12)*COS($E62)+SIN($E62)*COS(AD$12))/SIN($E62)*AD$9)</f>
        <v>0</v>
      </c>
      <c r="DQ62" s="0" t="n">
        <f aca="false">IF(AE$9=0,0,(SIN(AE$12)*COS($E62)+SIN($E62)*COS(AE$12))/SIN($E62)*AE$9)</f>
        <v>0</v>
      </c>
      <c r="DR62" s="0" t="n">
        <f aca="false">IF(AF$9=0,0,(SIN(AF$12)*COS($E62)+SIN($E62)*COS(AF$12))/SIN($E62)*AF$9)</f>
        <v>0</v>
      </c>
      <c r="DS62" s="0" t="n">
        <f aca="false">IF(AG$9=0,0,(SIN(AG$12)*COS($E62)+SIN($E62)*COS(AG$12))/SIN($E62)*AG$9)</f>
        <v>0</v>
      </c>
      <c r="DT62" s="0" t="n">
        <f aca="false">IF(AH$9=0,0,(SIN(AH$12)*COS($E62)+SIN($E62)*COS(AH$12))/SIN($E62)*AH$9)</f>
        <v>0</v>
      </c>
      <c r="DU62" s="0" t="n">
        <f aca="false">IF(AI$9=0,0,(SIN(AI$12)*COS($E62)+SIN($E62)*COS(AI$12))/SIN($E62)*AI$9)</f>
        <v>0</v>
      </c>
      <c r="DV62" s="0" t="n">
        <f aca="false">IF(AJ$9=0,0,(SIN(AJ$12)*COS($E62)+SIN($E62)*COS(AJ$12))/SIN($E62)*AJ$9)</f>
        <v>0</v>
      </c>
      <c r="DW62" s="0" t="n">
        <f aca="false">IF(AK$9=0,0,(SIN(AK$12)*COS($E62)+SIN($E62)*COS(AK$12))/SIN($E62)*AK$9)</f>
        <v>0</v>
      </c>
      <c r="DX62" s="0" t="n">
        <f aca="false">IF(AL$9=0,0,(SIN(AL$12)*COS($E62)+SIN($E62)*COS(AL$12))/SIN($E62)*AL$9)</f>
        <v>0</v>
      </c>
      <c r="DY62" s="0" t="n">
        <f aca="false">IF(AM$9=0,0,(SIN(AM$12)*COS($E62)+SIN($E62)*COS(AM$12))/SIN($E62)*AM$9)</f>
        <v>0</v>
      </c>
      <c r="DZ62" s="0" t="n">
        <f aca="false">IF(AN$9=0,0,(SIN(AN$12)*COS($E62)+SIN($E62)*COS(AN$12))/SIN($E62)*AN$9)</f>
        <v>0</v>
      </c>
      <c r="EA62" s="0" t="n">
        <f aca="false">IF(AO$9=0,0,(SIN(AO$12)*COS($E62)+SIN($E62)*COS(AO$12))/SIN($E62)*AO$9)</f>
        <v>0</v>
      </c>
      <c r="EB62" s="0" t="n">
        <f aca="false">IF(AP$9=0,0,(SIN(AP$12)*COS($E62)+SIN($E62)*COS(AP$12))/SIN($E62)*AP$9)</f>
        <v>0</v>
      </c>
      <c r="EC62" s="0" t="n">
        <f aca="false">IF(AQ$9=0,0,(SIN(AQ$12)*COS($E62)+SIN($E62)*COS(AQ$12))/SIN($E62)*AQ$9)</f>
        <v>0</v>
      </c>
      <c r="ED62" s="0" t="n">
        <f aca="false">IF(AR$9=0,0,(SIN(AR$12)*COS($E62)+SIN($E62)*COS(AR$12))/SIN($E62)*AR$9)</f>
        <v>0</v>
      </c>
      <c r="EE62" s="0" t="n">
        <f aca="false">IF(AS$9=0,0,(SIN(AS$12)*COS($E62)+SIN($E62)*COS(AS$12))/SIN($E62)*AS$9)</f>
        <v>0</v>
      </c>
      <c r="EF62" s="0" t="n">
        <f aca="false">IF(AT$9=0,0,(SIN(AT$12)*COS($E62)+SIN($E62)*COS(AT$12))/SIN($E62)*AT$9)</f>
        <v>0</v>
      </c>
      <c r="EG62" s="0" t="n">
        <f aca="false">IF(AU$9=0,0,(SIN(AU$12)*COS($E62)+SIN($E62)*COS(AU$12))/SIN($E62)*AU$9)</f>
        <v>0</v>
      </c>
      <c r="EH62" s="0" t="n">
        <f aca="false">IF(AV$9=0,0,(SIN(AV$12)*COS($E62)+SIN($E62)*COS(AV$12))/SIN($E62)*AV$9)</f>
        <v>0</v>
      </c>
      <c r="EI62" s="0" t="n">
        <f aca="false">IF(AW$9=0,0,(SIN(AW$12)*COS($E62)+SIN($E62)*COS(AW$12))/SIN($E62)*AW$9)</f>
        <v>0</v>
      </c>
      <c r="EJ62" s="0" t="n">
        <f aca="false">IF(AX$9=0,0,(SIN(AX$12)*COS($E62)+SIN($E62)*COS(AX$12))/SIN($E62)*AX$9)</f>
        <v>0</v>
      </c>
      <c r="EK62" s="0" t="n">
        <f aca="false">IF(AY$9=0,0,(SIN(AY$12)*COS($E62)+SIN($E62)*COS(AY$12))/SIN($E62)*AY$9)</f>
        <v>0</v>
      </c>
      <c r="EL62" s="0" t="n">
        <f aca="false">IF(AZ$9=0,0,(SIN(AZ$12)*COS($E62)+SIN($E62)*COS(AZ$12))/SIN($E62)*AZ$9)</f>
        <v>0</v>
      </c>
      <c r="EM62" s="0" t="n">
        <f aca="false">IF(BA$9=0,0,(SIN(BA$12)*COS($E62)+SIN($E62)*COS(BA$12))/SIN($E62)*BA$9)</f>
        <v>0</v>
      </c>
      <c r="EN62" s="0" t="n">
        <f aca="false">IF(BB$9=0,0,(SIN(BB$12)*COS($E62)+SIN($E62)*COS(BB$12))/SIN($E62)*BB$9)</f>
        <v>0</v>
      </c>
      <c r="EO62" s="0" t="n">
        <f aca="false">IF(BC$9=0,0,(SIN(BC$12)*COS($E62)+SIN($E62)*COS(BC$12))/SIN($E62)*BC$9)</f>
        <v>0</v>
      </c>
      <c r="EP62" s="0" t="n">
        <f aca="false">IF(BD$9=0,0,(SIN(BD$12)*COS($E62)+SIN($E62)*COS(BD$12))/SIN($E62)*BD$9)</f>
        <v>0</v>
      </c>
      <c r="EQ62" s="0" t="n">
        <f aca="false">IF(BE$9=0,0,(SIN(BE$12)*COS($E62)+SIN($E62)*COS(BE$12))/SIN($E62)*BE$9)</f>
        <v>0</v>
      </c>
      <c r="ER62" s="0" t="n">
        <f aca="false">IF(BF$9=0,0,(SIN(BF$12)*COS($E62)+SIN($E62)*COS(BF$12))/SIN($E62)*BF$9)</f>
        <v>0</v>
      </c>
      <c r="ES62" s="0" t="n">
        <f aca="false">IF(BG$9=0,0,(SIN(BG$12)*COS($E62)+SIN($E62)*COS(BG$12))/SIN($E62)*BG$9)</f>
        <v>0</v>
      </c>
      <c r="ET62" s="0" t="n">
        <f aca="false">IF(BH$9=0,0,(SIN(BH$12)*COS($E62)+SIN($E62)*COS(BH$12))/SIN($E62)*BH$9)</f>
        <v>0</v>
      </c>
      <c r="EU62" s="0" t="n">
        <f aca="false">IF(BI$9=0,0,(SIN(BI$12)*COS($E62)+SIN($E62)*COS(BI$12))/SIN($E62)*BI$9)</f>
        <v>0</v>
      </c>
      <c r="EV62" s="0" t="n">
        <f aca="false">IF(BJ$9=0,0,(SIN(BJ$12)*COS($E62)+SIN($E62)*COS(BJ$12))/SIN($E62)*BJ$9)</f>
        <v>0</v>
      </c>
      <c r="EW62" s="0" t="n">
        <f aca="false">IF(BK$9=0,0,(SIN(BK$12)*COS($E62)+SIN($E62)*COS(BK$12))/SIN($E62)*BK$9)</f>
        <v>0</v>
      </c>
      <c r="EX62" s="0" t="n">
        <f aca="false">IF(BL$9=0,0,(SIN(BL$12)*COS($E62)+SIN($E62)*COS(BL$12))/SIN($E62)*BL$9)</f>
        <v>0</v>
      </c>
      <c r="EY62" s="0" t="n">
        <f aca="false">IF(BM$9=0,0,(SIN(BM$12)*COS($E62)+SIN($E62)*COS(BM$12))/SIN($E62)*BM$9)</f>
        <v>0</v>
      </c>
      <c r="EZ62" s="0" t="n">
        <f aca="false">IF(BN$9=0,0,(SIN(BN$12)*COS($E62)+SIN($E62)*COS(BN$12))/SIN($E62)*BN$9)</f>
        <v>0</v>
      </c>
      <c r="FA62" s="0" t="n">
        <f aca="false">IF(BO$9=0,0,(SIN(BO$12)*COS($E62)+SIN($E62)*COS(BO$12))/SIN($E62)*BO$9)</f>
        <v>0</v>
      </c>
      <c r="FB62" s="0" t="n">
        <f aca="false">IF(BP$9=0,0,(SIN(BP$12)*COS($E62)+SIN($E62)*COS(BP$12))/SIN($E62)*BP$9)</f>
        <v>0</v>
      </c>
      <c r="FC62" s="0" t="n">
        <f aca="false">IF(BQ$9=0,0,(SIN(BQ$12)*COS($E62)+SIN($E62)*COS(BQ$12))/SIN($E62)*BQ$9)</f>
        <v>0</v>
      </c>
      <c r="FD62" s="0" t="n">
        <f aca="false">IF(BR$9=0,0,(SIN(BR$12)*COS($E62)+SIN($E62)*COS(BR$12))/SIN($E62)*BR$9)</f>
        <v>0</v>
      </c>
      <c r="FE62" s="0" t="n">
        <f aca="false">IF(BS$9=0,0,(SIN(BS$12)*COS($E62)+SIN($E62)*COS(BS$12))/SIN($E62)*BS$9)</f>
        <v>0</v>
      </c>
      <c r="FF62" s="0" t="n">
        <f aca="false">IF(BT$9=0,0,(SIN(BT$12)*COS($E62)+SIN($E62)*COS(BT$12))/SIN($E62)*BT$9)</f>
        <v>0</v>
      </c>
      <c r="FG62" s="0" t="n">
        <f aca="false">IF(BU$9=0,0,(SIN(BU$12)*COS($E62)+SIN($E62)*COS(BU$12))/SIN($E62)*BU$9)</f>
        <v>0</v>
      </c>
      <c r="FH62" s="0" t="n">
        <f aca="false">IF(BV$9=0,0,(SIN(BV$12)*COS($E62)+SIN($E62)*COS(BV$12))/SIN($E62)*BV$9)</f>
        <v>0</v>
      </c>
      <c r="FI62" s="0" t="n">
        <f aca="false">IF(BW$9=0,0,(SIN(BW$12)*COS($E62)+SIN($E62)*COS(BW$12))/SIN($E62)*BW$9)</f>
        <v>0</v>
      </c>
      <c r="FJ62" s="0" t="n">
        <f aca="false">IF(BX$9=0,0,(SIN(BX$12)*COS($E62)+SIN($E62)*COS(BX$12))/SIN($E62)*BX$9)</f>
        <v>0</v>
      </c>
      <c r="FK62" s="0" t="n">
        <f aca="false">IF(BY$9=0,0,(SIN(BY$12)*COS($E62)+SIN($E62)*COS(BY$12))/SIN($E62)*BY$9)</f>
        <v>0</v>
      </c>
      <c r="FL62" s="0" t="n">
        <f aca="false">IF(BZ$9=0,0,(SIN(BZ$12)*COS($E62)+SIN($E62)*COS(BZ$12))/SIN($E62)*BZ$9)</f>
        <v>0</v>
      </c>
      <c r="FM62" s="0" t="n">
        <f aca="false">IF(CA$9=0,0,(SIN(CA$12)*COS($E62)+SIN($E62)*COS(CA$12))/SIN($E62)*CA$9)</f>
        <v>0</v>
      </c>
      <c r="FN62" s="0" t="n">
        <f aca="false">IF(CB$9=0,0,(SIN(CB$12)*COS($E62)+SIN($E62)*COS(CB$12))/SIN($E62)*CB$9)</f>
        <v>0</v>
      </c>
      <c r="FO62" s="0" t="n">
        <f aca="false">IF(CC$9=0,0,(SIN(CC$12)*COS($E62)+SIN($E62)*COS(CC$12))/SIN($E62)*CC$9)</f>
        <v>0</v>
      </c>
      <c r="FP62" s="0" t="n">
        <f aca="false">IF(CD$9=0,0,(SIN(CD$12)*COS($E62)+SIN($E62)*COS(CD$12))/SIN($E62)*CD$9)</f>
        <v>0</v>
      </c>
      <c r="FQ62" s="0" t="n">
        <f aca="false">IF(CE$9=0,0,(SIN(CE$12)*COS($E62)+SIN($E62)*COS(CE$12))/SIN($E62)*CE$9)</f>
        <v>0</v>
      </c>
      <c r="FR62" s="0" t="n">
        <f aca="false">IF(CF$9=0,0,(SIN(CF$12)*COS($E62)+SIN($E62)*COS(CF$12))/SIN($E62)*CF$9)</f>
        <v>0</v>
      </c>
      <c r="FS62" s="0" t="n">
        <f aca="false">IF(CG$9=0,0,(SIN(CG$12)*COS($E62)+SIN($E62)*COS(CG$12))/SIN($E62)*CG$9)</f>
        <v>0</v>
      </c>
      <c r="FT62" s="0" t="n">
        <f aca="false">IF(CH$9=0,0,(SIN(CH$12)*COS($E62)+SIN($E62)*COS(CH$12))/SIN($E62)*CH$9)</f>
        <v>0</v>
      </c>
      <c r="FU62" s="0" t="n">
        <f aca="false">IF(CI$9=0,0,(SIN(CI$12)*COS($E62)+SIN($E62)*COS(CI$12))/SIN($E62)*CI$9)</f>
        <v>0</v>
      </c>
      <c r="FV62" s="0" t="n">
        <f aca="false">IF(CJ$9=0,0,(SIN(CJ$12)*COS($E62)+SIN($E62)*COS(CJ$12))/SIN($E62)*CJ$9)</f>
        <v>0</v>
      </c>
      <c r="FW62" s="0" t="n">
        <f aca="false">IF(CK$9=0,0,(SIN(CK$12)*COS($E62)+SIN($E62)*COS(CK$12))/SIN($E62)*CK$9)</f>
        <v>0</v>
      </c>
      <c r="FX62" s="0" t="n">
        <f aca="false">IF(CL$9=0,0,(SIN(CL$12)*COS($E62)+SIN($E62)*COS(CL$12))/SIN($E62)*CL$9)</f>
        <v>0</v>
      </c>
      <c r="FY62" s="0" t="n">
        <f aca="false">IF(CM$9=0,0,(SIN(CM$12)*COS($E62)+SIN($E62)*COS(CM$12))/SIN($E62)*CM$9)</f>
        <v>0</v>
      </c>
      <c r="FZ62" s="0" t="n">
        <f aca="false">IF(CN$9=0,0,(SIN(CN$12)*COS($E62)+SIN($E62)*COS(CN$12))/SIN($E62)*CN$9)</f>
        <v>0</v>
      </c>
      <c r="GA62" s="0" t="n">
        <f aca="false">IF(CO$9=0,0,(SIN(CO$12)*COS($E62)+SIN($E62)*COS(CO$12))/SIN($E62)*CO$9)</f>
        <v>0</v>
      </c>
      <c r="GB62" s="0" t="n">
        <f aca="false">IF(CP$9=0,0,(SIN(CP$12)*COS($E62)+SIN($E62)*COS(CP$12))/SIN($E62)*CP$9)</f>
        <v>4.55764186097839</v>
      </c>
      <c r="GC62" s="0" t="n">
        <f aca="false">IF(CQ$9=0,0,(SIN(CQ$12)*COS($E62)+SIN($E62)*COS(CQ$12))/SIN($E62)*CQ$9)</f>
        <v>4.54829784676297</v>
      </c>
    </row>
    <row r="63" customFormat="false" ht="12.8" hidden="true" customHeight="false" outlineLevel="0" collapsed="false">
      <c r="A63" s="0" t="n">
        <f aca="false">MAX($F63:$CQ63)</f>
        <v>6.32915353137039</v>
      </c>
      <c r="B63" s="90" t="n">
        <f aca="false">IF(ISNA(INDEX(vmg!$B$6:$B$151,MATCH($C63,vmg!$F$6:$F$151,0))),IF(ISNA(INDEX(vmg!$B$6:$B$151,MATCH($C63,vmg!$D$6:$D$151,0))),0,INDEX(vmg!$B$6:$B$151,MATCH($C63,vmg!$D$6:$D$151,0))),INDEX(vmg!$B$6:$B$151,MATCH($C63,vmg!$F$6:$F$151,0)))</f>
        <v>6.61432908949751</v>
      </c>
      <c r="C63" s="2" t="n">
        <f aca="false">MOD(Best +D63,360)</f>
        <v>351</v>
      </c>
      <c r="D63" s="2" t="n">
        <f aca="false">D62+1</f>
        <v>51</v>
      </c>
      <c r="E63" s="1" t="n">
        <f aca="false">D63*PI()/180</f>
        <v>0.890117918517108</v>
      </c>
      <c r="F63" s="13" t="n">
        <f aca="false">IF(OR(F153=0,CR63=0),0,F153*CR63/(F153+CR63))</f>
        <v>6.32915353137039</v>
      </c>
      <c r="G63" s="13" t="n">
        <f aca="false">IF(OR(G153=0,CS63=0),0,G153*CS63/(G153+CS63))</f>
        <v>6.24437672282229</v>
      </c>
      <c r="H63" s="13" t="n">
        <f aca="false">IF(OR(H153=0,CT63=0),0,H153*CT63/(H153+CT63))</f>
        <v>6.16178309110559</v>
      </c>
      <c r="I63" s="13" t="n">
        <f aca="false">IF(OR(I153=0,CU63=0),0,I153*CU63/(I153+CU63))</f>
        <v>6.0812250253503</v>
      </c>
      <c r="J63" s="13" t="n">
        <f aca="false">IF(OR(J153=0,CV63=0),0,J153*CV63/(J153+CV63))</f>
        <v>5.99821175879796</v>
      </c>
      <c r="K63" s="13" t="n">
        <f aca="false">IF(OR(K153=0,CW63=0),0,K153*CW63/(K153+CW63))</f>
        <v>5.91719021745937</v>
      </c>
      <c r="L63" s="13" t="n">
        <f aca="false">IF(OR(L153=0,CX63=0),0,L153*CX63/(L153+CX63))</f>
        <v>5.83802973522611</v>
      </c>
      <c r="M63" s="13" t="n">
        <f aca="false">IF(OR(M153=0,CY63=0),0,M153*CY63/(M153+CY63))</f>
        <v>5.76061055396666</v>
      </c>
      <c r="N63" s="13" t="n">
        <f aca="false">IF(OR(N153=0,CZ63=0),0,N153*CZ63/(N153+CZ63))</f>
        <v>5.68482268196202</v>
      </c>
      <c r="O63" s="13" t="n">
        <f aca="false">IF(OR(O153=0,DA63=0),0,O153*DA63/(O153+DA63))</f>
        <v>5.59682679576558</v>
      </c>
      <c r="P63" s="13" t="n">
        <f aca="false">IF(OR(P153=0,DB63=0),0,P153*DB63/(P153+DB63))</f>
        <v>5.51082652129611</v>
      </c>
      <c r="Q63" s="13" t="n">
        <f aca="false">IF(OR(Q153=0,DC63=0),0,Q153*DC63/(Q153+DC63))</f>
        <v>5.42668938378141</v>
      </c>
      <c r="R63" s="13" t="n">
        <f aca="false">IF(OR(R153=0,DD63=0),0,R153*DD63/(R153+DD63))</f>
        <v>5.34429355332915</v>
      </c>
      <c r="S63" s="13" t="n">
        <f aca="false">IF(OR(S153=0,DE63=0),0,S153*DE63/(S153+DE63))</f>
        <v>5.26352676895699</v>
      </c>
      <c r="T63" s="13" t="n">
        <f aca="false">IF(OR(T153=0,DF63=0),0,T153*DF63/(T153+DF63))</f>
        <v>5.16117696432385</v>
      </c>
      <c r="U63" s="13" t="n">
        <f aca="false">IF(OR(U153=0,DG63=0),0,U153*DG63/(U153+DG63))</f>
        <v>5.06094119536583</v>
      </c>
      <c r="V63" s="13" t="n">
        <f aca="false">IF(OR(V153=0,DH63=0),0,V153*DH63/(V153+DH63))</f>
        <v>4.96266094305397</v>
      </c>
      <c r="W63" s="13" t="n">
        <f aca="false">IF(OR(W153=0,DI63=0),0,W153*DI63/(W153+DI63))</f>
        <v>4.86618978558983</v>
      </c>
      <c r="X63" s="13" t="n">
        <f aca="false">IF(OR(X153=0,DJ63=0),0,X153*DJ63/(X153+DJ63))</f>
        <v>4.77139215552011</v>
      </c>
      <c r="Y63" s="13" t="n">
        <f aca="false">IF(OR(Y153=0,DK63=0),0,Y153*DK63/(Y153+DK63))</f>
        <v>0</v>
      </c>
      <c r="Z63" s="13" t="n">
        <f aca="false">IF(OR(Z153=0,DL63=0),0,Z153*DL63/(Z153+DL63))</f>
        <v>0</v>
      </c>
      <c r="AA63" s="13" t="n">
        <f aca="false">IF(OR(AA153=0,DM63=0),0,AA153*DM63/(AA153+DM63))</f>
        <v>0</v>
      </c>
      <c r="AB63" s="13" t="n">
        <f aca="false">IF(OR(AB153=0,DN63=0),0,AB153*DN63/(AB153+DN63))</f>
        <v>0</v>
      </c>
      <c r="AC63" s="13" t="n">
        <f aca="false">IF(OR(AC153=0,DO63=0),0,AC153*DO63/(AC153+DO63))</f>
        <v>0</v>
      </c>
      <c r="AD63" s="13" t="n">
        <f aca="false">IF(OR(AD153=0,DP63=0),0,AD153*DP63/(AD153+DP63))</f>
        <v>0</v>
      </c>
      <c r="AE63" s="13" t="n">
        <f aca="false">IF(OR(AE153=0,DQ63=0),0,AE153*DQ63/(AE153+DQ63))</f>
        <v>0</v>
      </c>
      <c r="AF63" s="13" t="n">
        <f aca="false">IF(OR(AF153=0,DR63=0),0,AF153*DR63/(AF153+DR63))</f>
        <v>0</v>
      </c>
      <c r="AG63" s="13" t="n">
        <f aca="false">IF(OR(AG153=0,DS63=0),0,AG153*DS63/(AG153+DS63))</f>
        <v>0</v>
      </c>
      <c r="AH63" s="13" t="n">
        <f aca="false">IF(OR(AH153=0,DT63=0),0,AH153*DT63/(AH153+DT63))</f>
        <v>0</v>
      </c>
      <c r="AI63" s="13" t="n">
        <f aca="false">IF(OR(AI153=0,DU63=0),0,AI153*DU63/(AI153+DU63))</f>
        <v>0</v>
      </c>
      <c r="AJ63" s="13" t="n">
        <f aca="false">IF(OR(AJ153=0,DV63=0),0,AJ153*DV63/(AJ153+DV63))</f>
        <v>0</v>
      </c>
      <c r="AK63" s="13" t="n">
        <f aca="false">IF(OR(AK153=0,DW63=0),0,AK153*DW63/(AK153+DW63))</f>
        <v>0</v>
      </c>
      <c r="AL63" s="13" t="n">
        <f aca="false">IF(OR(AL153=0,DX63=0),0,AL153*DX63/(AL153+DX63))</f>
        <v>0</v>
      </c>
      <c r="AM63" s="13" t="n">
        <f aca="false">IF(OR(AM153=0,DY63=0),0,AM153*DY63/(AM153+DY63))</f>
        <v>0</v>
      </c>
      <c r="AN63" s="13" t="n">
        <f aca="false">IF(OR(AN153=0,DZ63=0),0,AN153*DZ63/(AN153+DZ63))</f>
        <v>0</v>
      </c>
      <c r="AO63" s="13" t="n">
        <f aca="false">IF(OR(AO153=0,EA63=0),0,AO153*EA63/(AO153+EA63))</f>
        <v>0</v>
      </c>
      <c r="AP63" s="13" t="n">
        <f aca="false">IF(OR(AP153=0,EB63=0),0,AP153*EB63/(AP153+EB63))</f>
        <v>0</v>
      </c>
      <c r="AQ63" s="13" t="n">
        <f aca="false">IF(OR(AQ153=0,EC63=0),0,AQ153*EC63/(AQ153+EC63))</f>
        <v>0</v>
      </c>
      <c r="AR63" s="13" t="n">
        <f aca="false">IF(OR(AR153=0,ED63=0),0,AR153*ED63/(AR153+ED63))</f>
        <v>0</v>
      </c>
      <c r="AS63" s="13" t="n">
        <f aca="false">IF(OR(AS153=0,EE63=0),0,AS153*EE63/(AS153+EE63))</f>
        <v>0</v>
      </c>
      <c r="AT63" s="13" t="n">
        <f aca="false">IF(OR(AT153=0,EF63=0),0,AT153*EF63/(AT153+EF63))</f>
        <v>0</v>
      </c>
      <c r="AU63" s="13" t="n">
        <f aca="false">IF(OR(AU153=0,EG63=0),0,AU153*EG63/(AU153+EG63))</f>
        <v>0</v>
      </c>
      <c r="AV63" s="13" t="n">
        <f aca="false">IF(OR(AV153=0,EH63=0),0,AV153*EH63/(AV153+EH63))</f>
        <v>0</v>
      </c>
      <c r="AW63" s="13" t="n">
        <f aca="false">IF(OR(AW153=0,EI63=0),0,AW153*EI63/(AW153+EI63))</f>
        <v>0</v>
      </c>
      <c r="AX63" s="13" t="n">
        <f aca="false">IF(OR(AX153=0,EJ63=0),0,AX153*EJ63/(AX153+EJ63))</f>
        <v>0</v>
      </c>
      <c r="AY63" s="13" t="n">
        <f aca="false">IF(OR(AY153=0,EK63=0),0,AY153*EK63/(AY153+EK63))</f>
        <v>0</v>
      </c>
      <c r="AZ63" s="13" t="n">
        <f aca="false">IF(OR(AZ153=0,EL63=0),0,AZ153*EL63/(AZ153+EL63))</f>
        <v>0</v>
      </c>
      <c r="BA63" s="13" t="n">
        <f aca="false">IF(OR(BA153=0,EM63=0),0,BA153*EM63/(BA153+EM63))</f>
        <v>0</v>
      </c>
      <c r="BB63" s="13" t="n">
        <f aca="false">IF(OR(BB153=0,EN63=0),0,BB153*EN63/(BB153+EN63))</f>
        <v>0</v>
      </c>
      <c r="BC63" s="13" t="n">
        <f aca="false">IF(OR(BC153=0,EO63=0),0,BC153*EO63/(BC153+EO63))</f>
        <v>0</v>
      </c>
      <c r="BD63" s="13" t="n">
        <f aca="false">IF(OR(BD153=0,EP63=0),0,BD153*EP63/(BD153+EP63))</f>
        <v>0</v>
      </c>
      <c r="BE63" s="13" t="n">
        <f aca="false">IF(OR(BE153=0,EQ63=0),0,BE153*EQ63/(BE153+EQ63))</f>
        <v>0</v>
      </c>
      <c r="BF63" s="13" t="n">
        <f aca="false">IF(OR(BF153=0,ER63=0),0,BF153*ER63/(BF153+ER63))</f>
        <v>0</v>
      </c>
      <c r="BG63" s="13" t="n">
        <f aca="false">IF(OR(BG153=0,ES63=0),0,BG153*ES63/(BG153+ES63))</f>
        <v>0</v>
      </c>
      <c r="BH63" s="13" t="n">
        <f aca="false">IF(OR(BH153=0,ET63=0),0,BH153*ET63/(BH153+ET63))</f>
        <v>0</v>
      </c>
      <c r="BI63" s="13" t="n">
        <f aca="false">IF(OR(BI153=0,EU63=0),0,BI153*EU63/(BI153+EU63))</f>
        <v>0</v>
      </c>
      <c r="BJ63" s="13" t="n">
        <f aca="false">IF(OR(BJ153=0,EV63=0),0,BJ153*EV63/(BJ153+EV63))</f>
        <v>0</v>
      </c>
      <c r="BK63" s="13" t="n">
        <f aca="false">IF(OR(BK153=0,EW63=0),0,BK153*EW63/(BK153+EW63))</f>
        <v>0</v>
      </c>
      <c r="BL63" s="13" t="n">
        <f aca="false">IF(OR(BL153=0,EX63=0),0,BL153*EX63/(BL153+EX63))</f>
        <v>0</v>
      </c>
      <c r="BM63" s="13" t="n">
        <f aca="false">IF(OR(BM153=0,EY63=0),0,BM153*EY63/(BM153+EY63))</f>
        <v>0</v>
      </c>
      <c r="BN63" s="13" t="n">
        <f aca="false">IF(OR(BN153=0,EZ63=0),0,BN153*EZ63/(BN153+EZ63))</f>
        <v>0</v>
      </c>
      <c r="BO63" s="13" t="n">
        <f aca="false">IF(OR(BO153=0,FA63=0),0,BO153*FA63/(BO153+FA63))</f>
        <v>0</v>
      </c>
      <c r="BP63" s="13" t="n">
        <f aca="false">IF(OR(BP153=0,FB63=0),0,BP153*FB63/(BP153+FB63))</f>
        <v>0</v>
      </c>
      <c r="BQ63" s="13" t="n">
        <f aca="false">IF(OR(BQ153=0,FC63=0),0,BQ153*FC63/(BQ153+FC63))</f>
        <v>0</v>
      </c>
      <c r="BR63" s="13" t="n">
        <f aca="false">IF(OR(BR153=0,FD63=0),0,BR153*FD63/(BR153+FD63))</f>
        <v>0</v>
      </c>
      <c r="BS63" s="13" t="n">
        <f aca="false">IF(OR(BS153=0,FE63=0),0,BS153*FE63/(BS153+FE63))</f>
        <v>0</v>
      </c>
      <c r="BT63" s="13" t="n">
        <f aca="false">IF(OR(BT153=0,FF63=0),0,BT153*FF63/(BT153+FF63))</f>
        <v>0</v>
      </c>
      <c r="BU63" s="13" t="n">
        <f aca="false">IF(OR(BU153=0,FG63=0),0,BU153*FG63/(BU153+FG63))</f>
        <v>0</v>
      </c>
      <c r="BV63" s="13" t="n">
        <f aca="false">IF(OR(BV153=0,FH63=0),0,BV153*FH63/(BV153+FH63))</f>
        <v>0</v>
      </c>
      <c r="BW63" s="13" t="n">
        <f aca="false">IF(OR(BW153=0,FI63=0),0,BW153*FI63/(BW153+FI63))</f>
        <v>0</v>
      </c>
      <c r="BX63" s="13" t="n">
        <f aca="false">IF(OR(BX153=0,FJ63=0),0,BX153*FJ63/(BX153+FJ63))</f>
        <v>0</v>
      </c>
      <c r="BY63" s="13" t="n">
        <f aca="false">IF(OR(BY153=0,FK63=0),0,BY153*FK63/(BY153+FK63))</f>
        <v>0</v>
      </c>
      <c r="BZ63" s="13" t="n">
        <f aca="false">IF(OR(BZ153=0,FL63=0),0,BZ153*FL63/(BZ153+FL63))</f>
        <v>0</v>
      </c>
      <c r="CA63" s="13" t="n">
        <f aca="false">IF(OR(CA153=0,FM63=0),0,CA153*FM63/(CA153+FM63))</f>
        <v>0</v>
      </c>
      <c r="CB63" s="13" t="n">
        <f aca="false">IF(OR(CB153=0,FN63=0),0,CB153*FN63/(CB153+FN63))</f>
        <v>0</v>
      </c>
      <c r="CC63" s="13" t="n">
        <f aca="false">IF(OR(CC153=0,FO63=0),0,CC153*FO63/(CC153+FO63))</f>
        <v>0</v>
      </c>
      <c r="CD63" s="13" t="n">
        <f aca="false">IF(OR(CD153=0,FP63=0),0,CD153*FP63/(CD153+FP63))</f>
        <v>0</v>
      </c>
      <c r="CE63" s="13" t="n">
        <f aca="false">IF(OR(CE153=0,FQ63=0),0,CE153*FQ63/(CE153+FQ63))</f>
        <v>0</v>
      </c>
      <c r="CF63" s="13" t="n">
        <f aca="false">IF(OR(CF153=0,FR63=0),0,CF153*FR63/(CF153+FR63))</f>
        <v>0</v>
      </c>
      <c r="CG63" s="13" t="n">
        <f aca="false">IF(OR(CG153=0,FS63=0),0,CG153*FS63/(CG153+FS63))</f>
        <v>0</v>
      </c>
      <c r="CH63" s="13" t="n">
        <f aca="false">IF(OR(CH153=0,FT63=0),0,CH153*FT63/(CH153+FT63))</f>
        <v>0</v>
      </c>
      <c r="CI63" s="13" t="n">
        <f aca="false">IF(OR(CI153=0,FU63=0),0,CI153*FU63/(CI153+FU63))</f>
        <v>0</v>
      </c>
      <c r="CJ63" s="13" t="n">
        <f aca="false">IF(OR(CJ153=0,FV63=0),0,CJ153*FV63/(CJ153+FV63))</f>
        <v>0</v>
      </c>
      <c r="CK63" s="13" t="n">
        <f aca="false">IF(OR(CK153=0,FW63=0),0,CK153*FW63/(CK153+FW63))</f>
        <v>0</v>
      </c>
      <c r="CL63" s="13" t="n">
        <f aca="false">IF(OR(CL153=0,FX63=0),0,CL153*FX63/(CL153+FX63))</f>
        <v>0</v>
      </c>
      <c r="CM63" s="13" t="n">
        <f aca="false">IF(OR(CM153=0,FY63=0),0,CM153*FY63/(CM153+FY63))</f>
        <v>0</v>
      </c>
      <c r="CN63" s="13" t="n">
        <f aca="false">IF(OR(CN153=0,FZ63=0),0,CN153*FZ63/(CN153+FZ63))</f>
        <v>0</v>
      </c>
      <c r="CO63" s="13" t="n">
        <f aca="false">IF(OR(CO153=0,GA63=0),0,CO153*GA63/(CO153+GA63))</f>
        <v>0</v>
      </c>
      <c r="CP63" s="13" t="n">
        <f aca="false">IF(OR(CP153=0,GB63=0),0,CP153*GB63/(CP153+GB63))</f>
        <v>2.18658973698743</v>
      </c>
      <c r="CQ63" s="13" t="n">
        <f aca="false">IF(OR(CQ153=0,GC63=0),0,CQ153*GC63/(CQ153+GC63))</f>
        <v>2.1606523199831</v>
      </c>
      <c r="CR63" s="0" t="n">
        <f aca="false">IF(F$9=0,0,(SIN(F$12)*COS($E63)+SIN($E63)*COS(F$12))/SIN($E63)*F$9)</f>
        <v>6.32915357142857</v>
      </c>
      <c r="CS63" s="0" t="n">
        <f aca="false">IF(G$9=0,0,(SIN(G$12)*COS($E63)+SIN($E63)*COS(G$12))/SIN($E63)*G$9)</f>
        <v>6.37772652140553</v>
      </c>
      <c r="CT63" s="0" t="n">
        <f aca="false">IF(H$9=0,0,(SIN(H$12)*COS($E63)+SIN($E63)*COS(H$12))/SIN($E63)*H$9)</f>
        <v>6.4232683562663</v>
      </c>
      <c r="CU63" s="0" t="n">
        <f aca="false">IF(I$9=0,0,(SIN(I$12)*COS($E63)+SIN($E63)*COS(I$12))/SIN($E63)*I$9)</f>
        <v>6.46578968199295</v>
      </c>
      <c r="CV63" s="0" t="n">
        <f aca="false">IF(J$9=0,0,(SIN(J$12)*COS($E63)+SIN($E63)*COS(J$12))/SIN($E63)*J$9)</f>
        <v>6.50018643336836</v>
      </c>
      <c r="CW63" s="0" t="n">
        <f aca="false">IF(K$9=0,0,(SIN(K$12)*COS($E63)+SIN($E63)*COS(K$12))/SIN($E63)*K$9)</f>
        <v>6.531464131128</v>
      </c>
      <c r="CX63" s="0" t="n">
        <f aca="false">IF(L$9=0,0,(SIN(L$12)*COS($E63)+SIN($E63)*COS(L$12))/SIN($E63)*L$9)</f>
        <v>6.55964181124803</v>
      </c>
      <c r="CY63" s="0" t="n">
        <f aca="false">IF(M$9=0,0,(SIN(M$12)*COS($E63)+SIN($E63)*COS(M$12))/SIN($E63)*M$9)</f>
        <v>6.58473979226005</v>
      </c>
      <c r="CZ63" s="0" t="n">
        <f aca="false">IF(N$9=0,0,(SIN(N$12)*COS($E63)+SIN($E63)*COS(N$12))/SIN($E63)*N$9)</f>
        <v>6.60677966025812</v>
      </c>
      <c r="DA63" s="0" t="n">
        <f aca="false">IF(O$9=0,0,(SIN(O$12)*COS($E63)+SIN($E63)*COS(O$12))/SIN($E63)*O$9)</f>
        <v>6.60663306961121</v>
      </c>
      <c r="DB63" s="0" t="n">
        <f aca="false">IF(P$9=0,0,(SIN(P$12)*COS($E63)+SIN($E63)*COS(P$12))/SIN($E63)*P$9)</f>
        <v>6.60309517160424</v>
      </c>
      <c r="DC63" s="0" t="n">
        <f aca="false">IF(Q$9=0,0,(SIN(Q$12)*COS($E63)+SIN($E63)*COS(Q$12))/SIN($E63)*Q$9)</f>
        <v>6.59620893481821</v>
      </c>
      <c r="DD63" s="0" t="n">
        <f aca="false">IF(R$9=0,0,(SIN(R$12)*COS($E63)+SIN($E63)*COS(R$12))/SIN($E63)*R$9)</f>
        <v>6.58601875502515</v>
      </c>
      <c r="DE63" s="0" t="n">
        <f aca="false">IF(S$9=0,0,(SIN(S$12)*COS($E63)+SIN($E63)*COS(S$12))/SIN($E63)*S$9)</f>
        <v>6.57257042878036</v>
      </c>
      <c r="DF63" s="0" t="n">
        <f aca="false">IF(T$9=0,0,(SIN(T$12)*COS($E63)+SIN($E63)*COS(T$12))/SIN($E63)*T$9)</f>
        <v>6.51900088967525</v>
      </c>
      <c r="DG63" s="0" t="n">
        <f aca="false">IF(U$9=0,0,(SIN(U$12)*COS($E63)+SIN($E63)*COS(U$12))/SIN($E63)*U$9)</f>
        <v>6.46167936934413</v>
      </c>
      <c r="DH63" s="0" t="n">
        <f aca="false">IF(V$9=0,0,(SIN(V$12)*COS($E63)+SIN($E63)*COS(V$12))/SIN($E63)*V$9)</f>
        <v>6.40068970184616</v>
      </c>
      <c r="DI63" s="0" t="n">
        <f aca="false">IF(W$9=0,0,(SIN(W$12)*COS($E63)+SIN($E63)*COS(W$12))/SIN($E63)*W$9)</f>
        <v>6.33611735638664</v>
      </c>
      <c r="DJ63" s="0" t="n">
        <f aca="false">IF(X$9=0,0,(SIN(X$12)*COS($E63)+SIN($E63)*COS(X$12))/SIN($E63)*X$9)</f>
        <v>6.26804939090645</v>
      </c>
      <c r="DK63" s="0" t="n">
        <f aca="false">IF(Y$9=0,0,(SIN(Y$12)*COS($E63)+SIN($E63)*COS(Y$12))/SIN($E63)*Y$9)</f>
        <v>0</v>
      </c>
      <c r="DL63" s="0" t="n">
        <f aca="false">IF(Z$9=0,0,(SIN(Z$12)*COS($E63)+SIN($E63)*COS(Z$12))/SIN($E63)*Z$9)</f>
        <v>0</v>
      </c>
      <c r="DM63" s="0" t="n">
        <f aca="false">IF(AA$9=0,0,(SIN(AA$12)*COS($E63)+SIN($E63)*COS(AA$12))/SIN($E63)*AA$9)</f>
        <v>0</v>
      </c>
      <c r="DN63" s="0" t="n">
        <f aca="false">IF(AB$9=0,0,(SIN(AB$12)*COS($E63)+SIN($E63)*COS(AB$12))/SIN($E63)*AB$9)</f>
        <v>0</v>
      </c>
      <c r="DO63" s="0" t="n">
        <f aca="false">IF(AC$9=0,0,(SIN(AC$12)*COS($E63)+SIN($E63)*COS(AC$12))/SIN($E63)*AC$9)</f>
        <v>0</v>
      </c>
      <c r="DP63" s="0" t="n">
        <f aca="false">IF(AD$9=0,0,(SIN(AD$12)*COS($E63)+SIN($E63)*COS(AD$12))/SIN($E63)*AD$9)</f>
        <v>0</v>
      </c>
      <c r="DQ63" s="0" t="n">
        <f aca="false">IF(AE$9=0,0,(SIN(AE$12)*COS($E63)+SIN($E63)*COS(AE$12))/SIN($E63)*AE$9)</f>
        <v>0</v>
      </c>
      <c r="DR63" s="0" t="n">
        <f aca="false">IF(AF$9=0,0,(SIN(AF$12)*COS($E63)+SIN($E63)*COS(AF$12))/SIN($E63)*AF$9)</f>
        <v>0</v>
      </c>
      <c r="DS63" s="0" t="n">
        <f aca="false">IF(AG$9=0,0,(SIN(AG$12)*COS($E63)+SIN($E63)*COS(AG$12))/SIN($E63)*AG$9)</f>
        <v>0</v>
      </c>
      <c r="DT63" s="0" t="n">
        <f aca="false">IF(AH$9=0,0,(SIN(AH$12)*COS($E63)+SIN($E63)*COS(AH$12))/SIN($E63)*AH$9)</f>
        <v>0</v>
      </c>
      <c r="DU63" s="0" t="n">
        <f aca="false">IF(AI$9=0,0,(SIN(AI$12)*COS($E63)+SIN($E63)*COS(AI$12))/SIN($E63)*AI$9)</f>
        <v>0</v>
      </c>
      <c r="DV63" s="0" t="n">
        <f aca="false">IF(AJ$9=0,0,(SIN(AJ$12)*COS($E63)+SIN($E63)*COS(AJ$12))/SIN($E63)*AJ$9)</f>
        <v>0</v>
      </c>
      <c r="DW63" s="0" t="n">
        <f aca="false">IF(AK$9=0,0,(SIN(AK$12)*COS($E63)+SIN($E63)*COS(AK$12))/SIN($E63)*AK$9)</f>
        <v>0</v>
      </c>
      <c r="DX63" s="0" t="n">
        <f aca="false">IF(AL$9=0,0,(SIN(AL$12)*COS($E63)+SIN($E63)*COS(AL$12))/SIN($E63)*AL$9)</f>
        <v>0</v>
      </c>
      <c r="DY63" s="0" t="n">
        <f aca="false">IF(AM$9=0,0,(SIN(AM$12)*COS($E63)+SIN($E63)*COS(AM$12))/SIN($E63)*AM$9)</f>
        <v>0</v>
      </c>
      <c r="DZ63" s="0" t="n">
        <f aca="false">IF(AN$9=0,0,(SIN(AN$12)*COS($E63)+SIN($E63)*COS(AN$12))/SIN($E63)*AN$9)</f>
        <v>0</v>
      </c>
      <c r="EA63" s="0" t="n">
        <f aca="false">IF(AO$9=0,0,(SIN(AO$12)*COS($E63)+SIN($E63)*COS(AO$12))/SIN($E63)*AO$9)</f>
        <v>0</v>
      </c>
      <c r="EB63" s="0" t="n">
        <f aca="false">IF(AP$9=0,0,(SIN(AP$12)*COS($E63)+SIN($E63)*COS(AP$12))/SIN($E63)*AP$9)</f>
        <v>0</v>
      </c>
      <c r="EC63" s="0" t="n">
        <f aca="false">IF(AQ$9=0,0,(SIN(AQ$12)*COS($E63)+SIN($E63)*COS(AQ$12))/SIN($E63)*AQ$9)</f>
        <v>0</v>
      </c>
      <c r="ED63" s="0" t="n">
        <f aca="false">IF(AR$9=0,0,(SIN(AR$12)*COS($E63)+SIN($E63)*COS(AR$12))/SIN($E63)*AR$9)</f>
        <v>0</v>
      </c>
      <c r="EE63" s="0" t="n">
        <f aca="false">IF(AS$9=0,0,(SIN(AS$12)*COS($E63)+SIN($E63)*COS(AS$12))/SIN($E63)*AS$9)</f>
        <v>0</v>
      </c>
      <c r="EF63" s="0" t="n">
        <f aca="false">IF(AT$9=0,0,(SIN(AT$12)*COS($E63)+SIN($E63)*COS(AT$12))/SIN($E63)*AT$9)</f>
        <v>0</v>
      </c>
      <c r="EG63" s="0" t="n">
        <f aca="false">IF(AU$9=0,0,(SIN(AU$12)*COS($E63)+SIN($E63)*COS(AU$12))/SIN($E63)*AU$9)</f>
        <v>0</v>
      </c>
      <c r="EH63" s="0" t="n">
        <f aca="false">IF(AV$9=0,0,(SIN(AV$12)*COS($E63)+SIN($E63)*COS(AV$12))/SIN($E63)*AV$9)</f>
        <v>0</v>
      </c>
      <c r="EI63" s="0" t="n">
        <f aca="false">IF(AW$9=0,0,(SIN(AW$12)*COS($E63)+SIN($E63)*COS(AW$12))/SIN($E63)*AW$9)</f>
        <v>0</v>
      </c>
      <c r="EJ63" s="0" t="n">
        <f aca="false">IF(AX$9=0,0,(SIN(AX$12)*COS($E63)+SIN($E63)*COS(AX$12))/SIN($E63)*AX$9)</f>
        <v>0</v>
      </c>
      <c r="EK63" s="0" t="n">
        <f aca="false">IF(AY$9=0,0,(SIN(AY$12)*COS($E63)+SIN($E63)*COS(AY$12))/SIN($E63)*AY$9)</f>
        <v>0</v>
      </c>
      <c r="EL63" s="0" t="n">
        <f aca="false">IF(AZ$9=0,0,(SIN(AZ$12)*COS($E63)+SIN($E63)*COS(AZ$12))/SIN($E63)*AZ$9)</f>
        <v>0</v>
      </c>
      <c r="EM63" s="0" t="n">
        <f aca="false">IF(BA$9=0,0,(SIN(BA$12)*COS($E63)+SIN($E63)*COS(BA$12))/SIN($E63)*BA$9)</f>
        <v>0</v>
      </c>
      <c r="EN63" s="0" t="n">
        <f aca="false">IF(BB$9=0,0,(SIN(BB$12)*COS($E63)+SIN($E63)*COS(BB$12))/SIN($E63)*BB$9)</f>
        <v>0</v>
      </c>
      <c r="EO63" s="0" t="n">
        <f aca="false">IF(BC$9=0,0,(SIN(BC$12)*COS($E63)+SIN($E63)*COS(BC$12))/SIN($E63)*BC$9)</f>
        <v>0</v>
      </c>
      <c r="EP63" s="0" t="n">
        <f aca="false">IF(BD$9=0,0,(SIN(BD$12)*COS($E63)+SIN($E63)*COS(BD$12))/SIN($E63)*BD$9)</f>
        <v>0</v>
      </c>
      <c r="EQ63" s="0" t="n">
        <f aca="false">IF(BE$9=0,0,(SIN(BE$12)*COS($E63)+SIN($E63)*COS(BE$12))/SIN($E63)*BE$9)</f>
        <v>0</v>
      </c>
      <c r="ER63" s="0" t="n">
        <f aca="false">IF(BF$9=0,0,(SIN(BF$12)*COS($E63)+SIN($E63)*COS(BF$12))/SIN($E63)*BF$9)</f>
        <v>0</v>
      </c>
      <c r="ES63" s="0" t="n">
        <f aca="false">IF(BG$9=0,0,(SIN(BG$12)*COS($E63)+SIN($E63)*COS(BG$12))/SIN($E63)*BG$9)</f>
        <v>0</v>
      </c>
      <c r="ET63" s="0" t="n">
        <f aca="false">IF(BH$9=0,0,(SIN(BH$12)*COS($E63)+SIN($E63)*COS(BH$12))/SIN($E63)*BH$9)</f>
        <v>0</v>
      </c>
      <c r="EU63" s="0" t="n">
        <f aca="false">IF(BI$9=0,0,(SIN(BI$12)*COS($E63)+SIN($E63)*COS(BI$12))/SIN($E63)*BI$9)</f>
        <v>0</v>
      </c>
      <c r="EV63" s="0" t="n">
        <f aca="false">IF(BJ$9=0,0,(SIN(BJ$12)*COS($E63)+SIN($E63)*COS(BJ$12))/SIN($E63)*BJ$9)</f>
        <v>0</v>
      </c>
      <c r="EW63" s="0" t="n">
        <f aca="false">IF(BK$9=0,0,(SIN(BK$12)*COS($E63)+SIN($E63)*COS(BK$12))/SIN($E63)*BK$9)</f>
        <v>0</v>
      </c>
      <c r="EX63" s="0" t="n">
        <f aca="false">IF(BL$9=0,0,(SIN(BL$12)*COS($E63)+SIN($E63)*COS(BL$12))/SIN($E63)*BL$9)</f>
        <v>0</v>
      </c>
      <c r="EY63" s="0" t="n">
        <f aca="false">IF(BM$9=0,0,(SIN(BM$12)*COS($E63)+SIN($E63)*COS(BM$12))/SIN($E63)*BM$9)</f>
        <v>0</v>
      </c>
      <c r="EZ63" s="0" t="n">
        <f aca="false">IF(BN$9=0,0,(SIN(BN$12)*COS($E63)+SIN($E63)*COS(BN$12))/SIN($E63)*BN$9)</f>
        <v>0</v>
      </c>
      <c r="FA63" s="0" t="n">
        <f aca="false">IF(BO$9=0,0,(SIN(BO$12)*COS($E63)+SIN($E63)*COS(BO$12))/SIN($E63)*BO$9)</f>
        <v>0</v>
      </c>
      <c r="FB63" s="0" t="n">
        <f aca="false">IF(BP$9=0,0,(SIN(BP$12)*COS($E63)+SIN($E63)*COS(BP$12))/SIN($E63)*BP$9)</f>
        <v>0</v>
      </c>
      <c r="FC63" s="0" t="n">
        <f aca="false">IF(BQ$9=0,0,(SIN(BQ$12)*COS($E63)+SIN($E63)*COS(BQ$12))/SIN($E63)*BQ$9)</f>
        <v>0</v>
      </c>
      <c r="FD63" s="0" t="n">
        <f aca="false">IF(BR$9=0,0,(SIN(BR$12)*COS($E63)+SIN($E63)*COS(BR$12))/SIN($E63)*BR$9)</f>
        <v>0</v>
      </c>
      <c r="FE63" s="0" t="n">
        <f aca="false">IF(BS$9=0,0,(SIN(BS$12)*COS($E63)+SIN($E63)*COS(BS$12))/SIN($E63)*BS$9)</f>
        <v>0</v>
      </c>
      <c r="FF63" s="0" t="n">
        <f aca="false">IF(BT$9=0,0,(SIN(BT$12)*COS($E63)+SIN($E63)*COS(BT$12))/SIN($E63)*BT$9)</f>
        <v>0</v>
      </c>
      <c r="FG63" s="0" t="n">
        <f aca="false">IF(BU$9=0,0,(SIN(BU$12)*COS($E63)+SIN($E63)*COS(BU$12))/SIN($E63)*BU$9)</f>
        <v>0</v>
      </c>
      <c r="FH63" s="0" t="n">
        <f aca="false">IF(BV$9=0,0,(SIN(BV$12)*COS($E63)+SIN($E63)*COS(BV$12))/SIN($E63)*BV$9)</f>
        <v>0</v>
      </c>
      <c r="FI63" s="0" t="n">
        <f aca="false">IF(BW$9=0,0,(SIN(BW$12)*COS($E63)+SIN($E63)*COS(BW$12))/SIN($E63)*BW$9)</f>
        <v>0</v>
      </c>
      <c r="FJ63" s="0" t="n">
        <f aca="false">IF(BX$9=0,0,(SIN(BX$12)*COS($E63)+SIN($E63)*COS(BX$12))/SIN($E63)*BX$9)</f>
        <v>0</v>
      </c>
      <c r="FK63" s="0" t="n">
        <f aca="false">IF(BY$9=0,0,(SIN(BY$12)*COS($E63)+SIN($E63)*COS(BY$12))/SIN($E63)*BY$9)</f>
        <v>0</v>
      </c>
      <c r="FL63" s="0" t="n">
        <f aca="false">IF(BZ$9=0,0,(SIN(BZ$12)*COS($E63)+SIN($E63)*COS(BZ$12))/SIN($E63)*BZ$9)</f>
        <v>0</v>
      </c>
      <c r="FM63" s="0" t="n">
        <f aca="false">IF(CA$9=0,0,(SIN(CA$12)*COS($E63)+SIN($E63)*COS(CA$12))/SIN($E63)*CA$9)</f>
        <v>0</v>
      </c>
      <c r="FN63" s="0" t="n">
        <f aca="false">IF(CB$9=0,0,(SIN(CB$12)*COS($E63)+SIN($E63)*COS(CB$12))/SIN($E63)*CB$9)</f>
        <v>0</v>
      </c>
      <c r="FO63" s="0" t="n">
        <f aca="false">IF(CC$9=0,0,(SIN(CC$12)*COS($E63)+SIN($E63)*COS(CC$12))/SIN($E63)*CC$9)</f>
        <v>0</v>
      </c>
      <c r="FP63" s="0" t="n">
        <f aca="false">IF(CD$9=0,0,(SIN(CD$12)*COS($E63)+SIN($E63)*COS(CD$12))/SIN($E63)*CD$9)</f>
        <v>0</v>
      </c>
      <c r="FQ63" s="0" t="n">
        <f aca="false">IF(CE$9=0,0,(SIN(CE$12)*COS($E63)+SIN($E63)*COS(CE$12))/SIN($E63)*CE$9)</f>
        <v>0</v>
      </c>
      <c r="FR63" s="0" t="n">
        <f aca="false">IF(CF$9=0,0,(SIN(CF$12)*COS($E63)+SIN($E63)*COS(CF$12))/SIN($E63)*CF$9)</f>
        <v>0</v>
      </c>
      <c r="FS63" s="0" t="n">
        <f aca="false">IF(CG$9=0,0,(SIN(CG$12)*COS($E63)+SIN($E63)*COS(CG$12))/SIN($E63)*CG$9)</f>
        <v>0</v>
      </c>
      <c r="FT63" s="0" t="n">
        <f aca="false">IF(CH$9=0,0,(SIN(CH$12)*COS($E63)+SIN($E63)*COS(CH$12))/SIN($E63)*CH$9)</f>
        <v>0</v>
      </c>
      <c r="FU63" s="0" t="n">
        <f aca="false">IF(CI$9=0,0,(SIN(CI$12)*COS($E63)+SIN($E63)*COS(CI$12))/SIN($E63)*CI$9)</f>
        <v>0</v>
      </c>
      <c r="FV63" s="0" t="n">
        <f aca="false">IF(CJ$9=0,0,(SIN(CJ$12)*COS($E63)+SIN($E63)*COS(CJ$12))/SIN($E63)*CJ$9)</f>
        <v>0</v>
      </c>
      <c r="FW63" s="0" t="n">
        <f aca="false">IF(CK$9=0,0,(SIN(CK$12)*COS($E63)+SIN($E63)*COS(CK$12))/SIN($E63)*CK$9)</f>
        <v>0</v>
      </c>
      <c r="FX63" s="0" t="n">
        <f aca="false">IF(CL$9=0,0,(SIN(CL$12)*COS($E63)+SIN($E63)*COS(CL$12))/SIN($E63)*CL$9)</f>
        <v>0</v>
      </c>
      <c r="FY63" s="0" t="n">
        <f aca="false">IF(CM$9=0,0,(SIN(CM$12)*COS($E63)+SIN($E63)*COS(CM$12))/SIN($E63)*CM$9)</f>
        <v>0</v>
      </c>
      <c r="FZ63" s="0" t="n">
        <f aca="false">IF(CN$9=0,0,(SIN(CN$12)*COS($E63)+SIN($E63)*COS(CN$12))/SIN($E63)*CN$9)</f>
        <v>0</v>
      </c>
      <c r="GA63" s="0" t="n">
        <f aca="false">IF(CO$9=0,0,(SIN(CO$12)*COS($E63)+SIN($E63)*COS(CO$12))/SIN($E63)*CO$9)</f>
        <v>0</v>
      </c>
      <c r="GB63" s="0" t="n">
        <f aca="false">IF(CP$9=0,0,(SIN(CP$12)*COS($E63)+SIN($E63)*COS(CP$12))/SIN($E63)*CP$9)</f>
        <v>4.40477357959577</v>
      </c>
      <c r="GC63" s="0" t="n">
        <f aca="false">IF(CQ$9=0,0,(SIN(CQ$12)*COS($E63)+SIN($E63)*COS(CQ$12))/SIN($E63)*CQ$9)</f>
        <v>4.39263228122982</v>
      </c>
    </row>
    <row r="64" customFormat="false" ht="12.8" hidden="true" customHeight="false" outlineLevel="0" collapsed="false">
      <c r="A64" s="0" t="n">
        <f aca="false">MAX($F64:$CQ64)</f>
        <v>6.32915353137039</v>
      </c>
      <c r="B64" s="90" t="n">
        <f aca="false">IF(ISNA(INDEX(vmg!$B$6:$B$151,MATCH($C64,vmg!$F$6:$F$151,0))),IF(ISNA(INDEX(vmg!$B$6:$B$151,MATCH($C64,vmg!$D$6:$D$151,0))),0,INDEX(vmg!$B$6:$B$151,MATCH($C64,vmg!$D$6:$D$151,0))),INDEX(vmg!$B$6:$B$151,MATCH($C64,vmg!$F$6:$F$151,0)))</f>
        <v>6.5936898948641</v>
      </c>
      <c r="C64" s="2" t="n">
        <f aca="false">MOD(Best +D64,360)</f>
        <v>352</v>
      </c>
      <c r="D64" s="2" t="n">
        <f aca="false">D63+1</f>
        <v>52</v>
      </c>
      <c r="E64" s="1" t="n">
        <f aca="false">D64*PI()/180</f>
        <v>0.907571211037051</v>
      </c>
      <c r="F64" s="13" t="n">
        <f aca="false">IF(OR(F154=0,CR64=0),0,F154*CR64/(F154+CR64))</f>
        <v>6.32915353137039</v>
      </c>
      <c r="G64" s="13" t="n">
        <f aca="false">IF(OR(G154=0,CS64=0),0,G154*CS64/(G154+CS64))</f>
        <v>6.242710523608</v>
      </c>
      <c r="H64" s="13" t="n">
        <f aca="false">IF(OR(H154=0,CT64=0),0,H154*CT64/(H154+CT64))</f>
        <v>6.15850232854351</v>
      </c>
      <c r="I64" s="13" t="n">
        <f aca="false">IF(OR(I154=0,CU64=0),0,I154*CU64/(I154+CU64))</f>
        <v>6.07637949411758</v>
      </c>
      <c r="J64" s="13" t="n">
        <f aca="false">IF(OR(J154=0,CV64=0),0,J154*CV64/(J154+CV64))</f>
        <v>5.99185047470741</v>
      </c>
      <c r="K64" s="13" t="n">
        <f aca="false">IF(OR(K154=0,CW64=0),0,K154*CW64/(K154+CW64))</f>
        <v>5.90936008024189</v>
      </c>
      <c r="L64" s="13" t="n">
        <f aca="false">IF(OR(L154=0,CX64=0),0,L154*CX64/(L154+CX64))</f>
        <v>5.82877601344229</v>
      </c>
      <c r="M64" s="13" t="n">
        <f aca="false">IF(OR(M154=0,CY64=0),0,M154*CY64/(M154+CY64))</f>
        <v>5.74997693394613</v>
      </c>
      <c r="N64" s="13" t="n">
        <f aca="false">IF(OR(N154=0,CZ64=0),0,N154*CZ64/(N154+CZ64))</f>
        <v>5.67285132158854</v>
      </c>
      <c r="O64" s="13" t="n">
        <f aca="false">IF(OR(O154=0,DA64=0),0,O154*DA64/(O154+DA64))</f>
        <v>5.58356841743133</v>
      </c>
      <c r="P64" s="13" t="n">
        <f aca="false">IF(OR(P154=0,DB64=0),0,P154*DB64/(P154+DB64))</f>
        <v>5.49632332871976</v>
      </c>
      <c r="Q64" s="13" t="n">
        <f aca="false">IF(OR(Q154=0,DC64=0),0,Q154*DC64/(Q154+DC64))</f>
        <v>5.41098232605721</v>
      </c>
      <c r="R64" s="13" t="n">
        <f aca="false">IF(OR(R154=0,DD64=0),0,R154*DD64/(R154+DD64))</f>
        <v>5.3274223636772</v>
      </c>
      <c r="S64" s="13" t="n">
        <f aca="false">IF(OR(S154=0,DE64=0),0,S154*DE64/(S154+DE64))</f>
        <v>5.24553000772545</v>
      </c>
      <c r="T64" s="13" t="n">
        <f aca="false">IF(OR(T154=0,DF64=0),0,T154*DF64/(T154+DF64))</f>
        <v>5.14212570469204</v>
      </c>
      <c r="U64" s="13" t="n">
        <f aca="false">IF(OR(U154=0,DG64=0),0,U154*DG64/(U154+DG64))</f>
        <v>5.04087861550064</v>
      </c>
      <c r="V64" s="13" t="n">
        <f aca="false">IF(OR(V154=0,DH64=0),0,V154*DH64/(V154+DH64))</f>
        <v>4.94162939369058</v>
      </c>
      <c r="W64" s="13" t="n">
        <f aca="false">IF(OR(W154=0,DI64=0),0,W154*DI64/(W154+DI64))</f>
        <v>4.84423082948155</v>
      </c>
      <c r="X64" s="13" t="n">
        <f aca="false">IF(OR(X154=0,DJ64=0),0,X154*DJ64/(X154+DJ64))</f>
        <v>4.74854661241983</v>
      </c>
      <c r="Y64" s="13" t="n">
        <f aca="false">IF(OR(Y154=0,DK64=0),0,Y154*DK64/(Y154+DK64))</f>
        <v>0</v>
      </c>
      <c r="Z64" s="13" t="n">
        <f aca="false">IF(OR(Z154=0,DL64=0),0,Z154*DL64/(Z154+DL64))</f>
        <v>0</v>
      </c>
      <c r="AA64" s="13" t="n">
        <f aca="false">IF(OR(AA154=0,DM64=0),0,AA154*DM64/(AA154+DM64))</f>
        <v>0</v>
      </c>
      <c r="AB64" s="13" t="n">
        <f aca="false">IF(OR(AB154=0,DN64=0),0,AB154*DN64/(AB154+DN64))</f>
        <v>0</v>
      </c>
      <c r="AC64" s="13" t="n">
        <f aca="false">IF(OR(AC154=0,DO64=0),0,AC154*DO64/(AC154+DO64))</f>
        <v>0</v>
      </c>
      <c r="AD64" s="13" t="n">
        <f aca="false">IF(OR(AD154=0,DP64=0),0,AD154*DP64/(AD154+DP64))</f>
        <v>0</v>
      </c>
      <c r="AE64" s="13" t="n">
        <f aca="false">IF(OR(AE154=0,DQ64=0),0,AE154*DQ64/(AE154+DQ64))</f>
        <v>0</v>
      </c>
      <c r="AF64" s="13" t="n">
        <f aca="false">IF(OR(AF154=0,DR64=0),0,AF154*DR64/(AF154+DR64))</f>
        <v>0</v>
      </c>
      <c r="AG64" s="13" t="n">
        <f aca="false">IF(OR(AG154=0,DS64=0),0,AG154*DS64/(AG154+DS64))</f>
        <v>0</v>
      </c>
      <c r="AH64" s="13" t="n">
        <f aca="false">IF(OR(AH154=0,DT64=0),0,AH154*DT64/(AH154+DT64))</f>
        <v>0</v>
      </c>
      <c r="AI64" s="13" t="n">
        <f aca="false">IF(OR(AI154=0,DU64=0),0,AI154*DU64/(AI154+DU64))</f>
        <v>0</v>
      </c>
      <c r="AJ64" s="13" t="n">
        <f aca="false">IF(OR(AJ154=0,DV64=0),0,AJ154*DV64/(AJ154+DV64))</f>
        <v>0</v>
      </c>
      <c r="AK64" s="13" t="n">
        <f aca="false">IF(OR(AK154=0,DW64=0),0,AK154*DW64/(AK154+DW64))</f>
        <v>0</v>
      </c>
      <c r="AL64" s="13" t="n">
        <f aca="false">IF(OR(AL154=0,DX64=0),0,AL154*DX64/(AL154+DX64))</f>
        <v>0</v>
      </c>
      <c r="AM64" s="13" t="n">
        <f aca="false">IF(OR(AM154=0,DY64=0),0,AM154*DY64/(AM154+DY64))</f>
        <v>0</v>
      </c>
      <c r="AN64" s="13" t="n">
        <f aca="false">IF(OR(AN154=0,DZ64=0),0,AN154*DZ64/(AN154+DZ64))</f>
        <v>0</v>
      </c>
      <c r="AO64" s="13" t="n">
        <f aca="false">IF(OR(AO154=0,EA64=0),0,AO154*EA64/(AO154+EA64))</f>
        <v>0</v>
      </c>
      <c r="AP64" s="13" t="n">
        <f aca="false">IF(OR(AP154=0,EB64=0),0,AP154*EB64/(AP154+EB64))</f>
        <v>0</v>
      </c>
      <c r="AQ64" s="13" t="n">
        <f aca="false">IF(OR(AQ154=0,EC64=0),0,AQ154*EC64/(AQ154+EC64))</f>
        <v>0</v>
      </c>
      <c r="AR64" s="13" t="n">
        <f aca="false">IF(OR(AR154=0,ED64=0),0,AR154*ED64/(AR154+ED64))</f>
        <v>0</v>
      </c>
      <c r="AS64" s="13" t="n">
        <f aca="false">IF(OR(AS154=0,EE64=0),0,AS154*EE64/(AS154+EE64))</f>
        <v>0</v>
      </c>
      <c r="AT64" s="13" t="n">
        <f aca="false">IF(OR(AT154=0,EF64=0),0,AT154*EF64/(AT154+EF64))</f>
        <v>0</v>
      </c>
      <c r="AU64" s="13" t="n">
        <f aca="false">IF(OR(AU154=0,EG64=0),0,AU154*EG64/(AU154+EG64))</f>
        <v>0</v>
      </c>
      <c r="AV64" s="13" t="n">
        <f aca="false">IF(OR(AV154=0,EH64=0),0,AV154*EH64/(AV154+EH64))</f>
        <v>0</v>
      </c>
      <c r="AW64" s="13" t="n">
        <f aca="false">IF(OR(AW154=0,EI64=0),0,AW154*EI64/(AW154+EI64))</f>
        <v>0</v>
      </c>
      <c r="AX64" s="13" t="n">
        <f aca="false">IF(OR(AX154=0,EJ64=0),0,AX154*EJ64/(AX154+EJ64))</f>
        <v>0</v>
      </c>
      <c r="AY64" s="13" t="n">
        <f aca="false">IF(OR(AY154=0,EK64=0),0,AY154*EK64/(AY154+EK64))</f>
        <v>0</v>
      </c>
      <c r="AZ64" s="13" t="n">
        <f aca="false">IF(OR(AZ154=0,EL64=0),0,AZ154*EL64/(AZ154+EL64))</f>
        <v>0</v>
      </c>
      <c r="BA64" s="13" t="n">
        <f aca="false">IF(OR(BA154=0,EM64=0),0,BA154*EM64/(BA154+EM64))</f>
        <v>0</v>
      </c>
      <c r="BB64" s="13" t="n">
        <f aca="false">IF(OR(BB154=0,EN64=0),0,BB154*EN64/(BB154+EN64))</f>
        <v>0</v>
      </c>
      <c r="BC64" s="13" t="n">
        <f aca="false">IF(OR(BC154=0,EO64=0),0,BC154*EO64/(BC154+EO64))</f>
        <v>0</v>
      </c>
      <c r="BD64" s="13" t="n">
        <f aca="false">IF(OR(BD154=0,EP64=0),0,BD154*EP64/(BD154+EP64))</f>
        <v>0</v>
      </c>
      <c r="BE64" s="13" t="n">
        <f aca="false">IF(OR(BE154=0,EQ64=0),0,BE154*EQ64/(BE154+EQ64))</f>
        <v>0</v>
      </c>
      <c r="BF64" s="13" t="n">
        <f aca="false">IF(OR(BF154=0,ER64=0),0,BF154*ER64/(BF154+ER64))</f>
        <v>0</v>
      </c>
      <c r="BG64" s="13" t="n">
        <f aca="false">IF(OR(BG154=0,ES64=0),0,BG154*ES64/(BG154+ES64))</f>
        <v>0</v>
      </c>
      <c r="BH64" s="13" t="n">
        <f aca="false">IF(OR(BH154=0,ET64=0),0,BH154*ET64/(BH154+ET64))</f>
        <v>0</v>
      </c>
      <c r="BI64" s="13" t="n">
        <f aca="false">IF(OR(BI154=0,EU64=0),0,BI154*EU64/(BI154+EU64))</f>
        <v>0</v>
      </c>
      <c r="BJ64" s="13" t="n">
        <f aca="false">IF(OR(BJ154=0,EV64=0),0,BJ154*EV64/(BJ154+EV64))</f>
        <v>0</v>
      </c>
      <c r="BK64" s="13" t="n">
        <f aca="false">IF(OR(BK154=0,EW64=0),0,BK154*EW64/(BK154+EW64))</f>
        <v>0</v>
      </c>
      <c r="BL64" s="13" t="n">
        <f aca="false">IF(OR(BL154=0,EX64=0),0,BL154*EX64/(BL154+EX64))</f>
        <v>0</v>
      </c>
      <c r="BM64" s="13" t="n">
        <f aca="false">IF(OR(BM154=0,EY64=0),0,BM154*EY64/(BM154+EY64))</f>
        <v>0</v>
      </c>
      <c r="BN64" s="13" t="n">
        <f aca="false">IF(OR(BN154=0,EZ64=0),0,BN154*EZ64/(BN154+EZ64))</f>
        <v>0</v>
      </c>
      <c r="BO64" s="13" t="n">
        <f aca="false">IF(OR(BO154=0,FA64=0),0,BO154*FA64/(BO154+FA64))</f>
        <v>0</v>
      </c>
      <c r="BP64" s="13" t="n">
        <f aca="false">IF(OR(BP154=0,FB64=0),0,BP154*FB64/(BP154+FB64))</f>
        <v>0</v>
      </c>
      <c r="BQ64" s="13" t="n">
        <f aca="false">IF(OR(BQ154=0,FC64=0),0,BQ154*FC64/(BQ154+FC64))</f>
        <v>0</v>
      </c>
      <c r="BR64" s="13" t="n">
        <f aca="false">IF(OR(BR154=0,FD64=0),0,BR154*FD64/(BR154+FD64))</f>
        <v>0</v>
      </c>
      <c r="BS64" s="13" t="n">
        <f aca="false">IF(OR(BS154=0,FE64=0),0,BS154*FE64/(BS154+FE64))</f>
        <v>0</v>
      </c>
      <c r="BT64" s="13" t="n">
        <f aca="false">IF(OR(BT154=0,FF64=0),0,BT154*FF64/(BT154+FF64))</f>
        <v>0</v>
      </c>
      <c r="BU64" s="13" t="n">
        <f aca="false">IF(OR(BU154=0,FG64=0),0,BU154*FG64/(BU154+FG64))</f>
        <v>0</v>
      </c>
      <c r="BV64" s="13" t="n">
        <f aca="false">IF(OR(BV154=0,FH64=0),0,BV154*FH64/(BV154+FH64))</f>
        <v>0</v>
      </c>
      <c r="BW64" s="13" t="n">
        <f aca="false">IF(OR(BW154=0,FI64=0),0,BW154*FI64/(BW154+FI64))</f>
        <v>0</v>
      </c>
      <c r="BX64" s="13" t="n">
        <f aca="false">IF(OR(BX154=0,FJ64=0),0,BX154*FJ64/(BX154+FJ64))</f>
        <v>0</v>
      </c>
      <c r="BY64" s="13" t="n">
        <f aca="false">IF(OR(BY154=0,FK64=0),0,BY154*FK64/(BY154+FK64))</f>
        <v>0</v>
      </c>
      <c r="BZ64" s="13" t="n">
        <f aca="false">IF(OR(BZ154=0,FL64=0),0,BZ154*FL64/(BZ154+FL64))</f>
        <v>0</v>
      </c>
      <c r="CA64" s="13" t="n">
        <f aca="false">IF(OR(CA154=0,FM64=0),0,CA154*FM64/(CA154+FM64))</f>
        <v>0</v>
      </c>
      <c r="CB64" s="13" t="n">
        <f aca="false">IF(OR(CB154=0,FN64=0),0,CB154*FN64/(CB154+FN64))</f>
        <v>0</v>
      </c>
      <c r="CC64" s="13" t="n">
        <f aca="false">IF(OR(CC154=0,FO64=0),0,CC154*FO64/(CC154+FO64))</f>
        <v>0</v>
      </c>
      <c r="CD64" s="13" t="n">
        <f aca="false">IF(OR(CD154=0,FP64=0),0,CD154*FP64/(CD154+FP64))</f>
        <v>0</v>
      </c>
      <c r="CE64" s="13" t="n">
        <f aca="false">IF(OR(CE154=0,FQ64=0),0,CE154*FQ64/(CE154+FQ64))</f>
        <v>0</v>
      </c>
      <c r="CF64" s="13" t="n">
        <f aca="false">IF(OR(CF154=0,FR64=0),0,CF154*FR64/(CF154+FR64))</f>
        <v>0</v>
      </c>
      <c r="CG64" s="13" t="n">
        <f aca="false">IF(OR(CG154=0,FS64=0),0,CG154*FS64/(CG154+FS64))</f>
        <v>0</v>
      </c>
      <c r="CH64" s="13" t="n">
        <f aca="false">IF(OR(CH154=0,FT64=0),0,CH154*FT64/(CH154+FT64))</f>
        <v>0</v>
      </c>
      <c r="CI64" s="13" t="n">
        <f aca="false">IF(OR(CI154=0,FU64=0),0,CI154*FU64/(CI154+FU64))</f>
        <v>0</v>
      </c>
      <c r="CJ64" s="13" t="n">
        <f aca="false">IF(OR(CJ154=0,FV64=0),0,CJ154*FV64/(CJ154+FV64))</f>
        <v>0</v>
      </c>
      <c r="CK64" s="13" t="n">
        <f aca="false">IF(OR(CK154=0,FW64=0),0,CK154*FW64/(CK154+FW64))</f>
        <v>0</v>
      </c>
      <c r="CL64" s="13" t="n">
        <f aca="false">IF(OR(CL154=0,FX64=0),0,CL154*FX64/(CL154+FX64))</f>
        <v>0</v>
      </c>
      <c r="CM64" s="13" t="n">
        <f aca="false">IF(OR(CM154=0,FY64=0),0,CM154*FY64/(CM154+FY64))</f>
        <v>0</v>
      </c>
      <c r="CN64" s="13" t="n">
        <f aca="false">IF(OR(CN154=0,FZ64=0),0,CN154*FZ64/(CN154+FZ64))</f>
        <v>0</v>
      </c>
      <c r="CO64" s="13" t="n">
        <f aca="false">IF(OR(CO154=0,GA64=0),0,CO154*GA64/(CO154+GA64))</f>
        <v>0</v>
      </c>
      <c r="CP64" s="13" t="n">
        <f aca="false">IF(OR(CP154=0,GB64=0),0,CP154*GB64/(CP154+GB64))</f>
        <v>2.12426622179866</v>
      </c>
      <c r="CQ64" s="13" t="n">
        <f aca="false">IF(OR(CQ154=0,GC64=0),0,CQ154*GC64/(CQ154+GC64))</f>
        <v>2.09762298121964</v>
      </c>
      <c r="CR64" s="0" t="n">
        <f aca="false">IF(F$9=0,0,(SIN(F$12)*COS($E64)+SIN($E64)*COS(F$12))/SIN($E64)*F$9)</f>
        <v>6.32915357142857</v>
      </c>
      <c r="CS64" s="0" t="n">
        <f aca="false">IF(G$9=0,0,(SIN(G$12)*COS($E64)+SIN($E64)*COS(G$12))/SIN($E64)*G$9)</f>
        <v>6.37459819369813</v>
      </c>
      <c r="CT64" s="0" t="n">
        <f aca="false">IF(H$9=0,0,(SIN(H$12)*COS($E64)+SIN($E64)*COS(H$12))/SIN($E64)*H$9)</f>
        <v>6.41705180115161</v>
      </c>
      <c r="CU64" s="0" t="n">
        <f aca="false">IF(I$9=0,0,(SIN(I$12)*COS($E64)+SIN($E64)*COS(I$12))/SIN($E64)*I$9)</f>
        <v>6.45652592258716</v>
      </c>
      <c r="CV64" s="0" t="n">
        <f aca="false">IF(J$9=0,0,(SIN(J$12)*COS($E64)+SIN($E64)*COS(J$12))/SIN($E64)*J$9)</f>
        <v>6.4879270398378</v>
      </c>
      <c r="CW64" s="0" t="n">
        <f aca="false">IF(K$9=0,0,(SIN(K$12)*COS($E64)+SIN($E64)*COS(K$12))/SIN($E64)*K$9)</f>
        <v>6.51625671201145</v>
      </c>
      <c r="CX64" s="0" t="n">
        <f aca="false">IF(L$9=0,0,(SIN(L$12)*COS($E64)+SIN($E64)*COS(L$12))/SIN($E64)*L$9)</f>
        <v>6.54153481285544</v>
      </c>
      <c r="CY64" s="0" t="n">
        <f aca="false">IF(M$9=0,0,(SIN(M$12)*COS($E64)+SIN($E64)*COS(M$12))/SIN($E64)*M$9)</f>
        <v>6.56378247056922</v>
      </c>
      <c r="CZ64" s="0" t="n">
        <f aca="false">IF(N$9=0,0,(SIN(N$12)*COS($E64)+SIN($E64)*COS(N$12))/SIN($E64)*N$9)</f>
        <v>6.58302205258705</v>
      </c>
      <c r="DA64" s="0" t="n">
        <f aca="false">IF(O$9=0,0,(SIN(O$12)*COS($E64)+SIN($E64)*COS(O$12))/SIN($E64)*O$9)</f>
        <v>6.58020258227906</v>
      </c>
      <c r="DB64" s="0" t="n">
        <f aca="false">IF(P$9=0,0,(SIN(P$12)*COS($E64)+SIN($E64)*COS(P$12))/SIN($E64)*P$9)</f>
        <v>6.57406018015755</v>
      </c>
      <c r="DC64" s="0" t="n">
        <f aca="false">IF(Q$9=0,0,(SIN(Q$12)*COS($E64)+SIN($E64)*COS(Q$12))/SIN($E64)*Q$9)</f>
        <v>6.56463843222444</v>
      </c>
      <c r="DD64" s="0" t="n">
        <f aca="false">IF(R$9=0,0,(SIN(R$12)*COS($E64)+SIN($E64)*COS(R$12))/SIN($E64)*R$9)</f>
        <v>6.5519823123349</v>
      </c>
      <c r="DE64" s="0" t="n">
        <f aca="false">IF(S$9=0,0,(SIN(S$12)*COS($E64)+SIN($E64)*COS(S$12))/SIN($E64)*S$9)</f>
        <v>6.53613815567269</v>
      </c>
      <c r="DF64" s="0" t="n">
        <f aca="false">IF(T$9=0,0,(SIN(T$12)*COS($E64)+SIN($E64)*COS(T$12))/SIN($E64)*T$9)</f>
        <v>6.48046160230179</v>
      </c>
      <c r="DG64" s="0" t="n">
        <f aca="false">IF(U$9=0,0,(SIN(U$12)*COS($E64)+SIN($E64)*COS(U$12))/SIN($E64)*U$9)</f>
        <v>6.42113461749535</v>
      </c>
      <c r="DH64" s="0" t="n">
        <f aca="false">IF(V$9=0,0,(SIN(V$12)*COS($E64)+SIN($E64)*COS(V$12))/SIN($E64)*V$9)</f>
        <v>6.35824124171952</v>
      </c>
      <c r="DI64" s="0" t="n">
        <f aca="false">IF(W$9=0,0,(SIN(W$12)*COS($E64)+SIN($E64)*COS(W$12))/SIN($E64)*W$9)</f>
        <v>6.2918670923567</v>
      </c>
      <c r="DJ64" s="0" t="n">
        <f aca="false">IF(X$9=0,0,(SIN(X$12)*COS($E64)+SIN($E64)*COS(X$12))/SIN($E64)*X$9)</f>
        <v>6.22209931738151</v>
      </c>
      <c r="DK64" s="0" t="n">
        <f aca="false">IF(Y$9=0,0,(SIN(Y$12)*COS($E64)+SIN($E64)*COS(Y$12))/SIN($E64)*Y$9)</f>
        <v>0</v>
      </c>
      <c r="DL64" s="0" t="n">
        <f aca="false">IF(Z$9=0,0,(SIN(Z$12)*COS($E64)+SIN($E64)*COS(Z$12))/SIN($E64)*Z$9)</f>
        <v>0</v>
      </c>
      <c r="DM64" s="0" t="n">
        <f aca="false">IF(AA$9=0,0,(SIN(AA$12)*COS($E64)+SIN($E64)*COS(AA$12))/SIN($E64)*AA$9)</f>
        <v>0</v>
      </c>
      <c r="DN64" s="0" t="n">
        <f aca="false">IF(AB$9=0,0,(SIN(AB$12)*COS($E64)+SIN($E64)*COS(AB$12))/SIN($E64)*AB$9)</f>
        <v>0</v>
      </c>
      <c r="DO64" s="0" t="n">
        <f aca="false">IF(AC$9=0,0,(SIN(AC$12)*COS($E64)+SIN($E64)*COS(AC$12))/SIN($E64)*AC$9)</f>
        <v>0</v>
      </c>
      <c r="DP64" s="0" t="n">
        <f aca="false">IF(AD$9=0,0,(SIN(AD$12)*COS($E64)+SIN($E64)*COS(AD$12))/SIN($E64)*AD$9)</f>
        <v>0</v>
      </c>
      <c r="DQ64" s="0" t="n">
        <f aca="false">IF(AE$9=0,0,(SIN(AE$12)*COS($E64)+SIN($E64)*COS(AE$12))/SIN($E64)*AE$9)</f>
        <v>0</v>
      </c>
      <c r="DR64" s="0" t="n">
        <f aca="false">IF(AF$9=0,0,(SIN(AF$12)*COS($E64)+SIN($E64)*COS(AF$12))/SIN($E64)*AF$9)</f>
        <v>0</v>
      </c>
      <c r="DS64" s="0" t="n">
        <f aca="false">IF(AG$9=0,0,(SIN(AG$12)*COS($E64)+SIN($E64)*COS(AG$12))/SIN($E64)*AG$9)</f>
        <v>0</v>
      </c>
      <c r="DT64" s="0" t="n">
        <f aca="false">IF(AH$9=0,0,(SIN(AH$12)*COS($E64)+SIN($E64)*COS(AH$12))/SIN($E64)*AH$9)</f>
        <v>0</v>
      </c>
      <c r="DU64" s="0" t="n">
        <f aca="false">IF(AI$9=0,0,(SIN(AI$12)*COS($E64)+SIN($E64)*COS(AI$12))/SIN($E64)*AI$9)</f>
        <v>0</v>
      </c>
      <c r="DV64" s="0" t="n">
        <f aca="false">IF(AJ$9=0,0,(SIN(AJ$12)*COS($E64)+SIN($E64)*COS(AJ$12))/SIN($E64)*AJ$9)</f>
        <v>0</v>
      </c>
      <c r="DW64" s="0" t="n">
        <f aca="false">IF(AK$9=0,0,(SIN(AK$12)*COS($E64)+SIN($E64)*COS(AK$12))/SIN($E64)*AK$9)</f>
        <v>0</v>
      </c>
      <c r="DX64" s="0" t="n">
        <f aca="false">IF(AL$9=0,0,(SIN(AL$12)*COS($E64)+SIN($E64)*COS(AL$12))/SIN($E64)*AL$9)</f>
        <v>0</v>
      </c>
      <c r="DY64" s="0" t="n">
        <f aca="false">IF(AM$9=0,0,(SIN(AM$12)*COS($E64)+SIN($E64)*COS(AM$12))/SIN($E64)*AM$9)</f>
        <v>0</v>
      </c>
      <c r="DZ64" s="0" t="n">
        <f aca="false">IF(AN$9=0,0,(SIN(AN$12)*COS($E64)+SIN($E64)*COS(AN$12))/SIN($E64)*AN$9)</f>
        <v>0</v>
      </c>
      <c r="EA64" s="0" t="n">
        <f aca="false">IF(AO$9=0,0,(SIN(AO$12)*COS($E64)+SIN($E64)*COS(AO$12))/SIN($E64)*AO$9)</f>
        <v>0</v>
      </c>
      <c r="EB64" s="0" t="n">
        <f aca="false">IF(AP$9=0,0,(SIN(AP$12)*COS($E64)+SIN($E64)*COS(AP$12))/SIN($E64)*AP$9)</f>
        <v>0</v>
      </c>
      <c r="EC64" s="0" t="n">
        <f aca="false">IF(AQ$9=0,0,(SIN(AQ$12)*COS($E64)+SIN($E64)*COS(AQ$12))/SIN($E64)*AQ$9)</f>
        <v>0</v>
      </c>
      <c r="ED64" s="0" t="n">
        <f aca="false">IF(AR$9=0,0,(SIN(AR$12)*COS($E64)+SIN($E64)*COS(AR$12))/SIN($E64)*AR$9)</f>
        <v>0</v>
      </c>
      <c r="EE64" s="0" t="n">
        <f aca="false">IF(AS$9=0,0,(SIN(AS$12)*COS($E64)+SIN($E64)*COS(AS$12))/SIN($E64)*AS$9)</f>
        <v>0</v>
      </c>
      <c r="EF64" s="0" t="n">
        <f aca="false">IF(AT$9=0,0,(SIN(AT$12)*COS($E64)+SIN($E64)*COS(AT$12))/SIN($E64)*AT$9)</f>
        <v>0</v>
      </c>
      <c r="EG64" s="0" t="n">
        <f aca="false">IF(AU$9=0,0,(SIN(AU$12)*COS($E64)+SIN($E64)*COS(AU$12))/SIN($E64)*AU$9)</f>
        <v>0</v>
      </c>
      <c r="EH64" s="0" t="n">
        <f aca="false">IF(AV$9=0,0,(SIN(AV$12)*COS($E64)+SIN($E64)*COS(AV$12))/SIN($E64)*AV$9)</f>
        <v>0</v>
      </c>
      <c r="EI64" s="0" t="n">
        <f aca="false">IF(AW$9=0,0,(SIN(AW$12)*COS($E64)+SIN($E64)*COS(AW$12))/SIN($E64)*AW$9)</f>
        <v>0</v>
      </c>
      <c r="EJ64" s="0" t="n">
        <f aca="false">IF(AX$9=0,0,(SIN(AX$12)*COS($E64)+SIN($E64)*COS(AX$12))/SIN($E64)*AX$9)</f>
        <v>0</v>
      </c>
      <c r="EK64" s="0" t="n">
        <f aca="false">IF(AY$9=0,0,(SIN(AY$12)*COS($E64)+SIN($E64)*COS(AY$12))/SIN($E64)*AY$9)</f>
        <v>0</v>
      </c>
      <c r="EL64" s="0" t="n">
        <f aca="false">IF(AZ$9=0,0,(SIN(AZ$12)*COS($E64)+SIN($E64)*COS(AZ$12))/SIN($E64)*AZ$9)</f>
        <v>0</v>
      </c>
      <c r="EM64" s="0" t="n">
        <f aca="false">IF(BA$9=0,0,(SIN(BA$12)*COS($E64)+SIN($E64)*COS(BA$12))/SIN($E64)*BA$9)</f>
        <v>0</v>
      </c>
      <c r="EN64" s="0" t="n">
        <f aca="false">IF(BB$9=0,0,(SIN(BB$12)*COS($E64)+SIN($E64)*COS(BB$12))/SIN($E64)*BB$9)</f>
        <v>0</v>
      </c>
      <c r="EO64" s="0" t="n">
        <f aca="false">IF(BC$9=0,0,(SIN(BC$12)*COS($E64)+SIN($E64)*COS(BC$12))/SIN($E64)*BC$9)</f>
        <v>0</v>
      </c>
      <c r="EP64" s="0" t="n">
        <f aca="false">IF(BD$9=0,0,(SIN(BD$12)*COS($E64)+SIN($E64)*COS(BD$12))/SIN($E64)*BD$9)</f>
        <v>0</v>
      </c>
      <c r="EQ64" s="0" t="n">
        <f aca="false">IF(BE$9=0,0,(SIN(BE$12)*COS($E64)+SIN($E64)*COS(BE$12))/SIN($E64)*BE$9)</f>
        <v>0</v>
      </c>
      <c r="ER64" s="0" t="n">
        <f aca="false">IF(BF$9=0,0,(SIN(BF$12)*COS($E64)+SIN($E64)*COS(BF$12))/SIN($E64)*BF$9)</f>
        <v>0</v>
      </c>
      <c r="ES64" s="0" t="n">
        <f aca="false">IF(BG$9=0,0,(SIN(BG$12)*COS($E64)+SIN($E64)*COS(BG$12))/SIN($E64)*BG$9)</f>
        <v>0</v>
      </c>
      <c r="ET64" s="0" t="n">
        <f aca="false">IF(BH$9=0,0,(SIN(BH$12)*COS($E64)+SIN($E64)*COS(BH$12))/SIN($E64)*BH$9)</f>
        <v>0</v>
      </c>
      <c r="EU64" s="0" t="n">
        <f aca="false">IF(BI$9=0,0,(SIN(BI$12)*COS($E64)+SIN($E64)*COS(BI$12))/SIN($E64)*BI$9)</f>
        <v>0</v>
      </c>
      <c r="EV64" s="0" t="n">
        <f aca="false">IF(BJ$9=0,0,(SIN(BJ$12)*COS($E64)+SIN($E64)*COS(BJ$12))/SIN($E64)*BJ$9)</f>
        <v>0</v>
      </c>
      <c r="EW64" s="0" t="n">
        <f aca="false">IF(BK$9=0,0,(SIN(BK$12)*COS($E64)+SIN($E64)*COS(BK$12))/SIN($E64)*BK$9)</f>
        <v>0</v>
      </c>
      <c r="EX64" s="0" t="n">
        <f aca="false">IF(BL$9=0,0,(SIN(BL$12)*COS($E64)+SIN($E64)*COS(BL$12))/SIN($E64)*BL$9)</f>
        <v>0</v>
      </c>
      <c r="EY64" s="0" t="n">
        <f aca="false">IF(BM$9=0,0,(SIN(BM$12)*COS($E64)+SIN($E64)*COS(BM$12))/SIN($E64)*BM$9)</f>
        <v>0</v>
      </c>
      <c r="EZ64" s="0" t="n">
        <f aca="false">IF(BN$9=0,0,(SIN(BN$12)*COS($E64)+SIN($E64)*COS(BN$12))/SIN($E64)*BN$9)</f>
        <v>0</v>
      </c>
      <c r="FA64" s="0" t="n">
        <f aca="false">IF(BO$9=0,0,(SIN(BO$12)*COS($E64)+SIN($E64)*COS(BO$12))/SIN($E64)*BO$9)</f>
        <v>0</v>
      </c>
      <c r="FB64" s="0" t="n">
        <f aca="false">IF(BP$9=0,0,(SIN(BP$12)*COS($E64)+SIN($E64)*COS(BP$12))/SIN($E64)*BP$9)</f>
        <v>0</v>
      </c>
      <c r="FC64" s="0" t="n">
        <f aca="false">IF(BQ$9=0,0,(SIN(BQ$12)*COS($E64)+SIN($E64)*COS(BQ$12))/SIN($E64)*BQ$9)</f>
        <v>0</v>
      </c>
      <c r="FD64" s="0" t="n">
        <f aca="false">IF(BR$9=0,0,(SIN(BR$12)*COS($E64)+SIN($E64)*COS(BR$12))/SIN($E64)*BR$9)</f>
        <v>0</v>
      </c>
      <c r="FE64" s="0" t="n">
        <f aca="false">IF(BS$9=0,0,(SIN(BS$12)*COS($E64)+SIN($E64)*COS(BS$12))/SIN($E64)*BS$9)</f>
        <v>0</v>
      </c>
      <c r="FF64" s="0" t="n">
        <f aca="false">IF(BT$9=0,0,(SIN(BT$12)*COS($E64)+SIN($E64)*COS(BT$12))/SIN($E64)*BT$9)</f>
        <v>0</v>
      </c>
      <c r="FG64" s="0" t="n">
        <f aca="false">IF(BU$9=0,0,(SIN(BU$12)*COS($E64)+SIN($E64)*COS(BU$12))/SIN($E64)*BU$9)</f>
        <v>0</v>
      </c>
      <c r="FH64" s="0" t="n">
        <f aca="false">IF(BV$9=0,0,(SIN(BV$12)*COS($E64)+SIN($E64)*COS(BV$12))/SIN($E64)*BV$9)</f>
        <v>0</v>
      </c>
      <c r="FI64" s="0" t="n">
        <f aca="false">IF(BW$9=0,0,(SIN(BW$12)*COS($E64)+SIN($E64)*COS(BW$12))/SIN($E64)*BW$9)</f>
        <v>0</v>
      </c>
      <c r="FJ64" s="0" t="n">
        <f aca="false">IF(BX$9=0,0,(SIN(BX$12)*COS($E64)+SIN($E64)*COS(BX$12))/SIN($E64)*BX$9)</f>
        <v>0</v>
      </c>
      <c r="FK64" s="0" t="n">
        <f aca="false">IF(BY$9=0,0,(SIN(BY$12)*COS($E64)+SIN($E64)*COS(BY$12))/SIN($E64)*BY$9)</f>
        <v>0</v>
      </c>
      <c r="FL64" s="0" t="n">
        <f aca="false">IF(BZ$9=0,0,(SIN(BZ$12)*COS($E64)+SIN($E64)*COS(BZ$12))/SIN($E64)*BZ$9)</f>
        <v>0</v>
      </c>
      <c r="FM64" s="0" t="n">
        <f aca="false">IF(CA$9=0,0,(SIN(CA$12)*COS($E64)+SIN($E64)*COS(CA$12))/SIN($E64)*CA$9)</f>
        <v>0</v>
      </c>
      <c r="FN64" s="0" t="n">
        <f aca="false">IF(CB$9=0,0,(SIN(CB$12)*COS($E64)+SIN($E64)*COS(CB$12))/SIN($E64)*CB$9)</f>
        <v>0</v>
      </c>
      <c r="FO64" s="0" t="n">
        <f aca="false">IF(CC$9=0,0,(SIN(CC$12)*COS($E64)+SIN($E64)*COS(CC$12))/SIN($E64)*CC$9)</f>
        <v>0</v>
      </c>
      <c r="FP64" s="0" t="n">
        <f aca="false">IF(CD$9=0,0,(SIN(CD$12)*COS($E64)+SIN($E64)*COS(CD$12))/SIN($E64)*CD$9)</f>
        <v>0</v>
      </c>
      <c r="FQ64" s="0" t="n">
        <f aca="false">IF(CE$9=0,0,(SIN(CE$12)*COS($E64)+SIN($E64)*COS(CE$12))/SIN($E64)*CE$9)</f>
        <v>0</v>
      </c>
      <c r="FR64" s="0" t="n">
        <f aca="false">IF(CF$9=0,0,(SIN(CF$12)*COS($E64)+SIN($E64)*COS(CF$12))/SIN($E64)*CF$9)</f>
        <v>0</v>
      </c>
      <c r="FS64" s="0" t="n">
        <f aca="false">IF(CG$9=0,0,(SIN(CG$12)*COS($E64)+SIN($E64)*COS(CG$12))/SIN($E64)*CG$9)</f>
        <v>0</v>
      </c>
      <c r="FT64" s="0" t="n">
        <f aca="false">IF(CH$9=0,0,(SIN(CH$12)*COS($E64)+SIN($E64)*COS(CH$12))/SIN($E64)*CH$9)</f>
        <v>0</v>
      </c>
      <c r="FU64" s="0" t="n">
        <f aca="false">IF(CI$9=0,0,(SIN(CI$12)*COS($E64)+SIN($E64)*COS(CI$12))/SIN($E64)*CI$9)</f>
        <v>0</v>
      </c>
      <c r="FV64" s="0" t="n">
        <f aca="false">IF(CJ$9=0,0,(SIN(CJ$12)*COS($E64)+SIN($E64)*COS(CJ$12))/SIN($E64)*CJ$9)</f>
        <v>0</v>
      </c>
      <c r="FW64" s="0" t="n">
        <f aca="false">IF(CK$9=0,0,(SIN(CK$12)*COS($E64)+SIN($E64)*COS(CK$12))/SIN($E64)*CK$9)</f>
        <v>0</v>
      </c>
      <c r="FX64" s="0" t="n">
        <f aca="false">IF(CL$9=0,0,(SIN(CL$12)*COS($E64)+SIN($E64)*COS(CL$12))/SIN($E64)*CL$9)</f>
        <v>0</v>
      </c>
      <c r="FY64" s="0" t="n">
        <f aca="false">IF(CM$9=0,0,(SIN(CM$12)*COS($E64)+SIN($E64)*COS(CM$12))/SIN($E64)*CM$9)</f>
        <v>0</v>
      </c>
      <c r="FZ64" s="0" t="n">
        <f aca="false">IF(CN$9=0,0,(SIN(CN$12)*COS($E64)+SIN($E64)*COS(CN$12))/SIN($E64)*CN$9)</f>
        <v>0</v>
      </c>
      <c r="GA64" s="0" t="n">
        <f aca="false">IF(CO$9=0,0,(SIN(CO$12)*COS($E64)+SIN($E64)*COS(CO$12))/SIN($E64)*CO$9)</f>
        <v>0</v>
      </c>
      <c r="GB64" s="0" t="n">
        <f aca="false">IF(CP$9=0,0,(SIN(CP$12)*COS($E64)+SIN($E64)*COS(CP$12))/SIN($E64)*CP$9)</f>
        <v>4.25616660063474</v>
      </c>
      <c r="GC64" s="0" t="n">
        <f aca="false">IF(CQ$9=0,0,(SIN(CQ$12)*COS($E64)+SIN($E64)*COS(CQ$12))/SIN($E64)*CQ$9)</f>
        <v>4.24130599422694</v>
      </c>
    </row>
    <row r="65" customFormat="false" ht="12.8" hidden="true" customHeight="false" outlineLevel="0" collapsed="false">
      <c r="A65" s="0" t="n">
        <f aca="false">MAX($F65:$CQ65)</f>
        <v>6.32915353137039</v>
      </c>
      <c r="B65" s="90" t="n">
        <f aca="false">IF(ISNA(INDEX(vmg!$B$6:$B$151,MATCH($C65,vmg!$F$6:$F$151,0))),IF(ISNA(INDEX(vmg!$B$6:$B$151,MATCH($C65,vmg!$D$6:$D$151,0))),0,INDEX(vmg!$B$6:$B$151,MATCH($C65,vmg!$D$6:$D$151,0))),INDEX(vmg!$B$6:$B$151,MATCH($C65,vmg!$F$6:$F$151,0)))</f>
        <v>6.57185191589128</v>
      </c>
      <c r="C65" s="2" t="n">
        <f aca="false">MOD(Best +D65,360)</f>
        <v>353</v>
      </c>
      <c r="D65" s="2" t="n">
        <f aca="false">D64+1</f>
        <v>53</v>
      </c>
      <c r="E65" s="1" t="n">
        <f aca="false">D65*PI()/180</f>
        <v>0.925024503556995</v>
      </c>
      <c r="F65" s="13" t="n">
        <f aca="false">IF(OR(F155=0,CR65=0),0,F155*CR65/(F155+CR65))</f>
        <v>6.32915353137039</v>
      </c>
      <c r="G65" s="13" t="n">
        <f aca="false">IF(OR(G155=0,CS65=0),0,G155*CS65/(G155+CS65))</f>
        <v>6.2410238088504</v>
      </c>
      <c r="H65" s="13" t="n">
        <f aca="false">IF(OR(H155=0,CT65=0),0,H155*CT65/(H155+CT65))</f>
        <v>6.15518293616431</v>
      </c>
      <c r="I65" s="13" t="n">
        <f aca="false">IF(OR(I155=0,CU65=0),0,I155*CU65/(I155+CU65))</f>
        <v>6.07147941005239</v>
      </c>
      <c r="J65" s="13" t="n">
        <f aca="false">IF(OR(J155=0,CV65=0),0,J155*CV65/(J155+CV65))</f>
        <v>5.98542103550226</v>
      </c>
      <c r="K65" s="13" t="n">
        <f aca="false">IF(OR(K155=0,CW65=0),0,K155*CW65/(K155+CW65))</f>
        <v>5.90145014386386</v>
      </c>
      <c r="L65" s="13" t="n">
        <f aca="false">IF(OR(L155=0,CX65=0),0,L155*CX65/(L155+CX65))</f>
        <v>5.81943264117507</v>
      </c>
      <c r="M65" s="13" t="n">
        <f aca="false">IF(OR(M155=0,CY65=0),0,M155*CY65/(M155+CY65))</f>
        <v>5.7392454576472</v>
      </c>
      <c r="N65" s="13" t="n">
        <f aca="false">IF(OR(N155=0,CZ65=0),0,N155*CZ65/(N155+CZ65))</f>
        <v>5.66077541329892</v>
      </c>
      <c r="O65" s="13" t="n">
        <f aca="false">IF(OR(O155=0,DA65=0),0,O155*DA65/(O155+DA65))</f>
        <v>5.5702021457954</v>
      </c>
      <c r="P65" s="13" t="n">
        <f aca="false">IF(OR(P155=0,DB65=0),0,P155*DB65/(P155+DB65))</f>
        <v>5.48171041818866</v>
      </c>
      <c r="Q65" s="13" t="n">
        <f aca="false">IF(OR(Q155=0,DC65=0),0,Q155*DC65/(Q155+DC65))</f>
        <v>5.39516511334283</v>
      </c>
      <c r="R65" s="13" t="n">
        <f aca="false">IF(OR(R155=0,DD65=0),0,R155*DD65/(R155+DD65))</f>
        <v>5.3104418509466</v>
      </c>
      <c r="S65" s="13" t="n">
        <f aca="false">IF(OR(S155=0,DE65=0),0,S155*DE65/(S155+DE65))</f>
        <v>5.22742591811519</v>
      </c>
      <c r="T65" s="13" t="n">
        <f aca="false">IF(OR(T155=0,DF65=0),0,T155*DF65/(T155+DF65))</f>
        <v>5.12297457029428</v>
      </c>
      <c r="U65" s="13" t="n">
        <f aca="false">IF(OR(U155=0,DG65=0),0,U155*DG65/(U155+DG65))</f>
        <v>5.0207247944238</v>
      </c>
      <c r="V65" s="13" t="n">
        <f aca="false">IF(OR(V155=0,DH65=0),0,V155*DH65/(V155+DH65))</f>
        <v>4.92051629775596</v>
      </c>
      <c r="W65" s="13" t="n">
        <f aca="false">IF(OR(W155=0,DI65=0),0,W155*DI65/(W155+DI65))</f>
        <v>4.82220097615731</v>
      </c>
      <c r="X65" s="13" t="n">
        <f aca="false">IF(OR(X155=0,DJ65=0),0,X155*DJ65/(X155+DJ65))</f>
        <v>4.72564168051258</v>
      </c>
      <c r="Y65" s="13" t="n">
        <f aca="false">IF(OR(Y155=0,DK65=0),0,Y155*DK65/(Y155+DK65))</f>
        <v>0</v>
      </c>
      <c r="Z65" s="13" t="n">
        <f aca="false">IF(OR(Z155=0,DL65=0),0,Z155*DL65/(Z155+DL65))</f>
        <v>0</v>
      </c>
      <c r="AA65" s="13" t="n">
        <f aca="false">IF(OR(AA155=0,DM65=0),0,AA155*DM65/(AA155+DM65))</f>
        <v>0</v>
      </c>
      <c r="AB65" s="13" t="n">
        <f aca="false">IF(OR(AB155=0,DN65=0),0,AB155*DN65/(AB155+DN65))</f>
        <v>0</v>
      </c>
      <c r="AC65" s="13" t="n">
        <f aca="false">IF(OR(AC155=0,DO65=0),0,AC155*DO65/(AC155+DO65))</f>
        <v>0</v>
      </c>
      <c r="AD65" s="13" t="n">
        <f aca="false">IF(OR(AD155=0,DP65=0),0,AD155*DP65/(AD155+DP65))</f>
        <v>0</v>
      </c>
      <c r="AE65" s="13" t="n">
        <f aca="false">IF(OR(AE155=0,DQ65=0),0,AE155*DQ65/(AE155+DQ65))</f>
        <v>0</v>
      </c>
      <c r="AF65" s="13" t="n">
        <f aca="false">IF(OR(AF155=0,DR65=0),0,AF155*DR65/(AF155+DR65))</f>
        <v>0</v>
      </c>
      <c r="AG65" s="13" t="n">
        <f aca="false">IF(OR(AG155=0,DS65=0),0,AG155*DS65/(AG155+DS65))</f>
        <v>0</v>
      </c>
      <c r="AH65" s="13" t="n">
        <f aca="false">IF(OR(AH155=0,DT65=0),0,AH155*DT65/(AH155+DT65))</f>
        <v>0</v>
      </c>
      <c r="AI65" s="13" t="n">
        <f aca="false">IF(OR(AI155=0,DU65=0),0,AI155*DU65/(AI155+DU65))</f>
        <v>0</v>
      </c>
      <c r="AJ65" s="13" t="n">
        <f aca="false">IF(OR(AJ155=0,DV65=0),0,AJ155*DV65/(AJ155+DV65))</f>
        <v>0</v>
      </c>
      <c r="AK65" s="13" t="n">
        <f aca="false">IF(OR(AK155=0,DW65=0),0,AK155*DW65/(AK155+DW65))</f>
        <v>0</v>
      </c>
      <c r="AL65" s="13" t="n">
        <f aca="false">IF(OR(AL155=0,DX65=0),0,AL155*DX65/(AL155+DX65))</f>
        <v>0</v>
      </c>
      <c r="AM65" s="13" t="n">
        <f aca="false">IF(OR(AM155=0,DY65=0),0,AM155*DY65/(AM155+DY65))</f>
        <v>0</v>
      </c>
      <c r="AN65" s="13" t="n">
        <f aca="false">IF(OR(AN155=0,DZ65=0),0,AN155*DZ65/(AN155+DZ65))</f>
        <v>0</v>
      </c>
      <c r="AO65" s="13" t="n">
        <f aca="false">IF(OR(AO155=0,EA65=0),0,AO155*EA65/(AO155+EA65))</f>
        <v>0</v>
      </c>
      <c r="AP65" s="13" t="n">
        <f aca="false">IF(OR(AP155=0,EB65=0),0,AP155*EB65/(AP155+EB65))</f>
        <v>0</v>
      </c>
      <c r="AQ65" s="13" t="n">
        <f aca="false">IF(OR(AQ155=0,EC65=0),0,AQ155*EC65/(AQ155+EC65))</f>
        <v>0</v>
      </c>
      <c r="AR65" s="13" t="n">
        <f aca="false">IF(OR(AR155=0,ED65=0),0,AR155*ED65/(AR155+ED65))</f>
        <v>0</v>
      </c>
      <c r="AS65" s="13" t="n">
        <f aca="false">IF(OR(AS155=0,EE65=0),0,AS155*EE65/(AS155+EE65))</f>
        <v>0</v>
      </c>
      <c r="AT65" s="13" t="n">
        <f aca="false">IF(OR(AT155=0,EF65=0),0,AT155*EF65/(AT155+EF65))</f>
        <v>0</v>
      </c>
      <c r="AU65" s="13" t="n">
        <f aca="false">IF(OR(AU155=0,EG65=0),0,AU155*EG65/(AU155+EG65))</f>
        <v>0</v>
      </c>
      <c r="AV65" s="13" t="n">
        <f aca="false">IF(OR(AV155=0,EH65=0),0,AV155*EH65/(AV155+EH65))</f>
        <v>0</v>
      </c>
      <c r="AW65" s="13" t="n">
        <f aca="false">IF(OR(AW155=0,EI65=0),0,AW155*EI65/(AW155+EI65))</f>
        <v>0</v>
      </c>
      <c r="AX65" s="13" t="n">
        <f aca="false">IF(OR(AX155=0,EJ65=0),0,AX155*EJ65/(AX155+EJ65))</f>
        <v>0</v>
      </c>
      <c r="AY65" s="13" t="n">
        <f aca="false">IF(OR(AY155=0,EK65=0),0,AY155*EK65/(AY155+EK65))</f>
        <v>0</v>
      </c>
      <c r="AZ65" s="13" t="n">
        <f aca="false">IF(OR(AZ155=0,EL65=0),0,AZ155*EL65/(AZ155+EL65))</f>
        <v>0</v>
      </c>
      <c r="BA65" s="13" t="n">
        <f aca="false">IF(OR(BA155=0,EM65=0),0,BA155*EM65/(BA155+EM65))</f>
        <v>0</v>
      </c>
      <c r="BB65" s="13" t="n">
        <f aca="false">IF(OR(BB155=0,EN65=0),0,BB155*EN65/(BB155+EN65))</f>
        <v>0</v>
      </c>
      <c r="BC65" s="13" t="n">
        <f aca="false">IF(OR(BC155=0,EO65=0),0,BC155*EO65/(BC155+EO65))</f>
        <v>0</v>
      </c>
      <c r="BD65" s="13" t="n">
        <f aca="false">IF(OR(BD155=0,EP65=0),0,BD155*EP65/(BD155+EP65))</f>
        <v>0</v>
      </c>
      <c r="BE65" s="13" t="n">
        <f aca="false">IF(OR(BE155=0,EQ65=0),0,BE155*EQ65/(BE155+EQ65))</f>
        <v>0</v>
      </c>
      <c r="BF65" s="13" t="n">
        <f aca="false">IF(OR(BF155=0,ER65=0),0,BF155*ER65/(BF155+ER65))</f>
        <v>0</v>
      </c>
      <c r="BG65" s="13" t="n">
        <f aca="false">IF(OR(BG155=0,ES65=0),0,BG155*ES65/(BG155+ES65))</f>
        <v>0</v>
      </c>
      <c r="BH65" s="13" t="n">
        <f aca="false">IF(OR(BH155=0,ET65=0),0,BH155*ET65/(BH155+ET65))</f>
        <v>0</v>
      </c>
      <c r="BI65" s="13" t="n">
        <f aca="false">IF(OR(BI155=0,EU65=0),0,BI155*EU65/(BI155+EU65))</f>
        <v>0</v>
      </c>
      <c r="BJ65" s="13" t="n">
        <f aca="false">IF(OR(BJ155=0,EV65=0),0,BJ155*EV65/(BJ155+EV65))</f>
        <v>0</v>
      </c>
      <c r="BK65" s="13" t="n">
        <f aca="false">IF(OR(BK155=0,EW65=0),0,BK155*EW65/(BK155+EW65))</f>
        <v>0</v>
      </c>
      <c r="BL65" s="13" t="n">
        <f aca="false">IF(OR(BL155=0,EX65=0),0,BL155*EX65/(BL155+EX65))</f>
        <v>0</v>
      </c>
      <c r="BM65" s="13" t="n">
        <f aca="false">IF(OR(BM155=0,EY65=0),0,BM155*EY65/(BM155+EY65))</f>
        <v>0</v>
      </c>
      <c r="BN65" s="13" t="n">
        <f aca="false">IF(OR(BN155=0,EZ65=0),0,BN155*EZ65/(BN155+EZ65))</f>
        <v>0</v>
      </c>
      <c r="BO65" s="13" t="n">
        <f aca="false">IF(OR(BO155=0,FA65=0),0,BO155*FA65/(BO155+FA65))</f>
        <v>0</v>
      </c>
      <c r="BP65" s="13" t="n">
        <f aca="false">IF(OR(BP155=0,FB65=0),0,BP155*FB65/(BP155+FB65))</f>
        <v>0</v>
      </c>
      <c r="BQ65" s="13" t="n">
        <f aca="false">IF(OR(BQ155=0,FC65=0),0,BQ155*FC65/(BQ155+FC65))</f>
        <v>0</v>
      </c>
      <c r="BR65" s="13" t="n">
        <f aca="false">IF(OR(BR155=0,FD65=0),0,BR155*FD65/(BR155+FD65))</f>
        <v>0</v>
      </c>
      <c r="BS65" s="13" t="n">
        <f aca="false">IF(OR(BS155=0,FE65=0),0,BS155*FE65/(BS155+FE65))</f>
        <v>0</v>
      </c>
      <c r="BT65" s="13" t="n">
        <f aca="false">IF(OR(BT155=0,FF65=0),0,BT155*FF65/(BT155+FF65))</f>
        <v>0</v>
      </c>
      <c r="BU65" s="13" t="n">
        <f aca="false">IF(OR(BU155=0,FG65=0),0,BU155*FG65/(BU155+FG65))</f>
        <v>0</v>
      </c>
      <c r="BV65" s="13" t="n">
        <f aca="false">IF(OR(BV155=0,FH65=0),0,BV155*FH65/(BV155+FH65))</f>
        <v>0</v>
      </c>
      <c r="BW65" s="13" t="n">
        <f aca="false">IF(OR(BW155=0,FI65=0),0,BW155*FI65/(BW155+FI65))</f>
        <v>0</v>
      </c>
      <c r="BX65" s="13" t="n">
        <f aca="false">IF(OR(BX155=0,FJ65=0),0,BX155*FJ65/(BX155+FJ65))</f>
        <v>0</v>
      </c>
      <c r="BY65" s="13" t="n">
        <f aca="false">IF(OR(BY155=0,FK65=0),0,BY155*FK65/(BY155+FK65))</f>
        <v>0</v>
      </c>
      <c r="BZ65" s="13" t="n">
        <f aca="false">IF(OR(BZ155=0,FL65=0),0,BZ155*FL65/(BZ155+FL65))</f>
        <v>0</v>
      </c>
      <c r="CA65" s="13" t="n">
        <f aca="false">IF(OR(CA155=0,FM65=0),0,CA155*FM65/(CA155+FM65))</f>
        <v>0</v>
      </c>
      <c r="CB65" s="13" t="n">
        <f aca="false">IF(OR(CB155=0,FN65=0),0,CB155*FN65/(CB155+FN65))</f>
        <v>0</v>
      </c>
      <c r="CC65" s="13" t="n">
        <f aca="false">IF(OR(CC155=0,FO65=0),0,CC155*FO65/(CC155+FO65))</f>
        <v>0</v>
      </c>
      <c r="CD65" s="13" t="n">
        <f aca="false">IF(OR(CD155=0,FP65=0),0,CD155*FP65/(CD155+FP65))</f>
        <v>0</v>
      </c>
      <c r="CE65" s="13" t="n">
        <f aca="false">IF(OR(CE155=0,FQ65=0),0,CE155*FQ65/(CE155+FQ65))</f>
        <v>0</v>
      </c>
      <c r="CF65" s="13" t="n">
        <f aca="false">IF(OR(CF155=0,FR65=0),0,CF155*FR65/(CF155+FR65))</f>
        <v>0</v>
      </c>
      <c r="CG65" s="13" t="n">
        <f aca="false">IF(OR(CG155=0,FS65=0),0,CG155*FS65/(CG155+FS65))</f>
        <v>0</v>
      </c>
      <c r="CH65" s="13" t="n">
        <f aca="false">IF(OR(CH155=0,FT65=0),0,CH155*FT65/(CH155+FT65))</f>
        <v>0</v>
      </c>
      <c r="CI65" s="13" t="n">
        <f aca="false">IF(OR(CI155=0,FU65=0),0,CI155*FU65/(CI155+FU65))</f>
        <v>0</v>
      </c>
      <c r="CJ65" s="13" t="n">
        <f aca="false">IF(OR(CJ155=0,FV65=0),0,CJ155*FV65/(CJ155+FV65))</f>
        <v>0</v>
      </c>
      <c r="CK65" s="13" t="n">
        <f aca="false">IF(OR(CK155=0,FW65=0),0,CK155*FW65/(CK155+FW65))</f>
        <v>0</v>
      </c>
      <c r="CL65" s="13" t="n">
        <f aca="false">IF(OR(CL155=0,FX65=0),0,CL155*FX65/(CL155+FX65))</f>
        <v>0</v>
      </c>
      <c r="CM65" s="13" t="n">
        <f aca="false">IF(OR(CM155=0,FY65=0),0,CM155*FY65/(CM155+FY65))</f>
        <v>0</v>
      </c>
      <c r="CN65" s="13" t="n">
        <f aca="false">IF(OR(CN155=0,FZ65=0),0,CN155*FZ65/(CN155+FZ65))</f>
        <v>0</v>
      </c>
      <c r="CO65" s="13" t="n">
        <f aca="false">IF(OR(CO155=0,GA65=0),0,CO155*GA65/(CO155+GA65))</f>
        <v>0</v>
      </c>
      <c r="CP65" s="13" t="n">
        <f aca="false">IF(OR(CP155=0,GB65=0),0,CP155*GB65/(CP155+GB65))</f>
        <v>2.06244821584768</v>
      </c>
      <c r="CQ65" s="13" t="n">
        <f aca="false">IF(OR(CQ155=0,GC65=0),0,CQ155*GC65/(CQ155+GC65))</f>
        <v>2.0351069896541</v>
      </c>
      <c r="CR65" s="0" t="n">
        <f aca="false">IF(F$9=0,0,(SIN(F$12)*COS($E65)+SIN($E65)*COS(F$12))/SIN($E65)*F$9)</f>
        <v>6.32915357142857</v>
      </c>
      <c r="CS65" s="0" t="n">
        <f aca="false">IF(G$9=0,0,(SIN(G$12)*COS($E65)+SIN($E65)*COS(G$12))/SIN($E65)*G$9)</f>
        <v>6.37155404250107</v>
      </c>
      <c r="CT65" s="0" t="n">
        <f aca="false">IF(H$9=0,0,(SIN(H$12)*COS($E65)+SIN($E65)*COS(H$12))/SIN($E65)*H$9)</f>
        <v>6.41100252004555</v>
      </c>
      <c r="CU65" s="0" t="n">
        <f aca="false">IF(I$9=0,0,(SIN(I$12)*COS($E65)+SIN($E65)*COS(I$12))/SIN($E65)*I$9)</f>
        <v>6.44751143084524</v>
      </c>
      <c r="CV65" s="0" t="n">
        <f aca="false">IF(J$9=0,0,(SIN(J$12)*COS($E65)+SIN($E65)*COS(J$12))/SIN($E65)*J$9)</f>
        <v>6.4759975199851</v>
      </c>
      <c r="CW65" s="0" t="n">
        <f aca="false">IF(K$9=0,0,(SIN(K$12)*COS($E65)+SIN($E65)*COS(K$12))/SIN($E65)*K$9)</f>
        <v>6.50145849154425</v>
      </c>
      <c r="CX65" s="0" t="n">
        <f aca="false">IF(L$9=0,0,(SIN(L$12)*COS($E65)+SIN($E65)*COS(L$12))/SIN($E65)*L$9)</f>
        <v>6.52391503449864</v>
      </c>
      <c r="CY65" s="0" t="n">
        <f aca="false">IF(M$9=0,0,(SIN(M$12)*COS($E65)+SIN($E65)*COS(M$12))/SIN($E65)*M$9)</f>
        <v>6.54338906492912</v>
      </c>
      <c r="CZ65" s="0" t="n">
        <f aca="false">IF(N$9=0,0,(SIN(N$12)*COS($E65)+SIN($E65)*COS(N$12))/SIN($E65)*N$9)</f>
        <v>6.559903710586</v>
      </c>
      <c r="DA65" s="0" t="n">
        <f aca="false">IF(O$9=0,0,(SIN(O$12)*COS($E65)+SIN($E65)*COS(O$12))/SIN($E65)*O$9)</f>
        <v>6.55448328200865</v>
      </c>
      <c r="DB65" s="0" t="n">
        <f aca="false">IF(P$9=0,0,(SIN(P$12)*COS($E65)+SIN($E65)*COS(P$12))/SIN($E65)*P$9)</f>
        <v>6.54580645732672</v>
      </c>
      <c r="DC65" s="0" t="n">
        <f aca="false">IF(Q$9=0,0,(SIN(Q$12)*COS($E65)+SIN($E65)*COS(Q$12))/SIN($E65)*Q$9)</f>
        <v>6.5339174233496</v>
      </c>
      <c r="DD65" s="0" t="n">
        <f aca="false">IF(R$9=0,0,(SIN(R$12)*COS($E65)+SIN($E65)*COS(R$12))/SIN($E65)*R$9)</f>
        <v>6.51886171646066</v>
      </c>
      <c r="DE65" s="0" t="n">
        <f aca="false">IF(S$9=0,0,(SIN(S$12)*COS($E65)+SIN($E65)*COS(S$12))/SIN($E65)*S$9)</f>
        <v>6.50068619597877</v>
      </c>
      <c r="DF65" s="0" t="n">
        <f aca="false">IF(T$9=0,0,(SIN(T$12)*COS($E65)+SIN($E65)*COS(T$12))/SIN($E65)*T$9)</f>
        <v>6.4429593235239</v>
      </c>
      <c r="DG65" s="0" t="n">
        <f aca="false">IF(U$9=0,0,(SIN(U$12)*COS($E65)+SIN($E65)*COS(U$12))/SIN($E65)*U$9)</f>
        <v>6.38168083693945</v>
      </c>
      <c r="DH65" s="0" t="n">
        <f aca="false">IF(V$9=0,0,(SIN(V$12)*COS($E65)+SIN($E65)*COS(V$12))/SIN($E65)*V$9)</f>
        <v>6.31693497754458</v>
      </c>
      <c r="DI65" s="0" t="n">
        <f aca="false">IF(W$9=0,0,(SIN(W$12)*COS($E65)+SIN($E65)*COS(W$12))/SIN($E65)*W$9)</f>
        <v>6.24880750691173</v>
      </c>
      <c r="DJ65" s="0" t="n">
        <f aca="false">IF(X$9=0,0,(SIN(X$12)*COS($E65)+SIN($E65)*COS(X$12))/SIN($E65)*X$9)</f>
        <v>6.17738566062657</v>
      </c>
      <c r="DK65" s="0" t="n">
        <f aca="false">IF(Y$9=0,0,(SIN(Y$12)*COS($E65)+SIN($E65)*COS(Y$12))/SIN($E65)*Y$9)</f>
        <v>0</v>
      </c>
      <c r="DL65" s="0" t="n">
        <f aca="false">IF(Z$9=0,0,(SIN(Z$12)*COS($E65)+SIN($E65)*COS(Z$12))/SIN($E65)*Z$9)</f>
        <v>0</v>
      </c>
      <c r="DM65" s="0" t="n">
        <f aca="false">IF(AA$9=0,0,(SIN(AA$12)*COS($E65)+SIN($E65)*COS(AA$12))/SIN($E65)*AA$9)</f>
        <v>0</v>
      </c>
      <c r="DN65" s="0" t="n">
        <f aca="false">IF(AB$9=0,0,(SIN(AB$12)*COS($E65)+SIN($E65)*COS(AB$12))/SIN($E65)*AB$9)</f>
        <v>0</v>
      </c>
      <c r="DO65" s="0" t="n">
        <f aca="false">IF(AC$9=0,0,(SIN(AC$12)*COS($E65)+SIN($E65)*COS(AC$12))/SIN($E65)*AC$9)</f>
        <v>0</v>
      </c>
      <c r="DP65" s="0" t="n">
        <f aca="false">IF(AD$9=0,0,(SIN(AD$12)*COS($E65)+SIN($E65)*COS(AD$12))/SIN($E65)*AD$9)</f>
        <v>0</v>
      </c>
      <c r="DQ65" s="0" t="n">
        <f aca="false">IF(AE$9=0,0,(SIN(AE$12)*COS($E65)+SIN($E65)*COS(AE$12))/SIN($E65)*AE$9)</f>
        <v>0</v>
      </c>
      <c r="DR65" s="0" t="n">
        <f aca="false">IF(AF$9=0,0,(SIN(AF$12)*COS($E65)+SIN($E65)*COS(AF$12))/SIN($E65)*AF$9)</f>
        <v>0</v>
      </c>
      <c r="DS65" s="0" t="n">
        <f aca="false">IF(AG$9=0,0,(SIN(AG$12)*COS($E65)+SIN($E65)*COS(AG$12))/SIN($E65)*AG$9)</f>
        <v>0</v>
      </c>
      <c r="DT65" s="0" t="n">
        <f aca="false">IF(AH$9=0,0,(SIN(AH$12)*COS($E65)+SIN($E65)*COS(AH$12))/SIN($E65)*AH$9)</f>
        <v>0</v>
      </c>
      <c r="DU65" s="0" t="n">
        <f aca="false">IF(AI$9=0,0,(SIN(AI$12)*COS($E65)+SIN($E65)*COS(AI$12))/SIN($E65)*AI$9)</f>
        <v>0</v>
      </c>
      <c r="DV65" s="0" t="n">
        <f aca="false">IF(AJ$9=0,0,(SIN(AJ$12)*COS($E65)+SIN($E65)*COS(AJ$12))/SIN($E65)*AJ$9)</f>
        <v>0</v>
      </c>
      <c r="DW65" s="0" t="n">
        <f aca="false">IF(AK$9=0,0,(SIN(AK$12)*COS($E65)+SIN($E65)*COS(AK$12))/SIN($E65)*AK$9)</f>
        <v>0</v>
      </c>
      <c r="DX65" s="0" t="n">
        <f aca="false">IF(AL$9=0,0,(SIN(AL$12)*COS($E65)+SIN($E65)*COS(AL$12))/SIN($E65)*AL$9)</f>
        <v>0</v>
      </c>
      <c r="DY65" s="0" t="n">
        <f aca="false">IF(AM$9=0,0,(SIN(AM$12)*COS($E65)+SIN($E65)*COS(AM$12))/SIN($E65)*AM$9)</f>
        <v>0</v>
      </c>
      <c r="DZ65" s="0" t="n">
        <f aca="false">IF(AN$9=0,0,(SIN(AN$12)*COS($E65)+SIN($E65)*COS(AN$12))/SIN($E65)*AN$9)</f>
        <v>0</v>
      </c>
      <c r="EA65" s="0" t="n">
        <f aca="false">IF(AO$9=0,0,(SIN(AO$12)*COS($E65)+SIN($E65)*COS(AO$12))/SIN($E65)*AO$9)</f>
        <v>0</v>
      </c>
      <c r="EB65" s="0" t="n">
        <f aca="false">IF(AP$9=0,0,(SIN(AP$12)*COS($E65)+SIN($E65)*COS(AP$12))/SIN($E65)*AP$9)</f>
        <v>0</v>
      </c>
      <c r="EC65" s="0" t="n">
        <f aca="false">IF(AQ$9=0,0,(SIN(AQ$12)*COS($E65)+SIN($E65)*COS(AQ$12))/SIN($E65)*AQ$9)</f>
        <v>0</v>
      </c>
      <c r="ED65" s="0" t="n">
        <f aca="false">IF(AR$9=0,0,(SIN(AR$12)*COS($E65)+SIN($E65)*COS(AR$12))/SIN($E65)*AR$9)</f>
        <v>0</v>
      </c>
      <c r="EE65" s="0" t="n">
        <f aca="false">IF(AS$9=0,0,(SIN(AS$12)*COS($E65)+SIN($E65)*COS(AS$12))/SIN($E65)*AS$9)</f>
        <v>0</v>
      </c>
      <c r="EF65" s="0" t="n">
        <f aca="false">IF(AT$9=0,0,(SIN(AT$12)*COS($E65)+SIN($E65)*COS(AT$12))/SIN($E65)*AT$9)</f>
        <v>0</v>
      </c>
      <c r="EG65" s="0" t="n">
        <f aca="false">IF(AU$9=0,0,(SIN(AU$12)*COS($E65)+SIN($E65)*COS(AU$12))/SIN($E65)*AU$9)</f>
        <v>0</v>
      </c>
      <c r="EH65" s="0" t="n">
        <f aca="false">IF(AV$9=0,0,(SIN(AV$12)*COS($E65)+SIN($E65)*COS(AV$12))/SIN($E65)*AV$9)</f>
        <v>0</v>
      </c>
      <c r="EI65" s="0" t="n">
        <f aca="false">IF(AW$9=0,0,(SIN(AW$12)*COS($E65)+SIN($E65)*COS(AW$12))/SIN($E65)*AW$9)</f>
        <v>0</v>
      </c>
      <c r="EJ65" s="0" t="n">
        <f aca="false">IF(AX$9=0,0,(SIN(AX$12)*COS($E65)+SIN($E65)*COS(AX$12))/SIN($E65)*AX$9)</f>
        <v>0</v>
      </c>
      <c r="EK65" s="0" t="n">
        <f aca="false">IF(AY$9=0,0,(SIN(AY$12)*COS($E65)+SIN($E65)*COS(AY$12))/SIN($E65)*AY$9)</f>
        <v>0</v>
      </c>
      <c r="EL65" s="0" t="n">
        <f aca="false">IF(AZ$9=0,0,(SIN(AZ$12)*COS($E65)+SIN($E65)*COS(AZ$12))/SIN($E65)*AZ$9)</f>
        <v>0</v>
      </c>
      <c r="EM65" s="0" t="n">
        <f aca="false">IF(BA$9=0,0,(SIN(BA$12)*COS($E65)+SIN($E65)*COS(BA$12))/SIN($E65)*BA$9)</f>
        <v>0</v>
      </c>
      <c r="EN65" s="0" t="n">
        <f aca="false">IF(BB$9=0,0,(SIN(BB$12)*COS($E65)+SIN($E65)*COS(BB$12))/SIN($E65)*BB$9)</f>
        <v>0</v>
      </c>
      <c r="EO65" s="0" t="n">
        <f aca="false">IF(BC$9=0,0,(SIN(BC$12)*COS($E65)+SIN($E65)*COS(BC$12))/SIN($E65)*BC$9)</f>
        <v>0</v>
      </c>
      <c r="EP65" s="0" t="n">
        <f aca="false">IF(BD$9=0,0,(SIN(BD$12)*COS($E65)+SIN($E65)*COS(BD$12))/SIN($E65)*BD$9)</f>
        <v>0</v>
      </c>
      <c r="EQ65" s="0" t="n">
        <f aca="false">IF(BE$9=0,0,(SIN(BE$12)*COS($E65)+SIN($E65)*COS(BE$12))/SIN($E65)*BE$9)</f>
        <v>0</v>
      </c>
      <c r="ER65" s="0" t="n">
        <f aca="false">IF(BF$9=0,0,(SIN(BF$12)*COS($E65)+SIN($E65)*COS(BF$12))/SIN($E65)*BF$9)</f>
        <v>0</v>
      </c>
      <c r="ES65" s="0" t="n">
        <f aca="false">IF(BG$9=0,0,(SIN(BG$12)*COS($E65)+SIN($E65)*COS(BG$12))/SIN($E65)*BG$9)</f>
        <v>0</v>
      </c>
      <c r="ET65" s="0" t="n">
        <f aca="false">IF(BH$9=0,0,(SIN(BH$12)*COS($E65)+SIN($E65)*COS(BH$12))/SIN($E65)*BH$9)</f>
        <v>0</v>
      </c>
      <c r="EU65" s="0" t="n">
        <f aca="false">IF(BI$9=0,0,(SIN(BI$12)*COS($E65)+SIN($E65)*COS(BI$12))/SIN($E65)*BI$9)</f>
        <v>0</v>
      </c>
      <c r="EV65" s="0" t="n">
        <f aca="false">IF(BJ$9=0,0,(SIN(BJ$12)*COS($E65)+SIN($E65)*COS(BJ$12))/SIN($E65)*BJ$9)</f>
        <v>0</v>
      </c>
      <c r="EW65" s="0" t="n">
        <f aca="false">IF(BK$9=0,0,(SIN(BK$12)*COS($E65)+SIN($E65)*COS(BK$12))/SIN($E65)*BK$9)</f>
        <v>0</v>
      </c>
      <c r="EX65" s="0" t="n">
        <f aca="false">IF(BL$9=0,0,(SIN(BL$12)*COS($E65)+SIN($E65)*COS(BL$12))/SIN($E65)*BL$9)</f>
        <v>0</v>
      </c>
      <c r="EY65" s="0" t="n">
        <f aca="false">IF(BM$9=0,0,(SIN(BM$12)*COS($E65)+SIN($E65)*COS(BM$12))/SIN($E65)*BM$9)</f>
        <v>0</v>
      </c>
      <c r="EZ65" s="0" t="n">
        <f aca="false">IF(BN$9=0,0,(SIN(BN$12)*COS($E65)+SIN($E65)*COS(BN$12))/SIN($E65)*BN$9)</f>
        <v>0</v>
      </c>
      <c r="FA65" s="0" t="n">
        <f aca="false">IF(BO$9=0,0,(SIN(BO$12)*COS($E65)+SIN($E65)*COS(BO$12))/SIN($E65)*BO$9)</f>
        <v>0</v>
      </c>
      <c r="FB65" s="0" t="n">
        <f aca="false">IF(BP$9=0,0,(SIN(BP$12)*COS($E65)+SIN($E65)*COS(BP$12))/SIN($E65)*BP$9)</f>
        <v>0</v>
      </c>
      <c r="FC65" s="0" t="n">
        <f aca="false">IF(BQ$9=0,0,(SIN(BQ$12)*COS($E65)+SIN($E65)*COS(BQ$12))/SIN($E65)*BQ$9)</f>
        <v>0</v>
      </c>
      <c r="FD65" s="0" t="n">
        <f aca="false">IF(BR$9=0,0,(SIN(BR$12)*COS($E65)+SIN($E65)*COS(BR$12))/SIN($E65)*BR$9)</f>
        <v>0</v>
      </c>
      <c r="FE65" s="0" t="n">
        <f aca="false">IF(BS$9=0,0,(SIN(BS$12)*COS($E65)+SIN($E65)*COS(BS$12))/SIN($E65)*BS$9)</f>
        <v>0</v>
      </c>
      <c r="FF65" s="0" t="n">
        <f aca="false">IF(BT$9=0,0,(SIN(BT$12)*COS($E65)+SIN($E65)*COS(BT$12))/SIN($E65)*BT$9)</f>
        <v>0</v>
      </c>
      <c r="FG65" s="0" t="n">
        <f aca="false">IF(BU$9=0,0,(SIN(BU$12)*COS($E65)+SIN($E65)*COS(BU$12))/SIN($E65)*BU$9)</f>
        <v>0</v>
      </c>
      <c r="FH65" s="0" t="n">
        <f aca="false">IF(BV$9=0,0,(SIN(BV$12)*COS($E65)+SIN($E65)*COS(BV$12))/SIN($E65)*BV$9)</f>
        <v>0</v>
      </c>
      <c r="FI65" s="0" t="n">
        <f aca="false">IF(BW$9=0,0,(SIN(BW$12)*COS($E65)+SIN($E65)*COS(BW$12))/SIN($E65)*BW$9)</f>
        <v>0</v>
      </c>
      <c r="FJ65" s="0" t="n">
        <f aca="false">IF(BX$9=0,0,(SIN(BX$12)*COS($E65)+SIN($E65)*COS(BX$12))/SIN($E65)*BX$9)</f>
        <v>0</v>
      </c>
      <c r="FK65" s="0" t="n">
        <f aca="false">IF(BY$9=0,0,(SIN(BY$12)*COS($E65)+SIN($E65)*COS(BY$12))/SIN($E65)*BY$9)</f>
        <v>0</v>
      </c>
      <c r="FL65" s="0" t="n">
        <f aca="false">IF(BZ$9=0,0,(SIN(BZ$12)*COS($E65)+SIN($E65)*COS(BZ$12))/SIN($E65)*BZ$9)</f>
        <v>0</v>
      </c>
      <c r="FM65" s="0" t="n">
        <f aca="false">IF(CA$9=0,0,(SIN(CA$12)*COS($E65)+SIN($E65)*COS(CA$12))/SIN($E65)*CA$9)</f>
        <v>0</v>
      </c>
      <c r="FN65" s="0" t="n">
        <f aca="false">IF(CB$9=0,0,(SIN(CB$12)*COS($E65)+SIN($E65)*COS(CB$12))/SIN($E65)*CB$9)</f>
        <v>0</v>
      </c>
      <c r="FO65" s="0" t="n">
        <f aca="false">IF(CC$9=0,0,(SIN(CC$12)*COS($E65)+SIN($E65)*COS(CC$12))/SIN($E65)*CC$9)</f>
        <v>0</v>
      </c>
      <c r="FP65" s="0" t="n">
        <f aca="false">IF(CD$9=0,0,(SIN(CD$12)*COS($E65)+SIN($E65)*COS(CD$12))/SIN($E65)*CD$9)</f>
        <v>0</v>
      </c>
      <c r="FQ65" s="0" t="n">
        <f aca="false">IF(CE$9=0,0,(SIN(CE$12)*COS($E65)+SIN($E65)*COS(CE$12))/SIN($E65)*CE$9)</f>
        <v>0</v>
      </c>
      <c r="FR65" s="0" t="n">
        <f aca="false">IF(CF$9=0,0,(SIN(CF$12)*COS($E65)+SIN($E65)*COS(CF$12))/SIN($E65)*CF$9)</f>
        <v>0</v>
      </c>
      <c r="FS65" s="0" t="n">
        <f aca="false">IF(CG$9=0,0,(SIN(CG$12)*COS($E65)+SIN($E65)*COS(CG$12))/SIN($E65)*CG$9)</f>
        <v>0</v>
      </c>
      <c r="FT65" s="0" t="n">
        <f aca="false">IF(CH$9=0,0,(SIN(CH$12)*COS($E65)+SIN($E65)*COS(CH$12))/SIN($E65)*CH$9)</f>
        <v>0</v>
      </c>
      <c r="FU65" s="0" t="n">
        <f aca="false">IF(CI$9=0,0,(SIN(CI$12)*COS($E65)+SIN($E65)*COS(CI$12))/SIN($E65)*CI$9)</f>
        <v>0</v>
      </c>
      <c r="FV65" s="0" t="n">
        <f aca="false">IF(CJ$9=0,0,(SIN(CJ$12)*COS($E65)+SIN($E65)*COS(CJ$12))/SIN($E65)*CJ$9)</f>
        <v>0</v>
      </c>
      <c r="FW65" s="0" t="n">
        <f aca="false">IF(CK$9=0,0,(SIN(CK$12)*COS($E65)+SIN($E65)*COS(CK$12))/SIN($E65)*CK$9)</f>
        <v>0</v>
      </c>
      <c r="FX65" s="0" t="n">
        <f aca="false">IF(CL$9=0,0,(SIN(CL$12)*COS($E65)+SIN($E65)*COS(CL$12))/SIN($E65)*CL$9)</f>
        <v>0</v>
      </c>
      <c r="FY65" s="0" t="n">
        <f aca="false">IF(CM$9=0,0,(SIN(CM$12)*COS($E65)+SIN($E65)*COS(CM$12))/SIN($E65)*CM$9)</f>
        <v>0</v>
      </c>
      <c r="FZ65" s="0" t="n">
        <f aca="false">IF(CN$9=0,0,(SIN(CN$12)*COS($E65)+SIN($E65)*COS(CN$12))/SIN($E65)*CN$9)</f>
        <v>0</v>
      </c>
      <c r="GA65" s="0" t="n">
        <f aca="false">IF(CO$9=0,0,(SIN(CO$12)*COS($E65)+SIN($E65)*COS(CO$12))/SIN($E65)*CO$9)</f>
        <v>0</v>
      </c>
      <c r="GB65" s="0" t="n">
        <f aca="false">IF(CP$9=0,0,(SIN(CP$12)*COS($E65)+SIN($E65)*COS(CP$12))/SIN($E65)*CP$9)</f>
        <v>4.11155831301045</v>
      </c>
      <c r="GC65" s="0" t="n">
        <f aca="false">IF(CQ$9=0,0,(SIN(CQ$12)*COS($E65)+SIN($E65)*COS(CQ$12))/SIN($E65)*CQ$9)</f>
        <v>4.09405156923949</v>
      </c>
    </row>
    <row r="66" customFormat="false" ht="12.8" hidden="true" customHeight="false" outlineLevel="0" collapsed="false">
      <c r="A66" s="0" t="n">
        <f aca="false">MAX($F66:$CQ66)</f>
        <v>6.32915353137039</v>
      </c>
      <c r="B66" s="90" t="n">
        <f aca="false">IF(ISNA(INDEX(vmg!$B$6:$B$151,MATCH($C66,vmg!$F$6:$F$151,0))),IF(ISNA(INDEX(vmg!$B$6:$B$151,MATCH($C66,vmg!$D$6:$D$151,0))),0,INDEX(vmg!$B$6:$B$151,MATCH($C66,vmg!$D$6:$D$151,0))),INDEX(vmg!$B$6:$B$151,MATCH($C66,vmg!$F$6:$F$151,0)))</f>
        <v>6.55001393691846</v>
      </c>
      <c r="C66" s="2" t="n">
        <f aca="false">MOD(Best +D66,360)</f>
        <v>354</v>
      </c>
      <c r="D66" s="2" t="n">
        <f aca="false">D65+1</f>
        <v>54</v>
      </c>
      <c r="E66" s="1" t="n">
        <f aca="false">D66*PI()/180</f>
        <v>0.942477796076938</v>
      </c>
      <c r="F66" s="13" t="n">
        <f aca="false">IF(OR(F156=0,CR66=0),0,F156*CR66/(F156+CR66))</f>
        <v>6.32915353137039</v>
      </c>
      <c r="G66" s="13" t="n">
        <f aca="false">IF(OR(G156=0,CS66=0),0,G156*CS66/(G156+CS66))</f>
        <v>6.23933898589986</v>
      </c>
      <c r="H66" s="13" t="n">
        <f aca="false">IF(OR(H156=0,CT66=0),0,H156*CT66/(H156+CT66))</f>
        <v>6.15186795358219</v>
      </c>
      <c r="I66" s="13" t="n">
        <f aca="false">IF(OR(I156=0,CU66=0),0,I156*CU66/(I156+CU66))</f>
        <v>6.06658681784354</v>
      </c>
      <c r="J66" s="13" t="n">
        <f aca="false">IF(OR(J156=0,CV66=0),0,J156*CV66/(J156+CV66))</f>
        <v>5.97900286804386</v>
      </c>
      <c r="K66" s="13" t="n">
        <f aca="false">IF(OR(K156=0,CW66=0),0,K156*CW66/(K156+CW66))</f>
        <v>5.89355579305156</v>
      </c>
      <c r="L66" s="13" t="n">
        <f aca="false">IF(OR(L156=0,CX66=0),0,L156*CX66/(L156+CX66))</f>
        <v>5.81010965088909</v>
      </c>
      <c r="M66" s="13" t="n">
        <f aca="false">IF(OR(M156=0,CY66=0),0,M156*CY66/(M156+CY66))</f>
        <v>5.72853959774667</v>
      </c>
      <c r="N66" s="13" t="n">
        <f aca="false">IF(OR(N156=0,CZ66=0),0,N156*CZ66/(N156+CZ66))</f>
        <v>5.64873075488907</v>
      </c>
      <c r="O66" s="13" t="n">
        <f aca="false">IF(OR(O156=0,DA66=0),0,O156*DA66/(O156+DA66))</f>
        <v>5.55687427381076</v>
      </c>
      <c r="P66" s="13" t="n">
        <f aca="false">IF(OR(P156=0,DB66=0),0,P156*DB66/(P156+DB66))</f>
        <v>5.46714352394998</v>
      </c>
      <c r="Q66" s="13" t="n">
        <f aca="false">IF(OR(Q156=0,DC66=0),0,Q156*DC66/(Q156+DC66))</f>
        <v>5.37940195073157</v>
      </c>
      <c r="R66" s="13" t="n">
        <f aca="false">IF(OR(R156=0,DD66=0),0,R156*DD66/(R156+DD66))</f>
        <v>5.29352379571635</v>
      </c>
      <c r="S66" s="13" t="n">
        <f aca="false">IF(OR(S156=0,DE66=0),0,S156*DE66/(S156+DE66))</f>
        <v>5.20939302859021</v>
      </c>
      <c r="T66" s="13" t="n">
        <f aca="false">IF(OR(T156=0,DF66=0),0,T156*DF66/(T156+DF66))</f>
        <v>5.10390624180535</v>
      </c>
      <c r="U66" s="13" t="n">
        <f aca="false">IF(OR(U156=0,DG66=0),0,U156*DG66/(U156+DG66))</f>
        <v>5.00066575399176</v>
      </c>
      <c r="V66" s="13" t="n">
        <f aca="false">IF(OR(V156=0,DH66=0),0,V156*DH66/(V156+DH66))</f>
        <v>4.89951027286311</v>
      </c>
      <c r="W66" s="13" t="n">
        <f aca="false">IF(OR(W156=0,DI66=0),0,W156*DI66/(W156+DI66))</f>
        <v>4.80029075252227</v>
      </c>
      <c r="X66" s="13" t="n">
        <f aca="false">IF(OR(X156=0,DJ66=0),0,X156*DJ66/(X156+DJ66))</f>
        <v>4.70286916266944</v>
      </c>
      <c r="Y66" s="13" t="n">
        <f aca="false">IF(OR(Y156=0,DK66=0),0,Y156*DK66/(Y156+DK66))</f>
        <v>0</v>
      </c>
      <c r="Z66" s="13" t="n">
        <f aca="false">IF(OR(Z156=0,DL66=0),0,Z156*DL66/(Z156+DL66))</f>
        <v>0</v>
      </c>
      <c r="AA66" s="13" t="n">
        <f aca="false">IF(OR(AA156=0,DM66=0),0,AA156*DM66/(AA156+DM66))</f>
        <v>0</v>
      </c>
      <c r="AB66" s="13" t="n">
        <f aca="false">IF(OR(AB156=0,DN66=0),0,AB156*DN66/(AB156+DN66))</f>
        <v>0</v>
      </c>
      <c r="AC66" s="13" t="n">
        <f aca="false">IF(OR(AC156=0,DO66=0),0,AC156*DO66/(AC156+DO66))</f>
        <v>0</v>
      </c>
      <c r="AD66" s="13" t="n">
        <f aca="false">IF(OR(AD156=0,DP66=0),0,AD156*DP66/(AD156+DP66))</f>
        <v>0</v>
      </c>
      <c r="AE66" s="13" t="n">
        <f aca="false">IF(OR(AE156=0,DQ66=0),0,AE156*DQ66/(AE156+DQ66))</f>
        <v>0</v>
      </c>
      <c r="AF66" s="13" t="n">
        <f aca="false">IF(OR(AF156=0,DR66=0),0,AF156*DR66/(AF156+DR66))</f>
        <v>0</v>
      </c>
      <c r="AG66" s="13" t="n">
        <f aca="false">IF(OR(AG156=0,DS66=0),0,AG156*DS66/(AG156+DS66))</f>
        <v>0</v>
      </c>
      <c r="AH66" s="13" t="n">
        <f aca="false">IF(OR(AH156=0,DT66=0),0,AH156*DT66/(AH156+DT66))</f>
        <v>0</v>
      </c>
      <c r="AI66" s="13" t="n">
        <f aca="false">IF(OR(AI156=0,DU66=0),0,AI156*DU66/(AI156+DU66))</f>
        <v>0</v>
      </c>
      <c r="AJ66" s="13" t="n">
        <f aca="false">IF(OR(AJ156=0,DV66=0),0,AJ156*DV66/(AJ156+DV66))</f>
        <v>0</v>
      </c>
      <c r="AK66" s="13" t="n">
        <f aca="false">IF(OR(AK156=0,DW66=0),0,AK156*DW66/(AK156+DW66))</f>
        <v>0</v>
      </c>
      <c r="AL66" s="13" t="n">
        <f aca="false">IF(OR(AL156=0,DX66=0),0,AL156*DX66/(AL156+DX66))</f>
        <v>0</v>
      </c>
      <c r="AM66" s="13" t="n">
        <f aca="false">IF(OR(AM156=0,DY66=0),0,AM156*DY66/(AM156+DY66))</f>
        <v>0</v>
      </c>
      <c r="AN66" s="13" t="n">
        <f aca="false">IF(OR(AN156=0,DZ66=0),0,AN156*DZ66/(AN156+DZ66))</f>
        <v>0</v>
      </c>
      <c r="AO66" s="13" t="n">
        <f aca="false">IF(OR(AO156=0,EA66=0),0,AO156*EA66/(AO156+EA66))</f>
        <v>0</v>
      </c>
      <c r="AP66" s="13" t="n">
        <f aca="false">IF(OR(AP156=0,EB66=0),0,AP156*EB66/(AP156+EB66))</f>
        <v>0</v>
      </c>
      <c r="AQ66" s="13" t="n">
        <f aca="false">IF(OR(AQ156=0,EC66=0),0,AQ156*EC66/(AQ156+EC66))</f>
        <v>0</v>
      </c>
      <c r="AR66" s="13" t="n">
        <f aca="false">IF(OR(AR156=0,ED66=0),0,AR156*ED66/(AR156+ED66))</f>
        <v>0</v>
      </c>
      <c r="AS66" s="13" t="n">
        <f aca="false">IF(OR(AS156=0,EE66=0),0,AS156*EE66/(AS156+EE66))</f>
        <v>0</v>
      </c>
      <c r="AT66" s="13" t="n">
        <f aca="false">IF(OR(AT156=0,EF66=0),0,AT156*EF66/(AT156+EF66))</f>
        <v>0</v>
      </c>
      <c r="AU66" s="13" t="n">
        <f aca="false">IF(OR(AU156=0,EG66=0),0,AU156*EG66/(AU156+EG66))</f>
        <v>0</v>
      </c>
      <c r="AV66" s="13" t="n">
        <f aca="false">IF(OR(AV156=0,EH66=0),0,AV156*EH66/(AV156+EH66))</f>
        <v>0</v>
      </c>
      <c r="AW66" s="13" t="n">
        <f aca="false">IF(OR(AW156=0,EI66=0),0,AW156*EI66/(AW156+EI66))</f>
        <v>0</v>
      </c>
      <c r="AX66" s="13" t="n">
        <f aca="false">IF(OR(AX156=0,EJ66=0),0,AX156*EJ66/(AX156+EJ66))</f>
        <v>0</v>
      </c>
      <c r="AY66" s="13" t="n">
        <f aca="false">IF(OR(AY156=0,EK66=0),0,AY156*EK66/(AY156+EK66))</f>
        <v>0</v>
      </c>
      <c r="AZ66" s="13" t="n">
        <f aca="false">IF(OR(AZ156=0,EL66=0),0,AZ156*EL66/(AZ156+EL66))</f>
        <v>0</v>
      </c>
      <c r="BA66" s="13" t="n">
        <f aca="false">IF(OR(BA156=0,EM66=0),0,BA156*EM66/(BA156+EM66))</f>
        <v>0</v>
      </c>
      <c r="BB66" s="13" t="n">
        <f aca="false">IF(OR(BB156=0,EN66=0),0,BB156*EN66/(BB156+EN66))</f>
        <v>0</v>
      </c>
      <c r="BC66" s="13" t="n">
        <f aca="false">IF(OR(BC156=0,EO66=0),0,BC156*EO66/(BC156+EO66))</f>
        <v>0</v>
      </c>
      <c r="BD66" s="13" t="n">
        <f aca="false">IF(OR(BD156=0,EP66=0),0,BD156*EP66/(BD156+EP66))</f>
        <v>0</v>
      </c>
      <c r="BE66" s="13" t="n">
        <f aca="false">IF(OR(BE156=0,EQ66=0),0,BE156*EQ66/(BE156+EQ66))</f>
        <v>0</v>
      </c>
      <c r="BF66" s="13" t="n">
        <f aca="false">IF(OR(BF156=0,ER66=0),0,BF156*ER66/(BF156+ER66))</f>
        <v>0</v>
      </c>
      <c r="BG66" s="13" t="n">
        <f aca="false">IF(OR(BG156=0,ES66=0),0,BG156*ES66/(BG156+ES66))</f>
        <v>0</v>
      </c>
      <c r="BH66" s="13" t="n">
        <f aca="false">IF(OR(BH156=0,ET66=0),0,BH156*ET66/(BH156+ET66))</f>
        <v>0</v>
      </c>
      <c r="BI66" s="13" t="n">
        <f aca="false">IF(OR(BI156=0,EU66=0),0,BI156*EU66/(BI156+EU66))</f>
        <v>0</v>
      </c>
      <c r="BJ66" s="13" t="n">
        <f aca="false">IF(OR(BJ156=0,EV66=0),0,BJ156*EV66/(BJ156+EV66))</f>
        <v>0</v>
      </c>
      <c r="BK66" s="13" t="n">
        <f aca="false">IF(OR(BK156=0,EW66=0),0,BK156*EW66/(BK156+EW66))</f>
        <v>0</v>
      </c>
      <c r="BL66" s="13" t="n">
        <f aca="false">IF(OR(BL156=0,EX66=0),0,BL156*EX66/(BL156+EX66))</f>
        <v>0</v>
      </c>
      <c r="BM66" s="13" t="n">
        <f aca="false">IF(OR(BM156=0,EY66=0),0,BM156*EY66/(BM156+EY66))</f>
        <v>0</v>
      </c>
      <c r="BN66" s="13" t="n">
        <f aca="false">IF(OR(BN156=0,EZ66=0),0,BN156*EZ66/(BN156+EZ66))</f>
        <v>0</v>
      </c>
      <c r="BO66" s="13" t="n">
        <f aca="false">IF(OR(BO156=0,FA66=0),0,BO156*FA66/(BO156+FA66))</f>
        <v>0</v>
      </c>
      <c r="BP66" s="13" t="n">
        <f aca="false">IF(OR(BP156=0,FB66=0),0,BP156*FB66/(BP156+FB66))</f>
        <v>0</v>
      </c>
      <c r="BQ66" s="13" t="n">
        <f aca="false">IF(OR(BQ156=0,FC66=0),0,BQ156*FC66/(BQ156+FC66))</f>
        <v>0</v>
      </c>
      <c r="BR66" s="13" t="n">
        <f aca="false">IF(OR(BR156=0,FD66=0),0,BR156*FD66/(BR156+FD66))</f>
        <v>0</v>
      </c>
      <c r="BS66" s="13" t="n">
        <f aca="false">IF(OR(BS156=0,FE66=0),0,BS156*FE66/(BS156+FE66))</f>
        <v>0</v>
      </c>
      <c r="BT66" s="13" t="n">
        <f aca="false">IF(OR(BT156=0,FF66=0),0,BT156*FF66/(BT156+FF66))</f>
        <v>0</v>
      </c>
      <c r="BU66" s="13" t="n">
        <f aca="false">IF(OR(BU156=0,FG66=0),0,BU156*FG66/(BU156+FG66))</f>
        <v>0</v>
      </c>
      <c r="BV66" s="13" t="n">
        <f aca="false">IF(OR(BV156=0,FH66=0),0,BV156*FH66/(BV156+FH66))</f>
        <v>0</v>
      </c>
      <c r="BW66" s="13" t="n">
        <f aca="false">IF(OR(BW156=0,FI66=0),0,BW156*FI66/(BW156+FI66))</f>
        <v>0</v>
      </c>
      <c r="BX66" s="13" t="n">
        <f aca="false">IF(OR(BX156=0,FJ66=0),0,BX156*FJ66/(BX156+FJ66))</f>
        <v>0</v>
      </c>
      <c r="BY66" s="13" t="n">
        <f aca="false">IF(OR(BY156=0,FK66=0),0,BY156*FK66/(BY156+FK66))</f>
        <v>0</v>
      </c>
      <c r="BZ66" s="13" t="n">
        <f aca="false">IF(OR(BZ156=0,FL66=0),0,BZ156*FL66/(BZ156+FL66))</f>
        <v>0</v>
      </c>
      <c r="CA66" s="13" t="n">
        <f aca="false">IF(OR(CA156=0,FM66=0),0,CA156*FM66/(CA156+FM66))</f>
        <v>0</v>
      </c>
      <c r="CB66" s="13" t="n">
        <f aca="false">IF(OR(CB156=0,FN66=0),0,CB156*FN66/(CB156+FN66))</f>
        <v>0</v>
      </c>
      <c r="CC66" s="13" t="n">
        <f aca="false">IF(OR(CC156=0,FO66=0),0,CC156*FO66/(CC156+FO66))</f>
        <v>0</v>
      </c>
      <c r="CD66" s="13" t="n">
        <f aca="false">IF(OR(CD156=0,FP66=0),0,CD156*FP66/(CD156+FP66))</f>
        <v>0</v>
      </c>
      <c r="CE66" s="13" t="n">
        <f aca="false">IF(OR(CE156=0,FQ66=0),0,CE156*FQ66/(CE156+FQ66))</f>
        <v>0</v>
      </c>
      <c r="CF66" s="13" t="n">
        <f aca="false">IF(OR(CF156=0,FR66=0),0,CF156*FR66/(CF156+FR66))</f>
        <v>0</v>
      </c>
      <c r="CG66" s="13" t="n">
        <f aca="false">IF(OR(CG156=0,FS66=0),0,CG156*FS66/(CG156+FS66))</f>
        <v>0</v>
      </c>
      <c r="CH66" s="13" t="n">
        <f aca="false">IF(OR(CH156=0,FT66=0),0,CH156*FT66/(CH156+FT66))</f>
        <v>0</v>
      </c>
      <c r="CI66" s="13" t="n">
        <f aca="false">IF(OR(CI156=0,FU66=0),0,CI156*FU66/(CI156+FU66))</f>
        <v>0</v>
      </c>
      <c r="CJ66" s="13" t="n">
        <f aca="false">IF(OR(CJ156=0,FV66=0),0,CJ156*FV66/(CJ156+FV66))</f>
        <v>0</v>
      </c>
      <c r="CK66" s="13" t="n">
        <f aca="false">IF(OR(CK156=0,FW66=0),0,CK156*FW66/(CK156+FW66))</f>
        <v>0</v>
      </c>
      <c r="CL66" s="13" t="n">
        <f aca="false">IF(OR(CL156=0,FX66=0),0,CL156*FX66/(CL156+FX66))</f>
        <v>0</v>
      </c>
      <c r="CM66" s="13" t="n">
        <f aca="false">IF(OR(CM156=0,FY66=0),0,CM156*FY66/(CM156+FY66))</f>
        <v>0</v>
      </c>
      <c r="CN66" s="13" t="n">
        <f aca="false">IF(OR(CN156=0,FZ66=0),0,CN156*FZ66/(CN156+FZ66))</f>
        <v>0</v>
      </c>
      <c r="CO66" s="13" t="n">
        <f aca="false">IF(OR(CO156=0,GA66=0),0,CO156*GA66/(CO156+GA66))</f>
        <v>0</v>
      </c>
      <c r="CP66" s="13" t="n">
        <f aca="false">IF(OR(CP156=0,GB66=0),0,CP156*GB66/(CP156+GB66))</f>
        <v>2.00130923304957</v>
      </c>
      <c r="CQ66" s="13" t="n">
        <f aca="false">IF(OR(CQ156=0,GC66=0),0,CQ156*GC66/(CQ156+GC66))</f>
        <v>1.9732773791022</v>
      </c>
      <c r="CR66" s="0" t="n">
        <f aca="false">IF(F$9=0,0,(SIN(F$12)*COS($E66)+SIN($E66)*COS(F$12))/SIN($E66)*F$9)</f>
        <v>6.32915357142857</v>
      </c>
      <c r="CS66" s="0" t="n">
        <f aca="false">IF(G$9=0,0,(SIN(G$12)*COS($E66)+SIN($E66)*COS(G$12))/SIN($E66)*G$9)</f>
        <v>6.36858893312072</v>
      </c>
      <c r="CT66" s="0" t="n">
        <f aca="false">IF(H$9=0,0,(SIN(H$12)*COS($E66)+SIN($E66)*COS(H$12))/SIN($E66)*H$9)</f>
        <v>6.40511030937963</v>
      </c>
      <c r="CU66" s="0" t="n">
        <f aca="false">IF(I$9=0,0,(SIN(I$12)*COS($E66)+SIN($E66)*COS(I$12))/SIN($E66)*I$9)</f>
        <v>6.43873100165733</v>
      </c>
      <c r="CV66" s="0" t="n">
        <f aca="false">IF(J$9=0,0,(SIN(J$12)*COS($E66)+SIN($E66)*COS(J$12))/SIN($E66)*J$9)</f>
        <v>6.4643777518039</v>
      </c>
      <c r="CW66" s="0" t="n">
        <f aca="false">IF(K$9=0,0,(SIN(K$12)*COS($E66)+SIN($E66)*COS(K$12))/SIN($E66)*K$9)</f>
        <v>6.48704450896605</v>
      </c>
      <c r="CX66" s="0" t="n">
        <f aca="false">IF(L$9=0,0,(SIN(L$12)*COS($E66)+SIN($E66)*COS(L$12))/SIN($E66)*L$9)</f>
        <v>6.5067527561808</v>
      </c>
      <c r="CY66" s="0" t="n">
        <f aca="false">IF(M$9=0,0,(SIN(M$12)*COS($E66)+SIN($E66)*COS(M$12))/SIN($E66)*M$9)</f>
        <v>6.52352517695297</v>
      </c>
      <c r="CZ66" s="0" t="n">
        <f aca="false">IF(N$9=0,0,(SIN(N$12)*COS($E66)+SIN($E66)*COS(N$12))/SIN($E66)*N$9)</f>
        <v>6.53738563960722</v>
      </c>
      <c r="DA66" s="0" t="n">
        <f aca="false">IF(O$9=0,0,(SIN(O$12)*COS($E66)+SIN($E66)*COS(O$12))/SIN($E66)*O$9)</f>
        <v>6.52943178701011</v>
      </c>
      <c r="DB66" s="0" t="n">
        <f aca="false">IF(P$9=0,0,(SIN(P$12)*COS($E66)+SIN($E66)*COS(P$12))/SIN($E66)*P$9)</f>
        <v>6.51828634640826</v>
      </c>
      <c r="DC66" s="0" t="n">
        <f aca="false">IF(Q$9=0,0,(SIN(Q$12)*COS($E66)+SIN($E66)*COS(Q$12))/SIN($E66)*Q$9)</f>
        <v>6.5039940898185</v>
      </c>
      <c r="DD66" s="0" t="n">
        <f aca="false">IF(R$9=0,0,(SIN(R$12)*COS($E66)+SIN($E66)*COS(R$12))/SIN($E66)*R$9)</f>
        <v>6.48660110154623</v>
      </c>
      <c r="DE66" s="0" t="n">
        <f aca="false">IF(S$9=0,0,(SIN(S$12)*COS($E66)+SIN($E66)*COS(S$12))/SIN($E66)*S$9)</f>
        <v>6.46615475143622</v>
      </c>
      <c r="DF66" s="0" t="n">
        <f aca="false">IF(T$9=0,0,(SIN(T$12)*COS($E66)+SIN($E66)*COS(T$12))/SIN($E66)*T$9)</f>
        <v>6.40643079672259</v>
      </c>
      <c r="DG66" s="0" t="n">
        <f aca="false">IF(U$9=0,0,(SIN(U$12)*COS($E66)+SIN($E66)*COS(U$12))/SIN($E66)*U$9)</f>
        <v>6.34325147938003</v>
      </c>
      <c r="DH66" s="0" t="n">
        <f aca="false">IF(V$9=0,0,(SIN(V$12)*COS($E66)+SIN($E66)*COS(V$12))/SIN($E66)*V$9)</f>
        <v>6.2767012363655</v>
      </c>
      <c r="DI66" s="0" t="n">
        <f aca="false">IF(W$9=0,0,(SIN(W$12)*COS($E66)+SIN($E66)*COS(W$12))/SIN($E66)*W$9)</f>
        <v>6.20686596969755</v>
      </c>
      <c r="DJ66" s="0" t="n">
        <f aca="false">IF(X$9=0,0,(SIN(X$12)*COS($E66)+SIN($E66)*COS(X$12))/SIN($E66)*X$9)</f>
        <v>6.1338330002981</v>
      </c>
      <c r="DK66" s="0" t="n">
        <f aca="false">IF(Y$9=0,0,(SIN(Y$12)*COS($E66)+SIN($E66)*COS(Y$12))/SIN($E66)*Y$9)</f>
        <v>0</v>
      </c>
      <c r="DL66" s="0" t="n">
        <f aca="false">IF(Z$9=0,0,(SIN(Z$12)*COS($E66)+SIN($E66)*COS(Z$12))/SIN($E66)*Z$9)</f>
        <v>0</v>
      </c>
      <c r="DM66" s="0" t="n">
        <f aca="false">IF(AA$9=0,0,(SIN(AA$12)*COS($E66)+SIN($E66)*COS(AA$12))/SIN($E66)*AA$9)</f>
        <v>0</v>
      </c>
      <c r="DN66" s="0" t="n">
        <f aca="false">IF(AB$9=0,0,(SIN(AB$12)*COS($E66)+SIN($E66)*COS(AB$12))/SIN($E66)*AB$9)</f>
        <v>0</v>
      </c>
      <c r="DO66" s="0" t="n">
        <f aca="false">IF(AC$9=0,0,(SIN(AC$12)*COS($E66)+SIN($E66)*COS(AC$12))/SIN($E66)*AC$9)</f>
        <v>0</v>
      </c>
      <c r="DP66" s="0" t="n">
        <f aca="false">IF(AD$9=0,0,(SIN(AD$12)*COS($E66)+SIN($E66)*COS(AD$12))/SIN($E66)*AD$9)</f>
        <v>0</v>
      </c>
      <c r="DQ66" s="0" t="n">
        <f aca="false">IF(AE$9=0,0,(SIN(AE$12)*COS($E66)+SIN($E66)*COS(AE$12))/SIN($E66)*AE$9)</f>
        <v>0</v>
      </c>
      <c r="DR66" s="0" t="n">
        <f aca="false">IF(AF$9=0,0,(SIN(AF$12)*COS($E66)+SIN($E66)*COS(AF$12))/SIN($E66)*AF$9)</f>
        <v>0</v>
      </c>
      <c r="DS66" s="0" t="n">
        <f aca="false">IF(AG$9=0,0,(SIN(AG$12)*COS($E66)+SIN($E66)*COS(AG$12))/SIN($E66)*AG$9)</f>
        <v>0</v>
      </c>
      <c r="DT66" s="0" t="n">
        <f aca="false">IF(AH$9=0,0,(SIN(AH$12)*COS($E66)+SIN($E66)*COS(AH$12))/SIN($E66)*AH$9)</f>
        <v>0</v>
      </c>
      <c r="DU66" s="0" t="n">
        <f aca="false">IF(AI$9=0,0,(SIN(AI$12)*COS($E66)+SIN($E66)*COS(AI$12))/SIN($E66)*AI$9)</f>
        <v>0</v>
      </c>
      <c r="DV66" s="0" t="n">
        <f aca="false">IF(AJ$9=0,0,(SIN(AJ$12)*COS($E66)+SIN($E66)*COS(AJ$12))/SIN($E66)*AJ$9)</f>
        <v>0</v>
      </c>
      <c r="DW66" s="0" t="n">
        <f aca="false">IF(AK$9=0,0,(SIN(AK$12)*COS($E66)+SIN($E66)*COS(AK$12))/SIN($E66)*AK$9)</f>
        <v>0</v>
      </c>
      <c r="DX66" s="0" t="n">
        <f aca="false">IF(AL$9=0,0,(SIN(AL$12)*COS($E66)+SIN($E66)*COS(AL$12))/SIN($E66)*AL$9)</f>
        <v>0</v>
      </c>
      <c r="DY66" s="0" t="n">
        <f aca="false">IF(AM$9=0,0,(SIN(AM$12)*COS($E66)+SIN($E66)*COS(AM$12))/SIN($E66)*AM$9)</f>
        <v>0</v>
      </c>
      <c r="DZ66" s="0" t="n">
        <f aca="false">IF(AN$9=0,0,(SIN(AN$12)*COS($E66)+SIN($E66)*COS(AN$12))/SIN($E66)*AN$9)</f>
        <v>0</v>
      </c>
      <c r="EA66" s="0" t="n">
        <f aca="false">IF(AO$9=0,0,(SIN(AO$12)*COS($E66)+SIN($E66)*COS(AO$12))/SIN($E66)*AO$9)</f>
        <v>0</v>
      </c>
      <c r="EB66" s="0" t="n">
        <f aca="false">IF(AP$9=0,0,(SIN(AP$12)*COS($E66)+SIN($E66)*COS(AP$12))/SIN($E66)*AP$9)</f>
        <v>0</v>
      </c>
      <c r="EC66" s="0" t="n">
        <f aca="false">IF(AQ$9=0,0,(SIN(AQ$12)*COS($E66)+SIN($E66)*COS(AQ$12))/SIN($E66)*AQ$9)</f>
        <v>0</v>
      </c>
      <c r="ED66" s="0" t="n">
        <f aca="false">IF(AR$9=0,0,(SIN(AR$12)*COS($E66)+SIN($E66)*COS(AR$12))/SIN($E66)*AR$9)</f>
        <v>0</v>
      </c>
      <c r="EE66" s="0" t="n">
        <f aca="false">IF(AS$9=0,0,(SIN(AS$12)*COS($E66)+SIN($E66)*COS(AS$12))/SIN($E66)*AS$9)</f>
        <v>0</v>
      </c>
      <c r="EF66" s="0" t="n">
        <f aca="false">IF(AT$9=0,0,(SIN(AT$12)*COS($E66)+SIN($E66)*COS(AT$12))/SIN($E66)*AT$9)</f>
        <v>0</v>
      </c>
      <c r="EG66" s="0" t="n">
        <f aca="false">IF(AU$9=0,0,(SIN(AU$12)*COS($E66)+SIN($E66)*COS(AU$12))/SIN($E66)*AU$9)</f>
        <v>0</v>
      </c>
      <c r="EH66" s="0" t="n">
        <f aca="false">IF(AV$9=0,0,(SIN(AV$12)*COS($E66)+SIN($E66)*COS(AV$12))/SIN($E66)*AV$9)</f>
        <v>0</v>
      </c>
      <c r="EI66" s="0" t="n">
        <f aca="false">IF(AW$9=0,0,(SIN(AW$12)*COS($E66)+SIN($E66)*COS(AW$12))/SIN($E66)*AW$9)</f>
        <v>0</v>
      </c>
      <c r="EJ66" s="0" t="n">
        <f aca="false">IF(AX$9=0,0,(SIN(AX$12)*COS($E66)+SIN($E66)*COS(AX$12))/SIN($E66)*AX$9)</f>
        <v>0</v>
      </c>
      <c r="EK66" s="0" t="n">
        <f aca="false">IF(AY$9=0,0,(SIN(AY$12)*COS($E66)+SIN($E66)*COS(AY$12))/SIN($E66)*AY$9)</f>
        <v>0</v>
      </c>
      <c r="EL66" s="0" t="n">
        <f aca="false">IF(AZ$9=0,0,(SIN(AZ$12)*COS($E66)+SIN($E66)*COS(AZ$12))/SIN($E66)*AZ$9)</f>
        <v>0</v>
      </c>
      <c r="EM66" s="0" t="n">
        <f aca="false">IF(BA$9=0,0,(SIN(BA$12)*COS($E66)+SIN($E66)*COS(BA$12))/SIN($E66)*BA$9)</f>
        <v>0</v>
      </c>
      <c r="EN66" s="0" t="n">
        <f aca="false">IF(BB$9=0,0,(SIN(BB$12)*COS($E66)+SIN($E66)*COS(BB$12))/SIN($E66)*BB$9)</f>
        <v>0</v>
      </c>
      <c r="EO66" s="0" t="n">
        <f aca="false">IF(BC$9=0,0,(SIN(BC$12)*COS($E66)+SIN($E66)*COS(BC$12))/SIN($E66)*BC$9)</f>
        <v>0</v>
      </c>
      <c r="EP66" s="0" t="n">
        <f aca="false">IF(BD$9=0,0,(SIN(BD$12)*COS($E66)+SIN($E66)*COS(BD$12))/SIN($E66)*BD$9)</f>
        <v>0</v>
      </c>
      <c r="EQ66" s="0" t="n">
        <f aca="false">IF(BE$9=0,0,(SIN(BE$12)*COS($E66)+SIN($E66)*COS(BE$12))/SIN($E66)*BE$9)</f>
        <v>0</v>
      </c>
      <c r="ER66" s="0" t="n">
        <f aca="false">IF(BF$9=0,0,(SIN(BF$12)*COS($E66)+SIN($E66)*COS(BF$12))/SIN($E66)*BF$9)</f>
        <v>0</v>
      </c>
      <c r="ES66" s="0" t="n">
        <f aca="false">IF(BG$9=0,0,(SIN(BG$12)*COS($E66)+SIN($E66)*COS(BG$12))/SIN($E66)*BG$9)</f>
        <v>0</v>
      </c>
      <c r="ET66" s="0" t="n">
        <f aca="false">IF(BH$9=0,0,(SIN(BH$12)*COS($E66)+SIN($E66)*COS(BH$12))/SIN($E66)*BH$9)</f>
        <v>0</v>
      </c>
      <c r="EU66" s="0" t="n">
        <f aca="false">IF(BI$9=0,0,(SIN(BI$12)*COS($E66)+SIN($E66)*COS(BI$12))/SIN($E66)*BI$9)</f>
        <v>0</v>
      </c>
      <c r="EV66" s="0" t="n">
        <f aca="false">IF(BJ$9=0,0,(SIN(BJ$12)*COS($E66)+SIN($E66)*COS(BJ$12))/SIN($E66)*BJ$9)</f>
        <v>0</v>
      </c>
      <c r="EW66" s="0" t="n">
        <f aca="false">IF(BK$9=0,0,(SIN(BK$12)*COS($E66)+SIN($E66)*COS(BK$12))/SIN($E66)*BK$9)</f>
        <v>0</v>
      </c>
      <c r="EX66" s="0" t="n">
        <f aca="false">IF(BL$9=0,0,(SIN(BL$12)*COS($E66)+SIN($E66)*COS(BL$12))/SIN($E66)*BL$9)</f>
        <v>0</v>
      </c>
      <c r="EY66" s="0" t="n">
        <f aca="false">IF(BM$9=0,0,(SIN(BM$12)*COS($E66)+SIN($E66)*COS(BM$12))/SIN($E66)*BM$9)</f>
        <v>0</v>
      </c>
      <c r="EZ66" s="0" t="n">
        <f aca="false">IF(BN$9=0,0,(SIN(BN$12)*COS($E66)+SIN($E66)*COS(BN$12))/SIN($E66)*BN$9)</f>
        <v>0</v>
      </c>
      <c r="FA66" s="0" t="n">
        <f aca="false">IF(BO$9=0,0,(SIN(BO$12)*COS($E66)+SIN($E66)*COS(BO$12))/SIN($E66)*BO$9)</f>
        <v>0</v>
      </c>
      <c r="FB66" s="0" t="n">
        <f aca="false">IF(BP$9=0,0,(SIN(BP$12)*COS($E66)+SIN($E66)*COS(BP$12))/SIN($E66)*BP$9)</f>
        <v>0</v>
      </c>
      <c r="FC66" s="0" t="n">
        <f aca="false">IF(BQ$9=0,0,(SIN(BQ$12)*COS($E66)+SIN($E66)*COS(BQ$12))/SIN($E66)*BQ$9)</f>
        <v>0</v>
      </c>
      <c r="FD66" s="0" t="n">
        <f aca="false">IF(BR$9=0,0,(SIN(BR$12)*COS($E66)+SIN($E66)*COS(BR$12))/SIN($E66)*BR$9)</f>
        <v>0</v>
      </c>
      <c r="FE66" s="0" t="n">
        <f aca="false">IF(BS$9=0,0,(SIN(BS$12)*COS($E66)+SIN($E66)*COS(BS$12))/SIN($E66)*BS$9)</f>
        <v>0</v>
      </c>
      <c r="FF66" s="0" t="n">
        <f aca="false">IF(BT$9=0,0,(SIN(BT$12)*COS($E66)+SIN($E66)*COS(BT$12))/SIN($E66)*BT$9)</f>
        <v>0</v>
      </c>
      <c r="FG66" s="0" t="n">
        <f aca="false">IF(BU$9=0,0,(SIN(BU$12)*COS($E66)+SIN($E66)*COS(BU$12))/SIN($E66)*BU$9)</f>
        <v>0</v>
      </c>
      <c r="FH66" s="0" t="n">
        <f aca="false">IF(BV$9=0,0,(SIN(BV$12)*COS($E66)+SIN($E66)*COS(BV$12))/SIN($E66)*BV$9)</f>
        <v>0</v>
      </c>
      <c r="FI66" s="0" t="n">
        <f aca="false">IF(BW$9=0,0,(SIN(BW$12)*COS($E66)+SIN($E66)*COS(BW$12))/SIN($E66)*BW$9)</f>
        <v>0</v>
      </c>
      <c r="FJ66" s="0" t="n">
        <f aca="false">IF(BX$9=0,0,(SIN(BX$12)*COS($E66)+SIN($E66)*COS(BX$12))/SIN($E66)*BX$9)</f>
        <v>0</v>
      </c>
      <c r="FK66" s="0" t="n">
        <f aca="false">IF(BY$9=0,0,(SIN(BY$12)*COS($E66)+SIN($E66)*COS(BY$12))/SIN($E66)*BY$9)</f>
        <v>0</v>
      </c>
      <c r="FL66" s="0" t="n">
        <f aca="false">IF(BZ$9=0,0,(SIN(BZ$12)*COS($E66)+SIN($E66)*COS(BZ$12))/SIN($E66)*BZ$9)</f>
        <v>0</v>
      </c>
      <c r="FM66" s="0" t="n">
        <f aca="false">IF(CA$9=0,0,(SIN(CA$12)*COS($E66)+SIN($E66)*COS(CA$12))/SIN($E66)*CA$9)</f>
        <v>0</v>
      </c>
      <c r="FN66" s="0" t="n">
        <f aca="false">IF(CB$9=0,0,(SIN(CB$12)*COS($E66)+SIN($E66)*COS(CB$12))/SIN($E66)*CB$9)</f>
        <v>0</v>
      </c>
      <c r="FO66" s="0" t="n">
        <f aca="false">IF(CC$9=0,0,(SIN(CC$12)*COS($E66)+SIN($E66)*COS(CC$12))/SIN($E66)*CC$9)</f>
        <v>0</v>
      </c>
      <c r="FP66" s="0" t="n">
        <f aca="false">IF(CD$9=0,0,(SIN(CD$12)*COS($E66)+SIN($E66)*COS(CD$12))/SIN($E66)*CD$9)</f>
        <v>0</v>
      </c>
      <c r="FQ66" s="0" t="n">
        <f aca="false">IF(CE$9=0,0,(SIN(CE$12)*COS($E66)+SIN($E66)*COS(CE$12))/SIN($E66)*CE$9)</f>
        <v>0</v>
      </c>
      <c r="FR66" s="0" t="n">
        <f aca="false">IF(CF$9=0,0,(SIN(CF$12)*COS($E66)+SIN($E66)*COS(CF$12))/SIN($E66)*CF$9)</f>
        <v>0</v>
      </c>
      <c r="FS66" s="0" t="n">
        <f aca="false">IF(CG$9=0,0,(SIN(CG$12)*COS($E66)+SIN($E66)*COS(CG$12))/SIN($E66)*CG$9)</f>
        <v>0</v>
      </c>
      <c r="FT66" s="0" t="n">
        <f aca="false">IF(CH$9=0,0,(SIN(CH$12)*COS($E66)+SIN($E66)*COS(CH$12))/SIN($E66)*CH$9)</f>
        <v>0</v>
      </c>
      <c r="FU66" s="0" t="n">
        <f aca="false">IF(CI$9=0,0,(SIN(CI$12)*COS($E66)+SIN($E66)*COS(CI$12))/SIN($E66)*CI$9)</f>
        <v>0</v>
      </c>
      <c r="FV66" s="0" t="n">
        <f aca="false">IF(CJ$9=0,0,(SIN(CJ$12)*COS($E66)+SIN($E66)*COS(CJ$12))/SIN($E66)*CJ$9)</f>
        <v>0</v>
      </c>
      <c r="FW66" s="0" t="n">
        <f aca="false">IF(CK$9=0,0,(SIN(CK$12)*COS($E66)+SIN($E66)*COS(CK$12))/SIN($E66)*CK$9)</f>
        <v>0</v>
      </c>
      <c r="FX66" s="0" t="n">
        <f aca="false">IF(CL$9=0,0,(SIN(CL$12)*COS($E66)+SIN($E66)*COS(CL$12))/SIN($E66)*CL$9)</f>
        <v>0</v>
      </c>
      <c r="FY66" s="0" t="n">
        <f aca="false">IF(CM$9=0,0,(SIN(CM$12)*COS($E66)+SIN($E66)*COS(CM$12))/SIN($E66)*CM$9)</f>
        <v>0</v>
      </c>
      <c r="FZ66" s="0" t="n">
        <f aca="false">IF(CN$9=0,0,(SIN(CN$12)*COS($E66)+SIN($E66)*COS(CN$12))/SIN($E66)*CN$9)</f>
        <v>0</v>
      </c>
      <c r="GA66" s="0" t="n">
        <f aca="false">IF(CO$9=0,0,(SIN(CO$12)*COS($E66)+SIN($E66)*COS(CO$12))/SIN($E66)*CO$9)</f>
        <v>0</v>
      </c>
      <c r="GB66" s="0" t="n">
        <f aca="false">IF(CP$9=0,0,(SIN(CP$12)*COS($E66)+SIN($E66)*COS(CP$12))/SIN($E66)*CP$9)</f>
        <v>3.97070480004237</v>
      </c>
      <c r="GC66" s="0" t="n">
        <f aca="false">IF(CQ$9=0,0,(SIN(CQ$12)*COS($E66)+SIN($E66)*COS(CQ$12))/SIN($E66)*CQ$9)</f>
        <v>3.95062062623943</v>
      </c>
    </row>
    <row r="67" customFormat="false" ht="12.8" hidden="true" customHeight="false" outlineLevel="0" collapsed="false">
      <c r="A67" s="0" t="n">
        <f aca="false">MAX($F67:$CQ67)</f>
        <v>6.32915353137039</v>
      </c>
      <c r="B67" s="90" t="n">
        <f aca="false">IF(ISNA(INDEX(vmg!$B$6:$B$151,MATCH($C67,vmg!$F$6:$F$151,0))),IF(ISNA(INDEX(vmg!$B$6:$B$151,MATCH($C67,vmg!$D$6:$D$151,0))),0,INDEX(vmg!$B$6:$B$151,MATCH($C67,vmg!$D$6:$D$151,0))),INDEX(vmg!$B$6:$B$151,MATCH($C67,vmg!$F$6:$F$151,0)))</f>
        <v>6.52817595794564</v>
      </c>
      <c r="C67" s="2" t="n">
        <f aca="false">MOD(Best +D67,360)</f>
        <v>355</v>
      </c>
      <c r="D67" s="2" t="n">
        <f aca="false">D66+1</f>
        <v>55</v>
      </c>
      <c r="E67" s="1" t="n">
        <f aca="false">D67*PI()/180</f>
        <v>0.959931088596881</v>
      </c>
      <c r="F67" s="13" t="n">
        <f aca="false">IF(OR(F157=0,CR67=0),0,F157*CR67/(F157+CR67))</f>
        <v>6.32915353137039</v>
      </c>
      <c r="G67" s="13" t="n">
        <f aca="false">IF(OR(G157=0,CS67=0),0,G157*CS67/(G157+CS67))</f>
        <v>6.2376548551945</v>
      </c>
      <c r="H67" s="13" t="n">
        <f aca="false">IF(OR(H157=0,CT67=0),0,H157*CT67/(H157+CT67))</f>
        <v>6.14855506548086</v>
      </c>
      <c r="I67" s="13" t="n">
        <f aca="false">IF(OR(I157=0,CU67=0),0,I157*CU67/(I157+CU67))</f>
        <v>6.06169836354909</v>
      </c>
      <c r="J67" s="13" t="n">
        <f aca="false">IF(OR(J157=0,CV67=0),0,J157*CV67/(J157+CV67))</f>
        <v>5.97259164519341</v>
      </c>
      <c r="K67" s="13" t="n">
        <f aca="false">IF(OR(K157=0,CW67=0),0,K157*CW67/(K157+CW67))</f>
        <v>5.88567179064726</v>
      </c>
      <c r="L67" s="13" t="n">
        <f aca="false">IF(OR(L157=0,CX67=0),0,L157*CX67/(L157+CX67))</f>
        <v>5.80080095357297</v>
      </c>
      <c r="M67" s="13" t="n">
        <f aca="false">IF(OR(M157=0,CY67=0),0,M157*CY67/(M157+CY67))</f>
        <v>5.71785246687367</v>
      </c>
      <c r="N67" s="13" t="n">
        <f aca="false">IF(OR(N157=0,CZ67=0),0,N157*CZ67/(N157+CZ67))</f>
        <v>5.63670970978248</v>
      </c>
      <c r="O67" s="13" t="n">
        <f aca="false">IF(OR(O157=0,DA67=0),0,O157*DA67/(O157+DA67))</f>
        <v>5.5435764277091</v>
      </c>
      <c r="P67" s="13" t="n">
        <f aca="false">IF(OR(P157=0,DB67=0),0,P157*DB67/(P157+DB67))</f>
        <v>5.45261357268799</v>
      </c>
      <c r="Q67" s="13" t="n">
        <f aca="false">IF(OR(Q157=0,DC67=0),0,Q157*DC67/(Q157+DC67))</f>
        <v>5.36368310010765</v>
      </c>
      <c r="R67" s="13" t="n">
        <f aca="false">IF(OR(R157=0,DD67=0),0,R157*DD67/(R157+DD67))</f>
        <v>5.27665782708134</v>
      </c>
      <c r="S67" s="13" t="n">
        <f aca="false">IF(OR(S157=0,DE67=0),0,S157*DE67/(S157+DE67))</f>
        <v>5.19142036489308</v>
      </c>
      <c r="T67" s="13" t="n">
        <f aca="false">IF(OR(T157=0,DF67=0),0,T157*DF67/(T157+DF67))</f>
        <v>5.08490909467758</v>
      </c>
      <c r="U67" s="13" t="n">
        <f aca="false">IF(OR(U157=0,DG67=0),0,U157*DG67/(U157+DG67))</f>
        <v>4.980689240812</v>
      </c>
      <c r="V67" s="13" t="n">
        <f aca="false">IF(OR(V157=0,DH67=0),0,V157*DH67/(V157+DH67))</f>
        <v>4.87859845662432</v>
      </c>
      <c r="W67" s="13" t="n">
        <f aca="false">IF(OR(W157=0,DI67=0),0,W157*DI67/(W157+DI67))</f>
        <v>4.77848670551725</v>
      </c>
      <c r="X67" s="13" t="n">
        <f aca="false">IF(OR(X157=0,DJ67=0),0,X157*DJ67/(X157+DJ67))</f>
        <v>4.68021503203991</v>
      </c>
      <c r="Y67" s="13" t="n">
        <f aca="false">IF(OR(Y157=0,DK67=0),0,Y157*DK67/(Y157+DK67))</f>
        <v>0</v>
      </c>
      <c r="Z67" s="13" t="n">
        <f aca="false">IF(OR(Z157=0,DL67=0),0,Z157*DL67/(Z157+DL67))</f>
        <v>0</v>
      </c>
      <c r="AA67" s="13" t="n">
        <f aca="false">IF(OR(AA157=0,DM67=0),0,AA157*DM67/(AA157+DM67))</f>
        <v>0</v>
      </c>
      <c r="AB67" s="13" t="n">
        <f aca="false">IF(OR(AB157=0,DN67=0),0,AB157*DN67/(AB157+DN67))</f>
        <v>0</v>
      </c>
      <c r="AC67" s="13" t="n">
        <f aca="false">IF(OR(AC157=0,DO67=0),0,AC157*DO67/(AC157+DO67))</f>
        <v>0</v>
      </c>
      <c r="AD67" s="13" t="n">
        <f aca="false">IF(OR(AD157=0,DP67=0),0,AD157*DP67/(AD157+DP67))</f>
        <v>0</v>
      </c>
      <c r="AE67" s="13" t="n">
        <f aca="false">IF(OR(AE157=0,DQ67=0),0,AE157*DQ67/(AE157+DQ67))</f>
        <v>0</v>
      </c>
      <c r="AF67" s="13" t="n">
        <f aca="false">IF(OR(AF157=0,DR67=0),0,AF157*DR67/(AF157+DR67))</f>
        <v>0</v>
      </c>
      <c r="AG67" s="13" t="n">
        <f aca="false">IF(OR(AG157=0,DS67=0),0,AG157*DS67/(AG157+DS67))</f>
        <v>0</v>
      </c>
      <c r="AH67" s="13" t="n">
        <f aca="false">IF(OR(AH157=0,DT67=0),0,AH157*DT67/(AH157+DT67))</f>
        <v>0</v>
      </c>
      <c r="AI67" s="13" t="n">
        <f aca="false">IF(OR(AI157=0,DU67=0),0,AI157*DU67/(AI157+DU67))</f>
        <v>0</v>
      </c>
      <c r="AJ67" s="13" t="n">
        <f aca="false">IF(OR(AJ157=0,DV67=0),0,AJ157*DV67/(AJ157+DV67))</f>
        <v>0</v>
      </c>
      <c r="AK67" s="13" t="n">
        <f aca="false">IF(OR(AK157=0,DW67=0),0,AK157*DW67/(AK157+DW67))</f>
        <v>0</v>
      </c>
      <c r="AL67" s="13" t="n">
        <f aca="false">IF(OR(AL157=0,DX67=0),0,AL157*DX67/(AL157+DX67))</f>
        <v>0</v>
      </c>
      <c r="AM67" s="13" t="n">
        <f aca="false">IF(OR(AM157=0,DY67=0),0,AM157*DY67/(AM157+DY67))</f>
        <v>0</v>
      </c>
      <c r="AN67" s="13" t="n">
        <f aca="false">IF(OR(AN157=0,DZ67=0),0,AN157*DZ67/(AN157+DZ67))</f>
        <v>0</v>
      </c>
      <c r="AO67" s="13" t="n">
        <f aca="false">IF(OR(AO157=0,EA67=0),0,AO157*EA67/(AO157+EA67))</f>
        <v>0</v>
      </c>
      <c r="AP67" s="13" t="n">
        <f aca="false">IF(OR(AP157=0,EB67=0),0,AP157*EB67/(AP157+EB67))</f>
        <v>0</v>
      </c>
      <c r="AQ67" s="13" t="n">
        <f aca="false">IF(OR(AQ157=0,EC67=0),0,AQ157*EC67/(AQ157+EC67))</f>
        <v>0</v>
      </c>
      <c r="AR67" s="13" t="n">
        <f aca="false">IF(OR(AR157=0,ED67=0),0,AR157*ED67/(AR157+ED67))</f>
        <v>0</v>
      </c>
      <c r="AS67" s="13" t="n">
        <f aca="false">IF(OR(AS157=0,EE67=0),0,AS157*EE67/(AS157+EE67))</f>
        <v>0</v>
      </c>
      <c r="AT67" s="13" t="n">
        <f aca="false">IF(OR(AT157=0,EF67=0),0,AT157*EF67/(AT157+EF67))</f>
        <v>0</v>
      </c>
      <c r="AU67" s="13" t="n">
        <f aca="false">IF(OR(AU157=0,EG67=0),0,AU157*EG67/(AU157+EG67))</f>
        <v>0</v>
      </c>
      <c r="AV67" s="13" t="n">
        <f aca="false">IF(OR(AV157=0,EH67=0),0,AV157*EH67/(AV157+EH67))</f>
        <v>0</v>
      </c>
      <c r="AW67" s="13" t="n">
        <f aca="false">IF(OR(AW157=0,EI67=0),0,AW157*EI67/(AW157+EI67))</f>
        <v>0</v>
      </c>
      <c r="AX67" s="13" t="n">
        <f aca="false">IF(OR(AX157=0,EJ67=0),0,AX157*EJ67/(AX157+EJ67))</f>
        <v>0</v>
      </c>
      <c r="AY67" s="13" t="n">
        <f aca="false">IF(OR(AY157=0,EK67=0),0,AY157*EK67/(AY157+EK67))</f>
        <v>0</v>
      </c>
      <c r="AZ67" s="13" t="n">
        <f aca="false">IF(OR(AZ157=0,EL67=0),0,AZ157*EL67/(AZ157+EL67))</f>
        <v>0</v>
      </c>
      <c r="BA67" s="13" t="n">
        <f aca="false">IF(OR(BA157=0,EM67=0),0,BA157*EM67/(BA157+EM67))</f>
        <v>0</v>
      </c>
      <c r="BB67" s="13" t="n">
        <f aca="false">IF(OR(BB157=0,EN67=0),0,BB157*EN67/(BB157+EN67))</f>
        <v>0</v>
      </c>
      <c r="BC67" s="13" t="n">
        <f aca="false">IF(OR(BC157=0,EO67=0),0,BC157*EO67/(BC157+EO67))</f>
        <v>0</v>
      </c>
      <c r="BD67" s="13" t="n">
        <f aca="false">IF(OR(BD157=0,EP67=0),0,BD157*EP67/(BD157+EP67))</f>
        <v>0</v>
      </c>
      <c r="BE67" s="13" t="n">
        <f aca="false">IF(OR(BE157=0,EQ67=0),0,BE157*EQ67/(BE157+EQ67))</f>
        <v>0</v>
      </c>
      <c r="BF67" s="13" t="n">
        <f aca="false">IF(OR(BF157=0,ER67=0),0,BF157*ER67/(BF157+ER67))</f>
        <v>0</v>
      </c>
      <c r="BG67" s="13" t="n">
        <f aca="false">IF(OR(BG157=0,ES67=0),0,BG157*ES67/(BG157+ES67))</f>
        <v>0</v>
      </c>
      <c r="BH67" s="13" t="n">
        <f aca="false">IF(OR(BH157=0,ET67=0),0,BH157*ET67/(BH157+ET67))</f>
        <v>0</v>
      </c>
      <c r="BI67" s="13" t="n">
        <f aca="false">IF(OR(BI157=0,EU67=0),0,BI157*EU67/(BI157+EU67))</f>
        <v>0</v>
      </c>
      <c r="BJ67" s="13" t="n">
        <f aca="false">IF(OR(BJ157=0,EV67=0),0,BJ157*EV67/(BJ157+EV67))</f>
        <v>0</v>
      </c>
      <c r="BK67" s="13" t="n">
        <f aca="false">IF(OR(BK157=0,EW67=0),0,BK157*EW67/(BK157+EW67))</f>
        <v>0</v>
      </c>
      <c r="BL67" s="13" t="n">
        <f aca="false">IF(OR(BL157=0,EX67=0),0,BL157*EX67/(BL157+EX67))</f>
        <v>0</v>
      </c>
      <c r="BM67" s="13" t="n">
        <f aca="false">IF(OR(BM157=0,EY67=0),0,BM157*EY67/(BM157+EY67))</f>
        <v>0</v>
      </c>
      <c r="BN67" s="13" t="n">
        <f aca="false">IF(OR(BN157=0,EZ67=0),0,BN157*EZ67/(BN157+EZ67))</f>
        <v>0</v>
      </c>
      <c r="BO67" s="13" t="n">
        <f aca="false">IF(OR(BO157=0,FA67=0),0,BO157*FA67/(BO157+FA67))</f>
        <v>0</v>
      </c>
      <c r="BP67" s="13" t="n">
        <f aca="false">IF(OR(BP157=0,FB67=0),0,BP157*FB67/(BP157+FB67))</f>
        <v>0</v>
      </c>
      <c r="BQ67" s="13" t="n">
        <f aca="false">IF(OR(BQ157=0,FC67=0),0,BQ157*FC67/(BQ157+FC67))</f>
        <v>0</v>
      </c>
      <c r="BR67" s="13" t="n">
        <f aca="false">IF(OR(BR157=0,FD67=0),0,BR157*FD67/(BR157+FD67))</f>
        <v>0</v>
      </c>
      <c r="BS67" s="13" t="n">
        <f aca="false">IF(OR(BS157=0,FE67=0),0,BS157*FE67/(BS157+FE67))</f>
        <v>0</v>
      </c>
      <c r="BT67" s="13" t="n">
        <f aca="false">IF(OR(BT157=0,FF67=0),0,BT157*FF67/(BT157+FF67))</f>
        <v>0</v>
      </c>
      <c r="BU67" s="13" t="n">
        <f aca="false">IF(OR(BU157=0,FG67=0),0,BU157*FG67/(BU157+FG67))</f>
        <v>0</v>
      </c>
      <c r="BV67" s="13" t="n">
        <f aca="false">IF(OR(BV157=0,FH67=0),0,BV157*FH67/(BV157+FH67))</f>
        <v>0</v>
      </c>
      <c r="BW67" s="13" t="n">
        <f aca="false">IF(OR(BW157=0,FI67=0),0,BW157*FI67/(BW157+FI67))</f>
        <v>0</v>
      </c>
      <c r="BX67" s="13" t="n">
        <f aca="false">IF(OR(BX157=0,FJ67=0),0,BX157*FJ67/(BX157+FJ67))</f>
        <v>0</v>
      </c>
      <c r="BY67" s="13" t="n">
        <f aca="false">IF(OR(BY157=0,FK67=0),0,BY157*FK67/(BY157+FK67))</f>
        <v>0</v>
      </c>
      <c r="BZ67" s="13" t="n">
        <f aca="false">IF(OR(BZ157=0,FL67=0),0,BZ157*FL67/(BZ157+FL67))</f>
        <v>0</v>
      </c>
      <c r="CA67" s="13" t="n">
        <f aca="false">IF(OR(CA157=0,FM67=0),0,CA157*FM67/(CA157+FM67))</f>
        <v>0</v>
      </c>
      <c r="CB67" s="13" t="n">
        <f aca="false">IF(OR(CB157=0,FN67=0),0,CB157*FN67/(CB157+FN67))</f>
        <v>0</v>
      </c>
      <c r="CC67" s="13" t="n">
        <f aca="false">IF(OR(CC157=0,FO67=0),0,CC157*FO67/(CC157+FO67))</f>
        <v>0</v>
      </c>
      <c r="CD67" s="13" t="n">
        <f aca="false">IF(OR(CD157=0,FP67=0),0,CD157*FP67/(CD157+FP67))</f>
        <v>0</v>
      </c>
      <c r="CE67" s="13" t="n">
        <f aca="false">IF(OR(CE157=0,FQ67=0),0,CE157*FQ67/(CE157+FQ67))</f>
        <v>0</v>
      </c>
      <c r="CF67" s="13" t="n">
        <f aca="false">IF(OR(CF157=0,FR67=0),0,CF157*FR67/(CF157+FR67))</f>
        <v>0</v>
      </c>
      <c r="CG67" s="13" t="n">
        <f aca="false">IF(OR(CG157=0,FS67=0),0,CG157*FS67/(CG157+FS67))</f>
        <v>0</v>
      </c>
      <c r="CH67" s="13" t="n">
        <f aca="false">IF(OR(CH157=0,FT67=0),0,CH157*FT67/(CH157+FT67))</f>
        <v>0</v>
      </c>
      <c r="CI67" s="13" t="n">
        <f aca="false">IF(OR(CI157=0,FU67=0),0,CI157*FU67/(CI157+FU67))</f>
        <v>0</v>
      </c>
      <c r="CJ67" s="13" t="n">
        <f aca="false">IF(OR(CJ157=0,FV67=0),0,CJ157*FV67/(CJ157+FV67))</f>
        <v>0</v>
      </c>
      <c r="CK67" s="13" t="n">
        <f aca="false">IF(OR(CK157=0,FW67=0),0,CK157*FW67/(CK157+FW67))</f>
        <v>0</v>
      </c>
      <c r="CL67" s="13" t="n">
        <f aca="false">IF(OR(CL157=0,FX67=0),0,CL157*FX67/(CL157+FX67))</f>
        <v>0</v>
      </c>
      <c r="CM67" s="13" t="n">
        <f aca="false">IF(OR(CM157=0,FY67=0),0,CM157*FY67/(CM157+FY67))</f>
        <v>0</v>
      </c>
      <c r="CN67" s="13" t="n">
        <f aca="false">IF(OR(CN157=0,FZ67=0),0,CN157*FZ67/(CN157+FZ67))</f>
        <v>0</v>
      </c>
      <c r="CO67" s="13" t="n">
        <f aca="false">IF(OR(CO157=0,GA67=0),0,CO157*GA67/(CO157+GA67))</f>
        <v>0</v>
      </c>
      <c r="CP67" s="13" t="n">
        <f aca="false">IF(OR(CP157=0,GB67=0),0,CP157*GB67/(CP157+GB67))</f>
        <v>1.9408242800405</v>
      </c>
      <c r="CQ67" s="13" t="n">
        <f aca="false">IF(OR(CQ157=0,GC67=0),0,CQ157*GC67/(CQ157+GC67))</f>
        <v>1.91210925938763</v>
      </c>
      <c r="CR67" s="0" t="n">
        <f aca="false">IF(F$9=0,0,(SIN(F$12)*COS($E67)+SIN($E67)*COS(F$12))/SIN($E67)*F$9)</f>
        <v>6.32915357142857</v>
      </c>
      <c r="CS67" s="0" t="n">
        <f aca="false">IF(G$9=0,0,(SIN(G$12)*COS($E67)+SIN($E67)*COS(G$12))/SIN($E67)*G$9)</f>
        <v>6.36569808805864</v>
      </c>
      <c r="CT67" s="0" t="n">
        <f aca="false">IF(H$9=0,0,(SIN(H$12)*COS($E67)+SIN($E67)*COS(H$12))/SIN($E67)*H$9)</f>
        <v>6.3993656753971</v>
      </c>
      <c r="CU67" s="0" t="n">
        <f aca="false">IF(I$9=0,0,(SIN(I$12)*COS($E67)+SIN($E67)*COS(I$12))/SIN($E67)*I$9)</f>
        <v>6.43017048765774</v>
      </c>
      <c r="CV67" s="0" t="n">
        <f aca="false">IF(J$9=0,0,(SIN(J$12)*COS($E67)+SIN($E67)*COS(J$12))/SIN($E67)*J$9)</f>
        <v>6.45304901307617</v>
      </c>
      <c r="CW67" s="0" t="n">
        <f aca="false">IF(K$9=0,0,(SIN(K$12)*COS($E67)+SIN($E67)*COS(K$12))/SIN($E67)*K$9)</f>
        <v>6.47299153991297</v>
      </c>
      <c r="CX67" s="0" t="n">
        <f aca="false">IF(L$9=0,0,(SIN(L$12)*COS($E67)+SIN($E67)*COS(L$12))/SIN($E67)*L$9)</f>
        <v>6.49002032537812</v>
      </c>
      <c r="CY67" s="0" t="n">
        <f aca="false">IF(M$9=0,0,(SIN(M$12)*COS($E67)+SIN($E67)*COS(M$12))/SIN($E67)*M$9)</f>
        <v>6.50415880117945</v>
      </c>
      <c r="CZ67" s="0" t="n">
        <f aca="false">IF(N$9=0,0,(SIN(N$12)*COS($E67)+SIN($E67)*COS(N$12))/SIN($E67)*N$9)</f>
        <v>6.51543155766748</v>
      </c>
      <c r="DA67" s="0" t="n">
        <f aca="false">IF(O$9=0,0,(SIN(O$12)*COS($E67)+SIN($E67)*COS(O$12))/SIN($E67)*O$9)</f>
        <v>6.50500773334986</v>
      </c>
      <c r="DB67" s="0" t="n">
        <f aca="false">IF(P$9=0,0,(SIN(P$12)*COS($E67)+SIN($E67)*COS(P$12))/SIN($E67)*P$9)</f>
        <v>6.49145550593957</v>
      </c>
      <c r="DC67" s="0" t="n">
        <f aca="false">IF(Q$9=0,0,(SIN(Q$12)*COS($E67)+SIN($E67)*COS(Q$12))/SIN($E67)*Q$9)</f>
        <v>6.47482021800368</v>
      </c>
      <c r="DD67" s="0" t="n">
        <f aca="false">IF(R$9=0,0,(SIN(R$12)*COS($E67)+SIN($E67)*COS(R$12))/SIN($E67)*R$9)</f>
        <v>6.45514848804639</v>
      </c>
      <c r="DE67" s="0" t="n">
        <f aca="false">IF(S$9=0,0,(SIN(S$12)*COS($E67)+SIN($E67)*COS(S$12))/SIN($E67)*S$9)</f>
        <v>6.43248818365168</v>
      </c>
      <c r="DF67" s="0" t="n">
        <f aca="false">IF(T$9=0,0,(SIN(T$12)*COS($E67)+SIN($E67)*COS(T$12))/SIN($E67)*T$9)</f>
        <v>6.37081716572866</v>
      </c>
      <c r="DG67" s="0" t="n">
        <f aca="false">IF(U$9=0,0,(SIN(U$12)*COS($E67)+SIN($E67)*COS(U$12))/SIN($E67)*U$9)</f>
        <v>6.30578462595613</v>
      </c>
      <c r="DH67" s="0" t="n">
        <f aca="false">IF(V$9=0,0,(SIN(V$12)*COS($E67)+SIN($E67)*COS(V$12))/SIN($E67)*V$9)</f>
        <v>6.23747519202893</v>
      </c>
      <c r="DI67" s="0" t="n">
        <f aca="false">IF(W$9=0,0,(SIN(W$12)*COS($E67)+SIN($E67)*COS(W$12))/SIN($E67)*W$9)</f>
        <v>6.16597490289408</v>
      </c>
      <c r="DJ67" s="0" t="n">
        <f aca="false">IF(X$9=0,0,(SIN(X$12)*COS($E67)+SIN($E67)*COS(X$12))/SIN($E67)*X$9)</f>
        <v>6.09137116267242</v>
      </c>
      <c r="DK67" s="0" t="n">
        <f aca="false">IF(Y$9=0,0,(SIN(Y$12)*COS($E67)+SIN($E67)*COS(Y$12))/SIN($E67)*Y$9)</f>
        <v>0</v>
      </c>
      <c r="DL67" s="0" t="n">
        <f aca="false">IF(Z$9=0,0,(SIN(Z$12)*COS($E67)+SIN($E67)*COS(Z$12))/SIN($E67)*Z$9)</f>
        <v>0</v>
      </c>
      <c r="DM67" s="0" t="n">
        <f aca="false">IF(AA$9=0,0,(SIN(AA$12)*COS($E67)+SIN($E67)*COS(AA$12))/SIN($E67)*AA$9)</f>
        <v>0</v>
      </c>
      <c r="DN67" s="0" t="n">
        <f aca="false">IF(AB$9=0,0,(SIN(AB$12)*COS($E67)+SIN($E67)*COS(AB$12))/SIN($E67)*AB$9)</f>
        <v>0</v>
      </c>
      <c r="DO67" s="0" t="n">
        <f aca="false">IF(AC$9=0,0,(SIN(AC$12)*COS($E67)+SIN($E67)*COS(AC$12))/SIN($E67)*AC$9)</f>
        <v>0</v>
      </c>
      <c r="DP67" s="0" t="n">
        <f aca="false">IF(AD$9=0,0,(SIN(AD$12)*COS($E67)+SIN($E67)*COS(AD$12))/SIN($E67)*AD$9)</f>
        <v>0</v>
      </c>
      <c r="DQ67" s="0" t="n">
        <f aca="false">IF(AE$9=0,0,(SIN(AE$12)*COS($E67)+SIN($E67)*COS(AE$12))/SIN($E67)*AE$9)</f>
        <v>0</v>
      </c>
      <c r="DR67" s="0" t="n">
        <f aca="false">IF(AF$9=0,0,(SIN(AF$12)*COS($E67)+SIN($E67)*COS(AF$12))/SIN($E67)*AF$9)</f>
        <v>0</v>
      </c>
      <c r="DS67" s="0" t="n">
        <f aca="false">IF(AG$9=0,0,(SIN(AG$12)*COS($E67)+SIN($E67)*COS(AG$12))/SIN($E67)*AG$9)</f>
        <v>0</v>
      </c>
      <c r="DT67" s="0" t="n">
        <f aca="false">IF(AH$9=0,0,(SIN(AH$12)*COS($E67)+SIN($E67)*COS(AH$12))/SIN($E67)*AH$9)</f>
        <v>0</v>
      </c>
      <c r="DU67" s="0" t="n">
        <f aca="false">IF(AI$9=0,0,(SIN(AI$12)*COS($E67)+SIN($E67)*COS(AI$12))/SIN($E67)*AI$9)</f>
        <v>0</v>
      </c>
      <c r="DV67" s="0" t="n">
        <f aca="false">IF(AJ$9=0,0,(SIN(AJ$12)*COS($E67)+SIN($E67)*COS(AJ$12))/SIN($E67)*AJ$9)</f>
        <v>0</v>
      </c>
      <c r="DW67" s="0" t="n">
        <f aca="false">IF(AK$9=0,0,(SIN(AK$12)*COS($E67)+SIN($E67)*COS(AK$12))/SIN($E67)*AK$9)</f>
        <v>0</v>
      </c>
      <c r="DX67" s="0" t="n">
        <f aca="false">IF(AL$9=0,0,(SIN(AL$12)*COS($E67)+SIN($E67)*COS(AL$12))/SIN($E67)*AL$9)</f>
        <v>0</v>
      </c>
      <c r="DY67" s="0" t="n">
        <f aca="false">IF(AM$9=0,0,(SIN(AM$12)*COS($E67)+SIN($E67)*COS(AM$12))/SIN($E67)*AM$9)</f>
        <v>0</v>
      </c>
      <c r="DZ67" s="0" t="n">
        <f aca="false">IF(AN$9=0,0,(SIN(AN$12)*COS($E67)+SIN($E67)*COS(AN$12))/SIN($E67)*AN$9)</f>
        <v>0</v>
      </c>
      <c r="EA67" s="0" t="n">
        <f aca="false">IF(AO$9=0,0,(SIN(AO$12)*COS($E67)+SIN($E67)*COS(AO$12))/SIN($E67)*AO$9)</f>
        <v>0</v>
      </c>
      <c r="EB67" s="0" t="n">
        <f aca="false">IF(AP$9=0,0,(SIN(AP$12)*COS($E67)+SIN($E67)*COS(AP$12))/SIN($E67)*AP$9)</f>
        <v>0</v>
      </c>
      <c r="EC67" s="0" t="n">
        <f aca="false">IF(AQ$9=0,0,(SIN(AQ$12)*COS($E67)+SIN($E67)*COS(AQ$12))/SIN($E67)*AQ$9)</f>
        <v>0</v>
      </c>
      <c r="ED67" s="0" t="n">
        <f aca="false">IF(AR$9=0,0,(SIN(AR$12)*COS($E67)+SIN($E67)*COS(AR$12))/SIN($E67)*AR$9)</f>
        <v>0</v>
      </c>
      <c r="EE67" s="0" t="n">
        <f aca="false">IF(AS$9=0,0,(SIN(AS$12)*COS($E67)+SIN($E67)*COS(AS$12))/SIN($E67)*AS$9)</f>
        <v>0</v>
      </c>
      <c r="EF67" s="0" t="n">
        <f aca="false">IF(AT$9=0,0,(SIN(AT$12)*COS($E67)+SIN($E67)*COS(AT$12))/SIN($E67)*AT$9)</f>
        <v>0</v>
      </c>
      <c r="EG67" s="0" t="n">
        <f aca="false">IF(AU$9=0,0,(SIN(AU$12)*COS($E67)+SIN($E67)*COS(AU$12))/SIN($E67)*AU$9)</f>
        <v>0</v>
      </c>
      <c r="EH67" s="0" t="n">
        <f aca="false">IF(AV$9=0,0,(SIN(AV$12)*COS($E67)+SIN($E67)*COS(AV$12))/SIN($E67)*AV$9)</f>
        <v>0</v>
      </c>
      <c r="EI67" s="0" t="n">
        <f aca="false">IF(AW$9=0,0,(SIN(AW$12)*COS($E67)+SIN($E67)*COS(AW$12))/SIN($E67)*AW$9)</f>
        <v>0</v>
      </c>
      <c r="EJ67" s="0" t="n">
        <f aca="false">IF(AX$9=0,0,(SIN(AX$12)*COS($E67)+SIN($E67)*COS(AX$12))/SIN($E67)*AX$9)</f>
        <v>0</v>
      </c>
      <c r="EK67" s="0" t="n">
        <f aca="false">IF(AY$9=0,0,(SIN(AY$12)*COS($E67)+SIN($E67)*COS(AY$12))/SIN($E67)*AY$9)</f>
        <v>0</v>
      </c>
      <c r="EL67" s="0" t="n">
        <f aca="false">IF(AZ$9=0,0,(SIN(AZ$12)*COS($E67)+SIN($E67)*COS(AZ$12))/SIN($E67)*AZ$9)</f>
        <v>0</v>
      </c>
      <c r="EM67" s="0" t="n">
        <f aca="false">IF(BA$9=0,0,(SIN(BA$12)*COS($E67)+SIN($E67)*COS(BA$12))/SIN($E67)*BA$9)</f>
        <v>0</v>
      </c>
      <c r="EN67" s="0" t="n">
        <f aca="false">IF(BB$9=0,0,(SIN(BB$12)*COS($E67)+SIN($E67)*COS(BB$12))/SIN($E67)*BB$9)</f>
        <v>0</v>
      </c>
      <c r="EO67" s="0" t="n">
        <f aca="false">IF(BC$9=0,0,(SIN(BC$12)*COS($E67)+SIN($E67)*COS(BC$12))/SIN($E67)*BC$9)</f>
        <v>0</v>
      </c>
      <c r="EP67" s="0" t="n">
        <f aca="false">IF(BD$9=0,0,(SIN(BD$12)*COS($E67)+SIN($E67)*COS(BD$12))/SIN($E67)*BD$9)</f>
        <v>0</v>
      </c>
      <c r="EQ67" s="0" t="n">
        <f aca="false">IF(BE$9=0,0,(SIN(BE$12)*COS($E67)+SIN($E67)*COS(BE$12))/SIN($E67)*BE$9)</f>
        <v>0</v>
      </c>
      <c r="ER67" s="0" t="n">
        <f aca="false">IF(BF$9=0,0,(SIN(BF$12)*COS($E67)+SIN($E67)*COS(BF$12))/SIN($E67)*BF$9)</f>
        <v>0</v>
      </c>
      <c r="ES67" s="0" t="n">
        <f aca="false">IF(BG$9=0,0,(SIN(BG$12)*COS($E67)+SIN($E67)*COS(BG$12))/SIN($E67)*BG$9)</f>
        <v>0</v>
      </c>
      <c r="ET67" s="0" t="n">
        <f aca="false">IF(BH$9=0,0,(SIN(BH$12)*COS($E67)+SIN($E67)*COS(BH$12))/SIN($E67)*BH$9)</f>
        <v>0</v>
      </c>
      <c r="EU67" s="0" t="n">
        <f aca="false">IF(BI$9=0,0,(SIN(BI$12)*COS($E67)+SIN($E67)*COS(BI$12))/SIN($E67)*BI$9)</f>
        <v>0</v>
      </c>
      <c r="EV67" s="0" t="n">
        <f aca="false">IF(BJ$9=0,0,(SIN(BJ$12)*COS($E67)+SIN($E67)*COS(BJ$12))/SIN($E67)*BJ$9)</f>
        <v>0</v>
      </c>
      <c r="EW67" s="0" t="n">
        <f aca="false">IF(BK$9=0,0,(SIN(BK$12)*COS($E67)+SIN($E67)*COS(BK$12))/SIN($E67)*BK$9)</f>
        <v>0</v>
      </c>
      <c r="EX67" s="0" t="n">
        <f aca="false">IF(BL$9=0,0,(SIN(BL$12)*COS($E67)+SIN($E67)*COS(BL$12))/SIN($E67)*BL$9)</f>
        <v>0</v>
      </c>
      <c r="EY67" s="0" t="n">
        <f aca="false">IF(BM$9=0,0,(SIN(BM$12)*COS($E67)+SIN($E67)*COS(BM$12))/SIN($E67)*BM$9)</f>
        <v>0</v>
      </c>
      <c r="EZ67" s="0" t="n">
        <f aca="false">IF(BN$9=0,0,(SIN(BN$12)*COS($E67)+SIN($E67)*COS(BN$12))/SIN($E67)*BN$9)</f>
        <v>0</v>
      </c>
      <c r="FA67" s="0" t="n">
        <f aca="false">IF(BO$9=0,0,(SIN(BO$12)*COS($E67)+SIN($E67)*COS(BO$12))/SIN($E67)*BO$9)</f>
        <v>0</v>
      </c>
      <c r="FB67" s="0" t="n">
        <f aca="false">IF(BP$9=0,0,(SIN(BP$12)*COS($E67)+SIN($E67)*COS(BP$12))/SIN($E67)*BP$9)</f>
        <v>0</v>
      </c>
      <c r="FC67" s="0" t="n">
        <f aca="false">IF(BQ$9=0,0,(SIN(BQ$12)*COS($E67)+SIN($E67)*COS(BQ$12))/SIN($E67)*BQ$9)</f>
        <v>0</v>
      </c>
      <c r="FD67" s="0" t="n">
        <f aca="false">IF(BR$9=0,0,(SIN(BR$12)*COS($E67)+SIN($E67)*COS(BR$12))/SIN($E67)*BR$9)</f>
        <v>0</v>
      </c>
      <c r="FE67" s="0" t="n">
        <f aca="false">IF(BS$9=0,0,(SIN(BS$12)*COS($E67)+SIN($E67)*COS(BS$12))/SIN($E67)*BS$9)</f>
        <v>0</v>
      </c>
      <c r="FF67" s="0" t="n">
        <f aca="false">IF(BT$9=0,0,(SIN(BT$12)*COS($E67)+SIN($E67)*COS(BT$12))/SIN($E67)*BT$9)</f>
        <v>0</v>
      </c>
      <c r="FG67" s="0" t="n">
        <f aca="false">IF(BU$9=0,0,(SIN(BU$12)*COS($E67)+SIN($E67)*COS(BU$12))/SIN($E67)*BU$9)</f>
        <v>0</v>
      </c>
      <c r="FH67" s="0" t="n">
        <f aca="false">IF(BV$9=0,0,(SIN(BV$12)*COS($E67)+SIN($E67)*COS(BV$12))/SIN($E67)*BV$9)</f>
        <v>0</v>
      </c>
      <c r="FI67" s="0" t="n">
        <f aca="false">IF(BW$9=0,0,(SIN(BW$12)*COS($E67)+SIN($E67)*COS(BW$12))/SIN($E67)*BW$9)</f>
        <v>0</v>
      </c>
      <c r="FJ67" s="0" t="n">
        <f aca="false">IF(BX$9=0,0,(SIN(BX$12)*COS($E67)+SIN($E67)*COS(BX$12))/SIN($E67)*BX$9)</f>
        <v>0</v>
      </c>
      <c r="FK67" s="0" t="n">
        <f aca="false">IF(BY$9=0,0,(SIN(BY$12)*COS($E67)+SIN($E67)*COS(BY$12))/SIN($E67)*BY$9)</f>
        <v>0</v>
      </c>
      <c r="FL67" s="0" t="n">
        <f aca="false">IF(BZ$9=0,0,(SIN(BZ$12)*COS($E67)+SIN($E67)*COS(BZ$12))/SIN($E67)*BZ$9)</f>
        <v>0</v>
      </c>
      <c r="FM67" s="0" t="n">
        <f aca="false">IF(CA$9=0,0,(SIN(CA$12)*COS($E67)+SIN($E67)*COS(CA$12))/SIN($E67)*CA$9)</f>
        <v>0</v>
      </c>
      <c r="FN67" s="0" t="n">
        <f aca="false">IF(CB$9=0,0,(SIN(CB$12)*COS($E67)+SIN($E67)*COS(CB$12))/SIN($E67)*CB$9)</f>
        <v>0</v>
      </c>
      <c r="FO67" s="0" t="n">
        <f aca="false">IF(CC$9=0,0,(SIN(CC$12)*COS($E67)+SIN($E67)*COS(CC$12))/SIN($E67)*CC$9)</f>
        <v>0</v>
      </c>
      <c r="FP67" s="0" t="n">
        <f aca="false">IF(CD$9=0,0,(SIN(CD$12)*COS($E67)+SIN($E67)*COS(CD$12))/SIN($E67)*CD$9)</f>
        <v>0</v>
      </c>
      <c r="FQ67" s="0" t="n">
        <f aca="false">IF(CE$9=0,0,(SIN(CE$12)*COS($E67)+SIN($E67)*COS(CE$12))/SIN($E67)*CE$9)</f>
        <v>0</v>
      </c>
      <c r="FR67" s="0" t="n">
        <f aca="false">IF(CF$9=0,0,(SIN(CF$12)*COS($E67)+SIN($E67)*COS(CF$12))/SIN($E67)*CF$9)</f>
        <v>0</v>
      </c>
      <c r="FS67" s="0" t="n">
        <f aca="false">IF(CG$9=0,0,(SIN(CG$12)*COS($E67)+SIN($E67)*COS(CG$12))/SIN($E67)*CG$9)</f>
        <v>0</v>
      </c>
      <c r="FT67" s="0" t="n">
        <f aca="false">IF(CH$9=0,0,(SIN(CH$12)*COS($E67)+SIN($E67)*COS(CH$12))/SIN($E67)*CH$9)</f>
        <v>0</v>
      </c>
      <c r="FU67" s="0" t="n">
        <f aca="false">IF(CI$9=0,0,(SIN(CI$12)*COS($E67)+SIN($E67)*COS(CI$12))/SIN($E67)*CI$9)</f>
        <v>0</v>
      </c>
      <c r="FV67" s="0" t="n">
        <f aca="false">IF(CJ$9=0,0,(SIN(CJ$12)*COS($E67)+SIN($E67)*COS(CJ$12))/SIN($E67)*CJ$9)</f>
        <v>0</v>
      </c>
      <c r="FW67" s="0" t="n">
        <f aca="false">IF(CK$9=0,0,(SIN(CK$12)*COS($E67)+SIN($E67)*COS(CK$12))/SIN($E67)*CK$9)</f>
        <v>0</v>
      </c>
      <c r="FX67" s="0" t="n">
        <f aca="false">IF(CL$9=0,0,(SIN(CL$12)*COS($E67)+SIN($E67)*COS(CL$12))/SIN($E67)*CL$9)</f>
        <v>0</v>
      </c>
      <c r="FY67" s="0" t="n">
        <f aca="false">IF(CM$9=0,0,(SIN(CM$12)*COS($E67)+SIN($E67)*COS(CM$12))/SIN($E67)*CM$9)</f>
        <v>0</v>
      </c>
      <c r="FZ67" s="0" t="n">
        <f aca="false">IF(CN$9=0,0,(SIN(CN$12)*COS($E67)+SIN($E67)*COS(CN$12))/SIN($E67)*CN$9)</f>
        <v>0</v>
      </c>
      <c r="GA67" s="0" t="n">
        <f aca="false">IF(CO$9=0,0,(SIN(CO$12)*COS($E67)+SIN($E67)*COS(CO$12))/SIN($E67)*CO$9)</f>
        <v>0</v>
      </c>
      <c r="GB67" s="0" t="n">
        <f aca="false">IF(CP$9=0,0,(SIN(CP$12)*COS($E67)+SIN($E67)*COS(CP$12))/SIN($E67)*CP$9)</f>
        <v>3.83337911312565</v>
      </c>
      <c r="GC67" s="0" t="n">
        <f aca="false">IF(CQ$9=0,0,(SIN(CQ$12)*COS($E67)+SIN($E67)*COS(CQ$12))/SIN($E67)*CQ$9)</f>
        <v>3.81078206376737</v>
      </c>
    </row>
    <row r="68" customFormat="false" ht="12.8" hidden="true" customHeight="false" outlineLevel="0" collapsed="false">
      <c r="A68" s="0" t="n">
        <f aca="false">MAX($F68:$CQ68)</f>
        <v>6.32915353137039</v>
      </c>
      <c r="B68" s="90" t="n">
        <f aca="false">IF(ISNA(INDEX(vmg!$B$6:$B$151,MATCH($C68,vmg!$F$6:$F$151,0))),IF(ISNA(INDEX(vmg!$B$6:$B$151,MATCH($C68,vmg!$D$6:$D$151,0))),0,INDEX(vmg!$B$6:$B$151,MATCH($C68,vmg!$D$6:$D$151,0))),INDEX(vmg!$B$6:$B$151,MATCH($C68,vmg!$F$6:$F$151,0)))</f>
        <v>6.50633797897282</v>
      </c>
      <c r="C68" s="2" t="n">
        <f aca="false">MOD(Best +D68,360)</f>
        <v>356</v>
      </c>
      <c r="D68" s="2" t="n">
        <f aca="false">D67+1</f>
        <v>56</v>
      </c>
      <c r="E68" s="1" t="n">
        <f aca="false">D68*PI()/180</f>
        <v>0.977384381116825</v>
      </c>
      <c r="F68" s="13" t="n">
        <f aca="false">IF(OR(F158=0,CR68=0),0,F158*CR68/(F158+CR68))</f>
        <v>6.32915353137039</v>
      </c>
      <c r="G68" s="13" t="n">
        <f aca="false">IF(OR(G158=0,CS68=0),0,G158*CS68/(G158+CS68))</f>
        <v>6.23597026311965</v>
      </c>
      <c r="H68" s="13" t="n">
        <f aca="false">IF(OR(H158=0,CT68=0),0,H158*CT68/(H158+CT68))</f>
        <v>6.14524204486808</v>
      </c>
      <c r="I68" s="13" t="n">
        <f aca="false">IF(OR(I158=0,CU68=0),0,I158*CU68/(I158+CU68))</f>
        <v>6.05681082069411</v>
      </c>
      <c r="J68" s="13" t="n">
        <f aca="false">IF(OR(J158=0,CV68=0),0,J158*CV68/(J158+CV68))</f>
        <v>5.96618320402192</v>
      </c>
      <c r="K68" s="13" t="n">
        <f aca="false">IF(OR(K158=0,CW68=0),0,K158*CW68/(K158+CW68))</f>
        <v>5.87779309798087</v>
      </c>
      <c r="L68" s="13" t="n">
        <f aca="false">IF(OR(L158=0,CX68=0),0,L158*CX68/(L158+CX68))</f>
        <v>5.79150069073879</v>
      </c>
      <c r="M68" s="13" t="n">
        <f aca="false">IF(OR(M158=0,CY68=0),0,M158*CY68/(M158+CY68))</f>
        <v>5.70717743818167</v>
      </c>
      <c r="N68" s="13" t="n">
        <f aca="false">IF(OR(N158=0,CZ68=0),0,N158*CZ68/(N158+CZ68))</f>
        <v>5.62470493008399</v>
      </c>
      <c r="O68" s="13" t="n">
        <f aca="false">IF(OR(O158=0,DA68=0),0,O158*DA68/(O158+DA68))</f>
        <v>5.53030055190254</v>
      </c>
      <c r="P68" s="13" t="n">
        <f aca="false">IF(OR(P158=0,DB68=0),0,P158*DB68/(P158+DB68))</f>
        <v>5.4381118375446</v>
      </c>
      <c r="Q68" s="13" t="n">
        <f aca="false">IF(OR(Q158=0,DC68=0),0,Q158*DC68/(Q158+DC68))</f>
        <v>5.34799919696011</v>
      </c>
      <c r="R68" s="13" t="n">
        <f aca="false">IF(OR(R158=0,DD68=0),0,R158*DD68/(R158+DD68))</f>
        <v>5.25983397384853</v>
      </c>
      <c r="S68" s="13" t="n">
        <f aca="false">IF(OR(S158=0,DE68=0),0,S158*DE68/(S158+DE68))</f>
        <v>5.17349737763345</v>
      </c>
      <c r="T68" s="13" t="n">
        <f aca="false">IF(OR(T158=0,DF68=0),0,T158*DF68/(T158+DF68))</f>
        <v>5.06597196001551</v>
      </c>
      <c r="U68" s="13" t="n">
        <f aca="false">IF(OR(U158=0,DG68=0),0,U158*DG68/(U158+DG68))</f>
        <v>4.96078348737563</v>
      </c>
      <c r="V68" s="13" t="n">
        <f aca="false">IF(OR(V158=0,DH68=0),0,V158*DH68/(V158+DH68))</f>
        <v>4.85776850225016</v>
      </c>
      <c r="W68" s="13" t="n">
        <f aca="false">IF(OR(W158=0,DI68=0),0,W158*DI68/(W158+DI68))</f>
        <v>4.75677592692075</v>
      </c>
      <c r="X68" s="13" t="n">
        <f aca="false">IF(OR(X158=0,DJ68=0),0,X158*DJ68/(X158+DJ68))</f>
        <v>4.65766583541898</v>
      </c>
      <c r="Y68" s="13" t="n">
        <f aca="false">IF(OR(Y158=0,DK68=0),0,Y158*DK68/(Y158+DK68))</f>
        <v>0</v>
      </c>
      <c r="Z68" s="13" t="n">
        <f aca="false">IF(OR(Z158=0,DL68=0),0,Z158*DL68/(Z158+DL68))</f>
        <v>0</v>
      </c>
      <c r="AA68" s="13" t="n">
        <f aca="false">IF(OR(AA158=0,DM68=0),0,AA158*DM68/(AA158+DM68))</f>
        <v>0</v>
      </c>
      <c r="AB68" s="13" t="n">
        <f aca="false">IF(OR(AB158=0,DN68=0),0,AB158*DN68/(AB158+DN68))</f>
        <v>0</v>
      </c>
      <c r="AC68" s="13" t="n">
        <f aca="false">IF(OR(AC158=0,DO68=0),0,AC158*DO68/(AC158+DO68))</f>
        <v>0</v>
      </c>
      <c r="AD68" s="13" t="n">
        <f aca="false">IF(OR(AD158=0,DP68=0),0,AD158*DP68/(AD158+DP68))</f>
        <v>0</v>
      </c>
      <c r="AE68" s="13" t="n">
        <f aca="false">IF(OR(AE158=0,DQ68=0),0,AE158*DQ68/(AE158+DQ68))</f>
        <v>0</v>
      </c>
      <c r="AF68" s="13" t="n">
        <f aca="false">IF(OR(AF158=0,DR68=0),0,AF158*DR68/(AF158+DR68))</f>
        <v>0</v>
      </c>
      <c r="AG68" s="13" t="n">
        <f aca="false">IF(OR(AG158=0,DS68=0),0,AG158*DS68/(AG158+DS68))</f>
        <v>0</v>
      </c>
      <c r="AH68" s="13" t="n">
        <f aca="false">IF(OR(AH158=0,DT68=0),0,AH158*DT68/(AH158+DT68))</f>
        <v>0</v>
      </c>
      <c r="AI68" s="13" t="n">
        <f aca="false">IF(OR(AI158=0,DU68=0),0,AI158*DU68/(AI158+DU68))</f>
        <v>0</v>
      </c>
      <c r="AJ68" s="13" t="n">
        <f aca="false">IF(OR(AJ158=0,DV68=0),0,AJ158*DV68/(AJ158+DV68))</f>
        <v>0</v>
      </c>
      <c r="AK68" s="13" t="n">
        <f aca="false">IF(OR(AK158=0,DW68=0),0,AK158*DW68/(AK158+DW68))</f>
        <v>0</v>
      </c>
      <c r="AL68" s="13" t="n">
        <f aca="false">IF(OR(AL158=0,DX68=0),0,AL158*DX68/(AL158+DX68))</f>
        <v>0</v>
      </c>
      <c r="AM68" s="13" t="n">
        <f aca="false">IF(OR(AM158=0,DY68=0),0,AM158*DY68/(AM158+DY68))</f>
        <v>0</v>
      </c>
      <c r="AN68" s="13" t="n">
        <f aca="false">IF(OR(AN158=0,DZ68=0),0,AN158*DZ68/(AN158+DZ68))</f>
        <v>0</v>
      </c>
      <c r="AO68" s="13" t="n">
        <f aca="false">IF(OR(AO158=0,EA68=0),0,AO158*EA68/(AO158+EA68))</f>
        <v>0</v>
      </c>
      <c r="AP68" s="13" t="n">
        <f aca="false">IF(OR(AP158=0,EB68=0),0,AP158*EB68/(AP158+EB68))</f>
        <v>0</v>
      </c>
      <c r="AQ68" s="13" t="n">
        <f aca="false">IF(OR(AQ158=0,EC68=0),0,AQ158*EC68/(AQ158+EC68))</f>
        <v>0</v>
      </c>
      <c r="AR68" s="13" t="n">
        <f aca="false">IF(OR(AR158=0,ED68=0),0,AR158*ED68/(AR158+ED68))</f>
        <v>0</v>
      </c>
      <c r="AS68" s="13" t="n">
        <f aca="false">IF(OR(AS158=0,EE68=0),0,AS158*EE68/(AS158+EE68))</f>
        <v>0</v>
      </c>
      <c r="AT68" s="13" t="n">
        <f aca="false">IF(OR(AT158=0,EF68=0),0,AT158*EF68/(AT158+EF68))</f>
        <v>0</v>
      </c>
      <c r="AU68" s="13" t="n">
        <f aca="false">IF(OR(AU158=0,EG68=0),0,AU158*EG68/(AU158+EG68))</f>
        <v>0</v>
      </c>
      <c r="AV68" s="13" t="n">
        <f aca="false">IF(OR(AV158=0,EH68=0),0,AV158*EH68/(AV158+EH68))</f>
        <v>0</v>
      </c>
      <c r="AW68" s="13" t="n">
        <f aca="false">IF(OR(AW158=0,EI68=0),0,AW158*EI68/(AW158+EI68))</f>
        <v>0</v>
      </c>
      <c r="AX68" s="13" t="n">
        <f aca="false">IF(OR(AX158=0,EJ68=0),0,AX158*EJ68/(AX158+EJ68))</f>
        <v>0</v>
      </c>
      <c r="AY68" s="13" t="n">
        <f aca="false">IF(OR(AY158=0,EK68=0),0,AY158*EK68/(AY158+EK68))</f>
        <v>0</v>
      </c>
      <c r="AZ68" s="13" t="n">
        <f aca="false">IF(OR(AZ158=0,EL68=0),0,AZ158*EL68/(AZ158+EL68))</f>
        <v>0</v>
      </c>
      <c r="BA68" s="13" t="n">
        <f aca="false">IF(OR(BA158=0,EM68=0),0,BA158*EM68/(BA158+EM68))</f>
        <v>0</v>
      </c>
      <c r="BB68" s="13" t="n">
        <f aca="false">IF(OR(BB158=0,EN68=0),0,BB158*EN68/(BB158+EN68))</f>
        <v>0</v>
      </c>
      <c r="BC68" s="13" t="n">
        <f aca="false">IF(OR(BC158=0,EO68=0),0,BC158*EO68/(BC158+EO68))</f>
        <v>0</v>
      </c>
      <c r="BD68" s="13" t="n">
        <f aca="false">IF(OR(BD158=0,EP68=0),0,BD158*EP68/(BD158+EP68))</f>
        <v>0</v>
      </c>
      <c r="BE68" s="13" t="n">
        <f aca="false">IF(OR(BE158=0,EQ68=0),0,BE158*EQ68/(BE158+EQ68))</f>
        <v>0</v>
      </c>
      <c r="BF68" s="13" t="n">
        <f aca="false">IF(OR(BF158=0,ER68=0),0,BF158*ER68/(BF158+ER68))</f>
        <v>0</v>
      </c>
      <c r="BG68" s="13" t="n">
        <f aca="false">IF(OR(BG158=0,ES68=0),0,BG158*ES68/(BG158+ES68))</f>
        <v>0</v>
      </c>
      <c r="BH68" s="13" t="n">
        <f aca="false">IF(OR(BH158=0,ET68=0),0,BH158*ET68/(BH158+ET68))</f>
        <v>0</v>
      </c>
      <c r="BI68" s="13" t="n">
        <f aca="false">IF(OR(BI158=0,EU68=0),0,BI158*EU68/(BI158+EU68))</f>
        <v>0</v>
      </c>
      <c r="BJ68" s="13" t="n">
        <f aca="false">IF(OR(BJ158=0,EV68=0),0,BJ158*EV68/(BJ158+EV68))</f>
        <v>0</v>
      </c>
      <c r="BK68" s="13" t="n">
        <f aca="false">IF(OR(BK158=0,EW68=0),0,BK158*EW68/(BK158+EW68))</f>
        <v>0</v>
      </c>
      <c r="BL68" s="13" t="n">
        <f aca="false">IF(OR(BL158=0,EX68=0),0,BL158*EX68/(BL158+EX68))</f>
        <v>0</v>
      </c>
      <c r="BM68" s="13" t="n">
        <f aca="false">IF(OR(BM158=0,EY68=0),0,BM158*EY68/(BM158+EY68))</f>
        <v>0</v>
      </c>
      <c r="BN68" s="13" t="n">
        <f aca="false">IF(OR(BN158=0,EZ68=0),0,BN158*EZ68/(BN158+EZ68))</f>
        <v>0</v>
      </c>
      <c r="BO68" s="13" t="n">
        <f aca="false">IF(OR(BO158=0,FA68=0),0,BO158*FA68/(BO158+FA68))</f>
        <v>0</v>
      </c>
      <c r="BP68" s="13" t="n">
        <f aca="false">IF(OR(BP158=0,FB68=0),0,BP158*FB68/(BP158+FB68))</f>
        <v>0</v>
      </c>
      <c r="BQ68" s="13" t="n">
        <f aca="false">IF(OR(BQ158=0,FC68=0),0,BQ158*FC68/(BQ158+FC68))</f>
        <v>0</v>
      </c>
      <c r="BR68" s="13" t="n">
        <f aca="false">IF(OR(BR158=0,FD68=0),0,BR158*FD68/(BR158+FD68))</f>
        <v>0</v>
      </c>
      <c r="BS68" s="13" t="n">
        <f aca="false">IF(OR(BS158=0,FE68=0),0,BS158*FE68/(BS158+FE68))</f>
        <v>0</v>
      </c>
      <c r="BT68" s="13" t="n">
        <f aca="false">IF(OR(BT158=0,FF68=0),0,BT158*FF68/(BT158+FF68))</f>
        <v>0</v>
      </c>
      <c r="BU68" s="13" t="n">
        <f aca="false">IF(OR(BU158=0,FG68=0),0,BU158*FG68/(BU158+FG68))</f>
        <v>0</v>
      </c>
      <c r="BV68" s="13" t="n">
        <f aca="false">IF(OR(BV158=0,FH68=0),0,BV158*FH68/(BV158+FH68))</f>
        <v>0</v>
      </c>
      <c r="BW68" s="13" t="n">
        <f aca="false">IF(OR(BW158=0,FI68=0),0,BW158*FI68/(BW158+FI68))</f>
        <v>0</v>
      </c>
      <c r="BX68" s="13" t="n">
        <f aca="false">IF(OR(BX158=0,FJ68=0),0,BX158*FJ68/(BX158+FJ68))</f>
        <v>0</v>
      </c>
      <c r="BY68" s="13" t="n">
        <f aca="false">IF(OR(BY158=0,FK68=0),0,BY158*FK68/(BY158+FK68))</f>
        <v>0</v>
      </c>
      <c r="BZ68" s="13" t="n">
        <f aca="false">IF(OR(BZ158=0,FL68=0),0,BZ158*FL68/(BZ158+FL68))</f>
        <v>0</v>
      </c>
      <c r="CA68" s="13" t="n">
        <f aca="false">IF(OR(CA158=0,FM68=0),0,CA158*FM68/(CA158+FM68))</f>
        <v>0</v>
      </c>
      <c r="CB68" s="13" t="n">
        <f aca="false">IF(OR(CB158=0,FN68=0),0,CB158*FN68/(CB158+FN68))</f>
        <v>0</v>
      </c>
      <c r="CC68" s="13" t="n">
        <f aca="false">IF(OR(CC158=0,FO68=0),0,CC158*FO68/(CC158+FO68))</f>
        <v>0</v>
      </c>
      <c r="CD68" s="13" t="n">
        <f aca="false">IF(OR(CD158=0,FP68=0),0,CD158*FP68/(CD158+FP68))</f>
        <v>0</v>
      </c>
      <c r="CE68" s="13" t="n">
        <f aca="false">IF(OR(CE158=0,FQ68=0),0,CE158*FQ68/(CE158+FQ68))</f>
        <v>0</v>
      </c>
      <c r="CF68" s="13" t="n">
        <f aca="false">IF(OR(CF158=0,FR68=0),0,CF158*FR68/(CF158+FR68))</f>
        <v>0</v>
      </c>
      <c r="CG68" s="13" t="n">
        <f aca="false">IF(OR(CG158=0,FS68=0),0,CG158*FS68/(CG158+FS68))</f>
        <v>0</v>
      </c>
      <c r="CH68" s="13" t="n">
        <f aca="false">IF(OR(CH158=0,FT68=0),0,CH158*FT68/(CH158+FT68))</f>
        <v>0</v>
      </c>
      <c r="CI68" s="13" t="n">
        <f aca="false">IF(OR(CI158=0,FU68=0),0,CI158*FU68/(CI158+FU68))</f>
        <v>0</v>
      </c>
      <c r="CJ68" s="13" t="n">
        <f aca="false">IF(OR(CJ158=0,FV68=0),0,CJ158*FV68/(CJ158+FV68))</f>
        <v>0</v>
      </c>
      <c r="CK68" s="13" t="n">
        <f aca="false">IF(OR(CK158=0,FW68=0),0,CK158*FW68/(CK158+FW68))</f>
        <v>0</v>
      </c>
      <c r="CL68" s="13" t="n">
        <f aca="false">IF(OR(CL158=0,FX68=0),0,CL158*FX68/(CL158+FX68))</f>
        <v>0</v>
      </c>
      <c r="CM68" s="13" t="n">
        <f aca="false">IF(OR(CM158=0,FY68=0),0,CM158*FY68/(CM158+FY68))</f>
        <v>0</v>
      </c>
      <c r="CN68" s="13" t="n">
        <f aca="false">IF(OR(CN158=0,FZ68=0),0,CN158*FZ68/(CN158+FZ68))</f>
        <v>0</v>
      </c>
      <c r="CO68" s="13" t="n">
        <f aca="false">IF(OR(CO158=0,GA68=0),0,CO158*GA68/(CO158+GA68))</f>
        <v>0</v>
      </c>
      <c r="CP68" s="13" t="n">
        <f aca="false">IF(OR(CP158=0,GB68=0),0,CP158*GB68/(CP158+GB68))</f>
        <v>1.88096935355006</v>
      </c>
      <c r="CQ68" s="13" t="n">
        <f aca="false">IF(OR(CQ158=0,GC68=0),0,CQ158*GC68/(CQ158+GC68))</f>
        <v>1.8515787226561</v>
      </c>
      <c r="CR68" s="0" t="n">
        <f aca="false">IF(F$9=0,0,(SIN(F$12)*COS($E68)+SIN($E68)*COS(F$12))/SIN($E68)*F$9)</f>
        <v>6.32915357142857</v>
      </c>
      <c r="CS68" s="0" t="n">
        <f aca="false">IF(G$9=0,0,(SIN(G$12)*COS($E68)+SIN($E68)*COS(G$12))/SIN($E68)*G$9)</f>
        <v>6.36287705453646</v>
      </c>
      <c r="CT68" s="0" t="n">
        <f aca="false">IF(H$9=0,0,(SIN(H$12)*COS($E68)+SIN($E68)*COS(H$12))/SIN($E68)*H$9)</f>
        <v>6.3937597696189</v>
      </c>
      <c r="CU68" s="0" t="n">
        <f aca="false">IF(I$9=0,0,(SIN(I$12)*COS($E68)+SIN($E68)*COS(I$12))/SIN($E68)*I$9)</f>
        <v>6.42181670305796</v>
      </c>
      <c r="CV68" s="0" t="n">
        <f aca="false">IF(J$9=0,0,(SIN(J$12)*COS($E68)+SIN($E68)*COS(J$12))/SIN($E68)*J$9)</f>
        <v>6.44199385410755</v>
      </c>
      <c r="CW68" s="0" t="n">
        <f aca="false">IF(K$9=0,0,(SIN(K$12)*COS($E68)+SIN($E68)*COS(K$12))/SIN($E68)*K$9)</f>
        <v>6.45927793854949</v>
      </c>
      <c r="CX68" s="0" t="n">
        <f aca="false">IF(L$9=0,0,(SIN(L$12)*COS($E68)+SIN($E68)*COS(L$12))/SIN($E68)*L$9)</f>
        <v>6.47369196907111</v>
      </c>
      <c r="CY68" s="0" t="n">
        <f aca="false">IF(M$9=0,0,(SIN(M$12)*COS($E68)+SIN($E68)*COS(M$12))/SIN($E68)*M$9)</f>
        <v>6.48526010751476</v>
      </c>
      <c r="CZ68" s="0" t="n">
        <f aca="false">IF(N$9=0,0,(SIN(N$12)*COS($E68)+SIN($E68)*COS(N$12))/SIN($E68)*N$9)</f>
        <v>6.49400764882049</v>
      </c>
      <c r="DA68" s="0" t="n">
        <f aca="false">IF(O$9=0,0,(SIN(O$12)*COS($E68)+SIN($E68)*COS(O$12))/SIN($E68)*O$9)</f>
        <v>6.48117350057587</v>
      </c>
      <c r="DB68" s="0" t="n">
        <f aca="false">IF(P$9=0,0,(SIN(P$12)*COS($E68)+SIN($E68)*COS(P$12))/SIN($E68)*P$9)</f>
        <v>6.46527260828677</v>
      </c>
      <c r="DC68" s="0" t="n">
        <f aca="false">IF(Q$9=0,0,(SIN(Q$12)*COS($E68)+SIN($E68)*COS(Q$12))/SIN($E68)*Q$9)</f>
        <v>6.44635087129222</v>
      </c>
      <c r="DD68" s="0" t="n">
        <f aca="false">IF(R$9=0,0,(SIN(R$12)*COS($E68)+SIN($E68)*COS(R$12))/SIN($E68)*R$9)</f>
        <v>6.42445542939472</v>
      </c>
      <c r="DE68" s="0" t="n">
        <f aca="false">IF(S$9=0,0,(SIN(S$12)*COS($E68)+SIN($E68)*COS(S$12))/SIN($E68)*S$9)</f>
        <v>6.39963463589746</v>
      </c>
      <c r="DF68" s="0" t="n">
        <f aca="false">IF(T$9=0,0,(SIN(T$12)*COS($E68)+SIN($E68)*COS(T$12))/SIN($E68)*T$9)</f>
        <v>6.33606357474642</v>
      </c>
      <c r="DG68" s="0" t="n">
        <f aca="false">IF(U$9=0,0,(SIN(U$12)*COS($E68)+SIN($E68)*COS(U$12))/SIN($E68)*U$9)</f>
        <v>6.26922256634734</v>
      </c>
      <c r="DH68" s="0" t="n">
        <f aca="false">IF(V$9=0,0,(SIN(V$12)*COS($E68)+SIN($E68)*COS(V$12))/SIN($E68)*V$9)</f>
        <v>6.19919642452677</v>
      </c>
      <c r="DI68" s="0" t="n">
        <f aca="false">IF(W$9=0,0,(SIN(W$12)*COS($E68)+SIN($E68)*COS(W$12))/SIN($E68)*W$9)</f>
        <v>6.12607132185351</v>
      </c>
      <c r="DJ68" s="0" t="n">
        <f aca="false">IF(X$9=0,0,(SIN(X$12)*COS($E68)+SIN($E68)*COS(X$12))/SIN($E68)*X$9)</f>
        <v>6.04993474363813</v>
      </c>
      <c r="DK68" s="0" t="n">
        <f aca="false">IF(Y$9=0,0,(SIN(Y$12)*COS($E68)+SIN($E68)*COS(Y$12))/SIN($E68)*Y$9)</f>
        <v>0</v>
      </c>
      <c r="DL68" s="0" t="n">
        <f aca="false">IF(Z$9=0,0,(SIN(Z$12)*COS($E68)+SIN($E68)*COS(Z$12))/SIN($E68)*Z$9)</f>
        <v>0</v>
      </c>
      <c r="DM68" s="0" t="n">
        <f aca="false">IF(AA$9=0,0,(SIN(AA$12)*COS($E68)+SIN($E68)*COS(AA$12))/SIN($E68)*AA$9)</f>
        <v>0</v>
      </c>
      <c r="DN68" s="0" t="n">
        <f aca="false">IF(AB$9=0,0,(SIN(AB$12)*COS($E68)+SIN($E68)*COS(AB$12))/SIN($E68)*AB$9)</f>
        <v>0</v>
      </c>
      <c r="DO68" s="0" t="n">
        <f aca="false">IF(AC$9=0,0,(SIN(AC$12)*COS($E68)+SIN($E68)*COS(AC$12))/SIN($E68)*AC$9)</f>
        <v>0</v>
      </c>
      <c r="DP68" s="0" t="n">
        <f aca="false">IF(AD$9=0,0,(SIN(AD$12)*COS($E68)+SIN($E68)*COS(AD$12))/SIN($E68)*AD$9)</f>
        <v>0</v>
      </c>
      <c r="DQ68" s="0" t="n">
        <f aca="false">IF(AE$9=0,0,(SIN(AE$12)*COS($E68)+SIN($E68)*COS(AE$12))/SIN($E68)*AE$9)</f>
        <v>0</v>
      </c>
      <c r="DR68" s="0" t="n">
        <f aca="false">IF(AF$9=0,0,(SIN(AF$12)*COS($E68)+SIN($E68)*COS(AF$12))/SIN($E68)*AF$9)</f>
        <v>0</v>
      </c>
      <c r="DS68" s="0" t="n">
        <f aca="false">IF(AG$9=0,0,(SIN(AG$12)*COS($E68)+SIN($E68)*COS(AG$12))/SIN($E68)*AG$9)</f>
        <v>0</v>
      </c>
      <c r="DT68" s="0" t="n">
        <f aca="false">IF(AH$9=0,0,(SIN(AH$12)*COS($E68)+SIN($E68)*COS(AH$12))/SIN($E68)*AH$9)</f>
        <v>0</v>
      </c>
      <c r="DU68" s="0" t="n">
        <f aca="false">IF(AI$9=0,0,(SIN(AI$12)*COS($E68)+SIN($E68)*COS(AI$12))/SIN($E68)*AI$9)</f>
        <v>0</v>
      </c>
      <c r="DV68" s="0" t="n">
        <f aca="false">IF(AJ$9=0,0,(SIN(AJ$12)*COS($E68)+SIN($E68)*COS(AJ$12))/SIN($E68)*AJ$9)</f>
        <v>0</v>
      </c>
      <c r="DW68" s="0" t="n">
        <f aca="false">IF(AK$9=0,0,(SIN(AK$12)*COS($E68)+SIN($E68)*COS(AK$12))/SIN($E68)*AK$9)</f>
        <v>0</v>
      </c>
      <c r="DX68" s="0" t="n">
        <f aca="false">IF(AL$9=0,0,(SIN(AL$12)*COS($E68)+SIN($E68)*COS(AL$12))/SIN($E68)*AL$9)</f>
        <v>0</v>
      </c>
      <c r="DY68" s="0" t="n">
        <f aca="false">IF(AM$9=0,0,(SIN(AM$12)*COS($E68)+SIN($E68)*COS(AM$12))/SIN($E68)*AM$9)</f>
        <v>0</v>
      </c>
      <c r="DZ68" s="0" t="n">
        <f aca="false">IF(AN$9=0,0,(SIN(AN$12)*COS($E68)+SIN($E68)*COS(AN$12))/SIN($E68)*AN$9)</f>
        <v>0</v>
      </c>
      <c r="EA68" s="0" t="n">
        <f aca="false">IF(AO$9=0,0,(SIN(AO$12)*COS($E68)+SIN($E68)*COS(AO$12))/SIN($E68)*AO$9)</f>
        <v>0</v>
      </c>
      <c r="EB68" s="0" t="n">
        <f aca="false">IF(AP$9=0,0,(SIN(AP$12)*COS($E68)+SIN($E68)*COS(AP$12))/SIN($E68)*AP$9)</f>
        <v>0</v>
      </c>
      <c r="EC68" s="0" t="n">
        <f aca="false">IF(AQ$9=0,0,(SIN(AQ$12)*COS($E68)+SIN($E68)*COS(AQ$12))/SIN($E68)*AQ$9)</f>
        <v>0</v>
      </c>
      <c r="ED68" s="0" t="n">
        <f aca="false">IF(AR$9=0,0,(SIN(AR$12)*COS($E68)+SIN($E68)*COS(AR$12))/SIN($E68)*AR$9)</f>
        <v>0</v>
      </c>
      <c r="EE68" s="0" t="n">
        <f aca="false">IF(AS$9=0,0,(SIN(AS$12)*COS($E68)+SIN($E68)*COS(AS$12))/SIN($E68)*AS$9)</f>
        <v>0</v>
      </c>
      <c r="EF68" s="0" t="n">
        <f aca="false">IF(AT$9=0,0,(SIN(AT$12)*COS($E68)+SIN($E68)*COS(AT$12))/SIN($E68)*AT$9)</f>
        <v>0</v>
      </c>
      <c r="EG68" s="0" t="n">
        <f aca="false">IF(AU$9=0,0,(SIN(AU$12)*COS($E68)+SIN($E68)*COS(AU$12))/SIN($E68)*AU$9)</f>
        <v>0</v>
      </c>
      <c r="EH68" s="0" t="n">
        <f aca="false">IF(AV$9=0,0,(SIN(AV$12)*COS($E68)+SIN($E68)*COS(AV$12))/SIN($E68)*AV$9)</f>
        <v>0</v>
      </c>
      <c r="EI68" s="0" t="n">
        <f aca="false">IF(AW$9=0,0,(SIN(AW$12)*COS($E68)+SIN($E68)*COS(AW$12))/SIN($E68)*AW$9)</f>
        <v>0</v>
      </c>
      <c r="EJ68" s="0" t="n">
        <f aca="false">IF(AX$9=0,0,(SIN(AX$12)*COS($E68)+SIN($E68)*COS(AX$12))/SIN($E68)*AX$9)</f>
        <v>0</v>
      </c>
      <c r="EK68" s="0" t="n">
        <f aca="false">IF(AY$9=0,0,(SIN(AY$12)*COS($E68)+SIN($E68)*COS(AY$12))/SIN($E68)*AY$9)</f>
        <v>0</v>
      </c>
      <c r="EL68" s="0" t="n">
        <f aca="false">IF(AZ$9=0,0,(SIN(AZ$12)*COS($E68)+SIN($E68)*COS(AZ$12))/SIN($E68)*AZ$9)</f>
        <v>0</v>
      </c>
      <c r="EM68" s="0" t="n">
        <f aca="false">IF(BA$9=0,0,(SIN(BA$12)*COS($E68)+SIN($E68)*COS(BA$12))/SIN($E68)*BA$9)</f>
        <v>0</v>
      </c>
      <c r="EN68" s="0" t="n">
        <f aca="false">IF(BB$9=0,0,(SIN(BB$12)*COS($E68)+SIN($E68)*COS(BB$12))/SIN($E68)*BB$9)</f>
        <v>0</v>
      </c>
      <c r="EO68" s="0" t="n">
        <f aca="false">IF(BC$9=0,0,(SIN(BC$12)*COS($E68)+SIN($E68)*COS(BC$12))/SIN($E68)*BC$9)</f>
        <v>0</v>
      </c>
      <c r="EP68" s="0" t="n">
        <f aca="false">IF(BD$9=0,0,(SIN(BD$12)*COS($E68)+SIN($E68)*COS(BD$12))/SIN($E68)*BD$9)</f>
        <v>0</v>
      </c>
      <c r="EQ68" s="0" t="n">
        <f aca="false">IF(BE$9=0,0,(SIN(BE$12)*COS($E68)+SIN($E68)*COS(BE$12))/SIN($E68)*BE$9)</f>
        <v>0</v>
      </c>
      <c r="ER68" s="0" t="n">
        <f aca="false">IF(BF$9=0,0,(SIN(BF$12)*COS($E68)+SIN($E68)*COS(BF$12))/SIN($E68)*BF$9)</f>
        <v>0</v>
      </c>
      <c r="ES68" s="0" t="n">
        <f aca="false">IF(BG$9=0,0,(SIN(BG$12)*COS($E68)+SIN($E68)*COS(BG$12))/SIN($E68)*BG$9)</f>
        <v>0</v>
      </c>
      <c r="ET68" s="0" t="n">
        <f aca="false">IF(BH$9=0,0,(SIN(BH$12)*COS($E68)+SIN($E68)*COS(BH$12))/SIN($E68)*BH$9)</f>
        <v>0</v>
      </c>
      <c r="EU68" s="0" t="n">
        <f aca="false">IF(BI$9=0,0,(SIN(BI$12)*COS($E68)+SIN($E68)*COS(BI$12))/SIN($E68)*BI$9)</f>
        <v>0</v>
      </c>
      <c r="EV68" s="0" t="n">
        <f aca="false">IF(BJ$9=0,0,(SIN(BJ$12)*COS($E68)+SIN($E68)*COS(BJ$12))/SIN($E68)*BJ$9)</f>
        <v>0</v>
      </c>
      <c r="EW68" s="0" t="n">
        <f aca="false">IF(BK$9=0,0,(SIN(BK$12)*COS($E68)+SIN($E68)*COS(BK$12))/SIN($E68)*BK$9)</f>
        <v>0</v>
      </c>
      <c r="EX68" s="0" t="n">
        <f aca="false">IF(BL$9=0,0,(SIN(BL$12)*COS($E68)+SIN($E68)*COS(BL$12))/SIN($E68)*BL$9)</f>
        <v>0</v>
      </c>
      <c r="EY68" s="0" t="n">
        <f aca="false">IF(BM$9=0,0,(SIN(BM$12)*COS($E68)+SIN($E68)*COS(BM$12))/SIN($E68)*BM$9)</f>
        <v>0</v>
      </c>
      <c r="EZ68" s="0" t="n">
        <f aca="false">IF(BN$9=0,0,(SIN(BN$12)*COS($E68)+SIN($E68)*COS(BN$12))/SIN($E68)*BN$9)</f>
        <v>0</v>
      </c>
      <c r="FA68" s="0" t="n">
        <f aca="false">IF(BO$9=0,0,(SIN(BO$12)*COS($E68)+SIN($E68)*COS(BO$12))/SIN($E68)*BO$9)</f>
        <v>0</v>
      </c>
      <c r="FB68" s="0" t="n">
        <f aca="false">IF(BP$9=0,0,(SIN(BP$12)*COS($E68)+SIN($E68)*COS(BP$12))/SIN($E68)*BP$9)</f>
        <v>0</v>
      </c>
      <c r="FC68" s="0" t="n">
        <f aca="false">IF(BQ$9=0,0,(SIN(BQ$12)*COS($E68)+SIN($E68)*COS(BQ$12))/SIN($E68)*BQ$9)</f>
        <v>0</v>
      </c>
      <c r="FD68" s="0" t="n">
        <f aca="false">IF(BR$9=0,0,(SIN(BR$12)*COS($E68)+SIN($E68)*COS(BR$12))/SIN($E68)*BR$9)</f>
        <v>0</v>
      </c>
      <c r="FE68" s="0" t="n">
        <f aca="false">IF(BS$9=0,0,(SIN(BS$12)*COS($E68)+SIN($E68)*COS(BS$12))/SIN($E68)*BS$9)</f>
        <v>0</v>
      </c>
      <c r="FF68" s="0" t="n">
        <f aca="false">IF(BT$9=0,0,(SIN(BT$12)*COS($E68)+SIN($E68)*COS(BT$12))/SIN($E68)*BT$9)</f>
        <v>0</v>
      </c>
      <c r="FG68" s="0" t="n">
        <f aca="false">IF(BU$9=0,0,(SIN(BU$12)*COS($E68)+SIN($E68)*COS(BU$12))/SIN($E68)*BU$9)</f>
        <v>0</v>
      </c>
      <c r="FH68" s="0" t="n">
        <f aca="false">IF(BV$9=0,0,(SIN(BV$12)*COS($E68)+SIN($E68)*COS(BV$12))/SIN($E68)*BV$9)</f>
        <v>0</v>
      </c>
      <c r="FI68" s="0" t="n">
        <f aca="false">IF(BW$9=0,0,(SIN(BW$12)*COS($E68)+SIN($E68)*COS(BW$12))/SIN($E68)*BW$9)</f>
        <v>0</v>
      </c>
      <c r="FJ68" s="0" t="n">
        <f aca="false">IF(BX$9=0,0,(SIN(BX$12)*COS($E68)+SIN($E68)*COS(BX$12))/SIN($E68)*BX$9)</f>
        <v>0</v>
      </c>
      <c r="FK68" s="0" t="n">
        <f aca="false">IF(BY$9=0,0,(SIN(BY$12)*COS($E68)+SIN($E68)*COS(BY$12))/SIN($E68)*BY$9)</f>
        <v>0</v>
      </c>
      <c r="FL68" s="0" t="n">
        <f aca="false">IF(BZ$9=0,0,(SIN(BZ$12)*COS($E68)+SIN($E68)*COS(BZ$12))/SIN($E68)*BZ$9)</f>
        <v>0</v>
      </c>
      <c r="FM68" s="0" t="n">
        <f aca="false">IF(CA$9=0,0,(SIN(CA$12)*COS($E68)+SIN($E68)*COS(CA$12))/SIN($E68)*CA$9)</f>
        <v>0</v>
      </c>
      <c r="FN68" s="0" t="n">
        <f aca="false">IF(CB$9=0,0,(SIN(CB$12)*COS($E68)+SIN($E68)*COS(CB$12))/SIN($E68)*CB$9)</f>
        <v>0</v>
      </c>
      <c r="FO68" s="0" t="n">
        <f aca="false">IF(CC$9=0,0,(SIN(CC$12)*COS($E68)+SIN($E68)*COS(CC$12))/SIN($E68)*CC$9)</f>
        <v>0</v>
      </c>
      <c r="FP68" s="0" t="n">
        <f aca="false">IF(CD$9=0,0,(SIN(CD$12)*COS($E68)+SIN($E68)*COS(CD$12))/SIN($E68)*CD$9)</f>
        <v>0</v>
      </c>
      <c r="FQ68" s="0" t="n">
        <f aca="false">IF(CE$9=0,0,(SIN(CE$12)*COS($E68)+SIN($E68)*COS(CE$12))/SIN($E68)*CE$9)</f>
        <v>0</v>
      </c>
      <c r="FR68" s="0" t="n">
        <f aca="false">IF(CF$9=0,0,(SIN(CF$12)*COS($E68)+SIN($E68)*COS(CF$12))/SIN($E68)*CF$9)</f>
        <v>0</v>
      </c>
      <c r="FS68" s="0" t="n">
        <f aca="false">IF(CG$9=0,0,(SIN(CG$12)*COS($E68)+SIN($E68)*COS(CG$12))/SIN($E68)*CG$9)</f>
        <v>0</v>
      </c>
      <c r="FT68" s="0" t="n">
        <f aca="false">IF(CH$9=0,0,(SIN(CH$12)*COS($E68)+SIN($E68)*COS(CH$12))/SIN($E68)*CH$9)</f>
        <v>0</v>
      </c>
      <c r="FU68" s="0" t="n">
        <f aca="false">IF(CI$9=0,0,(SIN(CI$12)*COS($E68)+SIN($E68)*COS(CI$12))/SIN($E68)*CI$9)</f>
        <v>0</v>
      </c>
      <c r="FV68" s="0" t="n">
        <f aca="false">IF(CJ$9=0,0,(SIN(CJ$12)*COS($E68)+SIN($E68)*COS(CJ$12))/SIN($E68)*CJ$9)</f>
        <v>0</v>
      </c>
      <c r="FW68" s="0" t="n">
        <f aca="false">IF(CK$9=0,0,(SIN(CK$12)*COS($E68)+SIN($E68)*COS(CK$12))/SIN($E68)*CK$9)</f>
        <v>0</v>
      </c>
      <c r="FX68" s="0" t="n">
        <f aca="false">IF(CL$9=0,0,(SIN(CL$12)*COS($E68)+SIN($E68)*COS(CL$12))/SIN($E68)*CL$9)</f>
        <v>0</v>
      </c>
      <c r="FY68" s="0" t="n">
        <f aca="false">IF(CM$9=0,0,(SIN(CM$12)*COS($E68)+SIN($E68)*COS(CM$12))/SIN($E68)*CM$9)</f>
        <v>0</v>
      </c>
      <c r="FZ68" s="0" t="n">
        <f aca="false">IF(CN$9=0,0,(SIN(CN$12)*COS($E68)+SIN($E68)*COS(CN$12))/SIN($E68)*CN$9)</f>
        <v>0</v>
      </c>
      <c r="GA68" s="0" t="n">
        <f aca="false">IF(CO$9=0,0,(SIN(CO$12)*COS($E68)+SIN($E68)*COS(CO$12))/SIN($E68)*CO$9)</f>
        <v>0</v>
      </c>
      <c r="GB68" s="0" t="n">
        <f aca="false">IF(CP$9=0,0,(SIN(CP$12)*COS($E68)+SIN($E68)*COS(CP$12))/SIN($E68)*CP$9)</f>
        <v>3.69936972904256</v>
      </c>
      <c r="GC68" s="0" t="n">
        <f aca="false">IF(CQ$9=0,0,(SIN(CQ$12)*COS($E68)+SIN($E68)*COS(CQ$12))/SIN($E68)*CQ$9)</f>
        <v>3.6743204880149</v>
      </c>
    </row>
    <row r="69" customFormat="false" ht="12.8" hidden="true" customHeight="false" outlineLevel="0" collapsed="false">
      <c r="A69" s="0" t="n">
        <f aca="false">MAX($F69:$CQ69)</f>
        <v>6.32915353137039</v>
      </c>
      <c r="B69" s="90" t="n">
        <f aca="false">IF(ISNA(INDEX(vmg!$B$6:$B$151,MATCH($C69,vmg!$F$6:$F$151,0))),IF(ISNA(INDEX(vmg!$B$6:$B$151,MATCH($C69,vmg!$D$6:$D$151,0))),0,INDEX(vmg!$B$6:$B$151,MATCH($C69,vmg!$D$6:$D$151,0))),INDEX(vmg!$B$6:$B$151,MATCH($C69,vmg!$F$6:$F$151,0)))</f>
        <v>6.4845</v>
      </c>
      <c r="C69" s="2" t="n">
        <f aca="false">MOD(Best +D69,360)</f>
        <v>357</v>
      </c>
      <c r="D69" s="2" t="n">
        <f aca="false">D68+1</f>
        <v>57</v>
      </c>
      <c r="E69" s="1" t="n">
        <f aca="false">D69*PI()/180</f>
        <v>0.994837673636768</v>
      </c>
      <c r="F69" s="13" t="n">
        <f aca="false">IF(OR(F159=0,CR69=0),0,F159*CR69/(F159+CR69))</f>
        <v>6.32915353137039</v>
      </c>
      <c r="G69" s="13" t="n">
        <f aca="false">IF(OR(G159=0,CS69=0),0,G159*CS69/(G159+CS69))</f>
        <v>6.23428409656245</v>
      </c>
      <c r="H69" s="13" t="n">
        <f aca="false">IF(OR(H159=0,CT69=0),0,H159*CT69/(H159+CT69))</f>
        <v>6.14192674281228</v>
      </c>
      <c r="I69" s="13" t="n">
        <f aca="false">IF(OR(I159=0,CU69=0),0,I159*CU69/(I159+CU69))</f>
        <v>6.05192107574201</v>
      </c>
      <c r="J69" s="13" t="n">
        <f aca="false">IF(OR(J159=0,CV69=0),0,J159*CV69/(J159+CV69))</f>
        <v>5.95977352746366</v>
      </c>
      <c r="K69" s="13" t="n">
        <f aca="false">IF(OR(K159=0,CW69=0),0,K159*CW69/(K159+CW69))</f>
        <v>5.86991485312126</v>
      </c>
      <c r="L69" s="13" t="n">
        <f aca="false">IF(OR(L159=0,CX69=0),0,L159*CX69/(L159+CX69))</f>
        <v>5.78220320963845</v>
      </c>
      <c r="M69" s="13" t="n">
        <f aca="false">IF(OR(M159=0,CY69=0),0,M159*CY69/(M159+CY69))</f>
        <v>5.69650811785394</v>
      </c>
      <c r="N69" s="13" t="n">
        <f aca="false">IF(OR(N159=0,CZ69=0),0,N159*CZ69/(N159+CZ69))</f>
        <v>5.61270932666053</v>
      </c>
      <c r="O69" s="13" t="n">
        <f aca="false">IF(OR(O159=0,DA69=0),0,O159*DA69/(O159+DA69))</f>
        <v>5.51703887667138</v>
      </c>
      <c r="P69" s="13" t="n">
        <f aca="false">IF(OR(P159=0,DB69=0),0,P159*DB69/(P159+DB69))</f>
        <v>5.4236299036166</v>
      </c>
      <c r="Q69" s="13" t="n">
        <f aca="false">IF(OR(Q159=0,DC69=0),0,Q159*DC69/(Q159+DC69))</f>
        <v>5.33234121386879</v>
      </c>
      <c r="R69" s="13" t="n">
        <f aca="false">IF(OR(R159=0,DD69=0),0,R159*DD69/(R159+DD69))</f>
        <v>5.24304262617076</v>
      </c>
      <c r="S69" s="13" t="n">
        <f aca="false">IF(OR(S159=0,DE69=0),0,S159*DE69/(S159+DE69))</f>
        <v>5.15561390221007</v>
      </c>
      <c r="T69" s="13" t="n">
        <f aca="false">IF(OR(T159=0,DF69=0),0,T159*DF69/(T159+DF69))</f>
        <v>5.04708408243456</v>
      </c>
      <c r="U69" s="13" t="n">
        <f aca="false">IF(OR(U159=0,DG69=0),0,U159*DG69/(U159+DG69))</f>
        <v>4.94093716794219</v>
      </c>
      <c r="V69" s="13" t="n">
        <f aca="false">IF(OR(V159=0,DH69=0),0,V159*DH69/(V159+DH69))</f>
        <v>4.83700853253865</v>
      </c>
      <c r="W69" s="13" t="n">
        <f aca="false">IF(OR(W159=0,DI69=0),0,W159*DI69/(W159+DI69))</f>
        <v>4.73514600550966</v>
      </c>
      <c r="X69" s="13" t="n">
        <f aca="false">IF(OR(X159=0,DJ69=0),0,X159*DJ69/(X159+DJ69))</f>
        <v>4.63520864363656</v>
      </c>
      <c r="Y69" s="13" t="n">
        <f aca="false">IF(OR(Y159=0,DK69=0),0,Y159*DK69/(Y159+DK69))</f>
        <v>0</v>
      </c>
      <c r="Z69" s="13" t="n">
        <f aca="false">IF(OR(Z159=0,DL69=0),0,Z159*DL69/(Z159+DL69))</f>
        <v>0</v>
      </c>
      <c r="AA69" s="13" t="n">
        <f aca="false">IF(OR(AA159=0,DM69=0),0,AA159*DM69/(AA159+DM69))</f>
        <v>0</v>
      </c>
      <c r="AB69" s="13" t="n">
        <f aca="false">IF(OR(AB159=0,DN69=0),0,AB159*DN69/(AB159+DN69))</f>
        <v>0</v>
      </c>
      <c r="AC69" s="13" t="n">
        <f aca="false">IF(OR(AC159=0,DO69=0),0,AC159*DO69/(AC159+DO69))</f>
        <v>0</v>
      </c>
      <c r="AD69" s="13" t="n">
        <f aca="false">IF(OR(AD159=0,DP69=0),0,AD159*DP69/(AD159+DP69))</f>
        <v>0</v>
      </c>
      <c r="AE69" s="13" t="n">
        <f aca="false">IF(OR(AE159=0,DQ69=0),0,AE159*DQ69/(AE159+DQ69))</f>
        <v>0</v>
      </c>
      <c r="AF69" s="13" t="n">
        <f aca="false">IF(OR(AF159=0,DR69=0),0,AF159*DR69/(AF159+DR69))</f>
        <v>0</v>
      </c>
      <c r="AG69" s="13" t="n">
        <f aca="false">IF(OR(AG159=0,DS69=0),0,AG159*DS69/(AG159+DS69))</f>
        <v>0</v>
      </c>
      <c r="AH69" s="13" t="n">
        <f aca="false">IF(OR(AH159=0,DT69=0),0,AH159*DT69/(AH159+DT69))</f>
        <v>0</v>
      </c>
      <c r="AI69" s="13" t="n">
        <f aca="false">IF(OR(AI159=0,DU69=0),0,AI159*DU69/(AI159+DU69))</f>
        <v>0</v>
      </c>
      <c r="AJ69" s="13" t="n">
        <f aca="false">IF(OR(AJ159=0,DV69=0),0,AJ159*DV69/(AJ159+DV69))</f>
        <v>0</v>
      </c>
      <c r="AK69" s="13" t="n">
        <f aca="false">IF(OR(AK159=0,DW69=0),0,AK159*DW69/(AK159+DW69))</f>
        <v>0</v>
      </c>
      <c r="AL69" s="13" t="n">
        <f aca="false">IF(OR(AL159=0,DX69=0),0,AL159*DX69/(AL159+DX69))</f>
        <v>0</v>
      </c>
      <c r="AM69" s="13" t="n">
        <f aca="false">IF(OR(AM159=0,DY69=0),0,AM159*DY69/(AM159+DY69))</f>
        <v>0</v>
      </c>
      <c r="AN69" s="13" t="n">
        <f aca="false">IF(OR(AN159=0,DZ69=0),0,AN159*DZ69/(AN159+DZ69))</f>
        <v>0</v>
      </c>
      <c r="AO69" s="13" t="n">
        <f aca="false">IF(OR(AO159=0,EA69=0),0,AO159*EA69/(AO159+EA69))</f>
        <v>0</v>
      </c>
      <c r="AP69" s="13" t="n">
        <f aca="false">IF(OR(AP159=0,EB69=0),0,AP159*EB69/(AP159+EB69))</f>
        <v>0</v>
      </c>
      <c r="AQ69" s="13" t="n">
        <f aca="false">IF(OR(AQ159=0,EC69=0),0,AQ159*EC69/(AQ159+EC69))</f>
        <v>0</v>
      </c>
      <c r="AR69" s="13" t="n">
        <f aca="false">IF(OR(AR159=0,ED69=0),0,AR159*ED69/(AR159+ED69))</f>
        <v>0</v>
      </c>
      <c r="AS69" s="13" t="n">
        <f aca="false">IF(OR(AS159=0,EE69=0),0,AS159*EE69/(AS159+EE69))</f>
        <v>0</v>
      </c>
      <c r="AT69" s="13" t="n">
        <f aca="false">IF(OR(AT159=0,EF69=0),0,AT159*EF69/(AT159+EF69))</f>
        <v>0</v>
      </c>
      <c r="AU69" s="13" t="n">
        <f aca="false">IF(OR(AU159=0,EG69=0),0,AU159*EG69/(AU159+EG69))</f>
        <v>0</v>
      </c>
      <c r="AV69" s="13" t="n">
        <f aca="false">IF(OR(AV159=0,EH69=0),0,AV159*EH69/(AV159+EH69))</f>
        <v>0</v>
      </c>
      <c r="AW69" s="13" t="n">
        <f aca="false">IF(OR(AW159=0,EI69=0),0,AW159*EI69/(AW159+EI69))</f>
        <v>0</v>
      </c>
      <c r="AX69" s="13" t="n">
        <f aca="false">IF(OR(AX159=0,EJ69=0),0,AX159*EJ69/(AX159+EJ69))</f>
        <v>0</v>
      </c>
      <c r="AY69" s="13" t="n">
        <f aca="false">IF(OR(AY159=0,EK69=0),0,AY159*EK69/(AY159+EK69))</f>
        <v>0</v>
      </c>
      <c r="AZ69" s="13" t="n">
        <f aca="false">IF(OR(AZ159=0,EL69=0),0,AZ159*EL69/(AZ159+EL69))</f>
        <v>0</v>
      </c>
      <c r="BA69" s="13" t="n">
        <f aca="false">IF(OR(BA159=0,EM69=0),0,BA159*EM69/(BA159+EM69))</f>
        <v>0</v>
      </c>
      <c r="BB69" s="13" t="n">
        <f aca="false">IF(OR(BB159=0,EN69=0),0,BB159*EN69/(BB159+EN69))</f>
        <v>0</v>
      </c>
      <c r="BC69" s="13" t="n">
        <f aca="false">IF(OR(BC159=0,EO69=0),0,BC159*EO69/(BC159+EO69))</f>
        <v>0</v>
      </c>
      <c r="BD69" s="13" t="n">
        <f aca="false">IF(OR(BD159=0,EP69=0),0,BD159*EP69/(BD159+EP69))</f>
        <v>0</v>
      </c>
      <c r="BE69" s="13" t="n">
        <f aca="false">IF(OR(BE159=0,EQ69=0),0,BE159*EQ69/(BE159+EQ69))</f>
        <v>0</v>
      </c>
      <c r="BF69" s="13" t="n">
        <f aca="false">IF(OR(BF159=0,ER69=0),0,BF159*ER69/(BF159+ER69))</f>
        <v>0</v>
      </c>
      <c r="BG69" s="13" t="n">
        <f aca="false">IF(OR(BG159=0,ES69=0),0,BG159*ES69/(BG159+ES69))</f>
        <v>0</v>
      </c>
      <c r="BH69" s="13" t="n">
        <f aca="false">IF(OR(BH159=0,ET69=0),0,BH159*ET69/(BH159+ET69))</f>
        <v>0</v>
      </c>
      <c r="BI69" s="13" t="n">
        <f aca="false">IF(OR(BI159=0,EU69=0),0,BI159*EU69/(BI159+EU69))</f>
        <v>0</v>
      </c>
      <c r="BJ69" s="13" t="n">
        <f aca="false">IF(OR(BJ159=0,EV69=0),0,BJ159*EV69/(BJ159+EV69))</f>
        <v>0</v>
      </c>
      <c r="BK69" s="13" t="n">
        <f aca="false">IF(OR(BK159=0,EW69=0),0,BK159*EW69/(BK159+EW69))</f>
        <v>0</v>
      </c>
      <c r="BL69" s="13" t="n">
        <f aca="false">IF(OR(BL159=0,EX69=0),0,BL159*EX69/(BL159+EX69))</f>
        <v>0</v>
      </c>
      <c r="BM69" s="13" t="n">
        <f aca="false">IF(OR(BM159=0,EY69=0),0,BM159*EY69/(BM159+EY69))</f>
        <v>0</v>
      </c>
      <c r="BN69" s="13" t="n">
        <f aca="false">IF(OR(BN159=0,EZ69=0),0,BN159*EZ69/(BN159+EZ69))</f>
        <v>0</v>
      </c>
      <c r="BO69" s="13" t="n">
        <f aca="false">IF(OR(BO159=0,FA69=0),0,BO159*FA69/(BO159+FA69))</f>
        <v>0</v>
      </c>
      <c r="BP69" s="13" t="n">
        <f aca="false">IF(OR(BP159=0,FB69=0),0,BP159*FB69/(BP159+FB69))</f>
        <v>0</v>
      </c>
      <c r="BQ69" s="13" t="n">
        <f aca="false">IF(OR(BQ159=0,FC69=0),0,BQ159*FC69/(BQ159+FC69))</f>
        <v>0</v>
      </c>
      <c r="BR69" s="13" t="n">
        <f aca="false">IF(OR(BR159=0,FD69=0),0,BR159*FD69/(BR159+FD69))</f>
        <v>0</v>
      </c>
      <c r="BS69" s="13" t="n">
        <f aca="false">IF(OR(BS159=0,FE69=0),0,BS159*FE69/(BS159+FE69))</f>
        <v>0</v>
      </c>
      <c r="BT69" s="13" t="n">
        <f aca="false">IF(OR(BT159=0,FF69=0),0,BT159*FF69/(BT159+FF69))</f>
        <v>0</v>
      </c>
      <c r="BU69" s="13" t="n">
        <f aca="false">IF(OR(BU159=0,FG69=0),0,BU159*FG69/(BU159+FG69))</f>
        <v>0</v>
      </c>
      <c r="BV69" s="13" t="n">
        <f aca="false">IF(OR(BV159=0,FH69=0),0,BV159*FH69/(BV159+FH69))</f>
        <v>0</v>
      </c>
      <c r="BW69" s="13" t="n">
        <f aca="false">IF(OR(BW159=0,FI69=0),0,BW159*FI69/(BW159+FI69))</f>
        <v>0</v>
      </c>
      <c r="BX69" s="13" t="n">
        <f aca="false">IF(OR(BX159=0,FJ69=0),0,BX159*FJ69/(BX159+FJ69))</f>
        <v>0</v>
      </c>
      <c r="BY69" s="13" t="n">
        <f aca="false">IF(OR(BY159=0,FK69=0),0,BY159*FK69/(BY159+FK69))</f>
        <v>0</v>
      </c>
      <c r="BZ69" s="13" t="n">
        <f aca="false">IF(OR(BZ159=0,FL69=0),0,BZ159*FL69/(BZ159+FL69))</f>
        <v>0</v>
      </c>
      <c r="CA69" s="13" t="n">
        <f aca="false">IF(OR(CA159=0,FM69=0),0,CA159*FM69/(CA159+FM69))</f>
        <v>0</v>
      </c>
      <c r="CB69" s="13" t="n">
        <f aca="false">IF(OR(CB159=0,FN69=0),0,CB159*FN69/(CB159+FN69))</f>
        <v>0</v>
      </c>
      <c r="CC69" s="13" t="n">
        <f aca="false">IF(OR(CC159=0,FO69=0),0,CC159*FO69/(CC159+FO69))</f>
        <v>0</v>
      </c>
      <c r="CD69" s="13" t="n">
        <f aca="false">IF(OR(CD159=0,FP69=0),0,CD159*FP69/(CD159+FP69))</f>
        <v>0</v>
      </c>
      <c r="CE69" s="13" t="n">
        <f aca="false">IF(OR(CE159=0,FQ69=0),0,CE159*FQ69/(CE159+FQ69))</f>
        <v>0</v>
      </c>
      <c r="CF69" s="13" t="n">
        <f aca="false">IF(OR(CF159=0,FR69=0),0,CF159*FR69/(CF159+FR69))</f>
        <v>0</v>
      </c>
      <c r="CG69" s="13" t="n">
        <f aca="false">IF(OR(CG159=0,FS69=0),0,CG159*FS69/(CG159+FS69))</f>
        <v>0</v>
      </c>
      <c r="CH69" s="13" t="n">
        <f aca="false">IF(OR(CH159=0,FT69=0),0,CH159*FT69/(CH159+FT69))</f>
        <v>0</v>
      </c>
      <c r="CI69" s="13" t="n">
        <f aca="false">IF(OR(CI159=0,FU69=0),0,CI159*FU69/(CI159+FU69))</f>
        <v>0</v>
      </c>
      <c r="CJ69" s="13" t="n">
        <f aca="false">IF(OR(CJ159=0,FV69=0),0,CJ159*FV69/(CJ159+FV69))</f>
        <v>0</v>
      </c>
      <c r="CK69" s="13" t="n">
        <f aca="false">IF(OR(CK159=0,FW69=0),0,CK159*FW69/(CK159+FW69))</f>
        <v>0</v>
      </c>
      <c r="CL69" s="13" t="n">
        <f aca="false">IF(OR(CL159=0,FX69=0),0,CL159*FX69/(CL159+FX69))</f>
        <v>0</v>
      </c>
      <c r="CM69" s="13" t="n">
        <f aca="false">IF(OR(CM159=0,FY69=0),0,CM159*FY69/(CM159+FY69))</f>
        <v>0</v>
      </c>
      <c r="CN69" s="13" t="n">
        <f aca="false">IF(OR(CN159=0,FZ69=0),0,CN159*FZ69/(CN159+FZ69))</f>
        <v>0</v>
      </c>
      <c r="CO69" s="13" t="n">
        <f aca="false">IF(OR(CO159=0,GA69=0),0,CO159*GA69/(CO159+GA69))</f>
        <v>0</v>
      </c>
      <c r="CP69" s="13" t="n">
        <f aca="false">IF(OR(CP159=0,GB69=0),0,CP159*GB69/(CP159+GB69))</f>
        <v>1.82172138867166</v>
      </c>
      <c r="CQ69" s="13" t="n">
        <f aca="false">IF(OR(CQ159=0,GC69=0),0,CQ159*GC69/(CQ159+GC69))</f>
        <v>1.7916627926168</v>
      </c>
      <c r="CR69" s="0" t="n">
        <f aca="false">IF(F$9=0,0,(SIN(F$12)*COS($E69)+SIN($E69)*COS(F$12))/SIN($E69)*F$9)</f>
        <v>6.32915357142857</v>
      </c>
      <c r="CS69" s="0" t="n">
        <f aca="false">IF(G$9=0,0,(SIN(G$12)*COS($E69)+SIN($E69)*COS(G$12))/SIN($E69)*G$9)</f>
        <v>6.36012167541022</v>
      </c>
      <c r="CT69" s="0" t="n">
        <f aca="false">IF(H$9=0,0,(SIN(H$12)*COS($E69)+SIN($E69)*COS(H$12))/SIN($E69)*H$9)</f>
        <v>6.38828433104526</v>
      </c>
      <c r="CU69" s="0" t="n">
        <f aca="false">IF(I$9=0,0,(SIN(I$12)*COS($E69)+SIN($E69)*COS(I$12))/SIN($E69)*I$9)</f>
        <v>6.41365733751682</v>
      </c>
      <c r="CV69" s="0" t="n">
        <f aca="false">IF(J$9=0,0,(SIN(J$12)*COS($E69)+SIN($E69)*COS(J$12))/SIN($E69)*J$9)</f>
        <v>6.43119598374556</v>
      </c>
      <c r="CW69" s="0" t="n">
        <f aca="false">IF(K$9=0,0,(SIN(K$12)*COS($E69)+SIN($E69)*COS(K$12))/SIN($E69)*K$9)</f>
        <v>6.44588349617747</v>
      </c>
      <c r="CX69" s="0" t="n">
        <f aca="false">IF(L$9=0,0,(SIN(L$12)*COS($E69)+SIN($E69)*COS(L$12))/SIN($E69)*L$9)</f>
        <v>6.45774362539485</v>
      </c>
      <c r="CY69" s="0" t="n">
        <f aca="false">IF(M$9=0,0,(SIN(M$12)*COS($E69)+SIN($E69)*COS(M$12))/SIN($E69)*M$9)</f>
        <v>6.46680124638202</v>
      </c>
      <c r="CZ69" s="0" t="n">
        <f aca="false">IF(N$9=0,0,(SIN(N$12)*COS($E69)+SIN($E69)*COS(N$12))/SIN($E69)*N$9)</f>
        <v>6.47308234227055</v>
      </c>
      <c r="DA69" s="0" t="n">
        <f aca="false">IF(O$9=0,0,(SIN(O$12)*COS($E69)+SIN($E69)*COS(O$12))/SIN($E69)*O$9)</f>
        <v>6.45789396598018</v>
      </c>
      <c r="DB69" s="0" t="n">
        <f aca="false">IF(P$9=0,0,(SIN(P$12)*COS($E69)+SIN($E69)*COS(P$12))/SIN($E69)*P$9)</f>
        <v>6.43969906969194</v>
      </c>
      <c r="DC69" s="0" t="n">
        <f aca="false">IF(Q$9=0,0,(SIN(Q$12)*COS($E69)+SIN($E69)*COS(Q$12))/SIN($E69)*Q$9)</f>
        <v>6.41854409655896</v>
      </c>
      <c r="DD69" s="0" t="n">
        <f aca="false">IF(R$9=0,0,(SIN(R$12)*COS($E69)+SIN($E69)*COS(R$12))/SIN($E69)*R$9)</f>
        <v>6.3944766955498</v>
      </c>
      <c r="DE69" s="0" t="n">
        <f aca="false">IF(S$9=0,0,(SIN(S$12)*COS($E69)+SIN($E69)*COS(S$12))/SIN($E69)*S$9)</f>
        <v>6.36754569438263</v>
      </c>
      <c r="DF69" s="0" t="n">
        <f aca="false">IF(T$9=0,0,(SIN(T$12)*COS($E69)+SIN($E69)*COS(T$12))/SIN($E69)*T$9)</f>
        <v>6.30211881003477</v>
      </c>
      <c r="DG69" s="0" t="n">
        <f aca="false">IF(U$9=0,0,(SIN(U$12)*COS($E69)+SIN($E69)*COS(U$12))/SIN($E69)*U$9)</f>
        <v>6.23351142180899</v>
      </c>
      <c r="DH69" s="0" t="n">
        <f aca="false">IF(V$9=0,0,(SIN(V$12)*COS($E69)+SIN($E69)*COS(V$12))/SIN($E69)*V$9)</f>
        <v>6.16180852533165</v>
      </c>
      <c r="DI69" s="0" t="n">
        <f aca="false">IF(W$9=0,0,(SIN(W$12)*COS($E69)+SIN($E69)*COS(W$12))/SIN($E69)*W$9)</f>
        <v>6.08709642368353</v>
      </c>
      <c r="DJ69" s="0" t="n">
        <f aca="false">IF(X$9=0,0,(SIN(X$12)*COS($E69)+SIN($E69)*COS(X$12))/SIN($E69)*X$9)</f>
        <v>6.00946268147538</v>
      </c>
      <c r="DK69" s="0" t="n">
        <f aca="false">IF(Y$9=0,0,(SIN(Y$12)*COS($E69)+SIN($E69)*COS(Y$12))/SIN($E69)*Y$9)</f>
        <v>0</v>
      </c>
      <c r="DL69" s="0" t="n">
        <f aca="false">IF(Z$9=0,0,(SIN(Z$12)*COS($E69)+SIN($E69)*COS(Z$12))/SIN($E69)*Z$9)</f>
        <v>0</v>
      </c>
      <c r="DM69" s="0" t="n">
        <f aca="false">IF(AA$9=0,0,(SIN(AA$12)*COS($E69)+SIN($E69)*COS(AA$12))/SIN($E69)*AA$9)</f>
        <v>0</v>
      </c>
      <c r="DN69" s="0" t="n">
        <f aca="false">IF(AB$9=0,0,(SIN(AB$12)*COS($E69)+SIN($E69)*COS(AB$12))/SIN($E69)*AB$9)</f>
        <v>0</v>
      </c>
      <c r="DO69" s="0" t="n">
        <f aca="false">IF(AC$9=0,0,(SIN(AC$12)*COS($E69)+SIN($E69)*COS(AC$12))/SIN($E69)*AC$9)</f>
        <v>0</v>
      </c>
      <c r="DP69" s="0" t="n">
        <f aca="false">IF(AD$9=0,0,(SIN(AD$12)*COS($E69)+SIN($E69)*COS(AD$12))/SIN($E69)*AD$9)</f>
        <v>0</v>
      </c>
      <c r="DQ69" s="0" t="n">
        <f aca="false">IF(AE$9=0,0,(SIN(AE$12)*COS($E69)+SIN($E69)*COS(AE$12))/SIN($E69)*AE$9)</f>
        <v>0</v>
      </c>
      <c r="DR69" s="0" t="n">
        <f aca="false">IF(AF$9=0,0,(SIN(AF$12)*COS($E69)+SIN($E69)*COS(AF$12))/SIN($E69)*AF$9)</f>
        <v>0</v>
      </c>
      <c r="DS69" s="0" t="n">
        <f aca="false">IF(AG$9=0,0,(SIN(AG$12)*COS($E69)+SIN($E69)*COS(AG$12))/SIN($E69)*AG$9)</f>
        <v>0</v>
      </c>
      <c r="DT69" s="0" t="n">
        <f aca="false">IF(AH$9=0,0,(SIN(AH$12)*COS($E69)+SIN($E69)*COS(AH$12))/SIN($E69)*AH$9)</f>
        <v>0</v>
      </c>
      <c r="DU69" s="0" t="n">
        <f aca="false">IF(AI$9=0,0,(SIN(AI$12)*COS($E69)+SIN($E69)*COS(AI$12))/SIN($E69)*AI$9)</f>
        <v>0</v>
      </c>
      <c r="DV69" s="0" t="n">
        <f aca="false">IF(AJ$9=0,0,(SIN(AJ$12)*COS($E69)+SIN($E69)*COS(AJ$12))/SIN($E69)*AJ$9)</f>
        <v>0</v>
      </c>
      <c r="DW69" s="0" t="n">
        <f aca="false">IF(AK$9=0,0,(SIN(AK$12)*COS($E69)+SIN($E69)*COS(AK$12))/SIN($E69)*AK$9)</f>
        <v>0</v>
      </c>
      <c r="DX69" s="0" t="n">
        <f aca="false">IF(AL$9=0,0,(SIN(AL$12)*COS($E69)+SIN($E69)*COS(AL$12))/SIN($E69)*AL$9)</f>
        <v>0</v>
      </c>
      <c r="DY69" s="0" t="n">
        <f aca="false">IF(AM$9=0,0,(SIN(AM$12)*COS($E69)+SIN($E69)*COS(AM$12))/SIN($E69)*AM$9)</f>
        <v>0</v>
      </c>
      <c r="DZ69" s="0" t="n">
        <f aca="false">IF(AN$9=0,0,(SIN(AN$12)*COS($E69)+SIN($E69)*COS(AN$12))/SIN($E69)*AN$9)</f>
        <v>0</v>
      </c>
      <c r="EA69" s="0" t="n">
        <f aca="false">IF(AO$9=0,0,(SIN(AO$12)*COS($E69)+SIN($E69)*COS(AO$12))/SIN($E69)*AO$9)</f>
        <v>0</v>
      </c>
      <c r="EB69" s="0" t="n">
        <f aca="false">IF(AP$9=0,0,(SIN(AP$12)*COS($E69)+SIN($E69)*COS(AP$12))/SIN($E69)*AP$9)</f>
        <v>0</v>
      </c>
      <c r="EC69" s="0" t="n">
        <f aca="false">IF(AQ$9=0,0,(SIN(AQ$12)*COS($E69)+SIN($E69)*COS(AQ$12))/SIN($E69)*AQ$9)</f>
        <v>0</v>
      </c>
      <c r="ED69" s="0" t="n">
        <f aca="false">IF(AR$9=0,0,(SIN(AR$12)*COS($E69)+SIN($E69)*COS(AR$12))/SIN($E69)*AR$9)</f>
        <v>0</v>
      </c>
      <c r="EE69" s="0" t="n">
        <f aca="false">IF(AS$9=0,0,(SIN(AS$12)*COS($E69)+SIN($E69)*COS(AS$12))/SIN($E69)*AS$9)</f>
        <v>0</v>
      </c>
      <c r="EF69" s="0" t="n">
        <f aca="false">IF(AT$9=0,0,(SIN(AT$12)*COS($E69)+SIN($E69)*COS(AT$12))/SIN($E69)*AT$9)</f>
        <v>0</v>
      </c>
      <c r="EG69" s="0" t="n">
        <f aca="false">IF(AU$9=0,0,(SIN(AU$12)*COS($E69)+SIN($E69)*COS(AU$12))/SIN($E69)*AU$9)</f>
        <v>0</v>
      </c>
      <c r="EH69" s="0" t="n">
        <f aca="false">IF(AV$9=0,0,(SIN(AV$12)*COS($E69)+SIN($E69)*COS(AV$12))/SIN($E69)*AV$9)</f>
        <v>0</v>
      </c>
      <c r="EI69" s="0" t="n">
        <f aca="false">IF(AW$9=0,0,(SIN(AW$12)*COS($E69)+SIN($E69)*COS(AW$12))/SIN($E69)*AW$9)</f>
        <v>0</v>
      </c>
      <c r="EJ69" s="0" t="n">
        <f aca="false">IF(AX$9=0,0,(SIN(AX$12)*COS($E69)+SIN($E69)*COS(AX$12))/SIN($E69)*AX$9)</f>
        <v>0</v>
      </c>
      <c r="EK69" s="0" t="n">
        <f aca="false">IF(AY$9=0,0,(SIN(AY$12)*COS($E69)+SIN($E69)*COS(AY$12))/SIN($E69)*AY$9)</f>
        <v>0</v>
      </c>
      <c r="EL69" s="0" t="n">
        <f aca="false">IF(AZ$9=0,0,(SIN(AZ$12)*COS($E69)+SIN($E69)*COS(AZ$12))/SIN($E69)*AZ$9)</f>
        <v>0</v>
      </c>
      <c r="EM69" s="0" t="n">
        <f aca="false">IF(BA$9=0,0,(SIN(BA$12)*COS($E69)+SIN($E69)*COS(BA$12))/SIN($E69)*BA$9)</f>
        <v>0</v>
      </c>
      <c r="EN69" s="0" t="n">
        <f aca="false">IF(BB$9=0,0,(SIN(BB$12)*COS($E69)+SIN($E69)*COS(BB$12))/SIN($E69)*BB$9)</f>
        <v>0</v>
      </c>
      <c r="EO69" s="0" t="n">
        <f aca="false">IF(BC$9=0,0,(SIN(BC$12)*COS($E69)+SIN($E69)*COS(BC$12))/SIN($E69)*BC$9)</f>
        <v>0</v>
      </c>
      <c r="EP69" s="0" t="n">
        <f aca="false">IF(BD$9=0,0,(SIN(BD$12)*COS($E69)+SIN($E69)*COS(BD$12))/SIN($E69)*BD$9)</f>
        <v>0</v>
      </c>
      <c r="EQ69" s="0" t="n">
        <f aca="false">IF(BE$9=0,0,(SIN(BE$12)*COS($E69)+SIN($E69)*COS(BE$12))/SIN($E69)*BE$9)</f>
        <v>0</v>
      </c>
      <c r="ER69" s="0" t="n">
        <f aca="false">IF(BF$9=0,0,(SIN(BF$12)*COS($E69)+SIN($E69)*COS(BF$12))/SIN($E69)*BF$9)</f>
        <v>0</v>
      </c>
      <c r="ES69" s="0" t="n">
        <f aca="false">IF(BG$9=0,0,(SIN(BG$12)*COS($E69)+SIN($E69)*COS(BG$12))/SIN($E69)*BG$9)</f>
        <v>0</v>
      </c>
      <c r="ET69" s="0" t="n">
        <f aca="false">IF(BH$9=0,0,(SIN(BH$12)*COS($E69)+SIN($E69)*COS(BH$12))/SIN($E69)*BH$9)</f>
        <v>0</v>
      </c>
      <c r="EU69" s="0" t="n">
        <f aca="false">IF(BI$9=0,0,(SIN(BI$12)*COS($E69)+SIN($E69)*COS(BI$12))/SIN($E69)*BI$9)</f>
        <v>0</v>
      </c>
      <c r="EV69" s="0" t="n">
        <f aca="false">IF(BJ$9=0,0,(SIN(BJ$12)*COS($E69)+SIN($E69)*COS(BJ$12))/SIN($E69)*BJ$9)</f>
        <v>0</v>
      </c>
      <c r="EW69" s="0" t="n">
        <f aca="false">IF(BK$9=0,0,(SIN(BK$12)*COS($E69)+SIN($E69)*COS(BK$12))/SIN($E69)*BK$9)</f>
        <v>0</v>
      </c>
      <c r="EX69" s="0" t="n">
        <f aca="false">IF(BL$9=0,0,(SIN(BL$12)*COS($E69)+SIN($E69)*COS(BL$12))/SIN($E69)*BL$9)</f>
        <v>0</v>
      </c>
      <c r="EY69" s="0" t="n">
        <f aca="false">IF(BM$9=0,0,(SIN(BM$12)*COS($E69)+SIN($E69)*COS(BM$12))/SIN($E69)*BM$9)</f>
        <v>0</v>
      </c>
      <c r="EZ69" s="0" t="n">
        <f aca="false">IF(BN$9=0,0,(SIN(BN$12)*COS($E69)+SIN($E69)*COS(BN$12))/SIN($E69)*BN$9)</f>
        <v>0</v>
      </c>
      <c r="FA69" s="0" t="n">
        <f aca="false">IF(BO$9=0,0,(SIN(BO$12)*COS($E69)+SIN($E69)*COS(BO$12))/SIN($E69)*BO$9)</f>
        <v>0</v>
      </c>
      <c r="FB69" s="0" t="n">
        <f aca="false">IF(BP$9=0,0,(SIN(BP$12)*COS($E69)+SIN($E69)*COS(BP$12))/SIN($E69)*BP$9)</f>
        <v>0</v>
      </c>
      <c r="FC69" s="0" t="n">
        <f aca="false">IF(BQ$9=0,0,(SIN(BQ$12)*COS($E69)+SIN($E69)*COS(BQ$12))/SIN($E69)*BQ$9)</f>
        <v>0</v>
      </c>
      <c r="FD69" s="0" t="n">
        <f aca="false">IF(BR$9=0,0,(SIN(BR$12)*COS($E69)+SIN($E69)*COS(BR$12))/SIN($E69)*BR$9)</f>
        <v>0</v>
      </c>
      <c r="FE69" s="0" t="n">
        <f aca="false">IF(BS$9=0,0,(SIN(BS$12)*COS($E69)+SIN($E69)*COS(BS$12))/SIN($E69)*BS$9)</f>
        <v>0</v>
      </c>
      <c r="FF69" s="0" t="n">
        <f aca="false">IF(BT$9=0,0,(SIN(BT$12)*COS($E69)+SIN($E69)*COS(BT$12))/SIN($E69)*BT$9)</f>
        <v>0</v>
      </c>
      <c r="FG69" s="0" t="n">
        <f aca="false">IF(BU$9=0,0,(SIN(BU$12)*COS($E69)+SIN($E69)*COS(BU$12))/SIN($E69)*BU$9)</f>
        <v>0</v>
      </c>
      <c r="FH69" s="0" t="n">
        <f aca="false">IF(BV$9=0,0,(SIN(BV$12)*COS($E69)+SIN($E69)*COS(BV$12))/SIN($E69)*BV$9)</f>
        <v>0</v>
      </c>
      <c r="FI69" s="0" t="n">
        <f aca="false">IF(BW$9=0,0,(SIN(BW$12)*COS($E69)+SIN($E69)*COS(BW$12))/SIN($E69)*BW$9)</f>
        <v>0</v>
      </c>
      <c r="FJ69" s="0" t="n">
        <f aca="false">IF(BX$9=0,0,(SIN(BX$12)*COS($E69)+SIN($E69)*COS(BX$12))/SIN($E69)*BX$9)</f>
        <v>0</v>
      </c>
      <c r="FK69" s="0" t="n">
        <f aca="false">IF(BY$9=0,0,(SIN(BY$12)*COS($E69)+SIN($E69)*COS(BY$12))/SIN($E69)*BY$9)</f>
        <v>0</v>
      </c>
      <c r="FL69" s="0" t="n">
        <f aca="false">IF(BZ$9=0,0,(SIN(BZ$12)*COS($E69)+SIN($E69)*COS(BZ$12))/SIN($E69)*BZ$9)</f>
        <v>0</v>
      </c>
      <c r="FM69" s="0" t="n">
        <f aca="false">IF(CA$9=0,0,(SIN(CA$12)*COS($E69)+SIN($E69)*COS(CA$12))/SIN($E69)*CA$9)</f>
        <v>0</v>
      </c>
      <c r="FN69" s="0" t="n">
        <f aca="false">IF(CB$9=0,0,(SIN(CB$12)*COS($E69)+SIN($E69)*COS(CB$12))/SIN($E69)*CB$9)</f>
        <v>0</v>
      </c>
      <c r="FO69" s="0" t="n">
        <f aca="false">IF(CC$9=0,0,(SIN(CC$12)*COS($E69)+SIN($E69)*COS(CC$12))/SIN($E69)*CC$9)</f>
        <v>0</v>
      </c>
      <c r="FP69" s="0" t="n">
        <f aca="false">IF(CD$9=0,0,(SIN(CD$12)*COS($E69)+SIN($E69)*COS(CD$12))/SIN($E69)*CD$9)</f>
        <v>0</v>
      </c>
      <c r="FQ69" s="0" t="n">
        <f aca="false">IF(CE$9=0,0,(SIN(CE$12)*COS($E69)+SIN($E69)*COS(CE$12))/SIN($E69)*CE$9)</f>
        <v>0</v>
      </c>
      <c r="FR69" s="0" t="n">
        <f aca="false">IF(CF$9=0,0,(SIN(CF$12)*COS($E69)+SIN($E69)*COS(CF$12))/SIN($E69)*CF$9)</f>
        <v>0</v>
      </c>
      <c r="FS69" s="0" t="n">
        <f aca="false">IF(CG$9=0,0,(SIN(CG$12)*COS($E69)+SIN($E69)*COS(CG$12))/SIN($E69)*CG$9)</f>
        <v>0</v>
      </c>
      <c r="FT69" s="0" t="n">
        <f aca="false">IF(CH$9=0,0,(SIN(CH$12)*COS($E69)+SIN($E69)*COS(CH$12))/SIN($E69)*CH$9)</f>
        <v>0</v>
      </c>
      <c r="FU69" s="0" t="n">
        <f aca="false">IF(CI$9=0,0,(SIN(CI$12)*COS($E69)+SIN($E69)*COS(CI$12))/SIN($E69)*CI$9)</f>
        <v>0</v>
      </c>
      <c r="FV69" s="0" t="n">
        <f aca="false">IF(CJ$9=0,0,(SIN(CJ$12)*COS($E69)+SIN($E69)*COS(CJ$12))/SIN($E69)*CJ$9)</f>
        <v>0</v>
      </c>
      <c r="FW69" s="0" t="n">
        <f aca="false">IF(CK$9=0,0,(SIN(CK$12)*COS($E69)+SIN($E69)*COS(CK$12))/SIN($E69)*CK$9)</f>
        <v>0</v>
      </c>
      <c r="FX69" s="0" t="n">
        <f aca="false">IF(CL$9=0,0,(SIN(CL$12)*COS($E69)+SIN($E69)*COS(CL$12))/SIN($E69)*CL$9)</f>
        <v>0</v>
      </c>
      <c r="FY69" s="0" t="n">
        <f aca="false">IF(CM$9=0,0,(SIN(CM$12)*COS($E69)+SIN($E69)*COS(CM$12))/SIN($E69)*CM$9)</f>
        <v>0</v>
      </c>
      <c r="FZ69" s="0" t="n">
        <f aca="false">IF(CN$9=0,0,(SIN(CN$12)*COS($E69)+SIN($E69)*COS(CN$12))/SIN($E69)*CN$9)</f>
        <v>0</v>
      </c>
      <c r="GA69" s="0" t="n">
        <f aca="false">IF(CO$9=0,0,(SIN(CO$12)*COS($E69)+SIN($E69)*COS(CO$12))/SIN($E69)*CO$9)</f>
        <v>0</v>
      </c>
      <c r="GB69" s="0" t="n">
        <f aca="false">IF(CP$9=0,0,(SIN(CP$12)*COS($E69)+SIN($E69)*COS(CP$12))/SIN($E69)*CP$9)</f>
        <v>3.56847916828938</v>
      </c>
      <c r="GC69" s="0" t="n">
        <f aca="false">IF(CQ$9=0,0,(SIN(CQ$12)*COS($E69)+SIN($E69)*COS(CQ$12))/SIN($E69)*CQ$9)</f>
        <v>3.54103480586873</v>
      </c>
    </row>
    <row r="70" customFormat="false" ht="12.8" hidden="true" customHeight="false" outlineLevel="0" collapsed="false">
      <c r="A70" s="0" t="n">
        <f aca="false">MAX($F70:$CQ70)</f>
        <v>6.32915353137039</v>
      </c>
      <c r="B70" s="90" t="n">
        <f aca="false">IF(ISNA(INDEX(vmg!$B$6:$B$151,MATCH($C70,vmg!$F$6:$F$151,0))),IF(ISNA(INDEX(vmg!$B$6:$B$151,MATCH($C70,vmg!$D$6:$D$151,0))),0,INDEX(vmg!$B$6:$B$151,MATCH($C70,vmg!$D$6:$D$151,0))),INDEX(vmg!$B$6:$B$151,MATCH($C70,vmg!$F$6:$F$151,0)))</f>
        <v>6.4513</v>
      </c>
      <c r="C70" s="2" t="n">
        <f aca="false">MOD(Best +D70,360)</f>
        <v>358</v>
      </c>
      <c r="D70" s="2" t="n">
        <f aca="false">D69+1</f>
        <v>58</v>
      </c>
      <c r="E70" s="1" t="n">
        <f aca="false">D70*PI()/180</f>
        <v>1.01229096615671</v>
      </c>
      <c r="F70" s="13" t="n">
        <f aca="false">IF(OR(F160=0,CR70=0),0,F160*CR70/(F160+CR70))</f>
        <v>6.32915353137039</v>
      </c>
      <c r="G70" s="13" t="n">
        <f aca="false">IF(OR(G160=0,CS70=0),0,G160*CS70/(G160+CS70))</f>
        <v>6.23237974708869</v>
      </c>
      <c r="H70" s="13" t="n">
        <f aca="false">IF(OR(H160=0,CT70=0),0,H160*CT70/(H160+CT70))</f>
        <v>6.13819327398462</v>
      </c>
      <c r="I70" s="13" t="n">
        <f aca="false">IF(OR(I160=0,CU70=0),0,I160*CU70/(I160+CU70))</f>
        <v>6.0464298781652</v>
      </c>
      <c r="J70" s="13" t="n">
        <f aca="false">IF(OR(J160=0,CV70=0),0,J160*CV70/(J160+CV70))</f>
        <v>5.95259574440775</v>
      </c>
      <c r="K70" s="13" t="n">
        <f aca="false">IF(OR(K160=0,CW70=0),0,K160*CW70/(K160+CW70))</f>
        <v>5.86111646672297</v>
      </c>
      <c r="L70" s="13" t="n">
        <f aca="false">IF(OR(L160=0,CX70=0),0,L160*CX70/(L160+CX70))</f>
        <v>5.77184700059228</v>
      </c>
      <c r="M70" s="13" t="n">
        <f aca="false">IF(OR(M160=0,CY70=0),0,M160*CY70/(M160+CY70))</f>
        <v>5.68465387681456</v>
      </c>
      <c r="N70" s="13" t="n">
        <f aca="false">IF(OR(N160=0,CZ70=0),0,N160*CZ70/(N160+CZ70))</f>
        <v>5.5994140500924</v>
      </c>
      <c r="O70" s="13" t="n">
        <f aca="false">IF(OR(O160=0,DA70=0),0,O160*DA70/(O160+DA70))</f>
        <v>5.50238134829187</v>
      </c>
      <c r="P70" s="13" t="n">
        <f aca="false">IF(OR(P160=0,DB70=0),0,P160*DB70/(P160+DB70))</f>
        <v>5.40766670096122</v>
      </c>
      <c r="Q70" s="13" t="n">
        <f aca="false">IF(OR(Q160=0,DC70=0),0,Q160*DC70/(Q160+DC70))</f>
        <v>5.315126444802</v>
      </c>
      <c r="R70" s="13" t="n">
        <f aca="false">IF(OR(R160=0,DD70=0),0,R160*DD70/(R160+DD70))</f>
        <v>5.22462809178797</v>
      </c>
      <c r="S70" s="13" t="n">
        <f aca="false">IF(OR(S160=0,DE70=0),0,S160*DE70/(S160+DE70))</f>
        <v>5.13604924854325</v>
      </c>
      <c r="T70" s="13" t="n">
        <f aca="false">IF(OR(T160=0,DF70=0),0,T160*DF70/(T160+DF70))</f>
        <v>5.02648303510437</v>
      </c>
      <c r="U70" s="13" t="n">
        <f aca="false">IF(OR(U160=0,DG70=0),0,U160*DG70/(U160+DG70))</f>
        <v>4.91935381400306</v>
      </c>
      <c r="V70" s="13" t="n">
        <f aca="false">IF(OR(V160=0,DH70=0),0,V160*DH70/(V160+DH70))</f>
        <v>4.81449509724046</v>
      </c>
      <c r="W70" s="13" t="n">
        <f aca="false">IF(OR(W160=0,DI70=0),0,W160*DI70/(W160+DI70))</f>
        <v>4.71175299629031</v>
      </c>
      <c r="X70" s="13" t="n">
        <f aca="false">IF(OR(X160=0,DJ70=0),0,X160*DJ70/(X160+DJ70))</f>
        <v>4.61098498587708</v>
      </c>
      <c r="Y70" s="13" t="n">
        <f aca="false">IF(OR(Y160=0,DK70=0),0,Y160*DK70/(Y160+DK70))</f>
        <v>0</v>
      </c>
      <c r="Z70" s="13" t="n">
        <f aca="false">IF(OR(Z160=0,DL70=0),0,Z160*DL70/(Z160+DL70))</f>
        <v>0</v>
      </c>
      <c r="AA70" s="13" t="n">
        <f aca="false">IF(OR(AA160=0,DM70=0),0,AA160*DM70/(AA160+DM70))</f>
        <v>0</v>
      </c>
      <c r="AB70" s="13" t="n">
        <f aca="false">IF(OR(AB160=0,DN70=0),0,AB160*DN70/(AB160+DN70))</f>
        <v>0</v>
      </c>
      <c r="AC70" s="13" t="n">
        <f aca="false">IF(OR(AC160=0,DO70=0),0,AC160*DO70/(AC160+DO70))</f>
        <v>0</v>
      </c>
      <c r="AD70" s="13" t="n">
        <f aca="false">IF(OR(AD160=0,DP70=0),0,AD160*DP70/(AD160+DP70))</f>
        <v>0</v>
      </c>
      <c r="AE70" s="13" t="n">
        <f aca="false">IF(OR(AE160=0,DQ70=0),0,AE160*DQ70/(AE160+DQ70))</f>
        <v>0</v>
      </c>
      <c r="AF70" s="13" t="n">
        <f aca="false">IF(OR(AF160=0,DR70=0),0,AF160*DR70/(AF160+DR70))</f>
        <v>0</v>
      </c>
      <c r="AG70" s="13" t="n">
        <f aca="false">IF(OR(AG160=0,DS70=0),0,AG160*DS70/(AG160+DS70))</f>
        <v>0</v>
      </c>
      <c r="AH70" s="13" t="n">
        <f aca="false">IF(OR(AH160=0,DT70=0),0,AH160*DT70/(AH160+DT70))</f>
        <v>0</v>
      </c>
      <c r="AI70" s="13" t="n">
        <f aca="false">IF(OR(AI160=0,DU70=0),0,AI160*DU70/(AI160+DU70))</f>
        <v>0</v>
      </c>
      <c r="AJ70" s="13" t="n">
        <f aca="false">IF(OR(AJ160=0,DV70=0),0,AJ160*DV70/(AJ160+DV70))</f>
        <v>0</v>
      </c>
      <c r="AK70" s="13" t="n">
        <f aca="false">IF(OR(AK160=0,DW70=0),0,AK160*DW70/(AK160+DW70))</f>
        <v>0</v>
      </c>
      <c r="AL70" s="13" t="n">
        <f aca="false">IF(OR(AL160=0,DX70=0),0,AL160*DX70/(AL160+DX70))</f>
        <v>0</v>
      </c>
      <c r="AM70" s="13" t="n">
        <f aca="false">IF(OR(AM160=0,DY70=0),0,AM160*DY70/(AM160+DY70))</f>
        <v>0</v>
      </c>
      <c r="AN70" s="13" t="n">
        <f aca="false">IF(OR(AN160=0,DZ70=0),0,AN160*DZ70/(AN160+DZ70))</f>
        <v>0</v>
      </c>
      <c r="AO70" s="13" t="n">
        <f aca="false">IF(OR(AO160=0,EA70=0),0,AO160*EA70/(AO160+EA70))</f>
        <v>0</v>
      </c>
      <c r="AP70" s="13" t="n">
        <f aca="false">IF(OR(AP160=0,EB70=0),0,AP160*EB70/(AP160+EB70))</f>
        <v>0</v>
      </c>
      <c r="AQ70" s="13" t="n">
        <f aca="false">IF(OR(AQ160=0,EC70=0),0,AQ160*EC70/(AQ160+EC70))</f>
        <v>0</v>
      </c>
      <c r="AR70" s="13" t="n">
        <f aca="false">IF(OR(AR160=0,ED70=0),0,AR160*ED70/(AR160+ED70))</f>
        <v>0</v>
      </c>
      <c r="AS70" s="13" t="n">
        <f aca="false">IF(OR(AS160=0,EE70=0),0,AS160*EE70/(AS160+EE70))</f>
        <v>0</v>
      </c>
      <c r="AT70" s="13" t="n">
        <f aca="false">IF(OR(AT160=0,EF70=0),0,AT160*EF70/(AT160+EF70))</f>
        <v>0</v>
      </c>
      <c r="AU70" s="13" t="n">
        <f aca="false">IF(OR(AU160=0,EG70=0),0,AU160*EG70/(AU160+EG70))</f>
        <v>0</v>
      </c>
      <c r="AV70" s="13" t="n">
        <f aca="false">IF(OR(AV160=0,EH70=0),0,AV160*EH70/(AV160+EH70))</f>
        <v>0</v>
      </c>
      <c r="AW70" s="13" t="n">
        <f aca="false">IF(OR(AW160=0,EI70=0),0,AW160*EI70/(AW160+EI70))</f>
        <v>0</v>
      </c>
      <c r="AX70" s="13" t="n">
        <f aca="false">IF(OR(AX160=0,EJ70=0),0,AX160*EJ70/(AX160+EJ70))</f>
        <v>0</v>
      </c>
      <c r="AY70" s="13" t="n">
        <f aca="false">IF(OR(AY160=0,EK70=0),0,AY160*EK70/(AY160+EK70))</f>
        <v>0</v>
      </c>
      <c r="AZ70" s="13" t="n">
        <f aca="false">IF(OR(AZ160=0,EL70=0),0,AZ160*EL70/(AZ160+EL70))</f>
        <v>0</v>
      </c>
      <c r="BA70" s="13" t="n">
        <f aca="false">IF(OR(BA160=0,EM70=0),0,BA160*EM70/(BA160+EM70))</f>
        <v>0</v>
      </c>
      <c r="BB70" s="13" t="n">
        <f aca="false">IF(OR(BB160=0,EN70=0),0,BB160*EN70/(BB160+EN70))</f>
        <v>0</v>
      </c>
      <c r="BC70" s="13" t="n">
        <f aca="false">IF(OR(BC160=0,EO70=0),0,BC160*EO70/(BC160+EO70))</f>
        <v>0</v>
      </c>
      <c r="BD70" s="13" t="n">
        <f aca="false">IF(OR(BD160=0,EP70=0),0,BD160*EP70/(BD160+EP70))</f>
        <v>0</v>
      </c>
      <c r="BE70" s="13" t="n">
        <f aca="false">IF(OR(BE160=0,EQ70=0),0,BE160*EQ70/(BE160+EQ70))</f>
        <v>0</v>
      </c>
      <c r="BF70" s="13" t="n">
        <f aca="false">IF(OR(BF160=0,ER70=0),0,BF160*ER70/(BF160+ER70))</f>
        <v>0</v>
      </c>
      <c r="BG70" s="13" t="n">
        <f aca="false">IF(OR(BG160=0,ES70=0),0,BG160*ES70/(BG160+ES70))</f>
        <v>0</v>
      </c>
      <c r="BH70" s="13" t="n">
        <f aca="false">IF(OR(BH160=0,ET70=0),0,BH160*ET70/(BH160+ET70))</f>
        <v>0</v>
      </c>
      <c r="BI70" s="13" t="n">
        <f aca="false">IF(OR(BI160=0,EU70=0),0,BI160*EU70/(BI160+EU70))</f>
        <v>0</v>
      </c>
      <c r="BJ70" s="13" t="n">
        <f aca="false">IF(OR(BJ160=0,EV70=0),0,BJ160*EV70/(BJ160+EV70))</f>
        <v>0</v>
      </c>
      <c r="BK70" s="13" t="n">
        <f aca="false">IF(OR(BK160=0,EW70=0),0,BK160*EW70/(BK160+EW70))</f>
        <v>0</v>
      </c>
      <c r="BL70" s="13" t="n">
        <f aca="false">IF(OR(BL160=0,EX70=0),0,BL160*EX70/(BL160+EX70))</f>
        <v>0</v>
      </c>
      <c r="BM70" s="13" t="n">
        <f aca="false">IF(OR(BM160=0,EY70=0),0,BM160*EY70/(BM160+EY70))</f>
        <v>0</v>
      </c>
      <c r="BN70" s="13" t="n">
        <f aca="false">IF(OR(BN160=0,EZ70=0),0,BN160*EZ70/(BN160+EZ70))</f>
        <v>0</v>
      </c>
      <c r="BO70" s="13" t="n">
        <f aca="false">IF(OR(BO160=0,FA70=0),0,BO160*FA70/(BO160+FA70))</f>
        <v>0</v>
      </c>
      <c r="BP70" s="13" t="n">
        <f aca="false">IF(OR(BP160=0,FB70=0),0,BP160*FB70/(BP160+FB70))</f>
        <v>0</v>
      </c>
      <c r="BQ70" s="13" t="n">
        <f aca="false">IF(OR(BQ160=0,FC70=0),0,BQ160*FC70/(BQ160+FC70))</f>
        <v>0</v>
      </c>
      <c r="BR70" s="13" t="n">
        <f aca="false">IF(OR(BR160=0,FD70=0),0,BR160*FD70/(BR160+FD70))</f>
        <v>0</v>
      </c>
      <c r="BS70" s="13" t="n">
        <f aca="false">IF(OR(BS160=0,FE70=0),0,BS160*FE70/(BS160+FE70))</f>
        <v>0</v>
      </c>
      <c r="BT70" s="13" t="n">
        <f aca="false">IF(OR(BT160=0,FF70=0),0,BT160*FF70/(BT160+FF70))</f>
        <v>0</v>
      </c>
      <c r="BU70" s="13" t="n">
        <f aca="false">IF(OR(BU160=0,FG70=0),0,BU160*FG70/(BU160+FG70))</f>
        <v>0</v>
      </c>
      <c r="BV70" s="13" t="n">
        <f aca="false">IF(OR(BV160=0,FH70=0),0,BV160*FH70/(BV160+FH70))</f>
        <v>0</v>
      </c>
      <c r="BW70" s="13" t="n">
        <f aca="false">IF(OR(BW160=0,FI70=0),0,BW160*FI70/(BW160+FI70))</f>
        <v>0</v>
      </c>
      <c r="BX70" s="13" t="n">
        <f aca="false">IF(OR(BX160=0,FJ70=0),0,BX160*FJ70/(BX160+FJ70))</f>
        <v>0</v>
      </c>
      <c r="BY70" s="13" t="n">
        <f aca="false">IF(OR(BY160=0,FK70=0),0,BY160*FK70/(BY160+FK70))</f>
        <v>0</v>
      </c>
      <c r="BZ70" s="13" t="n">
        <f aca="false">IF(OR(BZ160=0,FL70=0),0,BZ160*FL70/(BZ160+FL70))</f>
        <v>0</v>
      </c>
      <c r="CA70" s="13" t="n">
        <f aca="false">IF(OR(CA160=0,FM70=0),0,CA160*FM70/(CA160+FM70))</f>
        <v>0</v>
      </c>
      <c r="CB70" s="13" t="n">
        <f aca="false">IF(OR(CB160=0,FN70=0),0,CB160*FN70/(CB160+FN70))</f>
        <v>0</v>
      </c>
      <c r="CC70" s="13" t="n">
        <f aca="false">IF(OR(CC160=0,FO70=0),0,CC160*FO70/(CC160+FO70))</f>
        <v>0</v>
      </c>
      <c r="CD70" s="13" t="n">
        <f aca="false">IF(OR(CD160=0,FP70=0),0,CD160*FP70/(CD160+FP70))</f>
        <v>0</v>
      </c>
      <c r="CE70" s="13" t="n">
        <f aca="false">IF(OR(CE160=0,FQ70=0),0,CE160*FQ70/(CE160+FQ70))</f>
        <v>0</v>
      </c>
      <c r="CF70" s="13" t="n">
        <f aca="false">IF(OR(CF160=0,FR70=0),0,CF160*FR70/(CF160+FR70))</f>
        <v>0</v>
      </c>
      <c r="CG70" s="13" t="n">
        <f aca="false">IF(OR(CG160=0,FS70=0),0,CG160*FS70/(CG160+FS70))</f>
        <v>0</v>
      </c>
      <c r="CH70" s="13" t="n">
        <f aca="false">IF(OR(CH160=0,FT70=0),0,CH160*FT70/(CH160+FT70))</f>
        <v>0</v>
      </c>
      <c r="CI70" s="13" t="n">
        <f aca="false">IF(OR(CI160=0,FU70=0),0,CI160*FU70/(CI160+FU70))</f>
        <v>0</v>
      </c>
      <c r="CJ70" s="13" t="n">
        <f aca="false">IF(OR(CJ160=0,FV70=0),0,CJ160*FV70/(CJ160+FV70))</f>
        <v>0</v>
      </c>
      <c r="CK70" s="13" t="n">
        <f aca="false">IF(OR(CK160=0,FW70=0),0,CK160*FW70/(CK160+FW70))</f>
        <v>0</v>
      </c>
      <c r="CL70" s="13" t="n">
        <f aca="false">IF(OR(CL160=0,FX70=0),0,CL160*FX70/(CL160+FX70))</f>
        <v>0</v>
      </c>
      <c r="CM70" s="13" t="n">
        <f aca="false">IF(OR(CM160=0,FY70=0),0,CM160*FY70/(CM160+FY70))</f>
        <v>0</v>
      </c>
      <c r="CN70" s="13" t="n">
        <f aca="false">IF(OR(CN160=0,FZ70=0),0,CN160*FZ70/(CN160+FZ70))</f>
        <v>0</v>
      </c>
      <c r="CO70" s="13" t="n">
        <f aca="false">IF(OR(CO160=0,GA70=0),0,CO160*GA70/(CO160+GA70))</f>
        <v>0</v>
      </c>
      <c r="CP70" s="13" t="n">
        <f aca="false">IF(OR(CP160=0,GB70=0),0,CP160*GB70/(CP160+GB70))</f>
        <v>1.76154558582467</v>
      </c>
      <c r="CQ70" s="13" t="n">
        <f aca="false">IF(OR(CQ160=0,GC70=0),0,CQ160*GC70/(CQ160+GC70))</f>
        <v>1.7308393063063</v>
      </c>
      <c r="CR70" s="0" t="n">
        <f aca="false">IF(F$9=0,0,(SIN(F$12)*COS($E70)+SIN($E70)*COS(F$12))/SIN($E70)*F$9)</f>
        <v>6.32915357142857</v>
      </c>
      <c r="CS70" s="0" t="n">
        <f aca="false">IF(G$9=0,0,(SIN(G$12)*COS($E70)+SIN($E70)*COS(G$12))/SIN($E70)*G$9)</f>
        <v>6.35742806306367</v>
      </c>
      <c r="CT70" s="0" t="n">
        <f aca="false">IF(H$9=0,0,(SIN(H$12)*COS($E70)+SIN($E70)*COS(H$12))/SIN($E70)*H$9)</f>
        <v>6.38293163427684</v>
      </c>
      <c r="CU70" s="0" t="n">
        <f aca="false">IF(I$9=0,0,(SIN(I$12)*COS($E70)+SIN($E70)*COS(I$12))/SIN($E70)*I$9)</f>
        <v>6.40568087883191</v>
      </c>
      <c r="CV70" s="0" t="n">
        <f aca="false">IF(J$9=0,0,(SIN(J$12)*COS($E70)+SIN($E70)*COS(J$12))/SIN($E70)*J$9)</f>
        <v>6.42064016707167</v>
      </c>
      <c r="CW70" s="0" t="n">
        <f aca="false">IF(K$9=0,0,(SIN(K$12)*COS($E70)+SIN($E70)*COS(K$12))/SIN($E70)*K$9)</f>
        <v>6.43278931432604</v>
      </c>
      <c r="CX70" s="0" t="n">
        <f aca="false">IF(L$9=0,0,(SIN(L$12)*COS($E70)+SIN($E70)*COS(L$12))/SIN($E70)*L$9)</f>
        <v>6.44215279253104</v>
      </c>
      <c r="CY70" s="0" t="n">
        <f aca="false">IF(M$9=0,0,(SIN(M$12)*COS($E70)+SIN($E70)*COS(M$12))/SIN($E70)*M$9)</f>
        <v>6.44875617382662</v>
      </c>
      <c r="CZ70" s="0" t="n">
        <f aca="false">IF(N$9=0,0,(SIN(N$12)*COS($E70)+SIN($E70)*COS(N$12))/SIN($E70)*N$9)</f>
        <v>6.45262611410877</v>
      </c>
      <c r="DA70" s="0" t="n">
        <f aca="false">IF(O$9=0,0,(SIN(O$12)*COS($E70)+SIN($E70)*COS(O$12))/SIN($E70)*O$9)</f>
        <v>6.43513628402925</v>
      </c>
      <c r="DB70" s="0" t="n">
        <f aca="false">IF(P$9=0,0,(SIN(P$12)*COS($E70)+SIN($E70)*COS(P$12))/SIN($E70)*P$9)</f>
        <v>6.41469880796812</v>
      </c>
      <c r="DC70" s="0" t="n">
        <f aca="false">IF(Q$9=0,0,(SIN(Q$12)*COS($E70)+SIN($E70)*COS(Q$12))/SIN($E70)*Q$9)</f>
        <v>6.39136066070206</v>
      </c>
      <c r="DD70" s="0" t="n">
        <f aca="false">IF(R$9=0,0,(SIN(R$12)*COS($E70)+SIN($E70)*COS(R$12))/SIN($E70)*R$9)</f>
        <v>6.36516998895178</v>
      </c>
      <c r="DE70" s="0" t="n">
        <f aca="false">IF(S$9=0,0,(SIN(S$12)*COS($E70)+SIN($E70)*COS(S$12))/SIN($E70)*S$9)</f>
        <v>6.3361760842156</v>
      </c>
      <c r="DF70" s="0" t="n">
        <f aca="false">IF(T$9=0,0,(SIN(T$12)*COS($E70)+SIN($E70)*COS(T$12))/SIN($E70)*T$9)</f>
        <v>6.26893497828627</v>
      </c>
      <c r="DG70" s="0" t="n">
        <f aca="false">IF(U$9=0,0,(SIN(U$12)*COS($E70)+SIN($E70)*COS(U$12))/SIN($E70)*U$9)</f>
        <v>6.19860080681508</v>
      </c>
      <c r="DH70" s="0" t="n">
        <f aca="false">IF(V$9=0,0,(SIN(V$12)*COS($E70)+SIN($E70)*COS(V$12))/SIN($E70)*V$9)</f>
        <v>6.12525874315286</v>
      </c>
      <c r="DI70" s="0" t="n">
        <f aca="false">IF(W$9=0,0,(SIN(W$12)*COS($E70)+SIN($E70)*COS(W$12))/SIN($E70)*W$9)</f>
        <v>6.0489952179667</v>
      </c>
      <c r="DJ70" s="0" t="n">
        <f aca="false">IF(X$9=0,0,(SIN(X$12)*COS($E70)+SIN($E70)*COS(X$12))/SIN($E70)*X$9)</f>
        <v>5.96989787338988</v>
      </c>
      <c r="DK70" s="0" t="n">
        <f aca="false">IF(Y$9=0,0,(SIN(Y$12)*COS($E70)+SIN($E70)*COS(Y$12))/SIN($E70)*Y$9)</f>
        <v>0</v>
      </c>
      <c r="DL70" s="0" t="n">
        <f aca="false">IF(Z$9=0,0,(SIN(Z$12)*COS($E70)+SIN($E70)*COS(Z$12))/SIN($E70)*Z$9)</f>
        <v>0</v>
      </c>
      <c r="DM70" s="0" t="n">
        <f aca="false">IF(AA$9=0,0,(SIN(AA$12)*COS($E70)+SIN($E70)*COS(AA$12))/SIN($E70)*AA$9)</f>
        <v>0</v>
      </c>
      <c r="DN70" s="0" t="n">
        <f aca="false">IF(AB$9=0,0,(SIN(AB$12)*COS($E70)+SIN($E70)*COS(AB$12))/SIN($E70)*AB$9)</f>
        <v>0</v>
      </c>
      <c r="DO70" s="0" t="n">
        <f aca="false">IF(AC$9=0,0,(SIN(AC$12)*COS($E70)+SIN($E70)*COS(AC$12))/SIN($E70)*AC$9)</f>
        <v>0</v>
      </c>
      <c r="DP70" s="0" t="n">
        <f aca="false">IF(AD$9=0,0,(SIN(AD$12)*COS($E70)+SIN($E70)*COS(AD$12))/SIN($E70)*AD$9)</f>
        <v>0</v>
      </c>
      <c r="DQ70" s="0" t="n">
        <f aca="false">IF(AE$9=0,0,(SIN(AE$12)*COS($E70)+SIN($E70)*COS(AE$12))/SIN($E70)*AE$9)</f>
        <v>0</v>
      </c>
      <c r="DR70" s="0" t="n">
        <f aca="false">IF(AF$9=0,0,(SIN(AF$12)*COS($E70)+SIN($E70)*COS(AF$12))/SIN($E70)*AF$9)</f>
        <v>0</v>
      </c>
      <c r="DS70" s="0" t="n">
        <f aca="false">IF(AG$9=0,0,(SIN(AG$12)*COS($E70)+SIN($E70)*COS(AG$12))/SIN($E70)*AG$9)</f>
        <v>0</v>
      </c>
      <c r="DT70" s="0" t="n">
        <f aca="false">IF(AH$9=0,0,(SIN(AH$12)*COS($E70)+SIN($E70)*COS(AH$12))/SIN($E70)*AH$9)</f>
        <v>0</v>
      </c>
      <c r="DU70" s="0" t="n">
        <f aca="false">IF(AI$9=0,0,(SIN(AI$12)*COS($E70)+SIN($E70)*COS(AI$12))/SIN($E70)*AI$9)</f>
        <v>0</v>
      </c>
      <c r="DV70" s="0" t="n">
        <f aca="false">IF(AJ$9=0,0,(SIN(AJ$12)*COS($E70)+SIN($E70)*COS(AJ$12))/SIN($E70)*AJ$9)</f>
        <v>0</v>
      </c>
      <c r="DW70" s="0" t="n">
        <f aca="false">IF(AK$9=0,0,(SIN(AK$12)*COS($E70)+SIN($E70)*COS(AK$12))/SIN($E70)*AK$9)</f>
        <v>0</v>
      </c>
      <c r="DX70" s="0" t="n">
        <f aca="false">IF(AL$9=0,0,(SIN(AL$12)*COS($E70)+SIN($E70)*COS(AL$12))/SIN($E70)*AL$9)</f>
        <v>0</v>
      </c>
      <c r="DY70" s="0" t="n">
        <f aca="false">IF(AM$9=0,0,(SIN(AM$12)*COS($E70)+SIN($E70)*COS(AM$12))/SIN($E70)*AM$9)</f>
        <v>0</v>
      </c>
      <c r="DZ70" s="0" t="n">
        <f aca="false">IF(AN$9=0,0,(SIN(AN$12)*COS($E70)+SIN($E70)*COS(AN$12))/SIN($E70)*AN$9)</f>
        <v>0</v>
      </c>
      <c r="EA70" s="0" t="n">
        <f aca="false">IF(AO$9=0,0,(SIN(AO$12)*COS($E70)+SIN($E70)*COS(AO$12))/SIN($E70)*AO$9)</f>
        <v>0</v>
      </c>
      <c r="EB70" s="0" t="n">
        <f aca="false">IF(AP$9=0,0,(SIN(AP$12)*COS($E70)+SIN($E70)*COS(AP$12))/SIN($E70)*AP$9)</f>
        <v>0</v>
      </c>
      <c r="EC70" s="0" t="n">
        <f aca="false">IF(AQ$9=0,0,(SIN(AQ$12)*COS($E70)+SIN($E70)*COS(AQ$12))/SIN($E70)*AQ$9)</f>
        <v>0</v>
      </c>
      <c r="ED70" s="0" t="n">
        <f aca="false">IF(AR$9=0,0,(SIN(AR$12)*COS($E70)+SIN($E70)*COS(AR$12))/SIN($E70)*AR$9)</f>
        <v>0</v>
      </c>
      <c r="EE70" s="0" t="n">
        <f aca="false">IF(AS$9=0,0,(SIN(AS$12)*COS($E70)+SIN($E70)*COS(AS$12))/SIN($E70)*AS$9)</f>
        <v>0</v>
      </c>
      <c r="EF70" s="0" t="n">
        <f aca="false">IF(AT$9=0,0,(SIN(AT$12)*COS($E70)+SIN($E70)*COS(AT$12))/SIN($E70)*AT$9)</f>
        <v>0</v>
      </c>
      <c r="EG70" s="0" t="n">
        <f aca="false">IF(AU$9=0,0,(SIN(AU$12)*COS($E70)+SIN($E70)*COS(AU$12))/SIN($E70)*AU$9)</f>
        <v>0</v>
      </c>
      <c r="EH70" s="0" t="n">
        <f aca="false">IF(AV$9=0,0,(SIN(AV$12)*COS($E70)+SIN($E70)*COS(AV$12))/SIN($E70)*AV$9)</f>
        <v>0</v>
      </c>
      <c r="EI70" s="0" t="n">
        <f aca="false">IF(AW$9=0,0,(SIN(AW$12)*COS($E70)+SIN($E70)*COS(AW$12))/SIN($E70)*AW$9)</f>
        <v>0</v>
      </c>
      <c r="EJ70" s="0" t="n">
        <f aca="false">IF(AX$9=0,0,(SIN(AX$12)*COS($E70)+SIN($E70)*COS(AX$12))/SIN($E70)*AX$9)</f>
        <v>0</v>
      </c>
      <c r="EK70" s="0" t="n">
        <f aca="false">IF(AY$9=0,0,(SIN(AY$12)*COS($E70)+SIN($E70)*COS(AY$12))/SIN($E70)*AY$9)</f>
        <v>0</v>
      </c>
      <c r="EL70" s="0" t="n">
        <f aca="false">IF(AZ$9=0,0,(SIN(AZ$12)*COS($E70)+SIN($E70)*COS(AZ$12))/SIN($E70)*AZ$9)</f>
        <v>0</v>
      </c>
      <c r="EM70" s="0" t="n">
        <f aca="false">IF(BA$9=0,0,(SIN(BA$12)*COS($E70)+SIN($E70)*COS(BA$12))/SIN($E70)*BA$9)</f>
        <v>0</v>
      </c>
      <c r="EN70" s="0" t="n">
        <f aca="false">IF(BB$9=0,0,(SIN(BB$12)*COS($E70)+SIN($E70)*COS(BB$12))/SIN($E70)*BB$9)</f>
        <v>0</v>
      </c>
      <c r="EO70" s="0" t="n">
        <f aca="false">IF(BC$9=0,0,(SIN(BC$12)*COS($E70)+SIN($E70)*COS(BC$12))/SIN($E70)*BC$9)</f>
        <v>0</v>
      </c>
      <c r="EP70" s="0" t="n">
        <f aca="false">IF(BD$9=0,0,(SIN(BD$12)*COS($E70)+SIN($E70)*COS(BD$12))/SIN($E70)*BD$9)</f>
        <v>0</v>
      </c>
      <c r="EQ70" s="0" t="n">
        <f aca="false">IF(BE$9=0,0,(SIN(BE$12)*COS($E70)+SIN($E70)*COS(BE$12))/SIN($E70)*BE$9)</f>
        <v>0</v>
      </c>
      <c r="ER70" s="0" t="n">
        <f aca="false">IF(BF$9=0,0,(SIN(BF$12)*COS($E70)+SIN($E70)*COS(BF$12))/SIN($E70)*BF$9)</f>
        <v>0</v>
      </c>
      <c r="ES70" s="0" t="n">
        <f aca="false">IF(BG$9=0,0,(SIN(BG$12)*COS($E70)+SIN($E70)*COS(BG$12))/SIN($E70)*BG$9)</f>
        <v>0</v>
      </c>
      <c r="ET70" s="0" t="n">
        <f aca="false">IF(BH$9=0,0,(SIN(BH$12)*COS($E70)+SIN($E70)*COS(BH$12))/SIN($E70)*BH$9)</f>
        <v>0</v>
      </c>
      <c r="EU70" s="0" t="n">
        <f aca="false">IF(BI$9=0,0,(SIN(BI$12)*COS($E70)+SIN($E70)*COS(BI$12))/SIN($E70)*BI$9)</f>
        <v>0</v>
      </c>
      <c r="EV70" s="0" t="n">
        <f aca="false">IF(BJ$9=0,0,(SIN(BJ$12)*COS($E70)+SIN($E70)*COS(BJ$12))/SIN($E70)*BJ$9)</f>
        <v>0</v>
      </c>
      <c r="EW70" s="0" t="n">
        <f aca="false">IF(BK$9=0,0,(SIN(BK$12)*COS($E70)+SIN($E70)*COS(BK$12))/SIN($E70)*BK$9)</f>
        <v>0</v>
      </c>
      <c r="EX70" s="0" t="n">
        <f aca="false">IF(BL$9=0,0,(SIN(BL$12)*COS($E70)+SIN($E70)*COS(BL$12))/SIN($E70)*BL$9)</f>
        <v>0</v>
      </c>
      <c r="EY70" s="0" t="n">
        <f aca="false">IF(BM$9=0,0,(SIN(BM$12)*COS($E70)+SIN($E70)*COS(BM$12))/SIN($E70)*BM$9)</f>
        <v>0</v>
      </c>
      <c r="EZ70" s="0" t="n">
        <f aca="false">IF(BN$9=0,0,(SIN(BN$12)*COS($E70)+SIN($E70)*COS(BN$12))/SIN($E70)*BN$9)</f>
        <v>0</v>
      </c>
      <c r="FA70" s="0" t="n">
        <f aca="false">IF(BO$9=0,0,(SIN(BO$12)*COS($E70)+SIN($E70)*COS(BO$12))/SIN($E70)*BO$9)</f>
        <v>0</v>
      </c>
      <c r="FB70" s="0" t="n">
        <f aca="false">IF(BP$9=0,0,(SIN(BP$12)*COS($E70)+SIN($E70)*COS(BP$12))/SIN($E70)*BP$9)</f>
        <v>0</v>
      </c>
      <c r="FC70" s="0" t="n">
        <f aca="false">IF(BQ$9=0,0,(SIN(BQ$12)*COS($E70)+SIN($E70)*COS(BQ$12))/SIN($E70)*BQ$9)</f>
        <v>0</v>
      </c>
      <c r="FD70" s="0" t="n">
        <f aca="false">IF(BR$9=0,0,(SIN(BR$12)*COS($E70)+SIN($E70)*COS(BR$12))/SIN($E70)*BR$9)</f>
        <v>0</v>
      </c>
      <c r="FE70" s="0" t="n">
        <f aca="false">IF(BS$9=0,0,(SIN(BS$12)*COS($E70)+SIN($E70)*COS(BS$12))/SIN($E70)*BS$9)</f>
        <v>0</v>
      </c>
      <c r="FF70" s="0" t="n">
        <f aca="false">IF(BT$9=0,0,(SIN(BT$12)*COS($E70)+SIN($E70)*COS(BT$12))/SIN($E70)*BT$9)</f>
        <v>0</v>
      </c>
      <c r="FG70" s="0" t="n">
        <f aca="false">IF(BU$9=0,0,(SIN(BU$12)*COS($E70)+SIN($E70)*COS(BU$12))/SIN($E70)*BU$9)</f>
        <v>0</v>
      </c>
      <c r="FH70" s="0" t="n">
        <f aca="false">IF(BV$9=0,0,(SIN(BV$12)*COS($E70)+SIN($E70)*COS(BV$12))/SIN($E70)*BV$9)</f>
        <v>0</v>
      </c>
      <c r="FI70" s="0" t="n">
        <f aca="false">IF(BW$9=0,0,(SIN(BW$12)*COS($E70)+SIN($E70)*COS(BW$12))/SIN($E70)*BW$9)</f>
        <v>0</v>
      </c>
      <c r="FJ70" s="0" t="n">
        <f aca="false">IF(BX$9=0,0,(SIN(BX$12)*COS($E70)+SIN($E70)*COS(BX$12))/SIN($E70)*BX$9)</f>
        <v>0</v>
      </c>
      <c r="FK70" s="0" t="n">
        <f aca="false">IF(BY$9=0,0,(SIN(BY$12)*COS($E70)+SIN($E70)*COS(BY$12))/SIN($E70)*BY$9)</f>
        <v>0</v>
      </c>
      <c r="FL70" s="0" t="n">
        <f aca="false">IF(BZ$9=0,0,(SIN(BZ$12)*COS($E70)+SIN($E70)*COS(BZ$12))/SIN($E70)*BZ$9)</f>
        <v>0</v>
      </c>
      <c r="FM70" s="0" t="n">
        <f aca="false">IF(CA$9=0,0,(SIN(CA$12)*COS($E70)+SIN($E70)*COS(CA$12))/SIN($E70)*CA$9)</f>
        <v>0</v>
      </c>
      <c r="FN70" s="0" t="n">
        <f aca="false">IF(CB$9=0,0,(SIN(CB$12)*COS($E70)+SIN($E70)*COS(CB$12))/SIN($E70)*CB$9)</f>
        <v>0</v>
      </c>
      <c r="FO70" s="0" t="n">
        <f aca="false">IF(CC$9=0,0,(SIN(CC$12)*COS($E70)+SIN($E70)*COS(CC$12))/SIN($E70)*CC$9)</f>
        <v>0</v>
      </c>
      <c r="FP70" s="0" t="n">
        <f aca="false">IF(CD$9=0,0,(SIN(CD$12)*COS($E70)+SIN($E70)*COS(CD$12))/SIN($E70)*CD$9)</f>
        <v>0</v>
      </c>
      <c r="FQ70" s="0" t="n">
        <f aca="false">IF(CE$9=0,0,(SIN(CE$12)*COS($E70)+SIN($E70)*COS(CE$12))/SIN($E70)*CE$9)</f>
        <v>0</v>
      </c>
      <c r="FR70" s="0" t="n">
        <f aca="false">IF(CF$9=0,0,(SIN(CF$12)*COS($E70)+SIN($E70)*COS(CF$12))/SIN($E70)*CF$9)</f>
        <v>0</v>
      </c>
      <c r="FS70" s="0" t="n">
        <f aca="false">IF(CG$9=0,0,(SIN(CG$12)*COS($E70)+SIN($E70)*COS(CG$12))/SIN($E70)*CG$9)</f>
        <v>0</v>
      </c>
      <c r="FT70" s="0" t="n">
        <f aca="false">IF(CH$9=0,0,(SIN(CH$12)*COS($E70)+SIN($E70)*COS(CH$12))/SIN($E70)*CH$9)</f>
        <v>0</v>
      </c>
      <c r="FU70" s="0" t="n">
        <f aca="false">IF(CI$9=0,0,(SIN(CI$12)*COS($E70)+SIN($E70)*COS(CI$12))/SIN($E70)*CI$9)</f>
        <v>0</v>
      </c>
      <c r="FV70" s="0" t="n">
        <f aca="false">IF(CJ$9=0,0,(SIN(CJ$12)*COS($E70)+SIN($E70)*COS(CJ$12))/SIN($E70)*CJ$9)</f>
        <v>0</v>
      </c>
      <c r="FW70" s="0" t="n">
        <f aca="false">IF(CK$9=0,0,(SIN(CK$12)*COS($E70)+SIN($E70)*COS(CK$12))/SIN($E70)*CK$9)</f>
        <v>0</v>
      </c>
      <c r="FX70" s="0" t="n">
        <f aca="false">IF(CL$9=0,0,(SIN(CL$12)*COS($E70)+SIN($E70)*COS(CL$12))/SIN($E70)*CL$9)</f>
        <v>0</v>
      </c>
      <c r="FY70" s="0" t="n">
        <f aca="false">IF(CM$9=0,0,(SIN(CM$12)*COS($E70)+SIN($E70)*COS(CM$12))/SIN($E70)*CM$9)</f>
        <v>0</v>
      </c>
      <c r="FZ70" s="0" t="n">
        <f aca="false">IF(CN$9=0,0,(SIN(CN$12)*COS($E70)+SIN($E70)*COS(CN$12))/SIN($E70)*CN$9)</f>
        <v>0</v>
      </c>
      <c r="GA70" s="0" t="n">
        <f aca="false">IF(CO$9=0,0,(SIN(CO$12)*COS($E70)+SIN($E70)*COS(CO$12))/SIN($E70)*CO$9)</f>
        <v>0</v>
      </c>
      <c r="GB70" s="0" t="n">
        <f aca="false">IF(CP$9=0,0,(SIN(CP$12)*COS($E70)+SIN($E70)*COS(CP$12))/SIN($E70)*CP$9)</f>
        <v>3.44052275491025</v>
      </c>
      <c r="GC70" s="0" t="n">
        <f aca="false">IF(CQ$9=0,0,(SIN(CQ$12)*COS($E70)+SIN($E70)*COS(CQ$12))/SIN($E70)*CQ$9)</f>
        <v>3.41073696205113</v>
      </c>
    </row>
    <row r="71" customFormat="false" ht="12.8" hidden="true" customHeight="false" outlineLevel="0" collapsed="false">
      <c r="A71" s="0" t="n">
        <f aca="false">MAX($F71:$CQ71)</f>
        <v>6.32915353137039</v>
      </c>
      <c r="B71" s="90" t="n">
        <f aca="false">IF(ISNA(INDEX(vmg!$B$6:$B$151,MATCH($C71,vmg!$F$6:$F$151,0))),IF(ISNA(INDEX(vmg!$B$6:$B$151,MATCH($C71,vmg!$D$6:$D$151,0))),0,INDEX(vmg!$B$6:$B$151,MATCH($C71,vmg!$D$6:$D$151,0))),INDEX(vmg!$B$6:$B$151,MATCH($C71,vmg!$F$6:$F$151,0)))</f>
        <v>6.4181</v>
      </c>
      <c r="C71" s="2" t="n">
        <f aca="false">MOD(Best +D71,360)</f>
        <v>359</v>
      </c>
      <c r="D71" s="2" t="n">
        <f aca="false">D70+1</f>
        <v>59</v>
      </c>
      <c r="E71" s="1" t="n">
        <f aca="false">D71*PI()/180</f>
        <v>1.02974425867665</v>
      </c>
      <c r="F71" s="13" t="n">
        <f aca="false">IF(OR(F161=0,CR71=0),0,F161*CR71/(F161+CR71))</f>
        <v>6.32915353137039</v>
      </c>
      <c r="G71" s="13" t="n">
        <f aca="false">IF(OR(G161=0,CS71=0),0,G161*CS71/(G161+CS71))</f>
        <v>6.23047269548196</v>
      </c>
      <c r="H71" s="13" t="n">
        <f aca="false">IF(OR(H161=0,CT71=0),0,H161*CT71/(H161+CT71))</f>
        <v>6.13445547467662</v>
      </c>
      <c r="I71" s="13" t="n">
        <f aca="false">IF(OR(I161=0,CU71=0),0,I161*CU71/(I161+CU71))</f>
        <v>6.04093369756852</v>
      </c>
      <c r="J71" s="13" t="n">
        <f aca="false">IF(OR(J161=0,CV71=0),0,J161*CV71/(J161+CV71))</f>
        <v>5.94541337375268</v>
      </c>
      <c r="K71" s="13" t="n">
        <f aca="false">IF(OR(K161=0,CW71=0),0,K161*CW71/(K161+CW71))</f>
        <v>5.85231475771238</v>
      </c>
      <c r="L71" s="13" t="n">
        <f aca="false">IF(OR(L161=0,CX71=0),0,L161*CX71/(L161+CX71))</f>
        <v>5.76148952387629</v>
      </c>
      <c r="M71" s="13" t="n">
        <f aca="false">IF(OR(M161=0,CY71=0),0,M161*CY71/(M161+CY71))</f>
        <v>5.67280114186371</v>
      </c>
      <c r="N71" s="13" t="n">
        <f aca="false">IF(OR(N161=0,CZ71=0),0,N161*CZ71/(N161+CZ71))</f>
        <v>5.5861237084256</v>
      </c>
      <c r="O71" s="13" t="n">
        <f aca="false">IF(OR(O161=0,DA71=0),0,O161*DA71/(O161+DA71))</f>
        <v>5.48773375583946</v>
      </c>
      <c r="P71" s="13" t="n">
        <f aca="false">IF(OR(P161=0,DB71=0),0,P161*DB71/(P161+DB71))</f>
        <v>5.39171908897208</v>
      </c>
      <c r="Q71" s="13" t="n">
        <f aca="false">IF(OR(Q161=0,DC71=0),0,Q161*DC71/(Q161+DC71))</f>
        <v>5.29793350725448</v>
      </c>
      <c r="R71" s="13" t="n">
        <f aca="false">IF(OR(R161=0,DD71=0),0,R161*DD71/(R161+DD71))</f>
        <v>5.20624215543134</v>
      </c>
      <c r="S71" s="13" t="n">
        <f aca="false">IF(OR(S161=0,DE71=0),0,S161*DE71/(S161+DE71))</f>
        <v>5.11652043081862</v>
      </c>
      <c r="T71" s="13" t="n">
        <f aca="false">IF(OR(T161=0,DF71=0),0,T161*DF71/(T161+DF71))</f>
        <v>5.00592762467519</v>
      </c>
      <c r="U71" s="13" t="n">
        <f aca="false">IF(OR(U161=0,DG71=0),0,U161*DG71/(U161+DG71))</f>
        <v>4.89782634304796</v>
      </c>
      <c r="V71" s="13" t="n">
        <f aca="false">IF(OR(V161=0,DH71=0),0,V161*DH71/(V161+DH71))</f>
        <v>4.79204817169885</v>
      </c>
      <c r="W71" s="13" t="n">
        <f aca="false">IF(OR(W161=0,DI71=0),0,W161*DI71/(W161+DI71))</f>
        <v>4.68843744631354</v>
      </c>
      <c r="X71" s="13" t="n">
        <f aca="false">IF(OR(X161=0,DJ71=0),0,X161*DJ71/(X161+DJ71))</f>
        <v>4.58685000712606</v>
      </c>
      <c r="Y71" s="13" t="n">
        <f aca="false">IF(OR(Y161=0,DK71=0),0,Y161*DK71/(Y161+DK71))</f>
        <v>0</v>
      </c>
      <c r="Z71" s="13" t="n">
        <f aca="false">IF(OR(Z161=0,DL71=0),0,Z161*DL71/(Z161+DL71))</f>
        <v>0</v>
      </c>
      <c r="AA71" s="13" t="n">
        <f aca="false">IF(OR(AA161=0,DM71=0),0,AA161*DM71/(AA161+DM71))</f>
        <v>0</v>
      </c>
      <c r="AB71" s="13" t="n">
        <f aca="false">IF(OR(AB161=0,DN71=0),0,AB161*DN71/(AB161+DN71))</f>
        <v>0</v>
      </c>
      <c r="AC71" s="13" t="n">
        <f aca="false">IF(OR(AC161=0,DO71=0),0,AC161*DO71/(AC161+DO71))</f>
        <v>0</v>
      </c>
      <c r="AD71" s="13" t="n">
        <f aca="false">IF(OR(AD161=0,DP71=0),0,AD161*DP71/(AD161+DP71))</f>
        <v>0</v>
      </c>
      <c r="AE71" s="13" t="n">
        <f aca="false">IF(OR(AE161=0,DQ71=0),0,AE161*DQ71/(AE161+DQ71))</f>
        <v>0</v>
      </c>
      <c r="AF71" s="13" t="n">
        <f aca="false">IF(OR(AF161=0,DR71=0),0,AF161*DR71/(AF161+DR71))</f>
        <v>0</v>
      </c>
      <c r="AG71" s="13" t="n">
        <f aca="false">IF(OR(AG161=0,DS71=0),0,AG161*DS71/(AG161+DS71))</f>
        <v>0</v>
      </c>
      <c r="AH71" s="13" t="n">
        <f aca="false">IF(OR(AH161=0,DT71=0),0,AH161*DT71/(AH161+DT71))</f>
        <v>0</v>
      </c>
      <c r="AI71" s="13" t="n">
        <f aca="false">IF(OR(AI161=0,DU71=0),0,AI161*DU71/(AI161+DU71))</f>
        <v>0</v>
      </c>
      <c r="AJ71" s="13" t="n">
        <f aca="false">IF(OR(AJ161=0,DV71=0),0,AJ161*DV71/(AJ161+DV71))</f>
        <v>0</v>
      </c>
      <c r="AK71" s="13" t="n">
        <f aca="false">IF(OR(AK161=0,DW71=0),0,AK161*DW71/(AK161+DW71))</f>
        <v>0</v>
      </c>
      <c r="AL71" s="13" t="n">
        <f aca="false">IF(OR(AL161=0,DX71=0),0,AL161*DX71/(AL161+DX71))</f>
        <v>0</v>
      </c>
      <c r="AM71" s="13" t="n">
        <f aca="false">IF(OR(AM161=0,DY71=0),0,AM161*DY71/(AM161+DY71))</f>
        <v>0</v>
      </c>
      <c r="AN71" s="13" t="n">
        <f aca="false">IF(OR(AN161=0,DZ71=0),0,AN161*DZ71/(AN161+DZ71))</f>
        <v>0</v>
      </c>
      <c r="AO71" s="13" t="n">
        <f aca="false">IF(OR(AO161=0,EA71=0),0,AO161*EA71/(AO161+EA71))</f>
        <v>0</v>
      </c>
      <c r="AP71" s="13" t="n">
        <f aca="false">IF(OR(AP161=0,EB71=0),0,AP161*EB71/(AP161+EB71))</f>
        <v>0</v>
      </c>
      <c r="AQ71" s="13" t="n">
        <f aca="false">IF(OR(AQ161=0,EC71=0),0,AQ161*EC71/(AQ161+EC71))</f>
        <v>0</v>
      </c>
      <c r="AR71" s="13" t="n">
        <f aca="false">IF(OR(AR161=0,ED71=0),0,AR161*ED71/(AR161+ED71))</f>
        <v>0</v>
      </c>
      <c r="AS71" s="13" t="n">
        <f aca="false">IF(OR(AS161=0,EE71=0),0,AS161*EE71/(AS161+EE71))</f>
        <v>0</v>
      </c>
      <c r="AT71" s="13" t="n">
        <f aca="false">IF(OR(AT161=0,EF71=0),0,AT161*EF71/(AT161+EF71))</f>
        <v>0</v>
      </c>
      <c r="AU71" s="13" t="n">
        <f aca="false">IF(OR(AU161=0,EG71=0),0,AU161*EG71/(AU161+EG71))</f>
        <v>0</v>
      </c>
      <c r="AV71" s="13" t="n">
        <f aca="false">IF(OR(AV161=0,EH71=0),0,AV161*EH71/(AV161+EH71))</f>
        <v>0</v>
      </c>
      <c r="AW71" s="13" t="n">
        <f aca="false">IF(OR(AW161=0,EI71=0),0,AW161*EI71/(AW161+EI71))</f>
        <v>0</v>
      </c>
      <c r="AX71" s="13" t="n">
        <f aca="false">IF(OR(AX161=0,EJ71=0),0,AX161*EJ71/(AX161+EJ71))</f>
        <v>0</v>
      </c>
      <c r="AY71" s="13" t="n">
        <f aca="false">IF(OR(AY161=0,EK71=0),0,AY161*EK71/(AY161+EK71))</f>
        <v>0</v>
      </c>
      <c r="AZ71" s="13" t="n">
        <f aca="false">IF(OR(AZ161=0,EL71=0),0,AZ161*EL71/(AZ161+EL71))</f>
        <v>0</v>
      </c>
      <c r="BA71" s="13" t="n">
        <f aca="false">IF(OR(BA161=0,EM71=0),0,BA161*EM71/(BA161+EM71))</f>
        <v>0</v>
      </c>
      <c r="BB71" s="13" t="n">
        <f aca="false">IF(OR(BB161=0,EN71=0),0,BB161*EN71/(BB161+EN71))</f>
        <v>0</v>
      </c>
      <c r="BC71" s="13" t="n">
        <f aca="false">IF(OR(BC161=0,EO71=0),0,BC161*EO71/(BC161+EO71))</f>
        <v>0</v>
      </c>
      <c r="BD71" s="13" t="n">
        <f aca="false">IF(OR(BD161=0,EP71=0),0,BD161*EP71/(BD161+EP71))</f>
        <v>0</v>
      </c>
      <c r="BE71" s="13" t="n">
        <f aca="false">IF(OR(BE161=0,EQ71=0),0,BE161*EQ71/(BE161+EQ71))</f>
        <v>0</v>
      </c>
      <c r="BF71" s="13" t="n">
        <f aca="false">IF(OR(BF161=0,ER71=0),0,BF161*ER71/(BF161+ER71))</f>
        <v>0</v>
      </c>
      <c r="BG71" s="13" t="n">
        <f aca="false">IF(OR(BG161=0,ES71=0),0,BG161*ES71/(BG161+ES71))</f>
        <v>0</v>
      </c>
      <c r="BH71" s="13" t="n">
        <f aca="false">IF(OR(BH161=0,ET71=0),0,BH161*ET71/(BH161+ET71))</f>
        <v>0</v>
      </c>
      <c r="BI71" s="13" t="n">
        <f aca="false">IF(OR(BI161=0,EU71=0),0,BI161*EU71/(BI161+EU71))</f>
        <v>0</v>
      </c>
      <c r="BJ71" s="13" t="n">
        <f aca="false">IF(OR(BJ161=0,EV71=0),0,BJ161*EV71/(BJ161+EV71))</f>
        <v>0</v>
      </c>
      <c r="BK71" s="13" t="n">
        <f aca="false">IF(OR(BK161=0,EW71=0),0,BK161*EW71/(BK161+EW71))</f>
        <v>0</v>
      </c>
      <c r="BL71" s="13" t="n">
        <f aca="false">IF(OR(BL161=0,EX71=0),0,BL161*EX71/(BL161+EX71))</f>
        <v>0</v>
      </c>
      <c r="BM71" s="13" t="n">
        <f aca="false">IF(OR(BM161=0,EY71=0),0,BM161*EY71/(BM161+EY71))</f>
        <v>0</v>
      </c>
      <c r="BN71" s="13" t="n">
        <f aca="false">IF(OR(BN161=0,EZ71=0),0,BN161*EZ71/(BN161+EZ71))</f>
        <v>0</v>
      </c>
      <c r="BO71" s="13" t="n">
        <f aca="false">IF(OR(BO161=0,FA71=0),0,BO161*FA71/(BO161+FA71))</f>
        <v>0</v>
      </c>
      <c r="BP71" s="13" t="n">
        <f aca="false">IF(OR(BP161=0,FB71=0),0,BP161*FB71/(BP161+FB71))</f>
        <v>0</v>
      </c>
      <c r="BQ71" s="13" t="n">
        <f aca="false">IF(OR(BQ161=0,FC71=0),0,BQ161*FC71/(BQ161+FC71))</f>
        <v>0</v>
      </c>
      <c r="BR71" s="13" t="n">
        <f aca="false">IF(OR(BR161=0,FD71=0),0,BR161*FD71/(BR161+FD71))</f>
        <v>0</v>
      </c>
      <c r="BS71" s="13" t="n">
        <f aca="false">IF(OR(BS161=0,FE71=0),0,BS161*FE71/(BS161+FE71))</f>
        <v>0</v>
      </c>
      <c r="BT71" s="13" t="n">
        <f aca="false">IF(OR(BT161=0,FF71=0),0,BT161*FF71/(BT161+FF71))</f>
        <v>0</v>
      </c>
      <c r="BU71" s="13" t="n">
        <f aca="false">IF(OR(BU161=0,FG71=0),0,BU161*FG71/(BU161+FG71))</f>
        <v>0</v>
      </c>
      <c r="BV71" s="13" t="n">
        <f aca="false">IF(OR(BV161=0,FH71=0),0,BV161*FH71/(BV161+FH71))</f>
        <v>0</v>
      </c>
      <c r="BW71" s="13" t="n">
        <f aca="false">IF(OR(BW161=0,FI71=0),0,BW161*FI71/(BW161+FI71))</f>
        <v>0</v>
      </c>
      <c r="BX71" s="13" t="n">
        <f aca="false">IF(OR(BX161=0,FJ71=0),0,BX161*FJ71/(BX161+FJ71))</f>
        <v>0</v>
      </c>
      <c r="BY71" s="13" t="n">
        <f aca="false">IF(OR(BY161=0,FK71=0),0,BY161*FK71/(BY161+FK71))</f>
        <v>0</v>
      </c>
      <c r="BZ71" s="13" t="n">
        <f aca="false">IF(OR(BZ161=0,FL71=0),0,BZ161*FL71/(BZ161+FL71))</f>
        <v>0</v>
      </c>
      <c r="CA71" s="13" t="n">
        <f aca="false">IF(OR(CA161=0,FM71=0),0,CA161*FM71/(CA161+FM71))</f>
        <v>0</v>
      </c>
      <c r="CB71" s="13" t="n">
        <f aca="false">IF(OR(CB161=0,FN71=0),0,CB161*FN71/(CB161+FN71))</f>
        <v>0</v>
      </c>
      <c r="CC71" s="13" t="n">
        <f aca="false">IF(OR(CC161=0,FO71=0),0,CC161*FO71/(CC161+FO71))</f>
        <v>0</v>
      </c>
      <c r="CD71" s="13" t="n">
        <f aca="false">IF(OR(CD161=0,FP71=0),0,CD161*FP71/(CD161+FP71))</f>
        <v>0</v>
      </c>
      <c r="CE71" s="13" t="n">
        <f aca="false">IF(OR(CE161=0,FQ71=0),0,CE161*FQ71/(CE161+FQ71))</f>
        <v>0</v>
      </c>
      <c r="CF71" s="13" t="n">
        <f aca="false">IF(OR(CF161=0,FR71=0),0,CF161*FR71/(CF161+FR71))</f>
        <v>0</v>
      </c>
      <c r="CG71" s="13" t="n">
        <f aca="false">IF(OR(CG161=0,FS71=0),0,CG161*FS71/(CG161+FS71))</f>
        <v>0</v>
      </c>
      <c r="CH71" s="13" t="n">
        <f aca="false">IF(OR(CH161=0,FT71=0),0,CH161*FT71/(CH161+FT71))</f>
        <v>0</v>
      </c>
      <c r="CI71" s="13" t="n">
        <f aca="false">IF(OR(CI161=0,FU71=0),0,CI161*FU71/(CI161+FU71))</f>
        <v>0</v>
      </c>
      <c r="CJ71" s="13" t="n">
        <f aca="false">IF(OR(CJ161=0,FV71=0),0,CJ161*FV71/(CJ161+FV71))</f>
        <v>0</v>
      </c>
      <c r="CK71" s="13" t="n">
        <f aca="false">IF(OR(CK161=0,FW71=0),0,CK161*FW71/(CK161+FW71))</f>
        <v>0</v>
      </c>
      <c r="CL71" s="13" t="n">
        <f aca="false">IF(OR(CL161=0,FX71=0),0,CL161*FX71/(CL161+FX71))</f>
        <v>0</v>
      </c>
      <c r="CM71" s="13" t="n">
        <f aca="false">IF(OR(CM161=0,FY71=0),0,CM161*FY71/(CM161+FY71))</f>
        <v>0</v>
      </c>
      <c r="CN71" s="13" t="n">
        <f aca="false">IF(OR(CN161=0,FZ71=0),0,CN161*FZ71/(CN161+FZ71))</f>
        <v>0</v>
      </c>
      <c r="CO71" s="13" t="n">
        <f aca="false">IF(OR(CO161=0,GA71=0),0,CO161*GA71/(CO161+GA71))</f>
        <v>0</v>
      </c>
      <c r="CP71" s="13" t="n">
        <f aca="false">IF(OR(CP161=0,GB71=0),0,CP161*GB71/(CP161+GB71))</f>
        <v>1.70203133384588</v>
      </c>
      <c r="CQ71" s="13" t="n">
        <f aca="false">IF(OR(CQ161=0,GC71=0),0,CQ161*GC71/(CQ161+GC71))</f>
        <v>1.67068717402868</v>
      </c>
      <c r="CR71" s="0" t="n">
        <f aca="false">IF(F$9=0,0,(SIN(F$12)*COS($E71)+SIN($E71)*COS(F$12))/SIN($E71)*F$9)</f>
        <v>6.32915357142857</v>
      </c>
      <c r="CS71" s="0" t="n">
        <f aca="false">IF(G$9=0,0,(SIN(G$12)*COS($E71)+SIN($E71)*COS(G$12))/SIN($E71)*G$9)</f>
        <v>6.3547925759252</v>
      </c>
      <c r="CT71" s="0" t="n">
        <f aca="false">IF(H$9=0,0,(SIN(H$12)*COS($E71)+SIN($E71)*COS(H$12))/SIN($E71)*H$9)</f>
        <v>6.37769444284975</v>
      </c>
      <c r="CU71" s="0" t="n">
        <f aca="false">IF(I$9=0,0,(SIN(I$12)*COS($E71)+SIN($E71)*COS(I$12))/SIN($E71)*I$9)</f>
        <v>6.39787654340055</v>
      </c>
      <c r="CV71" s="0" t="n">
        <f aca="false">IF(J$9=0,0,(SIN(J$12)*COS($E71)+SIN($E71)*COS(J$12))/SIN($E71)*J$9)</f>
        <v>6.41031213337537</v>
      </c>
      <c r="CW71" s="0" t="n">
        <f aca="false">IF(K$9=0,0,(SIN(K$12)*COS($E71)+SIN($E71)*COS(K$12))/SIN($E71)*K$9)</f>
        <v>6.41997769059621</v>
      </c>
      <c r="CX71" s="0" t="n">
        <f aca="false">IF(L$9=0,0,(SIN(L$12)*COS($E71)+SIN($E71)*COS(L$12))/SIN($E71)*L$9)</f>
        <v>6.42689839278677</v>
      </c>
      <c r="CY71" s="0" t="n">
        <f aca="false">IF(M$9=0,0,(SIN(M$12)*COS($E71)+SIN($E71)*COS(M$12))/SIN($E71)*M$9)</f>
        <v>6.43110049419878</v>
      </c>
      <c r="CZ71" s="0" t="n">
        <f aca="false">IF(N$9=0,0,(SIN(N$12)*COS($E71)+SIN($E71)*COS(N$12))/SIN($E71)*N$9)</f>
        <v>6.43261130897516</v>
      </c>
      <c r="DA71" s="0" t="n">
        <f aca="false">IF(O$9=0,0,(SIN(O$12)*COS($E71)+SIN($E71)*COS(O$12))/SIN($E71)*O$9)</f>
        <v>6.41286968796186</v>
      </c>
      <c r="DB71" s="0" t="n">
        <f aca="false">IF(P$9=0,0,(SIN(P$12)*COS($E71)+SIN($E71)*COS(P$12))/SIN($E71)*P$9)</f>
        <v>6.39023802454634</v>
      </c>
      <c r="DC71" s="0" t="n">
        <f aca="false">IF(Q$9=0,0,(SIN(Q$12)*COS($E71)+SIN($E71)*COS(Q$12))/SIN($E71)*Q$9)</f>
        <v>6.36476381365698</v>
      </c>
      <c r="DD71" s="0" t="n">
        <f aca="false">IF(R$9=0,0,(SIN(R$12)*COS($E71)+SIN($E71)*COS(R$12))/SIN($E71)*R$9)</f>
        <v>6.33649568902569</v>
      </c>
      <c r="DE71" s="0" t="n">
        <f aca="false">IF(S$9=0,0,(SIN(S$12)*COS($E71)+SIN($E71)*COS(S$12))/SIN($E71)*S$9)</f>
        <v>6.30548339592307</v>
      </c>
      <c r="DF71" s="0" t="n">
        <f aca="false">IF(T$9=0,0,(SIN(T$12)*COS($E71)+SIN($E71)*COS(T$12))/SIN($E71)*T$9)</f>
        <v>6.23646721732954</v>
      </c>
      <c r="DG71" s="0" t="n">
        <f aca="false">IF(U$9=0,0,(SIN(U$12)*COS($E71)+SIN($E71)*COS(U$12))/SIN($E71)*U$9)</f>
        <v>6.16444352470658</v>
      </c>
      <c r="DH71" s="0" t="n">
        <f aca="false">IF(V$9=0,0,(SIN(V$12)*COS($E71)+SIN($E71)*COS(V$12))/SIN($E71)*V$9)</f>
        <v>6.08949766529437</v>
      </c>
      <c r="DI71" s="0" t="n">
        <f aca="false">IF(W$9=0,0,(SIN(W$12)*COS($E71)+SIN($E71)*COS(W$12))/SIN($E71)*W$9)</f>
        <v>6.01171619459313</v>
      </c>
      <c r="DJ71" s="0" t="n">
        <f aca="false">IF(X$9=0,0,(SIN(X$12)*COS($E71)+SIN($E71)*COS(X$12))/SIN($E71)*X$9)</f>
        <v>5.93118683058583</v>
      </c>
      <c r="DK71" s="0" t="n">
        <f aca="false">IF(Y$9=0,0,(SIN(Y$12)*COS($E71)+SIN($E71)*COS(Y$12))/SIN($E71)*Y$9)</f>
        <v>0</v>
      </c>
      <c r="DL71" s="0" t="n">
        <f aca="false">IF(Z$9=0,0,(SIN(Z$12)*COS($E71)+SIN($E71)*COS(Z$12))/SIN($E71)*Z$9)</f>
        <v>0</v>
      </c>
      <c r="DM71" s="0" t="n">
        <f aca="false">IF(AA$9=0,0,(SIN(AA$12)*COS($E71)+SIN($E71)*COS(AA$12))/SIN($E71)*AA$9)</f>
        <v>0</v>
      </c>
      <c r="DN71" s="0" t="n">
        <f aca="false">IF(AB$9=0,0,(SIN(AB$12)*COS($E71)+SIN($E71)*COS(AB$12))/SIN($E71)*AB$9)</f>
        <v>0</v>
      </c>
      <c r="DO71" s="0" t="n">
        <f aca="false">IF(AC$9=0,0,(SIN(AC$12)*COS($E71)+SIN($E71)*COS(AC$12))/SIN($E71)*AC$9)</f>
        <v>0</v>
      </c>
      <c r="DP71" s="0" t="n">
        <f aca="false">IF(AD$9=0,0,(SIN(AD$12)*COS($E71)+SIN($E71)*COS(AD$12))/SIN($E71)*AD$9)</f>
        <v>0</v>
      </c>
      <c r="DQ71" s="0" t="n">
        <f aca="false">IF(AE$9=0,0,(SIN(AE$12)*COS($E71)+SIN($E71)*COS(AE$12))/SIN($E71)*AE$9)</f>
        <v>0</v>
      </c>
      <c r="DR71" s="0" t="n">
        <f aca="false">IF(AF$9=0,0,(SIN(AF$12)*COS($E71)+SIN($E71)*COS(AF$12))/SIN($E71)*AF$9)</f>
        <v>0</v>
      </c>
      <c r="DS71" s="0" t="n">
        <f aca="false">IF(AG$9=0,0,(SIN(AG$12)*COS($E71)+SIN($E71)*COS(AG$12))/SIN($E71)*AG$9)</f>
        <v>0</v>
      </c>
      <c r="DT71" s="0" t="n">
        <f aca="false">IF(AH$9=0,0,(SIN(AH$12)*COS($E71)+SIN($E71)*COS(AH$12))/SIN($E71)*AH$9)</f>
        <v>0</v>
      </c>
      <c r="DU71" s="0" t="n">
        <f aca="false">IF(AI$9=0,0,(SIN(AI$12)*COS($E71)+SIN($E71)*COS(AI$12))/SIN($E71)*AI$9)</f>
        <v>0</v>
      </c>
      <c r="DV71" s="0" t="n">
        <f aca="false">IF(AJ$9=0,0,(SIN(AJ$12)*COS($E71)+SIN($E71)*COS(AJ$12))/SIN($E71)*AJ$9)</f>
        <v>0</v>
      </c>
      <c r="DW71" s="0" t="n">
        <f aca="false">IF(AK$9=0,0,(SIN(AK$12)*COS($E71)+SIN($E71)*COS(AK$12))/SIN($E71)*AK$9)</f>
        <v>0</v>
      </c>
      <c r="DX71" s="0" t="n">
        <f aca="false">IF(AL$9=0,0,(SIN(AL$12)*COS($E71)+SIN($E71)*COS(AL$12))/SIN($E71)*AL$9)</f>
        <v>0</v>
      </c>
      <c r="DY71" s="0" t="n">
        <f aca="false">IF(AM$9=0,0,(SIN(AM$12)*COS($E71)+SIN($E71)*COS(AM$12))/SIN($E71)*AM$9)</f>
        <v>0</v>
      </c>
      <c r="DZ71" s="0" t="n">
        <f aca="false">IF(AN$9=0,0,(SIN(AN$12)*COS($E71)+SIN($E71)*COS(AN$12))/SIN($E71)*AN$9)</f>
        <v>0</v>
      </c>
      <c r="EA71" s="0" t="n">
        <f aca="false">IF(AO$9=0,0,(SIN(AO$12)*COS($E71)+SIN($E71)*COS(AO$12))/SIN($E71)*AO$9)</f>
        <v>0</v>
      </c>
      <c r="EB71" s="0" t="n">
        <f aca="false">IF(AP$9=0,0,(SIN(AP$12)*COS($E71)+SIN($E71)*COS(AP$12))/SIN($E71)*AP$9)</f>
        <v>0</v>
      </c>
      <c r="EC71" s="0" t="n">
        <f aca="false">IF(AQ$9=0,0,(SIN(AQ$12)*COS($E71)+SIN($E71)*COS(AQ$12))/SIN($E71)*AQ$9)</f>
        <v>0</v>
      </c>
      <c r="ED71" s="0" t="n">
        <f aca="false">IF(AR$9=0,0,(SIN(AR$12)*COS($E71)+SIN($E71)*COS(AR$12))/SIN($E71)*AR$9)</f>
        <v>0</v>
      </c>
      <c r="EE71" s="0" t="n">
        <f aca="false">IF(AS$9=0,0,(SIN(AS$12)*COS($E71)+SIN($E71)*COS(AS$12))/SIN($E71)*AS$9)</f>
        <v>0</v>
      </c>
      <c r="EF71" s="0" t="n">
        <f aca="false">IF(AT$9=0,0,(SIN(AT$12)*COS($E71)+SIN($E71)*COS(AT$12))/SIN($E71)*AT$9)</f>
        <v>0</v>
      </c>
      <c r="EG71" s="0" t="n">
        <f aca="false">IF(AU$9=0,0,(SIN(AU$12)*COS($E71)+SIN($E71)*COS(AU$12))/SIN($E71)*AU$9)</f>
        <v>0</v>
      </c>
      <c r="EH71" s="0" t="n">
        <f aca="false">IF(AV$9=0,0,(SIN(AV$12)*COS($E71)+SIN($E71)*COS(AV$12))/SIN($E71)*AV$9)</f>
        <v>0</v>
      </c>
      <c r="EI71" s="0" t="n">
        <f aca="false">IF(AW$9=0,0,(SIN(AW$12)*COS($E71)+SIN($E71)*COS(AW$12))/SIN($E71)*AW$9)</f>
        <v>0</v>
      </c>
      <c r="EJ71" s="0" t="n">
        <f aca="false">IF(AX$9=0,0,(SIN(AX$12)*COS($E71)+SIN($E71)*COS(AX$12))/SIN($E71)*AX$9)</f>
        <v>0</v>
      </c>
      <c r="EK71" s="0" t="n">
        <f aca="false">IF(AY$9=0,0,(SIN(AY$12)*COS($E71)+SIN($E71)*COS(AY$12))/SIN($E71)*AY$9)</f>
        <v>0</v>
      </c>
      <c r="EL71" s="0" t="n">
        <f aca="false">IF(AZ$9=0,0,(SIN(AZ$12)*COS($E71)+SIN($E71)*COS(AZ$12))/SIN($E71)*AZ$9)</f>
        <v>0</v>
      </c>
      <c r="EM71" s="0" t="n">
        <f aca="false">IF(BA$9=0,0,(SIN(BA$12)*COS($E71)+SIN($E71)*COS(BA$12))/SIN($E71)*BA$9)</f>
        <v>0</v>
      </c>
      <c r="EN71" s="0" t="n">
        <f aca="false">IF(BB$9=0,0,(SIN(BB$12)*COS($E71)+SIN($E71)*COS(BB$12))/SIN($E71)*BB$9)</f>
        <v>0</v>
      </c>
      <c r="EO71" s="0" t="n">
        <f aca="false">IF(BC$9=0,0,(SIN(BC$12)*COS($E71)+SIN($E71)*COS(BC$12))/SIN($E71)*BC$9)</f>
        <v>0</v>
      </c>
      <c r="EP71" s="0" t="n">
        <f aca="false">IF(BD$9=0,0,(SIN(BD$12)*COS($E71)+SIN($E71)*COS(BD$12))/SIN($E71)*BD$9)</f>
        <v>0</v>
      </c>
      <c r="EQ71" s="0" t="n">
        <f aca="false">IF(BE$9=0,0,(SIN(BE$12)*COS($E71)+SIN($E71)*COS(BE$12))/SIN($E71)*BE$9)</f>
        <v>0</v>
      </c>
      <c r="ER71" s="0" t="n">
        <f aca="false">IF(BF$9=0,0,(SIN(BF$12)*COS($E71)+SIN($E71)*COS(BF$12))/SIN($E71)*BF$9)</f>
        <v>0</v>
      </c>
      <c r="ES71" s="0" t="n">
        <f aca="false">IF(BG$9=0,0,(SIN(BG$12)*COS($E71)+SIN($E71)*COS(BG$12))/SIN($E71)*BG$9)</f>
        <v>0</v>
      </c>
      <c r="ET71" s="0" t="n">
        <f aca="false">IF(BH$9=0,0,(SIN(BH$12)*COS($E71)+SIN($E71)*COS(BH$12))/SIN($E71)*BH$9)</f>
        <v>0</v>
      </c>
      <c r="EU71" s="0" t="n">
        <f aca="false">IF(BI$9=0,0,(SIN(BI$12)*COS($E71)+SIN($E71)*COS(BI$12))/SIN($E71)*BI$9)</f>
        <v>0</v>
      </c>
      <c r="EV71" s="0" t="n">
        <f aca="false">IF(BJ$9=0,0,(SIN(BJ$12)*COS($E71)+SIN($E71)*COS(BJ$12))/SIN($E71)*BJ$9)</f>
        <v>0</v>
      </c>
      <c r="EW71" s="0" t="n">
        <f aca="false">IF(BK$9=0,0,(SIN(BK$12)*COS($E71)+SIN($E71)*COS(BK$12))/SIN($E71)*BK$9)</f>
        <v>0</v>
      </c>
      <c r="EX71" s="0" t="n">
        <f aca="false">IF(BL$9=0,0,(SIN(BL$12)*COS($E71)+SIN($E71)*COS(BL$12))/SIN($E71)*BL$9)</f>
        <v>0</v>
      </c>
      <c r="EY71" s="0" t="n">
        <f aca="false">IF(BM$9=0,0,(SIN(BM$12)*COS($E71)+SIN($E71)*COS(BM$12))/SIN($E71)*BM$9)</f>
        <v>0</v>
      </c>
      <c r="EZ71" s="0" t="n">
        <f aca="false">IF(BN$9=0,0,(SIN(BN$12)*COS($E71)+SIN($E71)*COS(BN$12))/SIN($E71)*BN$9)</f>
        <v>0</v>
      </c>
      <c r="FA71" s="0" t="n">
        <f aca="false">IF(BO$9=0,0,(SIN(BO$12)*COS($E71)+SIN($E71)*COS(BO$12))/SIN($E71)*BO$9)</f>
        <v>0</v>
      </c>
      <c r="FB71" s="0" t="n">
        <f aca="false">IF(BP$9=0,0,(SIN(BP$12)*COS($E71)+SIN($E71)*COS(BP$12))/SIN($E71)*BP$9)</f>
        <v>0</v>
      </c>
      <c r="FC71" s="0" t="n">
        <f aca="false">IF(BQ$9=0,0,(SIN(BQ$12)*COS($E71)+SIN($E71)*COS(BQ$12))/SIN($E71)*BQ$9)</f>
        <v>0</v>
      </c>
      <c r="FD71" s="0" t="n">
        <f aca="false">IF(BR$9=0,0,(SIN(BR$12)*COS($E71)+SIN($E71)*COS(BR$12))/SIN($E71)*BR$9)</f>
        <v>0</v>
      </c>
      <c r="FE71" s="0" t="n">
        <f aca="false">IF(BS$9=0,0,(SIN(BS$12)*COS($E71)+SIN($E71)*COS(BS$12))/SIN($E71)*BS$9)</f>
        <v>0</v>
      </c>
      <c r="FF71" s="0" t="n">
        <f aca="false">IF(BT$9=0,0,(SIN(BT$12)*COS($E71)+SIN($E71)*COS(BT$12))/SIN($E71)*BT$9)</f>
        <v>0</v>
      </c>
      <c r="FG71" s="0" t="n">
        <f aca="false">IF(BU$9=0,0,(SIN(BU$12)*COS($E71)+SIN($E71)*COS(BU$12))/SIN($E71)*BU$9)</f>
        <v>0</v>
      </c>
      <c r="FH71" s="0" t="n">
        <f aca="false">IF(BV$9=0,0,(SIN(BV$12)*COS($E71)+SIN($E71)*COS(BV$12))/SIN($E71)*BV$9)</f>
        <v>0</v>
      </c>
      <c r="FI71" s="0" t="n">
        <f aca="false">IF(BW$9=0,0,(SIN(BW$12)*COS($E71)+SIN($E71)*COS(BW$12))/SIN($E71)*BW$9)</f>
        <v>0</v>
      </c>
      <c r="FJ71" s="0" t="n">
        <f aca="false">IF(BX$9=0,0,(SIN(BX$12)*COS($E71)+SIN($E71)*COS(BX$12))/SIN($E71)*BX$9)</f>
        <v>0</v>
      </c>
      <c r="FK71" s="0" t="n">
        <f aca="false">IF(BY$9=0,0,(SIN(BY$12)*COS($E71)+SIN($E71)*COS(BY$12))/SIN($E71)*BY$9)</f>
        <v>0</v>
      </c>
      <c r="FL71" s="0" t="n">
        <f aca="false">IF(BZ$9=0,0,(SIN(BZ$12)*COS($E71)+SIN($E71)*COS(BZ$12))/SIN($E71)*BZ$9)</f>
        <v>0</v>
      </c>
      <c r="FM71" s="0" t="n">
        <f aca="false">IF(CA$9=0,0,(SIN(CA$12)*COS($E71)+SIN($E71)*COS(CA$12))/SIN($E71)*CA$9)</f>
        <v>0</v>
      </c>
      <c r="FN71" s="0" t="n">
        <f aca="false">IF(CB$9=0,0,(SIN(CB$12)*COS($E71)+SIN($E71)*COS(CB$12))/SIN($E71)*CB$9)</f>
        <v>0</v>
      </c>
      <c r="FO71" s="0" t="n">
        <f aca="false">IF(CC$9=0,0,(SIN(CC$12)*COS($E71)+SIN($E71)*COS(CC$12))/SIN($E71)*CC$9)</f>
        <v>0</v>
      </c>
      <c r="FP71" s="0" t="n">
        <f aca="false">IF(CD$9=0,0,(SIN(CD$12)*COS($E71)+SIN($E71)*COS(CD$12))/SIN($E71)*CD$9)</f>
        <v>0</v>
      </c>
      <c r="FQ71" s="0" t="n">
        <f aca="false">IF(CE$9=0,0,(SIN(CE$12)*COS($E71)+SIN($E71)*COS(CE$12))/SIN($E71)*CE$9)</f>
        <v>0</v>
      </c>
      <c r="FR71" s="0" t="n">
        <f aca="false">IF(CF$9=0,0,(SIN(CF$12)*COS($E71)+SIN($E71)*COS(CF$12))/SIN($E71)*CF$9)</f>
        <v>0</v>
      </c>
      <c r="FS71" s="0" t="n">
        <f aca="false">IF(CG$9=0,0,(SIN(CG$12)*COS($E71)+SIN($E71)*COS(CG$12))/SIN($E71)*CG$9)</f>
        <v>0</v>
      </c>
      <c r="FT71" s="0" t="n">
        <f aca="false">IF(CH$9=0,0,(SIN(CH$12)*COS($E71)+SIN($E71)*COS(CH$12))/SIN($E71)*CH$9)</f>
        <v>0</v>
      </c>
      <c r="FU71" s="0" t="n">
        <f aca="false">IF(CI$9=0,0,(SIN(CI$12)*COS($E71)+SIN($E71)*COS(CI$12))/SIN($E71)*CI$9)</f>
        <v>0</v>
      </c>
      <c r="FV71" s="0" t="n">
        <f aca="false">IF(CJ$9=0,0,(SIN(CJ$12)*COS($E71)+SIN($E71)*COS(CJ$12))/SIN($E71)*CJ$9)</f>
        <v>0</v>
      </c>
      <c r="FW71" s="0" t="n">
        <f aca="false">IF(CK$9=0,0,(SIN(CK$12)*COS($E71)+SIN($E71)*COS(CK$12))/SIN($E71)*CK$9)</f>
        <v>0</v>
      </c>
      <c r="FX71" s="0" t="n">
        <f aca="false">IF(CL$9=0,0,(SIN(CL$12)*COS($E71)+SIN($E71)*COS(CL$12))/SIN($E71)*CL$9)</f>
        <v>0</v>
      </c>
      <c r="FY71" s="0" t="n">
        <f aca="false">IF(CM$9=0,0,(SIN(CM$12)*COS($E71)+SIN($E71)*COS(CM$12))/SIN($E71)*CM$9)</f>
        <v>0</v>
      </c>
      <c r="FZ71" s="0" t="n">
        <f aca="false">IF(CN$9=0,0,(SIN(CN$12)*COS($E71)+SIN($E71)*COS(CN$12))/SIN($E71)*CN$9)</f>
        <v>0</v>
      </c>
      <c r="GA71" s="0" t="n">
        <f aca="false">IF(CO$9=0,0,(SIN(CO$12)*COS($E71)+SIN($E71)*COS(CO$12))/SIN($E71)*CO$9)</f>
        <v>0</v>
      </c>
      <c r="GB71" s="0" t="n">
        <f aca="false">IF(CP$9=0,0,(SIN(CP$12)*COS($E71)+SIN($E71)*COS(CP$12))/SIN($E71)*CP$9)</f>
        <v>3.31532750096971</v>
      </c>
      <c r="GC71" s="0" t="n">
        <f aca="false">IF(CQ$9=0,0,(SIN(CQ$12)*COS($E71)+SIN($E71)*COS(CQ$12))/SIN($E71)*CQ$9)</f>
        <v>3.28325080317987</v>
      </c>
    </row>
    <row r="72" customFormat="false" ht="12.8" hidden="true" customHeight="false" outlineLevel="0" collapsed="false">
      <c r="A72" s="0" t="n">
        <f aca="false">MAX($F72:$CQ72)</f>
        <v>6.32915353137039</v>
      </c>
      <c r="B72" s="90" t="n">
        <f aca="false">IF(ISNA(INDEX(vmg!$B$6:$B$151,MATCH($C72,vmg!$F$6:$F$151,0))),IF(ISNA(INDEX(vmg!$B$6:$B$151,MATCH($C72,vmg!$D$6:$D$151,0))),0,INDEX(vmg!$B$6:$B$151,MATCH($C72,vmg!$D$6:$D$151,0))),INDEX(vmg!$B$6:$B$151,MATCH($C72,vmg!$F$6:$F$151,0)))</f>
        <v>6.3849</v>
      </c>
      <c r="C72" s="2" t="n">
        <f aca="false">MOD(Best +D72,360)</f>
        <v>0</v>
      </c>
      <c r="D72" s="2" t="n">
        <f aca="false">D71+1</f>
        <v>60</v>
      </c>
      <c r="E72" s="1" t="n">
        <f aca="false">D72*PI()/180</f>
        <v>1.0471975511966</v>
      </c>
      <c r="F72" s="13" t="n">
        <f aca="false">IF(OR(F162=0,CR72=0),0,F162*CR72/(F162+CR72))</f>
        <v>6.32915353137039</v>
      </c>
      <c r="G72" s="13" t="n">
        <f aca="false">IF(OR(G162=0,CS72=0),0,G162*CS72/(G162+CS72))</f>
        <v>6.22856163343693</v>
      </c>
      <c r="H72" s="13" t="n">
        <f aca="false">IF(OR(H162=0,CT72=0),0,H162*CT72/(H162+CT72))</f>
        <v>6.13071083395429</v>
      </c>
      <c r="I72" s="13" t="n">
        <f aca="false">IF(OR(I162=0,CU72=0),0,I162*CU72/(I162+CU72))</f>
        <v>6.03542891627069</v>
      </c>
      <c r="J72" s="13" t="n">
        <f aca="false">IF(OR(J162=0,CV72=0),0,J162*CV72/(J162+CV72))</f>
        <v>5.93822177618492</v>
      </c>
      <c r="K72" s="13" t="n">
        <f aca="false">IF(OR(K162=0,CW72=0),0,K162*CW72/(K162+CW72))</f>
        <v>5.84350414336329</v>
      </c>
      <c r="L72" s="13" t="n">
        <f aca="false">IF(OR(L162=0,CX72=0),0,L162*CX72/(L162+CX72))</f>
        <v>5.75112432440872</v>
      </c>
      <c r="M72" s="13" t="n">
        <f aca="false">IF(OR(M162=0,CY72=0),0,M162*CY72/(M162+CY72))</f>
        <v>5.660942650137</v>
      </c>
      <c r="N72" s="13" t="n">
        <f aca="false">IF(OR(N162=0,CZ72=0),0,N162*CZ72/(N162+CZ72))</f>
        <v>5.57283028971137</v>
      </c>
      <c r="O72" s="13" t="n">
        <f aca="false">IF(OR(O162=0,DA72=0),0,O162*DA72/(O162+DA72))</f>
        <v>5.47308737821726</v>
      </c>
      <c r="P72" s="13" t="n">
        <f aca="false">IF(OR(P162=0,DB72=0),0,P162*DB72/(P162+DB72))</f>
        <v>5.3757776837304</v>
      </c>
      <c r="Q72" s="13" t="n">
        <f aca="false">IF(OR(Q162=0,DC72=0),0,Q162*DC72/(Q162+DC72))</f>
        <v>5.2807523965643</v>
      </c>
      <c r="R72" s="13" t="n">
        <f aca="false">IF(OR(R162=0,DD72=0),0,R162*DD72/(R162+DD72))</f>
        <v>5.187874229912</v>
      </c>
      <c r="S72" s="13" t="n">
        <f aca="false">IF(OR(S162=0,DE72=0),0,S162*DE72/(S162+DE72))</f>
        <v>5.09701631402319</v>
      </c>
      <c r="T72" s="13" t="n">
        <f aca="false">IF(OR(T162=0,DF72=0),0,T162*DF72/(T162+DF72))</f>
        <v>4.98540616690443</v>
      </c>
      <c r="U72" s="13" t="n">
        <f aca="false">IF(OR(U162=0,DG72=0),0,U162*DG72/(U162+DG72))</f>
        <v>4.87634254785007</v>
      </c>
      <c r="V72" s="13" t="n">
        <f aca="false">IF(OR(V162=0,DH72=0),0,V162*DH72/(V162+DH72))</f>
        <v>4.76965504955765</v>
      </c>
      <c r="W72" s="13" t="n">
        <f aca="false">IF(OR(W162=0,DI72=0),0,W162*DI72/(W162+DI72))</f>
        <v>4.6651861717855</v>
      </c>
      <c r="X72" s="13" t="n">
        <f aca="false">IF(OR(X162=0,DJ72=0),0,X162*DJ72/(X162+DJ72))</f>
        <v>4.56279006589101</v>
      </c>
      <c r="Y72" s="13" t="n">
        <f aca="false">IF(OR(Y162=0,DK72=0),0,Y162*DK72/(Y162+DK72))</f>
        <v>0</v>
      </c>
      <c r="Z72" s="13" t="n">
        <f aca="false">IF(OR(Z162=0,DL72=0),0,Z162*DL72/(Z162+DL72))</f>
        <v>0</v>
      </c>
      <c r="AA72" s="13" t="n">
        <f aca="false">IF(OR(AA162=0,DM72=0),0,AA162*DM72/(AA162+DM72))</f>
        <v>0</v>
      </c>
      <c r="AB72" s="13" t="n">
        <f aca="false">IF(OR(AB162=0,DN72=0),0,AB162*DN72/(AB162+DN72))</f>
        <v>0</v>
      </c>
      <c r="AC72" s="13" t="n">
        <f aca="false">IF(OR(AC162=0,DO72=0),0,AC162*DO72/(AC162+DO72))</f>
        <v>0</v>
      </c>
      <c r="AD72" s="13" t="n">
        <f aca="false">IF(OR(AD162=0,DP72=0),0,AD162*DP72/(AD162+DP72))</f>
        <v>0</v>
      </c>
      <c r="AE72" s="13" t="n">
        <f aca="false">IF(OR(AE162=0,DQ72=0),0,AE162*DQ72/(AE162+DQ72))</f>
        <v>0</v>
      </c>
      <c r="AF72" s="13" t="n">
        <f aca="false">IF(OR(AF162=0,DR72=0),0,AF162*DR72/(AF162+DR72))</f>
        <v>0</v>
      </c>
      <c r="AG72" s="13" t="n">
        <f aca="false">IF(OR(AG162=0,DS72=0),0,AG162*DS72/(AG162+DS72))</f>
        <v>0</v>
      </c>
      <c r="AH72" s="13" t="n">
        <f aca="false">IF(OR(AH162=0,DT72=0),0,AH162*DT72/(AH162+DT72))</f>
        <v>0</v>
      </c>
      <c r="AI72" s="13" t="n">
        <f aca="false">IF(OR(AI162=0,DU72=0),0,AI162*DU72/(AI162+DU72))</f>
        <v>0</v>
      </c>
      <c r="AJ72" s="13" t="n">
        <f aca="false">IF(OR(AJ162=0,DV72=0),0,AJ162*DV72/(AJ162+DV72))</f>
        <v>0</v>
      </c>
      <c r="AK72" s="13" t="n">
        <f aca="false">IF(OR(AK162=0,DW72=0),0,AK162*DW72/(AK162+DW72))</f>
        <v>0</v>
      </c>
      <c r="AL72" s="13" t="n">
        <f aca="false">IF(OR(AL162=0,DX72=0),0,AL162*DX72/(AL162+DX72))</f>
        <v>0</v>
      </c>
      <c r="AM72" s="13" t="n">
        <f aca="false">IF(OR(AM162=0,DY72=0),0,AM162*DY72/(AM162+DY72))</f>
        <v>0</v>
      </c>
      <c r="AN72" s="13" t="n">
        <f aca="false">IF(OR(AN162=0,DZ72=0),0,AN162*DZ72/(AN162+DZ72))</f>
        <v>0</v>
      </c>
      <c r="AO72" s="13" t="n">
        <f aca="false">IF(OR(AO162=0,EA72=0),0,AO162*EA72/(AO162+EA72))</f>
        <v>0</v>
      </c>
      <c r="AP72" s="13" t="n">
        <f aca="false">IF(OR(AP162=0,EB72=0),0,AP162*EB72/(AP162+EB72))</f>
        <v>0</v>
      </c>
      <c r="AQ72" s="13" t="n">
        <f aca="false">IF(OR(AQ162=0,EC72=0),0,AQ162*EC72/(AQ162+EC72))</f>
        <v>0</v>
      </c>
      <c r="AR72" s="13" t="n">
        <f aca="false">IF(OR(AR162=0,ED72=0),0,AR162*ED72/(AR162+ED72))</f>
        <v>0</v>
      </c>
      <c r="AS72" s="13" t="n">
        <f aca="false">IF(OR(AS162=0,EE72=0),0,AS162*EE72/(AS162+EE72))</f>
        <v>0</v>
      </c>
      <c r="AT72" s="13" t="n">
        <f aca="false">IF(OR(AT162=0,EF72=0),0,AT162*EF72/(AT162+EF72))</f>
        <v>0</v>
      </c>
      <c r="AU72" s="13" t="n">
        <f aca="false">IF(OR(AU162=0,EG72=0),0,AU162*EG72/(AU162+EG72))</f>
        <v>0</v>
      </c>
      <c r="AV72" s="13" t="n">
        <f aca="false">IF(OR(AV162=0,EH72=0),0,AV162*EH72/(AV162+EH72))</f>
        <v>0</v>
      </c>
      <c r="AW72" s="13" t="n">
        <f aca="false">IF(OR(AW162=0,EI72=0),0,AW162*EI72/(AW162+EI72))</f>
        <v>0</v>
      </c>
      <c r="AX72" s="13" t="n">
        <f aca="false">IF(OR(AX162=0,EJ72=0),0,AX162*EJ72/(AX162+EJ72))</f>
        <v>0</v>
      </c>
      <c r="AY72" s="13" t="n">
        <f aca="false">IF(OR(AY162=0,EK72=0),0,AY162*EK72/(AY162+EK72))</f>
        <v>0</v>
      </c>
      <c r="AZ72" s="13" t="n">
        <f aca="false">IF(OR(AZ162=0,EL72=0),0,AZ162*EL72/(AZ162+EL72))</f>
        <v>0</v>
      </c>
      <c r="BA72" s="13" t="n">
        <f aca="false">IF(OR(BA162=0,EM72=0),0,BA162*EM72/(BA162+EM72))</f>
        <v>0</v>
      </c>
      <c r="BB72" s="13" t="n">
        <f aca="false">IF(OR(BB162=0,EN72=0),0,BB162*EN72/(BB162+EN72))</f>
        <v>0</v>
      </c>
      <c r="BC72" s="13" t="n">
        <f aca="false">IF(OR(BC162=0,EO72=0),0,BC162*EO72/(BC162+EO72))</f>
        <v>0</v>
      </c>
      <c r="BD72" s="13" t="n">
        <f aca="false">IF(OR(BD162=0,EP72=0),0,BD162*EP72/(BD162+EP72))</f>
        <v>0</v>
      </c>
      <c r="BE72" s="13" t="n">
        <f aca="false">IF(OR(BE162=0,EQ72=0),0,BE162*EQ72/(BE162+EQ72))</f>
        <v>0</v>
      </c>
      <c r="BF72" s="13" t="n">
        <f aca="false">IF(OR(BF162=0,ER72=0),0,BF162*ER72/(BF162+ER72))</f>
        <v>0</v>
      </c>
      <c r="BG72" s="13" t="n">
        <f aca="false">IF(OR(BG162=0,ES72=0),0,BG162*ES72/(BG162+ES72))</f>
        <v>0</v>
      </c>
      <c r="BH72" s="13" t="n">
        <f aca="false">IF(OR(BH162=0,ET72=0),0,BH162*ET72/(BH162+ET72))</f>
        <v>0</v>
      </c>
      <c r="BI72" s="13" t="n">
        <f aca="false">IF(OR(BI162=0,EU72=0),0,BI162*EU72/(BI162+EU72))</f>
        <v>0</v>
      </c>
      <c r="BJ72" s="13" t="n">
        <f aca="false">IF(OR(BJ162=0,EV72=0),0,BJ162*EV72/(BJ162+EV72))</f>
        <v>0</v>
      </c>
      <c r="BK72" s="13" t="n">
        <f aca="false">IF(OR(BK162=0,EW72=0),0,BK162*EW72/(BK162+EW72))</f>
        <v>0</v>
      </c>
      <c r="BL72" s="13" t="n">
        <f aca="false">IF(OR(BL162=0,EX72=0),0,BL162*EX72/(BL162+EX72))</f>
        <v>0</v>
      </c>
      <c r="BM72" s="13" t="n">
        <f aca="false">IF(OR(BM162=0,EY72=0),0,BM162*EY72/(BM162+EY72))</f>
        <v>0</v>
      </c>
      <c r="BN72" s="13" t="n">
        <f aca="false">IF(OR(BN162=0,EZ72=0),0,BN162*EZ72/(BN162+EZ72))</f>
        <v>0</v>
      </c>
      <c r="BO72" s="13" t="n">
        <f aca="false">IF(OR(BO162=0,FA72=0),0,BO162*FA72/(BO162+FA72))</f>
        <v>0</v>
      </c>
      <c r="BP72" s="13" t="n">
        <f aca="false">IF(OR(BP162=0,FB72=0),0,BP162*FB72/(BP162+FB72))</f>
        <v>0</v>
      </c>
      <c r="BQ72" s="13" t="n">
        <f aca="false">IF(OR(BQ162=0,FC72=0),0,BQ162*FC72/(BQ162+FC72))</f>
        <v>0</v>
      </c>
      <c r="BR72" s="13" t="n">
        <f aca="false">IF(OR(BR162=0,FD72=0),0,BR162*FD72/(BR162+FD72))</f>
        <v>0</v>
      </c>
      <c r="BS72" s="13" t="n">
        <f aca="false">IF(OR(BS162=0,FE72=0),0,BS162*FE72/(BS162+FE72))</f>
        <v>0</v>
      </c>
      <c r="BT72" s="13" t="n">
        <f aca="false">IF(OR(BT162=0,FF72=0),0,BT162*FF72/(BT162+FF72))</f>
        <v>0</v>
      </c>
      <c r="BU72" s="13" t="n">
        <f aca="false">IF(OR(BU162=0,FG72=0),0,BU162*FG72/(BU162+FG72))</f>
        <v>0</v>
      </c>
      <c r="BV72" s="13" t="n">
        <f aca="false">IF(OR(BV162=0,FH72=0),0,BV162*FH72/(BV162+FH72))</f>
        <v>0</v>
      </c>
      <c r="BW72" s="13" t="n">
        <f aca="false">IF(OR(BW162=0,FI72=0),0,BW162*FI72/(BW162+FI72))</f>
        <v>0</v>
      </c>
      <c r="BX72" s="13" t="n">
        <f aca="false">IF(OR(BX162=0,FJ72=0),0,BX162*FJ72/(BX162+FJ72))</f>
        <v>0</v>
      </c>
      <c r="BY72" s="13" t="n">
        <f aca="false">IF(OR(BY162=0,FK72=0),0,BY162*FK72/(BY162+FK72))</f>
        <v>0</v>
      </c>
      <c r="BZ72" s="13" t="n">
        <f aca="false">IF(OR(BZ162=0,FL72=0),0,BZ162*FL72/(BZ162+FL72))</f>
        <v>0</v>
      </c>
      <c r="CA72" s="13" t="n">
        <f aca="false">IF(OR(CA162=0,FM72=0),0,CA162*FM72/(CA162+FM72))</f>
        <v>0</v>
      </c>
      <c r="CB72" s="13" t="n">
        <f aca="false">IF(OR(CB162=0,FN72=0),0,CB162*FN72/(CB162+FN72))</f>
        <v>0</v>
      </c>
      <c r="CC72" s="13" t="n">
        <f aca="false">IF(OR(CC162=0,FO72=0),0,CC162*FO72/(CC162+FO72))</f>
        <v>0</v>
      </c>
      <c r="CD72" s="13" t="n">
        <f aca="false">IF(OR(CD162=0,FP72=0),0,CD162*FP72/(CD162+FP72))</f>
        <v>0</v>
      </c>
      <c r="CE72" s="13" t="n">
        <f aca="false">IF(OR(CE162=0,FQ72=0),0,CE162*FQ72/(CE162+FQ72))</f>
        <v>0</v>
      </c>
      <c r="CF72" s="13" t="n">
        <f aca="false">IF(OR(CF162=0,FR72=0),0,CF162*FR72/(CF162+FR72))</f>
        <v>0</v>
      </c>
      <c r="CG72" s="13" t="n">
        <f aca="false">IF(OR(CG162=0,FS72=0),0,CG162*FS72/(CG162+FS72))</f>
        <v>0</v>
      </c>
      <c r="CH72" s="13" t="n">
        <f aca="false">IF(OR(CH162=0,FT72=0),0,CH162*FT72/(CH162+FT72))</f>
        <v>0</v>
      </c>
      <c r="CI72" s="13" t="n">
        <f aca="false">IF(OR(CI162=0,FU72=0),0,CI162*FU72/(CI162+FU72))</f>
        <v>0</v>
      </c>
      <c r="CJ72" s="13" t="n">
        <f aca="false">IF(OR(CJ162=0,FV72=0),0,CJ162*FV72/(CJ162+FV72))</f>
        <v>0</v>
      </c>
      <c r="CK72" s="13" t="n">
        <f aca="false">IF(OR(CK162=0,FW72=0),0,CK162*FW72/(CK162+FW72))</f>
        <v>0</v>
      </c>
      <c r="CL72" s="13" t="n">
        <f aca="false">IF(OR(CL162=0,FX72=0),0,CL162*FX72/(CL162+FX72))</f>
        <v>0</v>
      </c>
      <c r="CM72" s="13" t="n">
        <f aca="false">IF(OR(CM162=0,FY72=0),0,CM162*FY72/(CM162+FY72))</f>
        <v>0</v>
      </c>
      <c r="CN72" s="13" t="n">
        <f aca="false">IF(OR(CN162=0,FZ72=0),0,CN162*FZ72/(CN162+FZ72))</f>
        <v>0</v>
      </c>
      <c r="CO72" s="13" t="n">
        <f aca="false">IF(OR(CO162=0,GA72=0),0,CO162*GA72/(CO162+GA72))</f>
        <v>0</v>
      </c>
      <c r="CP72" s="13" t="n">
        <f aca="false">IF(OR(CP162=0,GB72=0),0,CP162*GB72/(CP162+GB72))</f>
        <v>1.64315588653013</v>
      </c>
      <c r="CQ72" s="13" t="n">
        <f aca="false">IF(OR(CQ162=0,GC72=0),0,CQ162*GC72/(CQ162+GC72))</f>
        <v>1.61118371873051</v>
      </c>
      <c r="CR72" s="0" t="n">
        <f aca="false">IF(F$9=0,0,(SIN(F$12)*COS($E72)+SIN($E72)*COS(F$12))/SIN($E72)*F$9)</f>
        <v>6.32915357142857</v>
      </c>
      <c r="CS72" s="0" t="n">
        <f aca="false">IF(G$9=0,0,(SIN(G$12)*COS($E72)+SIN($E72)*COS(G$12))/SIN($E72)*G$9)</f>
        <v>6.35221179730086</v>
      </c>
      <c r="CT72" s="0" t="n">
        <f aca="false">IF(H$9=0,0,(SIN(H$12)*COS($E72)+SIN($E72)*COS(H$12))/SIN($E72)*H$9)</f>
        <v>6.37256596717278</v>
      </c>
      <c r="CU72" s="0" t="n">
        <f aca="false">IF(I$9=0,0,(SIN(I$12)*COS($E72)+SIN($E72)*COS(I$12))/SIN($E72)*I$9)</f>
        <v>6.39023421353885</v>
      </c>
      <c r="CV72" s="0" t="n">
        <f aca="false">IF(J$9=0,0,(SIN(J$12)*COS($E72)+SIN($E72)*COS(J$12))/SIN($E72)*J$9)</f>
        <v>6.40019849320394</v>
      </c>
      <c r="CW72" s="0" t="n">
        <f aca="false">IF(K$9=0,0,(SIN(K$12)*COS($E72)+SIN($E72)*COS(K$12))/SIN($E72)*K$9)</f>
        <v>6.40743201576347</v>
      </c>
      <c r="CX72" s="0" t="n">
        <f aca="false">IF(L$9=0,0,(SIN(L$12)*COS($E72)+SIN($E72)*COS(L$12))/SIN($E72)*L$9)</f>
        <v>6.41196065007782</v>
      </c>
      <c r="CY72" s="0" t="n">
        <f aca="false">IF(M$9=0,0,(SIN(M$12)*COS($E72)+SIN($E72)*COS(M$12))/SIN($E72)*M$9)</f>
        <v>6.41381131835091</v>
      </c>
      <c r="CZ72" s="0" t="n">
        <f aca="false">IF(N$9=0,0,(SIN(N$12)*COS($E72)+SIN($E72)*COS(N$12))/SIN($E72)*N$9)</f>
        <v>6.41301197930846</v>
      </c>
      <c r="DA72" s="0" t="n">
        <f aca="false">IF(O$9=0,0,(SIN(O$12)*COS($E72)+SIN($E72)*COS(O$12))/SIN($E72)*O$9)</f>
        <v>6.3910653109536</v>
      </c>
      <c r="DB72" s="0" t="n">
        <f aca="false">IF(P$9=0,0,(SIN(P$12)*COS($E72)+SIN($E72)*COS(P$12))/SIN($E72)*P$9)</f>
        <v>6.36628500801739</v>
      </c>
      <c r="DC72" s="0" t="n">
        <f aca="false">IF(Q$9=0,0,(SIN(Q$12)*COS($E72)+SIN($E72)*COS(Q$12))/SIN($E72)*Q$9)</f>
        <v>6.33871907478235</v>
      </c>
      <c r="DD72" s="0" t="n">
        <f aca="false">IF(R$9=0,0,(SIN(R$12)*COS($E72)+SIN($E72)*COS(R$12))/SIN($E72)*R$9)</f>
        <v>6.30841662188206</v>
      </c>
      <c r="DE72" s="0" t="n">
        <f aca="false">IF(S$9=0,0,(SIN(S$12)*COS($E72)+SIN($E72)*COS(S$12))/SIN($E72)*S$9)</f>
        <v>6.27542783893978</v>
      </c>
      <c r="DF72" s="0" t="n">
        <f aca="false">IF(T$9=0,0,(SIN(T$12)*COS($E72)+SIN($E72)*COS(T$12))/SIN($E72)*T$9)</f>
        <v>6.20467343536251</v>
      </c>
      <c r="DG72" s="0" t="n">
        <f aca="false">IF(U$9=0,0,(SIN(U$12)*COS($E72)+SIN($E72)*COS(U$12))/SIN($E72)*U$9)</f>
        <v>6.13099529335514</v>
      </c>
      <c r="DH72" s="0" t="n">
        <f aca="false">IF(V$9=0,0,(SIN(V$12)*COS($E72)+SIN($E72)*COS(V$12))/SIN($E72)*V$9)</f>
        <v>6.05447893043753</v>
      </c>
      <c r="DI72" s="0" t="n">
        <f aca="false">IF(W$9=0,0,(SIN(W$12)*COS($E72)+SIN($E72)*COS(W$12))/SIN($E72)*W$9)</f>
        <v>5.97521102435171</v>
      </c>
      <c r="DJ72" s="0" t="n">
        <f aca="false">IF(X$9=0,0,(SIN(X$12)*COS($E72)+SIN($E72)*COS(X$12))/SIN($E72)*X$9)</f>
        <v>5.8932793673558</v>
      </c>
      <c r="DK72" s="0" t="n">
        <f aca="false">IF(Y$9=0,0,(SIN(Y$12)*COS($E72)+SIN($E72)*COS(Y$12))/SIN($E72)*Y$9)</f>
        <v>0</v>
      </c>
      <c r="DL72" s="0" t="n">
        <f aca="false">IF(Z$9=0,0,(SIN(Z$12)*COS($E72)+SIN($E72)*COS(Z$12))/SIN($E72)*Z$9)</f>
        <v>0</v>
      </c>
      <c r="DM72" s="0" t="n">
        <f aca="false">IF(AA$9=0,0,(SIN(AA$12)*COS($E72)+SIN($E72)*COS(AA$12))/SIN($E72)*AA$9)</f>
        <v>0</v>
      </c>
      <c r="DN72" s="0" t="n">
        <f aca="false">IF(AB$9=0,0,(SIN(AB$12)*COS($E72)+SIN($E72)*COS(AB$12))/SIN($E72)*AB$9)</f>
        <v>0</v>
      </c>
      <c r="DO72" s="0" t="n">
        <f aca="false">IF(AC$9=0,0,(SIN(AC$12)*COS($E72)+SIN($E72)*COS(AC$12))/SIN($E72)*AC$9)</f>
        <v>0</v>
      </c>
      <c r="DP72" s="0" t="n">
        <f aca="false">IF(AD$9=0,0,(SIN(AD$12)*COS($E72)+SIN($E72)*COS(AD$12))/SIN($E72)*AD$9)</f>
        <v>0</v>
      </c>
      <c r="DQ72" s="0" t="n">
        <f aca="false">IF(AE$9=0,0,(SIN(AE$12)*COS($E72)+SIN($E72)*COS(AE$12))/SIN($E72)*AE$9)</f>
        <v>0</v>
      </c>
      <c r="DR72" s="0" t="n">
        <f aca="false">IF(AF$9=0,0,(SIN(AF$12)*COS($E72)+SIN($E72)*COS(AF$12))/SIN($E72)*AF$9)</f>
        <v>0</v>
      </c>
      <c r="DS72" s="0" t="n">
        <f aca="false">IF(AG$9=0,0,(SIN(AG$12)*COS($E72)+SIN($E72)*COS(AG$12))/SIN($E72)*AG$9)</f>
        <v>0</v>
      </c>
      <c r="DT72" s="0" t="n">
        <f aca="false">IF(AH$9=0,0,(SIN(AH$12)*COS($E72)+SIN($E72)*COS(AH$12))/SIN($E72)*AH$9)</f>
        <v>0</v>
      </c>
      <c r="DU72" s="0" t="n">
        <f aca="false">IF(AI$9=0,0,(SIN(AI$12)*COS($E72)+SIN($E72)*COS(AI$12))/SIN($E72)*AI$9)</f>
        <v>0</v>
      </c>
      <c r="DV72" s="0" t="n">
        <f aca="false">IF(AJ$9=0,0,(SIN(AJ$12)*COS($E72)+SIN($E72)*COS(AJ$12))/SIN($E72)*AJ$9)</f>
        <v>0</v>
      </c>
      <c r="DW72" s="0" t="n">
        <f aca="false">IF(AK$9=0,0,(SIN(AK$12)*COS($E72)+SIN($E72)*COS(AK$12))/SIN($E72)*AK$9)</f>
        <v>0</v>
      </c>
      <c r="DX72" s="0" t="n">
        <f aca="false">IF(AL$9=0,0,(SIN(AL$12)*COS($E72)+SIN($E72)*COS(AL$12))/SIN($E72)*AL$9)</f>
        <v>0</v>
      </c>
      <c r="DY72" s="0" t="n">
        <f aca="false">IF(AM$9=0,0,(SIN(AM$12)*COS($E72)+SIN($E72)*COS(AM$12))/SIN($E72)*AM$9)</f>
        <v>0</v>
      </c>
      <c r="DZ72" s="0" t="n">
        <f aca="false">IF(AN$9=0,0,(SIN(AN$12)*COS($E72)+SIN($E72)*COS(AN$12))/SIN($E72)*AN$9)</f>
        <v>0</v>
      </c>
      <c r="EA72" s="0" t="n">
        <f aca="false">IF(AO$9=0,0,(SIN(AO$12)*COS($E72)+SIN($E72)*COS(AO$12))/SIN($E72)*AO$9)</f>
        <v>0</v>
      </c>
      <c r="EB72" s="0" t="n">
        <f aca="false">IF(AP$9=0,0,(SIN(AP$12)*COS($E72)+SIN($E72)*COS(AP$12))/SIN($E72)*AP$9)</f>
        <v>0</v>
      </c>
      <c r="EC72" s="0" t="n">
        <f aca="false">IF(AQ$9=0,0,(SIN(AQ$12)*COS($E72)+SIN($E72)*COS(AQ$12))/SIN($E72)*AQ$9)</f>
        <v>0</v>
      </c>
      <c r="ED72" s="0" t="n">
        <f aca="false">IF(AR$9=0,0,(SIN(AR$12)*COS($E72)+SIN($E72)*COS(AR$12))/SIN($E72)*AR$9)</f>
        <v>0</v>
      </c>
      <c r="EE72" s="0" t="n">
        <f aca="false">IF(AS$9=0,0,(SIN(AS$12)*COS($E72)+SIN($E72)*COS(AS$12))/SIN($E72)*AS$9)</f>
        <v>0</v>
      </c>
      <c r="EF72" s="0" t="n">
        <f aca="false">IF(AT$9=0,0,(SIN(AT$12)*COS($E72)+SIN($E72)*COS(AT$12))/SIN($E72)*AT$9)</f>
        <v>0</v>
      </c>
      <c r="EG72" s="0" t="n">
        <f aca="false">IF(AU$9=0,0,(SIN(AU$12)*COS($E72)+SIN($E72)*COS(AU$12))/SIN($E72)*AU$9)</f>
        <v>0</v>
      </c>
      <c r="EH72" s="0" t="n">
        <f aca="false">IF(AV$9=0,0,(SIN(AV$12)*COS($E72)+SIN($E72)*COS(AV$12))/SIN($E72)*AV$9)</f>
        <v>0</v>
      </c>
      <c r="EI72" s="0" t="n">
        <f aca="false">IF(AW$9=0,0,(SIN(AW$12)*COS($E72)+SIN($E72)*COS(AW$12))/SIN($E72)*AW$9)</f>
        <v>0</v>
      </c>
      <c r="EJ72" s="0" t="n">
        <f aca="false">IF(AX$9=0,0,(SIN(AX$12)*COS($E72)+SIN($E72)*COS(AX$12))/SIN($E72)*AX$9)</f>
        <v>0</v>
      </c>
      <c r="EK72" s="0" t="n">
        <f aca="false">IF(AY$9=0,0,(SIN(AY$12)*COS($E72)+SIN($E72)*COS(AY$12))/SIN($E72)*AY$9)</f>
        <v>0</v>
      </c>
      <c r="EL72" s="0" t="n">
        <f aca="false">IF(AZ$9=0,0,(SIN(AZ$12)*COS($E72)+SIN($E72)*COS(AZ$12))/SIN($E72)*AZ$9)</f>
        <v>0</v>
      </c>
      <c r="EM72" s="0" t="n">
        <f aca="false">IF(BA$9=0,0,(SIN(BA$12)*COS($E72)+SIN($E72)*COS(BA$12))/SIN($E72)*BA$9)</f>
        <v>0</v>
      </c>
      <c r="EN72" s="0" t="n">
        <f aca="false">IF(BB$9=0,0,(SIN(BB$12)*COS($E72)+SIN($E72)*COS(BB$12))/SIN($E72)*BB$9)</f>
        <v>0</v>
      </c>
      <c r="EO72" s="0" t="n">
        <f aca="false">IF(BC$9=0,0,(SIN(BC$12)*COS($E72)+SIN($E72)*COS(BC$12))/SIN($E72)*BC$9)</f>
        <v>0</v>
      </c>
      <c r="EP72" s="0" t="n">
        <f aca="false">IF(BD$9=0,0,(SIN(BD$12)*COS($E72)+SIN($E72)*COS(BD$12))/SIN($E72)*BD$9)</f>
        <v>0</v>
      </c>
      <c r="EQ72" s="0" t="n">
        <f aca="false">IF(BE$9=0,0,(SIN(BE$12)*COS($E72)+SIN($E72)*COS(BE$12))/SIN($E72)*BE$9)</f>
        <v>0</v>
      </c>
      <c r="ER72" s="0" t="n">
        <f aca="false">IF(BF$9=0,0,(SIN(BF$12)*COS($E72)+SIN($E72)*COS(BF$12))/SIN($E72)*BF$9)</f>
        <v>0</v>
      </c>
      <c r="ES72" s="0" t="n">
        <f aca="false">IF(BG$9=0,0,(SIN(BG$12)*COS($E72)+SIN($E72)*COS(BG$12))/SIN($E72)*BG$9)</f>
        <v>0</v>
      </c>
      <c r="ET72" s="0" t="n">
        <f aca="false">IF(BH$9=0,0,(SIN(BH$12)*COS($E72)+SIN($E72)*COS(BH$12))/SIN($E72)*BH$9)</f>
        <v>0</v>
      </c>
      <c r="EU72" s="0" t="n">
        <f aca="false">IF(BI$9=0,0,(SIN(BI$12)*COS($E72)+SIN($E72)*COS(BI$12))/SIN($E72)*BI$9)</f>
        <v>0</v>
      </c>
      <c r="EV72" s="0" t="n">
        <f aca="false">IF(BJ$9=0,0,(SIN(BJ$12)*COS($E72)+SIN($E72)*COS(BJ$12))/SIN($E72)*BJ$9)</f>
        <v>0</v>
      </c>
      <c r="EW72" s="0" t="n">
        <f aca="false">IF(BK$9=0,0,(SIN(BK$12)*COS($E72)+SIN($E72)*COS(BK$12))/SIN($E72)*BK$9)</f>
        <v>0</v>
      </c>
      <c r="EX72" s="0" t="n">
        <f aca="false">IF(BL$9=0,0,(SIN(BL$12)*COS($E72)+SIN($E72)*COS(BL$12))/SIN($E72)*BL$9)</f>
        <v>0</v>
      </c>
      <c r="EY72" s="0" t="n">
        <f aca="false">IF(BM$9=0,0,(SIN(BM$12)*COS($E72)+SIN($E72)*COS(BM$12))/SIN($E72)*BM$9)</f>
        <v>0</v>
      </c>
      <c r="EZ72" s="0" t="n">
        <f aca="false">IF(BN$9=0,0,(SIN(BN$12)*COS($E72)+SIN($E72)*COS(BN$12))/SIN($E72)*BN$9)</f>
        <v>0</v>
      </c>
      <c r="FA72" s="0" t="n">
        <f aca="false">IF(BO$9=0,0,(SIN(BO$12)*COS($E72)+SIN($E72)*COS(BO$12))/SIN($E72)*BO$9)</f>
        <v>0</v>
      </c>
      <c r="FB72" s="0" t="n">
        <f aca="false">IF(BP$9=0,0,(SIN(BP$12)*COS($E72)+SIN($E72)*COS(BP$12))/SIN($E72)*BP$9)</f>
        <v>0</v>
      </c>
      <c r="FC72" s="0" t="n">
        <f aca="false">IF(BQ$9=0,0,(SIN(BQ$12)*COS($E72)+SIN($E72)*COS(BQ$12))/SIN($E72)*BQ$9)</f>
        <v>0</v>
      </c>
      <c r="FD72" s="0" t="n">
        <f aca="false">IF(BR$9=0,0,(SIN(BR$12)*COS($E72)+SIN($E72)*COS(BR$12))/SIN($E72)*BR$9)</f>
        <v>0</v>
      </c>
      <c r="FE72" s="0" t="n">
        <f aca="false">IF(BS$9=0,0,(SIN(BS$12)*COS($E72)+SIN($E72)*COS(BS$12))/SIN($E72)*BS$9)</f>
        <v>0</v>
      </c>
      <c r="FF72" s="0" t="n">
        <f aca="false">IF(BT$9=0,0,(SIN(BT$12)*COS($E72)+SIN($E72)*COS(BT$12))/SIN($E72)*BT$9)</f>
        <v>0</v>
      </c>
      <c r="FG72" s="0" t="n">
        <f aca="false">IF(BU$9=0,0,(SIN(BU$12)*COS($E72)+SIN($E72)*COS(BU$12))/SIN($E72)*BU$9)</f>
        <v>0</v>
      </c>
      <c r="FH72" s="0" t="n">
        <f aca="false">IF(BV$9=0,0,(SIN(BV$12)*COS($E72)+SIN($E72)*COS(BV$12))/SIN($E72)*BV$9)</f>
        <v>0</v>
      </c>
      <c r="FI72" s="0" t="n">
        <f aca="false">IF(BW$9=0,0,(SIN(BW$12)*COS($E72)+SIN($E72)*COS(BW$12))/SIN($E72)*BW$9)</f>
        <v>0</v>
      </c>
      <c r="FJ72" s="0" t="n">
        <f aca="false">IF(BX$9=0,0,(SIN(BX$12)*COS($E72)+SIN($E72)*COS(BX$12))/SIN($E72)*BX$9)</f>
        <v>0</v>
      </c>
      <c r="FK72" s="0" t="n">
        <f aca="false">IF(BY$9=0,0,(SIN(BY$12)*COS($E72)+SIN($E72)*COS(BY$12))/SIN($E72)*BY$9)</f>
        <v>0</v>
      </c>
      <c r="FL72" s="0" t="n">
        <f aca="false">IF(BZ$9=0,0,(SIN(BZ$12)*COS($E72)+SIN($E72)*COS(BZ$12))/SIN($E72)*BZ$9)</f>
        <v>0</v>
      </c>
      <c r="FM72" s="0" t="n">
        <f aca="false">IF(CA$9=0,0,(SIN(CA$12)*COS($E72)+SIN($E72)*COS(CA$12))/SIN($E72)*CA$9)</f>
        <v>0</v>
      </c>
      <c r="FN72" s="0" t="n">
        <f aca="false">IF(CB$9=0,0,(SIN(CB$12)*COS($E72)+SIN($E72)*COS(CB$12))/SIN($E72)*CB$9)</f>
        <v>0</v>
      </c>
      <c r="FO72" s="0" t="n">
        <f aca="false">IF(CC$9=0,0,(SIN(CC$12)*COS($E72)+SIN($E72)*COS(CC$12))/SIN($E72)*CC$9)</f>
        <v>0</v>
      </c>
      <c r="FP72" s="0" t="n">
        <f aca="false">IF(CD$9=0,0,(SIN(CD$12)*COS($E72)+SIN($E72)*COS(CD$12))/SIN($E72)*CD$9)</f>
        <v>0</v>
      </c>
      <c r="FQ72" s="0" t="n">
        <f aca="false">IF(CE$9=0,0,(SIN(CE$12)*COS($E72)+SIN($E72)*COS(CE$12))/SIN($E72)*CE$9)</f>
        <v>0</v>
      </c>
      <c r="FR72" s="0" t="n">
        <f aca="false">IF(CF$9=0,0,(SIN(CF$12)*COS($E72)+SIN($E72)*COS(CF$12))/SIN($E72)*CF$9)</f>
        <v>0</v>
      </c>
      <c r="FS72" s="0" t="n">
        <f aca="false">IF(CG$9=0,0,(SIN(CG$12)*COS($E72)+SIN($E72)*COS(CG$12))/SIN($E72)*CG$9)</f>
        <v>0</v>
      </c>
      <c r="FT72" s="0" t="n">
        <f aca="false">IF(CH$9=0,0,(SIN(CH$12)*COS($E72)+SIN($E72)*COS(CH$12))/SIN($E72)*CH$9)</f>
        <v>0</v>
      </c>
      <c r="FU72" s="0" t="n">
        <f aca="false">IF(CI$9=0,0,(SIN(CI$12)*COS($E72)+SIN($E72)*COS(CI$12))/SIN($E72)*CI$9)</f>
        <v>0</v>
      </c>
      <c r="FV72" s="0" t="n">
        <f aca="false">IF(CJ$9=0,0,(SIN(CJ$12)*COS($E72)+SIN($E72)*COS(CJ$12))/SIN($E72)*CJ$9)</f>
        <v>0</v>
      </c>
      <c r="FW72" s="0" t="n">
        <f aca="false">IF(CK$9=0,0,(SIN(CK$12)*COS($E72)+SIN($E72)*COS(CK$12))/SIN($E72)*CK$9)</f>
        <v>0</v>
      </c>
      <c r="FX72" s="0" t="n">
        <f aca="false">IF(CL$9=0,0,(SIN(CL$12)*COS($E72)+SIN($E72)*COS(CL$12))/SIN($E72)*CL$9)</f>
        <v>0</v>
      </c>
      <c r="FY72" s="0" t="n">
        <f aca="false">IF(CM$9=0,0,(SIN(CM$12)*COS($E72)+SIN($E72)*COS(CM$12))/SIN($E72)*CM$9)</f>
        <v>0</v>
      </c>
      <c r="FZ72" s="0" t="n">
        <f aca="false">IF(CN$9=0,0,(SIN(CN$12)*COS($E72)+SIN($E72)*COS(CN$12))/SIN($E72)*CN$9)</f>
        <v>0</v>
      </c>
      <c r="GA72" s="0" t="n">
        <f aca="false">IF(CO$9=0,0,(SIN(CO$12)*COS($E72)+SIN($E72)*COS(CO$12))/SIN($E72)*CO$9)</f>
        <v>0</v>
      </c>
      <c r="GB72" s="0" t="n">
        <f aca="false">IF(CP$9=0,0,(SIN(CP$12)*COS($E72)+SIN($E72)*COS(CP$12))/SIN($E72)*CP$9)</f>
        <v>3.19273110103941</v>
      </c>
      <c r="GC72" s="0" t="n">
        <f aca="false">IF(CQ$9=0,0,(SIN(CQ$12)*COS($E72)+SIN($E72)*COS(CQ$12))/SIN($E72)*CQ$9)</f>
        <v>3.15841105385533</v>
      </c>
    </row>
    <row r="73" customFormat="false" ht="12.8" hidden="true" customHeight="false" outlineLevel="0" collapsed="false">
      <c r="A73" s="0" t="n">
        <f aca="false">MAX($F73:$CQ73)</f>
        <v>6.32915353137039</v>
      </c>
      <c r="B73" s="90" t="n">
        <f aca="false">IF(ISNA(INDEX(vmg!$B$6:$B$151,MATCH($C73,vmg!$F$6:$F$151,0))),IF(ISNA(INDEX(vmg!$B$6:$B$151,MATCH($C73,vmg!$D$6:$D$151,0))),0,INDEX(vmg!$B$6:$B$151,MATCH($C73,vmg!$D$6:$D$151,0))),INDEX(vmg!$B$6:$B$151,MATCH($C73,vmg!$F$6:$F$151,0)))</f>
        <v>6.3517</v>
      </c>
      <c r="C73" s="2" t="n">
        <f aca="false">MOD(Best +D73,360)</f>
        <v>1</v>
      </c>
      <c r="D73" s="2" t="n">
        <f aca="false">D72+1</f>
        <v>61</v>
      </c>
      <c r="E73" s="1" t="n">
        <f aca="false">D73*PI()/180</f>
        <v>1.06465084371654</v>
      </c>
      <c r="F73" s="13" t="n">
        <f aca="false">IF(OR(F163=0,CR73=0),0,F163*CR73/(F163+CR73))</f>
        <v>6.32915353137039</v>
      </c>
      <c r="G73" s="13" t="n">
        <f aca="false">IF(OR(G163=0,CS73=0),0,G163*CS73/(G163+CS73))</f>
        <v>6.22664528459329</v>
      </c>
      <c r="H73" s="13" t="n">
        <f aca="false">IF(OR(H163=0,CT73=0),0,H163*CT73/(H163+CT73))</f>
        <v>6.12695690315291</v>
      </c>
      <c r="I73" s="13" t="n">
        <f aca="false">IF(OR(I163=0,CU73=0),0,I163*CU73/(I163+CU73))</f>
        <v>6.02991200767499</v>
      </c>
      <c r="J73" s="13" t="n">
        <f aca="false">IF(OR(J163=0,CV73=0),0,J163*CV73/(J163+CV73))</f>
        <v>5.93101643121502</v>
      </c>
      <c r="K73" s="13" t="n">
        <f aca="false">IF(OR(K163=0,CW73=0),0,K163*CW73/(K163+CW73))</f>
        <v>5.834679186323</v>
      </c>
      <c r="L73" s="13" t="n">
        <f aca="false">IF(OR(L163=0,CX73=0),0,L163*CX73/(L163+CX73))</f>
        <v>5.7407451179135</v>
      </c>
      <c r="M73" s="13" t="n">
        <f aca="false">IF(OR(M163=0,CY73=0),0,M163*CY73/(M163+CY73))</f>
        <v>5.64907133396163</v>
      </c>
      <c r="N73" s="13" t="n">
        <f aca="false">IF(OR(N163=0,CZ73=0),0,N163*CZ73/(N163+CZ73))</f>
        <v>5.55952600060069</v>
      </c>
      <c r="O73" s="13" t="n">
        <f aca="false">IF(OR(O163=0,DA73=0),0,O163*DA73/(O163+DA73))</f>
        <v>5.45843373732314</v>
      </c>
      <c r="P73" s="13" t="n">
        <f aca="false">IF(OR(P163=0,DB73=0),0,P163*DB73/(P163+DB73))</f>
        <v>5.3598333680414</v>
      </c>
      <c r="Q73" s="13" t="n">
        <f aca="false">IF(OR(Q163=0,DC73=0),0,Q163*DC73/(Q163+DC73))</f>
        <v>5.26357339787976</v>
      </c>
      <c r="R73" s="13" t="n">
        <f aca="false">IF(OR(R163=0,DD73=0),0,R163*DD73/(R163+DD73))</f>
        <v>5.16951404032089</v>
      </c>
      <c r="S73" s="13" t="n">
        <f aca="false">IF(OR(S163=0,DE73=0),0,S163*DE73/(S163+DE73))</f>
        <v>5.07752609730569</v>
      </c>
      <c r="T73" s="13" t="n">
        <f aca="false">IF(OR(T163=0,DF73=0),0,T163*DF73/(T163+DF73))</f>
        <v>4.96490733712921</v>
      </c>
      <c r="U73" s="13" t="n">
        <f aca="false">IF(OR(U163=0,DG73=0),0,U163*DG73/(U163+DG73))</f>
        <v>4.85489060578638</v>
      </c>
      <c r="V73" s="13" t="n">
        <f aca="false">IF(OR(V163=0,DH73=0),0,V163*DH73/(V163+DH73))</f>
        <v>4.74730343369713</v>
      </c>
      <c r="W73" s="13" t="n">
        <f aca="false">IF(OR(W163=0,DI73=0),0,W163*DI73/(W163+DI73))</f>
        <v>4.64198642239743</v>
      </c>
      <c r="X73" s="13" t="n">
        <f aca="false">IF(OR(X163=0,DJ73=0),0,X163*DJ73/(X163+DJ73))</f>
        <v>4.53879197804094</v>
      </c>
      <c r="Y73" s="13" t="n">
        <f aca="false">IF(OR(Y163=0,DK73=0),0,Y163*DK73/(Y163+DK73))</f>
        <v>0</v>
      </c>
      <c r="Z73" s="13" t="n">
        <f aca="false">IF(OR(Z163=0,DL73=0),0,Z163*DL73/(Z163+DL73))</f>
        <v>0</v>
      </c>
      <c r="AA73" s="13" t="n">
        <f aca="false">IF(OR(AA163=0,DM73=0),0,AA163*DM73/(AA163+DM73))</f>
        <v>0</v>
      </c>
      <c r="AB73" s="13" t="n">
        <f aca="false">IF(OR(AB163=0,DN73=0),0,AB163*DN73/(AB163+DN73))</f>
        <v>0</v>
      </c>
      <c r="AC73" s="13" t="n">
        <f aca="false">IF(OR(AC163=0,DO73=0),0,AC163*DO73/(AC163+DO73))</f>
        <v>0</v>
      </c>
      <c r="AD73" s="13" t="n">
        <f aca="false">IF(OR(AD163=0,DP73=0),0,AD163*DP73/(AD163+DP73))</f>
        <v>0</v>
      </c>
      <c r="AE73" s="13" t="n">
        <f aca="false">IF(OR(AE163=0,DQ73=0),0,AE163*DQ73/(AE163+DQ73))</f>
        <v>0</v>
      </c>
      <c r="AF73" s="13" t="n">
        <f aca="false">IF(OR(AF163=0,DR73=0),0,AF163*DR73/(AF163+DR73))</f>
        <v>0</v>
      </c>
      <c r="AG73" s="13" t="n">
        <f aca="false">IF(OR(AG163=0,DS73=0),0,AG163*DS73/(AG163+DS73))</f>
        <v>0</v>
      </c>
      <c r="AH73" s="13" t="n">
        <f aca="false">IF(OR(AH163=0,DT73=0),0,AH163*DT73/(AH163+DT73))</f>
        <v>0</v>
      </c>
      <c r="AI73" s="13" t="n">
        <f aca="false">IF(OR(AI163=0,DU73=0),0,AI163*DU73/(AI163+DU73))</f>
        <v>0</v>
      </c>
      <c r="AJ73" s="13" t="n">
        <f aca="false">IF(OR(AJ163=0,DV73=0),0,AJ163*DV73/(AJ163+DV73))</f>
        <v>0</v>
      </c>
      <c r="AK73" s="13" t="n">
        <f aca="false">IF(OR(AK163=0,DW73=0),0,AK163*DW73/(AK163+DW73))</f>
        <v>0</v>
      </c>
      <c r="AL73" s="13" t="n">
        <f aca="false">IF(OR(AL163=0,DX73=0),0,AL163*DX73/(AL163+DX73))</f>
        <v>0</v>
      </c>
      <c r="AM73" s="13" t="n">
        <f aca="false">IF(OR(AM163=0,DY73=0),0,AM163*DY73/(AM163+DY73))</f>
        <v>0</v>
      </c>
      <c r="AN73" s="13" t="n">
        <f aca="false">IF(OR(AN163=0,DZ73=0),0,AN163*DZ73/(AN163+DZ73))</f>
        <v>0</v>
      </c>
      <c r="AO73" s="13" t="n">
        <f aca="false">IF(OR(AO163=0,EA73=0),0,AO163*EA73/(AO163+EA73))</f>
        <v>0</v>
      </c>
      <c r="AP73" s="13" t="n">
        <f aca="false">IF(OR(AP163=0,EB73=0),0,AP163*EB73/(AP163+EB73))</f>
        <v>0</v>
      </c>
      <c r="AQ73" s="13" t="n">
        <f aca="false">IF(OR(AQ163=0,EC73=0),0,AQ163*EC73/(AQ163+EC73))</f>
        <v>0</v>
      </c>
      <c r="AR73" s="13" t="n">
        <f aca="false">IF(OR(AR163=0,ED73=0),0,AR163*ED73/(AR163+ED73))</f>
        <v>0</v>
      </c>
      <c r="AS73" s="13" t="n">
        <f aca="false">IF(OR(AS163=0,EE73=0),0,AS163*EE73/(AS163+EE73))</f>
        <v>0</v>
      </c>
      <c r="AT73" s="13" t="n">
        <f aca="false">IF(OR(AT163=0,EF73=0),0,AT163*EF73/(AT163+EF73))</f>
        <v>0</v>
      </c>
      <c r="AU73" s="13" t="n">
        <f aca="false">IF(OR(AU163=0,EG73=0),0,AU163*EG73/(AU163+EG73))</f>
        <v>0</v>
      </c>
      <c r="AV73" s="13" t="n">
        <f aca="false">IF(OR(AV163=0,EH73=0),0,AV163*EH73/(AV163+EH73))</f>
        <v>0</v>
      </c>
      <c r="AW73" s="13" t="n">
        <f aca="false">IF(OR(AW163=0,EI73=0),0,AW163*EI73/(AW163+EI73))</f>
        <v>0</v>
      </c>
      <c r="AX73" s="13" t="n">
        <f aca="false">IF(OR(AX163=0,EJ73=0),0,AX163*EJ73/(AX163+EJ73))</f>
        <v>0</v>
      </c>
      <c r="AY73" s="13" t="n">
        <f aca="false">IF(OR(AY163=0,EK73=0),0,AY163*EK73/(AY163+EK73))</f>
        <v>0</v>
      </c>
      <c r="AZ73" s="13" t="n">
        <f aca="false">IF(OR(AZ163=0,EL73=0),0,AZ163*EL73/(AZ163+EL73))</f>
        <v>0</v>
      </c>
      <c r="BA73" s="13" t="n">
        <f aca="false">IF(OR(BA163=0,EM73=0),0,BA163*EM73/(BA163+EM73))</f>
        <v>0</v>
      </c>
      <c r="BB73" s="13" t="n">
        <f aca="false">IF(OR(BB163=0,EN73=0),0,BB163*EN73/(BB163+EN73))</f>
        <v>0</v>
      </c>
      <c r="BC73" s="13" t="n">
        <f aca="false">IF(OR(BC163=0,EO73=0),0,BC163*EO73/(BC163+EO73))</f>
        <v>0</v>
      </c>
      <c r="BD73" s="13" t="n">
        <f aca="false">IF(OR(BD163=0,EP73=0),0,BD163*EP73/(BD163+EP73))</f>
        <v>0</v>
      </c>
      <c r="BE73" s="13" t="n">
        <f aca="false">IF(OR(BE163=0,EQ73=0),0,BE163*EQ73/(BE163+EQ73))</f>
        <v>0</v>
      </c>
      <c r="BF73" s="13" t="n">
        <f aca="false">IF(OR(BF163=0,ER73=0),0,BF163*ER73/(BF163+ER73))</f>
        <v>0</v>
      </c>
      <c r="BG73" s="13" t="n">
        <f aca="false">IF(OR(BG163=0,ES73=0),0,BG163*ES73/(BG163+ES73))</f>
        <v>0</v>
      </c>
      <c r="BH73" s="13" t="n">
        <f aca="false">IF(OR(BH163=0,ET73=0),0,BH163*ET73/(BH163+ET73))</f>
        <v>0</v>
      </c>
      <c r="BI73" s="13" t="n">
        <f aca="false">IF(OR(BI163=0,EU73=0),0,BI163*EU73/(BI163+EU73))</f>
        <v>0</v>
      </c>
      <c r="BJ73" s="13" t="n">
        <f aca="false">IF(OR(BJ163=0,EV73=0),0,BJ163*EV73/(BJ163+EV73))</f>
        <v>0</v>
      </c>
      <c r="BK73" s="13" t="n">
        <f aca="false">IF(OR(BK163=0,EW73=0),0,BK163*EW73/(BK163+EW73))</f>
        <v>0</v>
      </c>
      <c r="BL73" s="13" t="n">
        <f aca="false">IF(OR(BL163=0,EX73=0),0,BL163*EX73/(BL163+EX73))</f>
        <v>0</v>
      </c>
      <c r="BM73" s="13" t="n">
        <f aca="false">IF(OR(BM163=0,EY73=0),0,BM163*EY73/(BM163+EY73))</f>
        <v>0</v>
      </c>
      <c r="BN73" s="13" t="n">
        <f aca="false">IF(OR(BN163=0,EZ73=0),0,BN163*EZ73/(BN163+EZ73))</f>
        <v>0</v>
      </c>
      <c r="BO73" s="13" t="n">
        <f aca="false">IF(OR(BO163=0,FA73=0),0,BO163*FA73/(BO163+FA73))</f>
        <v>0</v>
      </c>
      <c r="BP73" s="13" t="n">
        <f aca="false">IF(OR(BP163=0,FB73=0),0,BP163*FB73/(BP163+FB73))</f>
        <v>0</v>
      </c>
      <c r="BQ73" s="13" t="n">
        <f aca="false">IF(OR(BQ163=0,FC73=0),0,BQ163*FC73/(BQ163+FC73))</f>
        <v>0</v>
      </c>
      <c r="BR73" s="13" t="n">
        <f aca="false">IF(OR(BR163=0,FD73=0),0,BR163*FD73/(BR163+FD73))</f>
        <v>0</v>
      </c>
      <c r="BS73" s="13" t="n">
        <f aca="false">IF(OR(BS163=0,FE73=0),0,BS163*FE73/(BS163+FE73))</f>
        <v>0</v>
      </c>
      <c r="BT73" s="13" t="n">
        <f aca="false">IF(OR(BT163=0,FF73=0),0,BT163*FF73/(BT163+FF73))</f>
        <v>0</v>
      </c>
      <c r="BU73" s="13" t="n">
        <f aca="false">IF(OR(BU163=0,FG73=0),0,BU163*FG73/(BU163+FG73))</f>
        <v>0</v>
      </c>
      <c r="BV73" s="13" t="n">
        <f aca="false">IF(OR(BV163=0,FH73=0),0,BV163*FH73/(BV163+FH73))</f>
        <v>0</v>
      </c>
      <c r="BW73" s="13" t="n">
        <f aca="false">IF(OR(BW163=0,FI73=0),0,BW163*FI73/(BW163+FI73))</f>
        <v>0</v>
      </c>
      <c r="BX73" s="13" t="n">
        <f aca="false">IF(OR(BX163=0,FJ73=0),0,BX163*FJ73/(BX163+FJ73))</f>
        <v>0</v>
      </c>
      <c r="BY73" s="13" t="n">
        <f aca="false">IF(OR(BY163=0,FK73=0),0,BY163*FK73/(BY163+FK73))</f>
        <v>0</v>
      </c>
      <c r="BZ73" s="13" t="n">
        <f aca="false">IF(OR(BZ163=0,FL73=0),0,BZ163*FL73/(BZ163+FL73))</f>
        <v>0</v>
      </c>
      <c r="CA73" s="13" t="n">
        <f aca="false">IF(OR(CA163=0,FM73=0),0,CA163*FM73/(CA163+FM73))</f>
        <v>0</v>
      </c>
      <c r="CB73" s="13" t="n">
        <f aca="false">IF(OR(CB163=0,FN73=0),0,CB163*FN73/(CB163+FN73))</f>
        <v>0</v>
      </c>
      <c r="CC73" s="13" t="n">
        <f aca="false">IF(OR(CC163=0,FO73=0),0,CC163*FO73/(CC163+FO73))</f>
        <v>0</v>
      </c>
      <c r="CD73" s="13" t="n">
        <f aca="false">IF(OR(CD163=0,FP73=0),0,CD163*FP73/(CD163+FP73))</f>
        <v>0</v>
      </c>
      <c r="CE73" s="13" t="n">
        <f aca="false">IF(OR(CE163=0,FQ73=0),0,CE163*FQ73/(CE163+FQ73))</f>
        <v>0</v>
      </c>
      <c r="CF73" s="13" t="n">
        <f aca="false">IF(OR(CF163=0,FR73=0),0,CF163*FR73/(CF163+FR73))</f>
        <v>0</v>
      </c>
      <c r="CG73" s="13" t="n">
        <f aca="false">IF(OR(CG163=0,FS73=0),0,CG163*FS73/(CG163+FS73))</f>
        <v>0</v>
      </c>
      <c r="CH73" s="13" t="n">
        <f aca="false">IF(OR(CH163=0,FT73=0),0,CH163*FT73/(CH163+FT73))</f>
        <v>0</v>
      </c>
      <c r="CI73" s="13" t="n">
        <f aca="false">IF(OR(CI163=0,FU73=0),0,CI163*FU73/(CI163+FU73))</f>
        <v>0</v>
      </c>
      <c r="CJ73" s="13" t="n">
        <f aca="false">IF(OR(CJ163=0,FV73=0),0,CJ163*FV73/(CJ163+FV73))</f>
        <v>0</v>
      </c>
      <c r="CK73" s="13" t="n">
        <f aca="false">IF(OR(CK163=0,FW73=0),0,CK163*FW73/(CK163+FW73))</f>
        <v>0</v>
      </c>
      <c r="CL73" s="13" t="n">
        <f aca="false">IF(OR(CL163=0,FX73=0),0,CL163*FX73/(CL163+FX73))</f>
        <v>0</v>
      </c>
      <c r="CM73" s="13" t="n">
        <f aca="false">IF(OR(CM163=0,FY73=0),0,CM163*FY73/(CM163+FY73))</f>
        <v>0</v>
      </c>
      <c r="CN73" s="13" t="n">
        <f aca="false">IF(OR(CN163=0,FZ73=0),0,CN163*FZ73/(CN163+FZ73))</f>
        <v>0</v>
      </c>
      <c r="CO73" s="13" t="n">
        <f aca="false">IF(OR(CO163=0,GA73=0),0,CO163*GA73/(CO163+GA73))</f>
        <v>0</v>
      </c>
      <c r="CP73" s="13" t="n">
        <f aca="false">IF(OR(CP163=0,GB73=0),0,CP163*GB73/(CP163+GB73))</f>
        <v>1.58489747087094</v>
      </c>
      <c r="CQ73" s="13" t="n">
        <f aca="false">IF(OR(CQ163=0,GC73=0),0,CQ163*GC73/(CQ163+GC73))</f>
        <v>1.55230723432616</v>
      </c>
      <c r="CR73" s="0" t="n">
        <f aca="false">IF(F$9=0,0,(SIN(F$12)*COS($E73)+SIN($E73)*COS(F$12))/SIN($E73)*F$9)</f>
        <v>6.32915357142857</v>
      </c>
      <c r="CS73" s="0" t="n">
        <f aca="false">IF(G$9=0,0,(SIN(G$12)*COS($E73)+SIN($E73)*COS(G$12))/SIN($E73)*G$9)</f>
        <v>6.34968251625554</v>
      </c>
      <c r="CT73" s="0" t="n">
        <f aca="false">IF(H$9=0,0,(SIN(H$12)*COS($E73)+SIN($E73)*COS(H$12))/SIN($E73)*H$9)</f>
        <v>6.36753982653491</v>
      </c>
      <c r="CU73" s="0" t="n">
        <f aca="false">IF(I$9=0,0,(SIN(I$12)*COS($E73)+SIN($E73)*COS(I$12))/SIN($E73)*I$9)</f>
        <v>6.38274438086626</v>
      </c>
      <c r="CV73" s="0" t="n">
        <f aca="false">IF(J$9=0,0,(SIN(J$12)*COS($E73)+SIN($E73)*COS(J$12))/SIN($E73)*J$9)</f>
        <v>6.39028666343925</v>
      </c>
      <c r="CW73" s="0" t="n">
        <f aca="false">IF(K$9=0,0,(SIN(K$12)*COS($E73)+SIN($E73)*COS(K$12))/SIN($E73)*K$9)</f>
        <v>6.39513668083782</v>
      </c>
      <c r="CX73" s="0" t="n">
        <f aca="false">IF(L$9=0,0,(SIN(L$12)*COS($E73)+SIN($E73)*COS(L$12))/SIN($E73)*L$9)</f>
        <v>6.39732097926788</v>
      </c>
      <c r="CY73" s="0" t="n">
        <f aca="false">IF(M$9=0,0,(SIN(M$12)*COS($E73)+SIN($E73)*COS(M$12))/SIN($E73)*M$9)</f>
        <v>6.39686713555707</v>
      </c>
      <c r="CZ73" s="0" t="n">
        <f aca="false">IF(N$9=0,0,(SIN(N$12)*COS($E73)+SIN($E73)*COS(N$12))/SIN($E73)*N$9)</f>
        <v>6.39380374015168</v>
      </c>
      <c r="DA73" s="0" t="n">
        <f aca="false">IF(O$9=0,0,(SIN(O$12)*COS($E73)+SIN($E73)*COS(O$12))/SIN($E73)*O$9)</f>
        <v>6.36969602458709</v>
      </c>
      <c r="DB73" s="0" t="n">
        <f aca="false">IF(P$9=0,0,(SIN(P$12)*COS($E73)+SIN($E73)*COS(P$12))/SIN($E73)*P$9)</f>
        <v>6.34280995668458</v>
      </c>
      <c r="DC73" s="0" t="n">
        <f aca="false">IF(Q$9=0,0,(SIN(Q$12)*COS($E73)+SIN($E73)*COS(Q$12))/SIN($E73)*Q$9)</f>
        <v>6.31319403991702</v>
      </c>
      <c r="DD73" s="0" t="n">
        <f aca="false">IF(R$9=0,0,(SIN(R$12)*COS($E73)+SIN($E73)*COS(R$12))/SIN($E73)*R$9)</f>
        <v>6.2808978523034</v>
      </c>
      <c r="DE73" s="0" t="n">
        <f aca="false">IF(S$9=0,0,(SIN(S$12)*COS($E73)+SIN($E73)*COS(S$12))/SIN($E73)*S$9)</f>
        <v>6.24597201895292</v>
      </c>
      <c r="DF73" s="0" t="n">
        <f aca="false">IF(T$9=0,0,(SIN(T$12)*COS($E73)+SIN($E73)*COS(T$12))/SIN($E73)*T$9)</f>
        <v>6.17351407541977</v>
      </c>
      <c r="DG73" s="0" t="n">
        <f aca="false">IF(U$9=0,0,(SIN(U$12)*COS($E73)+SIN($E73)*COS(U$12))/SIN($E73)*U$9)</f>
        <v>6.09821449737407</v>
      </c>
      <c r="DH73" s="0" t="n">
        <f aca="false">IF(V$9=0,0,(SIN(V$12)*COS($E73)+SIN($E73)*COS(V$12))/SIN($E73)*V$9)</f>
        <v>6.02015896921759</v>
      </c>
      <c r="DI73" s="0" t="n">
        <f aca="false">IF(W$9=0,0,(SIN(W$12)*COS($E73)+SIN($E73)*COS(W$12))/SIN($E73)*W$9)</f>
        <v>5.9394342884949</v>
      </c>
      <c r="DJ73" s="0" t="n">
        <f aca="false">IF(X$9=0,0,(SIN(X$12)*COS($E73)+SIN($E73)*COS(X$12))/SIN($E73)*X$9)</f>
        <v>5.85612832025717</v>
      </c>
      <c r="DK73" s="0" t="n">
        <f aca="false">IF(Y$9=0,0,(SIN(Y$12)*COS($E73)+SIN($E73)*COS(Y$12))/SIN($E73)*Y$9)</f>
        <v>0</v>
      </c>
      <c r="DL73" s="0" t="n">
        <f aca="false">IF(Z$9=0,0,(SIN(Z$12)*COS($E73)+SIN($E73)*COS(Z$12))/SIN($E73)*Z$9)</f>
        <v>0</v>
      </c>
      <c r="DM73" s="0" t="n">
        <f aca="false">IF(AA$9=0,0,(SIN(AA$12)*COS($E73)+SIN($E73)*COS(AA$12))/SIN($E73)*AA$9)</f>
        <v>0</v>
      </c>
      <c r="DN73" s="0" t="n">
        <f aca="false">IF(AB$9=0,0,(SIN(AB$12)*COS($E73)+SIN($E73)*COS(AB$12))/SIN($E73)*AB$9)</f>
        <v>0</v>
      </c>
      <c r="DO73" s="0" t="n">
        <f aca="false">IF(AC$9=0,0,(SIN(AC$12)*COS($E73)+SIN($E73)*COS(AC$12))/SIN($E73)*AC$9)</f>
        <v>0</v>
      </c>
      <c r="DP73" s="0" t="n">
        <f aca="false">IF(AD$9=0,0,(SIN(AD$12)*COS($E73)+SIN($E73)*COS(AD$12))/SIN($E73)*AD$9)</f>
        <v>0</v>
      </c>
      <c r="DQ73" s="0" t="n">
        <f aca="false">IF(AE$9=0,0,(SIN(AE$12)*COS($E73)+SIN($E73)*COS(AE$12))/SIN($E73)*AE$9)</f>
        <v>0</v>
      </c>
      <c r="DR73" s="0" t="n">
        <f aca="false">IF(AF$9=0,0,(SIN(AF$12)*COS($E73)+SIN($E73)*COS(AF$12))/SIN($E73)*AF$9)</f>
        <v>0</v>
      </c>
      <c r="DS73" s="0" t="n">
        <f aca="false">IF(AG$9=0,0,(SIN(AG$12)*COS($E73)+SIN($E73)*COS(AG$12))/SIN($E73)*AG$9)</f>
        <v>0</v>
      </c>
      <c r="DT73" s="0" t="n">
        <f aca="false">IF(AH$9=0,0,(SIN(AH$12)*COS($E73)+SIN($E73)*COS(AH$12))/SIN($E73)*AH$9)</f>
        <v>0</v>
      </c>
      <c r="DU73" s="0" t="n">
        <f aca="false">IF(AI$9=0,0,(SIN(AI$12)*COS($E73)+SIN($E73)*COS(AI$12))/SIN($E73)*AI$9)</f>
        <v>0</v>
      </c>
      <c r="DV73" s="0" t="n">
        <f aca="false">IF(AJ$9=0,0,(SIN(AJ$12)*COS($E73)+SIN($E73)*COS(AJ$12))/SIN($E73)*AJ$9)</f>
        <v>0</v>
      </c>
      <c r="DW73" s="0" t="n">
        <f aca="false">IF(AK$9=0,0,(SIN(AK$12)*COS($E73)+SIN($E73)*COS(AK$12))/SIN($E73)*AK$9)</f>
        <v>0</v>
      </c>
      <c r="DX73" s="0" t="n">
        <f aca="false">IF(AL$9=0,0,(SIN(AL$12)*COS($E73)+SIN($E73)*COS(AL$12))/SIN($E73)*AL$9)</f>
        <v>0</v>
      </c>
      <c r="DY73" s="0" t="n">
        <f aca="false">IF(AM$9=0,0,(SIN(AM$12)*COS($E73)+SIN($E73)*COS(AM$12))/SIN($E73)*AM$9)</f>
        <v>0</v>
      </c>
      <c r="DZ73" s="0" t="n">
        <f aca="false">IF(AN$9=0,0,(SIN(AN$12)*COS($E73)+SIN($E73)*COS(AN$12))/SIN($E73)*AN$9)</f>
        <v>0</v>
      </c>
      <c r="EA73" s="0" t="n">
        <f aca="false">IF(AO$9=0,0,(SIN(AO$12)*COS($E73)+SIN($E73)*COS(AO$12))/SIN($E73)*AO$9)</f>
        <v>0</v>
      </c>
      <c r="EB73" s="0" t="n">
        <f aca="false">IF(AP$9=0,0,(SIN(AP$12)*COS($E73)+SIN($E73)*COS(AP$12))/SIN($E73)*AP$9)</f>
        <v>0</v>
      </c>
      <c r="EC73" s="0" t="n">
        <f aca="false">IF(AQ$9=0,0,(SIN(AQ$12)*COS($E73)+SIN($E73)*COS(AQ$12))/SIN($E73)*AQ$9)</f>
        <v>0</v>
      </c>
      <c r="ED73" s="0" t="n">
        <f aca="false">IF(AR$9=0,0,(SIN(AR$12)*COS($E73)+SIN($E73)*COS(AR$12))/SIN($E73)*AR$9)</f>
        <v>0</v>
      </c>
      <c r="EE73" s="0" t="n">
        <f aca="false">IF(AS$9=0,0,(SIN(AS$12)*COS($E73)+SIN($E73)*COS(AS$12))/SIN($E73)*AS$9)</f>
        <v>0</v>
      </c>
      <c r="EF73" s="0" t="n">
        <f aca="false">IF(AT$9=0,0,(SIN(AT$12)*COS($E73)+SIN($E73)*COS(AT$12))/SIN($E73)*AT$9)</f>
        <v>0</v>
      </c>
      <c r="EG73" s="0" t="n">
        <f aca="false">IF(AU$9=0,0,(SIN(AU$12)*COS($E73)+SIN($E73)*COS(AU$12))/SIN($E73)*AU$9)</f>
        <v>0</v>
      </c>
      <c r="EH73" s="0" t="n">
        <f aca="false">IF(AV$9=0,0,(SIN(AV$12)*COS($E73)+SIN($E73)*COS(AV$12))/SIN($E73)*AV$9)</f>
        <v>0</v>
      </c>
      <c r="EI73" s="0" t="n">
        <f aca="false">IF(AW$9=0,0,(SIN(AW$12)*COS($E73)+SIN($E73)*COS(AW$12))/SIN($E73)*AW$9)</f>
        <v>0</v>
      </c>
      <c r="EJ73" s="0" t="n">
        <f aca="false">IF(AX$9=0,0,(SIN(AX$12)*COS($E73)+SIN($E73)*COS(AX$12))/SIN($E73)*AX$9)</f>
        <v>0</v>
      </c>
      <c r="EK73" s="0" t="n">
        <f aca="false">IF(AY$9=0,0,(SIN(AY$12)*COS($E73)+SIN($E73)*COS(AY$12))/SIN($E73)*AY$9)</f>
        <v>0</v>
      </c>
      <c r="EL73" s="0" t="n">
        <f aca="false">IF(AZ$9=0,0,(SIN(AZ$12)*COS($E73)+SIN($E73)*COS(AZ$12))/SIN($E73)*AZ$9)</f>
        <v>0</v>
      </c>
      <c r="EM73" s="0" t="n">
        <f aca="false">IF(BA$9=0,0,(SIN(BA$12)*COS($E73)+SIN($E73)*COS(BA$12))/SIN($E73)*BA$9)</f>
        <v>0</v>
      </c>
      <c r="EN73" s="0" t="n">
        <f aca="false">IF(BB$9=0,0,(SIN(BB$12)*COS($E73)+SIN($E73)*COS(BB$12))/SIN($E73)*BB$9)</f>
        <v>0</v>
      </c>
      <c r="EO73" s="0" t="n">
        <f aca="false">IF(BC$9=0,0,(SIN(BC$12)*COS($E73)+SIN($E73)*COS(BC$12))/SIN($E73)*BC$9)</f>
        <v>0</v>
      </c>
      <c r="EP73" s="0" t="n">
        <f aca="false">IF(BD$9=0,0,(SIN(BD$12)*COS($E73)+SIN($E73)*COS(BD$12))/SIN($E73)*BD$9)</f>
        <v>0</v>
      </c>
      <c r="EQ73" s="0" t="n">
        <f aca="false">IF(BE$9=0,0,(SIN(BE$12)*COS($E73)+SIN($E73)*COS(BE$12))/SIN($E73)*BE$9)</f>
        <v>0</v>
      </c>
      <c r="ER73" s="0" t="n">
        <f aca="false">IF(BF$9=0,0,(SIN(BF$12)*COS($E73)+SIN($E73)*COS(BF$12))/SIN($E73)*BF$9)</f>
        <v>0</v>
      </c>
      <c r="ES73" s="0" t="n">
        <f aca="false">IF(BG$9=0,0,(SIN(BG$12)*COS($E73)+SIN($E73)*COS(BG$12))/SIN($E73)*BG$9)</f>
        <v>0</v>
      </c>
      <c r="ET73" s="0" t="n">
        <f aca="false">IF(BH$9=0,0,(SIN(BH$12)*COS($E73)+SIN($E73)*COS(BH$12))/SIN($E73)*BH$9)</f>
        <v>0</v>
      </c>
      <c r="EU73" s="0" t="n">
        <f aca="false">IF(BI$9=0,0,(SIN(BI$12)*COS($E73)+SIN($E73)*COS(BI$12))/SIN($E73)*BI$9)</f>
        <v>0</v>
      </c>
      <c r="EV73" s="0" t="n">
        <f aca="false">IF(BJ$9=0,0,(SIN(BJ$12)*COS($E73)+SIN($E73)*COS(BJ$12))/SIN($E73)*BJ$9)</f>
        <v>0</v>
      </c>
      <c r="EW73" s="0" t="n">
        <f aca="false">IF(BK$9=0,0,(SIN(BK$12)*COS($E73)+SIN($E73)*COS(BK$12))/SIN($E73)*BK$9)</f>
        <v>0</v>
      </c>
      <c r="EX73" s="0" t="n">
        <f aca="false">IF(BL$9=0,0,(SIN(BL$12)*COS($E73)+SIN($E73)*COS(BL$12))/SIN($E73)*BL$9)</f>
        <v>0</v>
      </c>
      <c r="EY73" s="0" t="n">
        <f aca="false">IF(BM$9=0,0,(SIN(BM$12)*COS($E73)+SIN($E73)*COS(BM$12))/SIN($E73)*BM$9)</f>
        <v>0</v>
      </c>
      <c r="EZ73" s="0" t="n">
        <f aca="false">IF(BN$9=0,0,(SIN(BN$12)*COS($E73)+SIN($E73)*COS(BN$12))/SIN($E73)*BN$9)</f>
        <v>0</v>
      </c>
      <c r="FA73" s="0" t="n">
        <f aca="false">IF(BO$9=0,0,(SIN(BO$12)*COS($E73)+SIN($E73)*COS(BO$12))/SIN($E73)*BO$9)</f>
        <v>0</v>
      </c>
      <c r="FB73" s="0" t="n">
        <f aca="false">IF(BP$9=0,0,(SIN(BP$12)*COS($E73)+SIN($E73)*COS(BP$12))/SIN($E73)*BP$9)</f>
        <v>0</v>
      </c>
      <c r="FC73" s="0" t="n">
        <f aca="false">IF(BQ$9=0,0,(SIN(BQ$12)*COS($E73)+SIN($E73)*COS(BQ$12))/SIN($E73)*BQ$9)</f>
        <v>0</v>
      </c>
      <c r="FD73" s="0" t="n">
        <f aca="false">IF(BR$9=0,0,(SIN(BR$12)*COS($E73)+SIN($E73)*COS(BR$12))/SIN($E73)*BR$9)</f>
        <v>0</v>
      </c>
      <c r="FE73" s="0" t="n">
        <f aca="false">IF(BS$9=0,0,(SIN(BS$12)*COS($E73)+SIN($E73)*COS(BS$12))/SIN($E73)*BS$9)</f>
        <v>0</v>
      </c>
      <c r="FF73" s="0" t="n">
        <f aca="false">IF(BT$9=0,0,(SIN(BT$12)*COS($E73)+SIN($E73)*COS(BT$12))/SIN($E73)*BT$9)</f>
        <v>0</v>
      </c>
      <c r="FG73" s="0" t="n">
        <f aca="false">IF(BU$9=0,0,(SIN(BU$12)*COS($E73)+SIN($E73)*COS(BU$12))/SIN($E73)*BU$9)</f>
        <v>0</v>
      </c>
      <c r="FH73" s="0" t="n">
        <f aca="false">IF(BV$9=0,0,(SIN(BV$12)*COS($E73)+SIN($E73)*COS(BV$12))/SIN($E73)*BV$9)</f>
        <v>0</v>
      </c>
      <c r="FI73" s="0" t="n">
        <f aca="false">IF(BW$9=0,0,(SIN(BW$12)*COS($E73)+SIN($E73)*COS(BW$12))/SIN($E73)*BW$9)</f>
        <v>0</v>
      </c>
      <c r="FJ73" s="0" t="n">
        <f aca="false">IF(BX$9=0,0,(SIN(BX$12)*COS($E73)+SIN($E73)*COS(BX$12))/SIN($E73)*BX$9)</f>
        <v>0</v>
      </c>
      <c r="FK73" s="0" t="n">
        <f aca="false">IF(BY$9=0,0,(SIN(BY$12)*COS($E73)+SIN($E73)*COS(BY$12))/SIN($E73)*BY$9)</f>
        <v>0</v>
      </c>
      <c r="FL73" s="0" t="n">
        <f aca="false">IF(BZ$9=0,0,(SIN(BZ$12)*COS($E73)+SIN($E73)*COS(BZ$12))/SIN($E73)*BZ$9)</f>
        <v>0</v>
      </c>
      <c r="FM73" s="0" t="n">
        <f aca="false">IF(CA$9=0,0,(SIN(CA$12)*COS($E73)+SIN($E73)*COS(CA$12))/SIN($E73)*CA$9)</f>
        <v>0</v>
      </c>
      <c r="FN73" s="0" t="n">
        <f aca="false">IF(CB$9=0,0,(SIN(CB$12)*COS($E73)+SIN($E73)*COS(CB$12))/SIN($E73)*CB$9)</f>
        <v>0</v>
      </c>
      <c r="FO73" s="0" t="n">
        <f aca="false">IF(CC$9=0,0,(SIN(CC$12)*COS($E73)+SIN($E73)*COS(CC$12))/SIN($E73)*CC$9)</f>
        <v>0</v>
      </c>
      <c r="FP73" s="0" t="n">
        <f aca="false">IF(CD$9=0,0,(SIN(CD$12)*COS($E73)+SIN($E73)*COS(CD$12))/SIN($E73)*CD$9)</f>
        <v>0</v>
      </c>
      <c r="FQ73" s="0" t="n">
        <f aca="false">IF(CE$9=0,0,(SIN(CE$12)*COS($E73)+SIN($E73)*COS(CE$12))/SIN($E73)*CE$9)</f>
        <v>0</v>
      </c>
      <c r="FR73" s="0" t="n">
        <f aca="false">IF(CF$9=0,0,(SIN(CF$12)*COS($E73)+SIN($E73)*COS(CF$12))/SIN($E73)*CF$9)</f>
        <v>0</v>
      </c>
      <c r="FS73" s="0" t="n">
        <f aca="false">IF(CG$9=0,0,(SIN(CG$12)*COS($E73)+SIN($E73)*COS(CG$12))/SIN($E73)*CG$9)</f>
        <v>0</v>
      </c>
      <c r="FT73" s="0" t="n">
        <f aca="false">IF(CH$9=0,0,(SIN(CH$12)*COS($E73)+SIN($E73)*COS(CH$12))/SIN($E73)*CH$9)</f>
        <v>0</v>
      </c>
      <c r="FU73" s="0" t="n">
        <f aca="false">IF(CI$9=0,0,(SIN(CI$12)*COS($E73)+SIN($E73)*COS(CI$12))/SIN($E73)*CI$9)</f>
        <v>0</v>
      </c>
      <c r="FV73" s="0" t="n">
        <f aca="false">IF(CJ$9=0,0,(SIN(CJ$12)*COS($E73)+SIN($E73)*COS(CJ$12))/SIN($E73)*CJ$9)</f>
        <v>0</v>
      </c>
      <c r="FW73" s="0" t="n">
        <f aca="false">IF(CK$9=0,0,(SIN(CK$12)*COS($E73)+SIN($E73)*COS(CK$12))/SIN($E73)*CK$9)</f>
        <v>0</v>
      </c>
      <c r="FX73" s="0" t="n">
        <f aca="false">IF(CL$9=0,0,(SIN(CL$12)*COS($E73)+SIN($E73)*COS(CL$12))/SIN($E73)*CL$9)</f>
        <v>0</v>
      </c>
      <c r="FY73" s="0" t="n">
        <f aca="false">IF(CM$9=0,0,(SIN(CM$12)*COS($E73)+SIN($E73)*COS(CM$12))/SIN($E73)*CM$9)</f>
        <v>0</v>
      </c>
      <c r="FZ73" s="0" t="n">
        <f aca="false">IF(CN$9=0,0,(SIN(CN$12)*COS($E73)+SIN($E73)*COS(CN$12))/SIN($E73)*CN$9)</f>
        <v>0</v>
      </c>
      <c r="GA73" s="0" t="n">
        <f aca="false">IF(CO$9=0,0,(SIN(CO$12)*COS($E73)+SIN($E73)*COS(CO$12))/SIN($E73)*CO$9)</f>
        <v>0</v>
      </c>
      <c r="GB73" s="0" t="n">
        <f aca="false">IF(CP$9=0,0,(SIN(CP$12)*COS($E73)+SIN($E73)*COS(CP$12))/SIN($E73)*CP$9)</f>
        <v>3.07258102398742</v>
      </c>
      <c r="GC73" s="0" t="n">
        <f aca="false">IF(CQ$9=0,0,(SIN(CQ$12)*COS($E73)+SIN($E73)*COS(CQ$12))/SIN($E73)*CQ$9)</f>
        <v>3.03606239183082</v>
      </c>
    </row>
    <row r="74" customFormat="false" ht="12.8" hidden="true" customHeight="false" outlineLevel="0" collapsed="false">
      <c r="A74" s="0" t="n">
        <f aca="false">MAX($F74:$CQ74)</f>
        <v>6.32915353137039</v>
      </c>
      <c r="B74" s="90" t="n">
        <f aca="false">IF(ISNA(INDEX(vmg!$B$6:$B$151,MATCH($C74,vmg!$F$6:$F$151,0))),IF(ISNA(INDEX(vmg!$B$6:$B$151,MATCH($C74,vmg!$D$6:$D$151,0))),0,INDEX(vmg!$B$6:$B$151,MATCH($C74,vmg!$D$6:$D$151,0))),INDEX(vmg!$B$6:$B$151,MATCH($C74,vmg!$F$6:$F$151,0)))</f>
        <v>6.3185</v>
      </c>
      <c r="C74" s="2" t="n">
        <f aca="false">MOD(Best +D74,360)</f>
        <v>2</v>
      </c>
      <c r="D74" s="2" t="n">
        <f aca="false">D73+1</f>
        <v>62</v>
      </c>
      <c r="E74" s="1" t="n">
        <f aca="false">D74*PI()/180</f>
        <v>1.08210413623648</v>
      </c>
      <c r="F74" s="13" t="n">
        <f aca="false">IF(OR(F164=0,CR74=0),0,F164*CR74/(F164+CR74))</f>
        <v>6.32915353137039</v>
      </c>
      <c r="G74" s="13" t="n">
        <f aca="false">IF(OR(G164=0,CS74=0),0,G164*CS74/(G164+CS74))</f>
        <v>6.22472239978555</v>
      </c>
      <c r="H74" s="13" t="n">
        <f aca="false">IF(OR(H164=0,CT74=0),0,H164*CT74/(H164+CT74))</f>
        <v>6.12319128693399</v>
      </c>
      <c r="I74" s="13" t="n">
        <f aca="false">IF(OR(I164=0,CU74=0),0,I164*CU74/(I164+CU74))</f>
        <v>6.02437952362164</v>
      </c>
      <c r="J74" s="13" t="n">
        <f aca="false">IF(OR(J164=0,CV74=0),0,J164*CV74/(J164+CV74))</f>
        <v>5.92379292123547</v>
      </c>
      <c r="K74" s="13" t="n">
        <f aca="false">IF(OR(K164=0,CW74=0),0,K164*CW74/(K164+CW74))</f>
        <v>5.82583457574458</v>
      </c>
      <c r="L74" s="13" t="n">
        <f aca="false">IF(OR(L164=0,CX74=0),0,L164*CX74/(L164+CX74))</f>
        <v>5.73034576945065</v>
      </c>
      <c r="M74" s="13" t="n">
        <f aca="false">IF(OR(M164=0,CY74=0),0,M164*CY74/(M164+CY74))</f>
        <v>5.63718029706935</v>
      </c>
      <c r="N74" s="13" t="n">
        <f aca="false">IF(OR(N164=0,CZ74=0),0,N164*CZ74/(N164+CZ74))</f>
        <v>5.54620324048982</v>
      </c>
      <c r="O74" s="13" t="n">
        <f aca="false">IF(OR(O164=0,DA74=0),0,O164*DA74/(O164+DA74))</f>
        <v>5.4437645702354</v>
      </c>
      <c r="P74" s="13" t="n">
        <f aca="false">IF(OR(P164=0,DB74=0),0,P164*DB74/(P164+DB74))</f>
        <v>5.34387726183909</v>
      </c>
      <c r="Q74" s="13" t="n">
        <f aca="false">IF(OR(Q164=0,DC74=0),0,Q164*DC74/(Q164+DC74))</f>
        <v>5.24638705494037</v>
      </c>
      <c r="R74" s="13" t="n">
        <f aca="false">IF(OR(R164=0,DD74=0),0,R164*DD74/(R164+DD74))</f>
        <v>5.15115159132397</v>
      </c>
      <c r="S74" s="13" t="n">
        <f aca="false">IF(OR(S164=0,DE74=0),0,S164*DE74/(S164+DE74))</f>
        <v>5.05803927990702</v>
      </c>
      <c r="T74" s="13" t="n">
        <f aca="false">IF(OR(T164=0,DF74=0),0,T164*DF74/(T164+DF74))</f>
        <v>4.94442013467862</v>
      </c>
      <c r="U74" s="13" t="n">
        <f aca="false">IF(OR(U164=0,DG74=0),0,U164*DG74/(U164+DG74))</f>
        <v>4.83345904180876</v>
      </c>
      <c r="V74" s="13" t="n">
        <f aca="false">IF(OR(V164=0,DH74=0),0,V164*DH74/(V164+DH74))</f>
        <v>4.72498139783021</v>
      </c>
      <c r="W74" s="13" t="n">
        <f aca="false">IF(OR(W164=0,DI74=0),0,W164*DI74/(W164+DI74))</f>
        <v>4.61882584160425</v>
      </c>
      <c r="X74" s="13" t="n">
        <f aca="false">IF(OR(X164=0,DJ74=0),0,X164*DJ74/(X164+DJ74))</f>
        <v>4.51484297581587</v>
      </c>
      <c r="Y74" s="13" t="n">
        <f aca="false">IF(OR(Y164=0,DK74=0),0,Y164*DK74/(Y164+DK74))</f>
        <v>0</v>
      </c>
      <c r="Z74" s="13" t="n">
        <f aca="false">IF(OR(Z164=0,DL74=0),0,Z164*DL74/(Z164+DL74))</f>
        <v>0</v>
      </c>
      <c r="AA74" s="13" t="n">
        <f aca="false">IF(OR(AA164=0,DM74=0),0,AA164*DM74/(AA164+DM74))</f>
        <v>0</v>
      </c>
      <c r="AB74" s="13" t="n">
        <f aca="false">IF(OR(AB164=0,DN74=0),0,AB164*DN74/(AB164+DN74))</f>
        <v>0</v>
      </c>
      <c r="AC74" s="13" t="n">
        <f aca="false">IF(OR(AC164=0,DO74=0),0,AC164*DO74/(AC164+DO74))</f>
        <v>0</v>
      </c>
      <c r="AD74" s="13" t="n">
        <f aca="false">IF(OR(AD164=0,DP74=0),0,AD164*DP74/(AD164+DP74))</f>
        <v>0</v>
      </c>
      <c r="AE74" s="13" t="n">
        <f aca="false">IF(OR(AE164=0,DQ74=0),0,AE164*DQ74/(AE164+DQ74))</f>
        <v>0</v>
      </c>
      <c r="AF74" s="13" t="n">
        <f aca="false">IF(OR(AF164=0,DR74=0),0,AF164*DR74/(AF164+DR74))</f>
        <v>0</v>
      </c>
      <c r="AG74" s="13" t="n">
        <f aca="false">IF(OR(AG164=0,DS74=0),0,AG164*DS74/(AG164+DS74))</f>
        <v>0</v>
      </c>
      <c r="AH74" s="13" t="n">
        <f aca="false">IF(OR(AH164=0,DT74=0),0,AH164*DT74/(AH164+DT74))</f>
        <v>0</v>
      </c>
      <c r="AI74" s="13" t="n">
        <f aca="false">IF(OR(AI164=0,DU74=0),0,AI164*DU74/(AI164+DU74))</f>
        <v>0</v>
      </c>
      <c r="AJ74" s="13" t="n">
        <f aca="false">IF(OR(AJ164=0,DV74=0),0,AJ164*DV74/(AJ164+DV74))</f>
        <v>0</v>
      </c>
      <c r="AK74" s="13" t="n">
        <f aca="false">IF(OR(AK164=0,DW74=0),0,AK164*DW74/(AK164+DW74))</f>
        <v>0</v>
      </c>
      <c r="AL74" s="13" t="n">
        <f aca="false">IF(OR(AL164=0,DX74=0),0,AL164*DX74/(AL164+DX74))</f>
        <v>0</v>
      </c>
      <c r="AM74" s="13" t="n">
        <f aca="false">IF(OR(AM164=0,DY74=0),0,AM164*DY74/(AM164+DY74))</f>
        <v>0</v>
      </c>
      <c r="AN74" s="13" t="n">
        <f aca="false">IF(OR(AN164=0,DZ74=0),0,AN164*DZ74/(AN164+DZ74))</f>
        <v>0</v>
      </c>
      <c r="AO74" s="13" t="n">
        <f aca="false">IF(OR(AO164=0,EA74=0),0,AO164*EA74/(AO164+EA74))</f>
        <v>0</v>
      </c>
      <c r="AP74" s="13" t="n">
        <f aca="false">IF(OR(AP164=0,EB74=0),0,AP164*EB74/(AP164+EB74))</f>
        <v>0</v>
      </c>
      <c r="AQ74" s="13" t="n">
        <f aca="false">IF(OR(AQ164=0,EC74=0),0,AQ164*EC74/(AQ164+EC74))</f>
        <v>0</v>
      </c>
      <c r="AR74" s="13" t="n">
        <f aca="false">IF(OR(AR164=0,ED74=0),0,AR164*ED74/(AR164+ED74))</f>
        <v>0</v>
      </c>
      <c r="AS74" s="13" t="n">
        <f aca="false">IF(OR(AS164=0,EE74=0),0,AS164*EE74/(AS164+EE74))</f>
        <v>0</v>
      </c>
      <c r="AT74" s="13" t="n">
        <f aca="false">IF(OR(AT164=0,EF74=0),0,AT164*EF74/(AT164+EF74))</f>
        <v>0</v>
      </c>
      <c r="AU74" s="13" t="n">
        <f aca="false">IF(OR(AU164=0,EG74=0),0,AU164*EG74/(AU164+EG74))</f>
        <v>0</v>
      </c>
      <c r="AV74" s="13" t="n">
        <f aca="false">IF(OR(AV164=0,EH74=0),0,AV164*EH74/(AV164+EH74))</f>
        <v>0</v>
      </c>
      <c r="AW74" s="13" t="n">
        <f aca="false">IF(OR(AW164=0,EI74=0),0,AW164*EI74/(AW164+EI74))</f>
        <v>0</v>
      </c>
      <c r="AX74" s="13" t="n">
        <f aca="false">IF(OR(AX164=0,EJ74=0),0,AX164*EJ74/(AX164+EJ74))</f>
        <v>0</v>
      </c>
      <c r="AY74" s="13" t="n">
        <f aca="false">IF(OR(AY164=0,EK74=0),0,AY164*EK74/(AY164+EK74))</f>
        <v>0</v>
      </c>
      <c r="AZ74" s="13" t="n">
        <f aca="false">IF(OR(AZ164=0,EL74=0),0,AZ164*EL74/(AZ164+EL74))</f>
        <v>0</v>
      </c>
      <c r="BA74" s="13" t="n">
        <f aca="false">IF(OR(BA164=0,EM74=0),0,BA164*EM74/(BA164+EM74))</f>
        <v>0</v>
      </c>
      <c r="BB74" s="13" t="n">
        <f aca="false">IF(OR(BB164=0,EN74=0),0,BB164*EN74/(BB164+EN74))</f>
        <v>0</v>
      </c>
      <c r="BC74" s="13" t="n">
        <f aca="false">IF(OR(BC164=0,EO74=0),0,BC164*EO74/(BC164+EO74))</f>
        <v>0</v>
      </c>
      <c r="BD74" s="13" t="n">
        <f aca="false">IF(OR(BD164=0,EP74=0),0,BD164*EP74/(BD164+EP74))</f>
        <v>0</v>
      </c>
      <c r="BE74" s="13" t="n">
        <f aca="false">IF(OR(BE164=0,EQ74=0),0,BE164*EQ74/(BE164+EQ74))</f>
        <v>0</v>
      </c>
      <c r="BF74" s="13" t="n">
        <f aca="false">IF(OR(BF164=0,ER74=0),0,BF164*ER74/(BF164+ER74))</f>
        <v>0</v>
      </c>
      <c r="BG74" s="13" t="n">
        <f aca="false">IF(OR(BG164=0,ES74=0),0,BG164*ES74/(BG164+ES74))</f>
        <v>0</v>
      </c>
      <c r="BH74" s="13" t="n">
        <f aca="false">IF(OR(BH164=0,ET74=0),0,BH164*ET74/(BH164+ET74))</f>
        <v>0</v>
      </c>
      <c r="BI74" s="13" t="n">
        <f aca="false">IF(OR(BI164=0,EU74=0),0,BI164*EU74/(BI164+EU74))</f>
        <v>0</v>
      </c>
      <c r="BJ74" s="13" t="n">
        <f aca="false">IF(OR(BJ164=0,EV74=0),0,BJ164*EV74/(BJ164+EV74))</f>
        <v>0</v>
      </c>
      <c r="BK74" s="13" t="n">
        <f aca="false">IF(OR(BK164=0,EW74=0),0,BK164*EW74/(BK164+EW74))</f>
        <v>0</v>
      </c>
      <c r="BL74" s="13" t="n">
        <f aca="false">IF(OR(BL164=0,EX74=0),0,BL164*EX74/(BL164+EX74))</f>
        <v>0</v>
      </c>
      <c r="BM74" s="13" t="n">
        <f aca="false">IF(OR(BM164=0,EY74=0),0,BM164*EY74/(BM164+EY74))</f>
        <v>0</v>
      </c>
      <c r="BN74" s="13" t="n">
        <f aca="false">IF(OR(BN164=0,EZ74=0),0,BN164*EZ74/(BN164+EZ74))</f>
        <v>0</v>
      </c>
      <c r="BO74" s="13" t="n">
        <f aca="false">IF(OR(BO164=0,FA74=0),0,BO164*FA74/(BO164+FA74))</f>
        <v>0</v>
      </c>
      <c r="BP74" s="13" t="n">
        <f aca="false">IF(OR(BP164=0,FB74=0),0,BP164*FB74/(BP164+FB74))</f>
        <v>0</v>
      </c>
      <c r="BQ74" s="13" t="n">
        <f aca="false">IF(OR(BQ164=0,FC74=0),0,BQ164*FC74/(BQ164+FC74))</f>
        <v>0</v>
      </c>
      <c r="BR74" s="13" t="n">
        <f aca="false">IF(OR(BR164=0,FD74=0),0,BR164*FD74/(BR164+FD74))</f>
        <v>0</v>
      </c>
      <c r="BS74" s="13" t="n">
        <f aca="false">IF(OR(BS164=0,FE74=0),0,BS164*FE74/(BS164+FE74))</f>
        <v>0</v>
      </c>
      <c r="BT74" s="13" t="n">
        <f aca="false">IF(OR(BT164=0,FF74=0),0,BT164*FF74/(BT164+FF74))</f>
        <v>0</v>
      </c>
      <c r="BU74" s="13" t="n">
        <f aca="false">IF(OR(BU164=0,FG74=0),0,BU164*FG74/(BU164+FG74))</f>
        <v>0</v>
      </c>
      <c r="BV74" s="13" t="n">
        <f aca="false">IF(OR(BV164=0,FH74=0),0,BV164*FH74/(BV164+FH74))</f>
        <v>0</v>
      </c>
      <c r="BW74" s="13" t="n">
        <f aca="false">IF(OR(BW164=0,FI74=0),0,BW164*FI74/(BW164+FI74))</f>
        <v>0</v>
      </c>
      <c r="BX74" s="13" t="n">
        <f aca="false">IF(OR(BX164=0,FJ74=0),0,BX164*FJ74/(BX164+FJ74))</f>
        <v>0</v>
      </c>
      <c r="BY74" s="13" t="n">
        <f aca="false">IF(OR(BY164=0,FK74=0),0,BY164*FK74/(BY164+FK74))</f>
        <v>0</v>
      </c>
      <c r="BZ74" s="13" t="n">
        <f aca="false">IF(OR(BZ164=0,FL74=0),0,BZ164*FL74/(BZ164+FL74))</f>
        <v>0</v>
      </c>
      <c r="CA74" s="13" t="n">
        <f aca="false">IF(OR(CA164=0,FM74=0),0,CA164*FM74/(CA164+FM74))</f>
        <v>0</v>
      </c>
      <c r="CB74" s="13" t="n">
        <f aca="false">IF(OR(CB164=0,FN74=0),0,CB164*FN74/(CB164+FN74))</f>
        <v>0</v>
      </c>
      <c r="CC74" s="13" t="n">
        <f aca="false">IF(OR(CC164=0,FO74=0),0,CC164*FO74/(CC164+FO74))</f>
        <v>0</v>
      </c>
      <c r="CD74" s="13" t="n">
        <f aca="false">IF(OR(CD164=0,FP74=0),0,CD164*FP74/(CD164+FP74))</f>
        <v>0</v>
      </c>
      <c r="CE74" s="13" t="n">
        <f aca="false">IF(OR(CE164=0,FQ74=0),0,CE164*FQ74/(CE164+FQ74))</f>
        <v>0</v>
      </c>
      <c r="CF74" s="13" t="n">
        <f aca="false">IF(OR(CF164=0,FR74=0),0,CF164*FR74/(CF164+FR74))</f>
        <v>0</v>
      </c>
      <c r="CG74" s="13" t="n">
        <f aca="false">IF(OR(CG164=0,FS74=0),0,CG164*FS74/(CG164+FS74))</f>
        <v>0</v>
      </c>
      <c r="CH74" s="13" t="n">
        <f aca="false">IF(OR(CH164=0,FT74=0),0,CH164*FT74/(CH164+FT74))</f>
        <v>0</v>
      </c>
      <c r="CI74" s="13" t="n">
        <f aca="false">IF(OR(CI164=0,FU74=0),0,CI164*FU74/(CI164+FU74))</f>
        <v>0</v>
      </c>
      <c r="CJ74" s="13" t="n">
        <f aca="false">IF(OR(CJ164=0,FV74=0),0,CJ164*FV74/(CJ164+FV74))</f>
        <v>0</v>
      </c>
      <c r="CK74" s="13" t="n">
        <f aca="false">IF(OR(CK164=0,FW74=0),0,CK164*FW74/(CK164+FW74))</f>
        <v>0</v>
      </c>
      <c r="CL74" s="13" t="n">
        <f aca="false">IF(OR(CL164=0,FX74=0),0,CL164*FX74/(CL164+FX74))</f>
        <v>0</v>
      </c>
      <c r="CM74" s="13" t="n">
        <f aca="false">IF(OR(CM164=0,FY74=0),0,CM164*FY74/(CM164+FY74))</f>
        <v>0</v>
      </c>
      <c r="CN74" s="13" t="n">
        <f aca="false">IF(OR(CN164=0,FZ74=0),0,CN164*FZ74/(CN164+FZ74))</f>
        <v>0</v>
      </c>
      <c r="CO74" s="13" t="n">
        <f aca="false">IF(OR(CO164=0,GA74=0),0,CO164*GA74/(CO164+GA74))</f>
        <v>0</v>
      </c>
      <c r="CP74" s="13" t="n">
        <f aca="false">IF(OR(CP164=0,GB74=0),0,CP164*GB74/(CP164+GB74))</f>
        <v>1.52723524022867</v>
      </c>
      <c r="CQ74" s="13" t="n">
        <f aca="false">IF(OR(CQ164=0,GC74=0),0,CQ164*GC74/(CQ164+GC74))</f>
        <v>1.49403693951053</v>
      </c>
      <c r="CR74" s="0" t="n">
        <f aca="false">IF(F$9=0,0,(SIN(F$12)*COS($E74)+SIN($E74)*COS(F$12))/SIN($E74)*F$9)</f>
        <v>6.32915357142857</v>
      </c>
      <c r="CS74" s="0" t="n">
        <f aca="false">IF(G$9=0,0,(SIN(G$12)*COS($E74)+SIN($E74)*COS(G$12))/SIN($E74)*G$9)</f>
        <v>6.34720171030933</v>
      </c>
      <c r="CT74" s="0" t="n">
        <f aca="false">IF(H$9=0,0,(SIN(H$12)*COS($E74)+SIN($E74)*COS(H$12))/SIN($E74)*H$9)</f>
        <v>6.3626100147198</v>
      </c>
      <c r="CU74" s="0" t="n">
        <f aca="false">IF(I$9=0,0,(SIN(I$12)*COS($E74)+SIN($E74)*COS(I$12))/SIN($E74)*I$9)</f>
        <v>6.37539809506513</v>
      </c>
      <c r="CV74" s="0" t="n">
        <f aca="false">IF(J$9=0,0,(SIN(J$12)*COS($E74)+SIN($E74)*COS(J$12))/SIN($E74)*J$9)</f>
        <v>6.38056479948761</v>
      </c>
      <c r="CW74" s="0" t="n">
        <f aca="false">IF(K$9=0,0,(SIN(K$12)*COS($E74)+SIN($E74)*COS(K$12))/SIN($E74)*K$9)</f>
        <v>6.3830769929472</v>
      </c>
      <c r="CX74" s="0" t="n">
        <f aca="false">IF(L$9=0,0,(SIN(L$12)*COS($E74)+SIN($E74)*COS(L$12))/SIN($E74)*L$9)</f>
        <v>6.38296188601366</v>
      </c>
      <c r="CY74" s="0" t="n">
        <f aca="false">IF(M$9=0,0,(SIN(M$12)*COS($E74)+SIN($E74)*COS(M$12))/SIN($E74)*M$9)</f>
        <v>6.3802476975921</v>
      </c>
      <c r="CZ74" s="0" t="n">
        <f aca="false">IF(N$9=0,0,(SIN(N$12)*COS($E74)+SIN($E74)*COS(N$12))/SIN($E74)*N$9)</f>
        <v>6.37496363774212</v>
      </c>
      <c r="DA74" s="0" t="n">
        <f aca="false">IF(O$9=0,0,(SIN(O$12)*COS($E74)+SIN($E74)*COS(O$12))/SIN($E74)*O$9)</f>
        <v>6.34873629265758</v>
      </c>
      <c r="DB74" s="0" t="n">
        <f aca="false">IF(P$9=0,0,(SIN(P$12)*COS($E74)+SIN($E74)*COS(P$12))/SIN($E74)*P$9)</f>
        <v>6.31978481796312</v>
      </c>
      <c r="DC74" s="0" t="n">
        <f aca="false">IF(Q$9=0,0,(SIN(Q$12)*COS($E74)+SIN($E74)*COS(Q$12))/SIN($E74)*Q$9)</f>
        <v>6.28815820675473</v>
      </c>
      <c r="DD74" s="0" t="n">
        <f aca="false">IF(R$9=0,0,(SIN(R$12)*COS($E74)+SIN($E74)*COS(R$12))/SIN($E74)*R$9)</f>
        <v>6.25390649547911</v>
      </c>
      <c r="DE74" s="0" t="n">
        <f aca="false">IF(S$9=0,0,(SIN(S$12)*COS($E74)+SIN($E74)*COS(S$12))/SIN($E74)*S$9)</f>
        <v>6.21708073638505</v>
      </c>
      <c r="DF74" s="0" t="n">
        <f aca="false">IF(T$9=0,0,(SIN(T$12)*COS($E74)+SIN($E74)*COS(T$12))/SIN($E74)*T$9)</f>
        <v>6.14295190220097</v>
      </c>
      <c r="DG74" s="0" t="n">
        <f aca="false">IF(U$9=0,0,(SIN(U$12)*COS($E74)+SIN($E74)*COS(U$12))/SIN($E74)*U$9)</f>
        <v>6.06606196385398</v>
      </c>
      <c r="DH74" s="0" t="n">
        <f aca="false">IF(V$9=0,0,(SIN(V$12)*COS($E74)+SIN($E74)*COS(V$12))/SIN($E74)*V$9)</f>
        <v>5.98649676942934</v>
      </c>
      <c r="DI74" s="0" t="n">
        <f aca="false">IF(W$9=0,0,(SIN(W$12)*COS($E74)+SIN($E74)*COS(W$12))/SIN($E74)*W$9)</f>
        <v>5.90434323397811</v>
      </c>
      <c r="DJ74" s="0" t="n">
        <f aca="false">IF(X$9=0,0,(SIN(X$12)*COS($E74)+SIN($E74)*COS(X$12))/SIN($E74)*X$9)</f>
        <v>5.81968929394936</v>
      </c>
      <c r="DK74" s="0" t="n">
        <f aca="false">IF(Y$9=0,0,(SIN(Y$12)*COS($E74)+SIN($E74)*COS(Y$12))/SIN($E74)*Y$9)</f>
        <v>0</v>
      </c>
      <c r="DL74" s="0" t="n">
        <f aca="false">IF(Z$9=0,0,(SIN(Z$12)*COS($E74)+SIN($E74)*COS(Z$12))/SIN($E74)*Z$9)</f>
        <v>0</v>
      </c>
      <c r="DM74" s="0" t="n">
        <f aca="false">IF(AA$9=0,0,(SIN(AA$12)*COS($E74)+SIN($E74)*COS(AA$12))/SIN($E74)*AA$9)</f>
        <v>0</v>
      </c>
      <c r="DN74" s="0" t="n">
        <f aca="false">IF(AB$9=0,0,(SIN(AB$12)*COS($E74)+SIN($E74)*COS(AB$12))/SIN($E74)*AB$9)</f>
        <v>0</v>
      </c>
      <c r="DO74" s="0" t="n">
        <f aca="false">IF(AC$9=0,0,(SIN(AC$12)*COS($E74)+SIN($E74)*COS(AC$12))/SIN($E74)*AC$9)</f>
        <v>0</v>
      </c>
      <c r="DP74" s="0" t="n">
        <f aca="false">IF(AD$9=0,0,(SIN(AD$12)*COS($E74)+SIN($E74)*COS(AD$12))/SIN($E74)*AD$9)</f>
        <v>0</v>
      </c>
      <c r="DQ74" s="0" t="n">
        <f aca="false">IF(AE$9=0,0,(SIN(AE$12)*COS($E74)+SIN($E74)*COS(AE$12))/SIN($E74)*AE$9)</f>
        <v>0</v>
      </c>
      <c r="DR74" s="0" t="n">
        <f aca="false">IF(AF$9=0,0,(SIN(AF$12)*COS($E74)+SIN($E74)*COS(AF$12))/SIN($E74)*AF$9)</f>
        <v>0</v>
      </c>
      <c r="DS74" s="0" t="n">
        <f aca="false">IF(AG$9=0,0,(SIN(AG$12)*COS($E74)+SIN($E74)*COS(AG$12))/SIN($E74)*AG$9)</f>
        <v>0</v>
      </c>
      <c r="DT74" s="0" t="n">
        <f aca="false">IF(AH$9=0,0,(SIN(AH$12)*COS($E74)+SIN($E74)*COS(AH$12))/SIN($E74)*AH$9)</f>
        <v>0</v>
      </c>
      <c r="DU74" s="0" t="n">
        <f aca="false">IF(AI$9=0,0,(SIN(AI$12)*COS($E74)+SIN($E74)*COS(AI$12))/SIN($E74)*AI$9)</f>
        <v>0</v>
      </c>
      <c r="DV74" s="0" t="n">
        <f aca="false">IF(AJ$9=0,0,(SIN(AJ$12)*COS($E74)+SIN($E74)*COS(AJ$12))/SIN($E74)*AJ$9)</f>
        <v>0</v>
      </c>
      <c r="DW74" s="0" t="n">
        <f aca="false">IF(AK$9=0,0,(SIN(AK$12)*COS($E74)+SIN($E74)*COS(AK$12))/SIN($E74)*AK$9)</f>
        <v>0</v>
      </c>
      <c r="DX74" s="0" t="n">
        <f aca="false">IF(AL$9=0,0,(SIN(AL$12)*COS($E74)+SIN($E74)*COS(AL$12))/SIN($E74)*AL$9)</f>
        <v>0</v>
      </c>
      <c r="DY74" s="0" t="n">
        <f aca="false">IF(AM$9=0,0,(SIN(AM$12)*COS($E74)+SIN($E74)*COS(AM$12))/SIN($E74)*AM$9)</f>
        <v>0</v>
      </c>
      <c r="DZ74" s="0" t="n">
        <f aca="false">IF(AN$9=0,0,(SIN(AN$12)*COS($E74)+SIN($E74)*COS(AN$12))/SIN($E74)*AN$9)</f>
        <v>0</v>
      </c>
      <c r="EA74" s="0" t="n">
        <f aca="false">IF(AO$9=0,0,(SIN(AO$12)*COS($E74)+SIN($E74)*COS(AO$12))/SIN($E74)*AO$9)</f>
        <v>0</v>
      </c>
      <c r="EB74" s="0" t="n">
        <f aca="false">IF(AP$9=0,0,(SIN(AP$12)*COS($E74)+SIN($E74)*COS(AP$12))/SIN($E74)*AP$9)</f>
        <v>0</v>
      </c>
      <c r="EC74" s="0" t="n">
        <f aca="false">IF(AQ$9=0,0,(SIN(AQ$12)*COS($E74)+SIN($E74)*COS(AQ$12))/SIN($E74)*AQ$9)</f>
        <v>0</v>
      </c>
      <c r="ED74" s="0" t="n">
        <f aca="false">IF(AR$9=0,0,(SIN(AR$12)*COS($E74)+SIN($E74)*COS(AR$12))/SIN($E74)*AR$9)</f>
        <v>0</v>
      </c>
      <c r="EE74" s="0" t="n">
        <f aca="false">IF(AS$9=0,0,(SIN(AS$12)*COS($E74)+SIN($E74)*COS(AS$12))/SIN($E74)*AS$9)</f>
        <v>0</v>
      </c>
      <c r="EF74" s="0" t="n">
        <f aca="false">IF(AT$9=0,0,(SIN(AT$12)*COS($E74)+SIN($E74)*COS(AT$12))/SIN($E74)*AT$9)</f>
        <v>0</v>
      </c>
      <c r="EG74" s="0" t="n">
        <f aca="false">IF(AU$9=0,0,(SIN(AU$12)*COS($E74)+SIN($E74)*COS(AU$12))/SIN($E74)*AU$9)</f>
        <v>0</v>
      </c>
      <c r="EH74" s="0" t="n">
        <f aca="false">IF(AV$9=0,0,(SIN(AV$12)*COS($E74)+SIN($E74)*COS(AV$12))/SIN($E74)*AV$9)</f>
        <v>0</v>
      </c>
      <c r="EI74" s="0" t="n">
        <f aca="false">IF(AW$9=0,0,(SIN(AW$12)*COS($E74)+SIN($E74)*COS(AW$12))/SIN($E74)*AW$9)</f>
        <v>0</v>
      </c>
      <c r="EJ74" s="0" t="n">
        <f aca="false">IF(AX$9=0,0,(SIN(AX$12)*COS($E74)+SIN($E74)*COS(AX$12))/SIN($E74)*AX$9)</f>
        <v>0</v>
      </c>
      <c r="EK74" s="0" t="n">
        <f aca="false">IF(AY$9=0,0,(SIN(AY$12)*COS($E74)+SIN($E74)*COS(AY$12))/SIN($E74)*AY$9)</f>
        <v>0</v>
      </c>
      <c r="EL74" s="0" t="n">
        <f aca="false">IF(AZ$9=0,0,(SIN(AZ$12)*COS($E74)+SIN($E74)*COS(AZ$12))/SIN($E74)*AZ$9)</f>
        <v>0</v>
      </c>
      <c r="EM74" s="0" t="n">
        <f aca="false">IF(BA$9=0,0,(SIN(BA$12)*COS($E74)+SIN($E74)*COS(BA$12))/SIN($E74)*BA$9)</f>
        <v>0</v>
      </c>
      <c r="EN74" s="0" t="n">
        <f aca="false">IF(BB$9=0,0,(SIN(BB$12)*COS($E74)+SIN($E74)*COS(BB$12))/SIN($E74)*BB$9)</f>
        <v>0</v>
      </c>
      <c r="EO74" s="0" t="n">
        <f aca="false">IF(BC$9=0,0,(SIN(BC$12)*COS($E74)+SIN($E74)*COS(BC$12))/SIN($E74)*BC$9)</f>
        <v>0</v>
      </c>
      <c r="EP74" s="0" t="n">
        <f aca="false">IF(BD$9=0,0,(SIN(BD$12)*COS($E74)+SIN($E74)*COS(BD$12))/SIN($E74)*BD$9)</f>
        <v>0</v>
      </c>
      <c r="EQ74" s="0" t="n">
        <f aca="false">IF(BE$9=0,0,(SIN(BE$12)*COS($E74)+SIN($E74)*COS(BE$12))/SIN($E74)*BE$9)</f>
        <v>0</v>
      </c>
      <c r="ER74" s="0" t="n">
        <f aca="false">IF(BF$9=0,0,(SIN(BF$12)*COS($E74)+SIN($E74)*COS(BF$12))/SIN($E74)*BF$9)</f>
        <v>0</v>
      </c>
      <c r="ES74" s="0" t="n">
        <f aca="false">IF(BG$9=0,0,(SIN(BG$12)*COS($E74)+SIN($E74)*COS(BG$12))/SIN($E74)*BG$9)</f>
        <v>0</v>
      </c>
      <c r="ET74" s="0" t="n">
        <f aca="false">IF(BH$9=0,0,(SIN(BH$12)*COS($E74)+SIN($E74)*COS(BH$12))/SIN($E74)*BH$9)</f>
        <v>0</v>
      </c>
      <c r="EU74" s="0" t="n">
        <f aca="false">IF(BI$9=0,0,(SIN(BI$12)*COS($E74)+SIN($E74)*COS(BI$12))/SIN($E74)*BI$9)</f>
        <v>0</v>
      </c>
      <c r="EV74" s="0" t="n">
        <f aca="false">IF(BJ$9=0,0,(SIN(BJ$12)*COS($E74)+SIN($E74)*COS(BJ$12))/SIN($E74)*BJ$9)</f>
        <v>0</v>
      </c>
      <c r="EW74" s="0" t="n">
        <f aca="false">IF(BK$9=0,0,(SIN(BK$12)*COS($E74)+SIN($E74)*COS(BK$12))/SIN($E74)*BK$9)</f>
        <v>0</v>
      </c>
      <c r="EX74" s="0" t="n">
        <f aca="false">IF(BL$9=0,0,(SIN(BL$12)*COS($E74)+SIN($E74)*COS(BL$12))/SIN($E74)*BL$9)</f>
        <v>0</v>
      </c>
      <c r="EY74" s="0" t="n">
        <f aca="false">IF(BM$9=0,0,(SIN(BM$12)*COS($E74)+SIN($E74)*COS(BM$12))/SIN($E74)*BM$9)</f>
        <v>0</v>
      </c>
      <c r="EZ74" s="0" t="n">
        <f aca="false">IF(BN$9=0,0,(SIN(BN$12)*COS($E74)+SIN($E74)*COS(BN$12))/SIN($E74)*BN$9)</f>
        <v>0</v>
      </c>
      <c r="FA74" s="0" t="n">
        <f aca="false">IF(BO$9=0,0,(SIN(BO$12)*COS($E74)+SIN($E74)*COS(BO$12))/SIN($E74)*BO$9)</f>
        <v>0</v>
      </c>
      <c r="FB74" s="0" t="n">
        <f aca="false">IF(BP$9=0,0,(SIN(BP$12)*COS($E74)+SIN($E74)*COS(BP$12))/SIN($E74)*BP$9)</f>
        <v>0</v>
      </c>
      <c r="FC74" s="0" t="n">
        <f aca="false">IF(BQ$9=0,0,(SIN(BQ$12)*COS($E74)+SIN($E74)*COS(BQ$12))/SIN($E74)*BQ$9)</f>
        <v>0</v>
      </c>
      <c r="FD74" s="0" t="n">
        <f aca="false">IF(BR$9=0,0,(SIN(BR$12)*COS($E74)+SIN($E74)*COS(BR$12))/SIN($E74)*BR$9)</f>
        <v>0</v>
      </c>
      <c r="FE74" s="0" t="n">
        <f aca="false">IF(BS$9=0,0,(SIN(BS$12)*COS($E74)+SIN($E74)*COS(BS$12))/SIN($E74)*BS$9)</f>
        <v>0</v>
      </c>
      <c r="FF74" s="0" t="n">
        <f aca="false">IF(BT$9=0,0,(SIN(BT$12)*COS($E74)+SIN($E74)*COS(BT$12))/SIN($E74)*BT$9)</f>
        <v>0</v>
      </c>
      <c r="FG74" s="0" t="n">
        <f aca="false">IF(BU$9=0,0,(SIN(BU$12)*COS($E74)+SIN($E74)*COS(BU$12))/SIN($E74)*BU$9)</f>
        <v>0</v>
      </c>
      <c r="FH74" s="0" t="n">
        <f aca="false">IF(BV$9=0,0,(SIN(BV$12)*COS($E74)+SIN($E74)*COS(BV$12))/SIN($E74)*BV$9)</f>
        <v>0</v>
      </c>
      <c r="FI74" s="0" t="n">
        <f aca="false">IF(BW$9=0,0,(SIN(BW$12)*COS($E74)+SIN($E74)*COS(BW$12))/SIN($E74)*BW$9)</f>
        <v>0</v>
      </c>
      <c r="FJ74" s="0" t="n">
        <f aca="false">IF(BX$9=0,0,(SIN(BX$12)*COS($E74)+SIN($E74)*COS(BX$12))/SIN($E74)*BX$9)</f>
        <v>0</v>
      </c>
      <c r="FK74" s="0" t="n">
        <f aca="false">IF(BY$9=0,0,(SIN(BY$12)*COS($E74)+SIN($E74)*COS(BY$12))/SIN($E74)*BY$9)</f>
        <v>0</v>
      </c>
      <c r="FL74" s="0" t="n">
        <f aca="false">IF(BZ$9=0,0,(SIN(BZ$12)*COS($E74)+SIN($E74)*COS(BZ$12))/SIN($E74)*BZ$9)</f>
        <v>0</v>
      </c>
      <c r="FM74" s="0" t="n">
        <f aca="false">IF(CA$9=0,0,(SIN(CA$12)*COS($E74)+SIN($E74)*COS(CA$12))/SIN($E74)*CA$9)</f>
        <v>0</v>
      </c>
      <c r="FN74" s="0" t="n">
        <f aca="false">IF(CB$9=0,0,(SIN(CB$12)*COS($E74)+SIN($E74)*COS(CB$12))/SIN($E74)*CB$9)</f>
        <v>0</v>
      </c>
      <c r="FO74" s="0" t="n">
        <f aca="false">IF(CC$9=0,0,(SIN(CC$12)*COS($E74)+SIN($E74)*COS(CC$12))/SIN($E74)*CC$9)</f>
        <v>0</v>
      </c>
      <c r="FP74" s="0" t="n">
        <f aca="false">IF(CD$9=0,0,(SIN(CD$12)*COS($E74)+SIN($E74)*COS(CD$12))/SIN($E74)*CD$9)</f>
        <v>0</v>
      </c>
      <c r="FQ74" s="0" t="n">
        <f aca="false">IF(CE$9=0,0,(SIN(CE$12)*COS($E74)+SIN($E74)*COS(CE$12))/SIN($E74)*CE$9)</f>
        <v>0</v>
      </c>
      <c r="FR74" s="0" t="n">
        <f aca="false">IF(CF$9=0,0,(SIN(CF$12)*COS($E74)+SIN($E74)*COS(CF$12))/SIN($E74)*CF$9)</f>
        <v>0</v>
      </c>
      <c r="FS74" s="0" t="n">
        <f aca="false">IF(CG$9=0,0,(SIN(CG$12)*COS($E74)+SIN($E74)*COS(CG$12))/SIN($E74)*CG$9)</f>
        <v>0</v>
      </c>
      <c r="FT74" s="0" t="n">
        <f aca="false">IF(CH$9=0,0,(SIN(CH$12)*COS($E74)+SIN($E74)*COS(CH$12))/SIN($E74)*CH$9)</f>
        <v>0</v>
      </c>
      <c r="FU74" s="0" t="n">
        <f aca="false">IF(CI$9=0,0,(SIN(CI$12)*COS($E74)+SIN($E74)*COS(CI$12))/SIN($E74)*CI$9)</f>
        <v>0</v>
      </c>
      <c r="FV74" s="0" t="n">
        <f aca="false">IF(CJ$9=0,0,(SIN(CJ$12)*COS($E74)+SIN($E74)*COS(CJ$12))/SIN($E74)*CJ$9)</f>
        <v>0</v>
      </c>
      <c r="FW74" s="0" t="n">
        <f aca="false">IF(CK$9=0,0,(SIN(CK$12)*COS($E74)+SIN($E74)*COS(CK$12))/SIN($E74)*CK$9)</f>
        <v>0</v>
      </c>
      <c r="FX74" s="0" t="n">
        <f aca="false">IF(CL$9=0,0,(SIN(CL$12)*COS($E74)+SIN($E74)*COS(CL$12))/SIN($E74)*CL$9)</f>
        <v>0</v>
      </c>
      <c r="FY74" s="0" t="n">
        <f aca="false">IF(CM$9=0,0,(SIN(CM$12)*COS($E74)+SIN($E74)*COS(CM$12))/SIN($E74)*CM$9)</f>
        <v>0</v>
      </c>
      <c r="FZ74" s="0" t="n">
        <f aca="false">IF(CN$9=0,0,(SIN(CN$12)*COS($E74)+SIN($E74)*COS(CN$12))/SIN($E74)*CN$9)</f>
        <v>0</v>
      </c>
      <c r="GA74" s="0" t="n">
        <f aca="false">IF(CO$9=0,0,(SIN(CO$12)*COS($E74)+SIN($E74)*COS(CO$12))/SIN($E74)*CO$9)</f>
        <v>0</v>
      </c>
      <c r="GB74" s="0" t="n">
        <f aca="false">IF(CP$9=0,0,(SIN(CP$12)*COS($E74)+SIN($E74)*COS(CP$12))/SIN($E74)*CP$9)</f>
        <v>2.9547336909914</v>
      </c>
      <c r="GC74" s="0" t="n">
        <f aca="false">IF(CQ$9=0,0,(SIN(CQ$12)*COS($E74)+SIN($E74)*COS(CQ$12))/SIN($E74)*CQ$9)</f>
        <v>2.91605861098446</v>
      </c>
    </row>
    <row r="75" customFormat="false" ht="12.8" hidden="true" customHeight="false" outlineLevel="0" collapsed="false">
      <c r="A75" s="0" t="n">
        <f aca="false">MAX($F75:$CQ75)</f>
        <v>6.32915353137039</v>
      </c>
      <c r="B75" s="90" t="n">
        <f aca="false">IF(ISNA(INDEX(vmg!$B$6:$B$151,MATCH($C75,vmg!$F$6:$F$151,0))),IF(ISNA(INDEX(vmg!$B$6:$B$151,MATCH($C75,vmg!$D$6:$D$151,0))),0,INDEX(vmg!$B$6:$B$151,MATCH($C75,vmg!$D$6:$D$151,0))),INDEX(vmg!$B$6:$B$151,MATCH($C75,vmg!$F$6:$F$151,0)))</f>
        <v>6.2853</v>
      </c>
      <c r="C75" s="2" t="n">
        <f aca="false">MOD(Best +D75,360)</f>
        <v>3</v>
      </c>
      <c r="D75" s="2" t="n">
        <f aca="false">D74+1</f>
        <v>63</v>
      </c>
      <c r="E75" s="1" t="n">
        <f aca="false">D75*PI()/180</f>
        <v>1.09955742875643</v>
      </c>
      <c r="F75" s="13" t="n">
        <f aca="false">IF(OR(F165=0,CR75=0),0,F165*CR75/(F165+CR75))</f>
        <v>6.32915353137039</v>
      </c>
      <c r="G75" s="13" t="n">
        <f aca="false">IF(OR(G165=0,CS75=0),0,G165*CS75/(G165+CS75))</f>
        <v>6.22279175262618</v>
      </c>
      <c r="H75" s="13" t="n">
        <f aca="false">IF(OR(H165=0,CT75=0),0,H165*CT75/(H165+CT75))</f>
        <v>6.11941163496952</v>
      </c>
      <c r="I75" s="13" t="n">
        <f aca="false">IF(OR(I165=0,CU75=0),0,I165*CU75/(I165+CU75))</f>
        <v>6.01882808262698</v>
      </c>
      <c r="J75" s="13" t="n">
        <f aca="false">IF(OR(J165=0,CV75=0),0,J165*CV75/(J165+CV75))</f>
        <v>5.91654691669695</v>
      </c>
      <c r="K75" s="13" t="n">
        <f aca="false">IF(OR(K165=0,CW75=0),0,K165*CW75/(K165+CW75))</f>
        <v>5.81696510974318</v>
      </c>
      <c r="L75" s="13" t="n">
        <f aca="false">IF(OR(L165=0,CX75=0),0,L165*CX75/(L165+CX75))</f>
        <v>5.71992027345401</v>
      </c>
      <c r="M75" s="13" t="n">
        <f aca="false">IF(OR(M165=0,CY75=0),0,M165*CY75/(M165+CY75))</f>
        <v>5.6252627924805</v>
      </c>
      <c r="N75" s="13" t="n">
        <f aca="false">IF(OR(N165=0,CZ75=0),0,N165*CZ75/(N165+CZ75))</f>
        <v>5.53285457748333</v>
      </c>
      <c r="O75" s="13" t="n">
        <f aca="false">IF(OR(O165=0,DA75=0),0,O165*DA75/(O165+DA75))</f>
        <v>5.42907180335848</v>
      </c>
      <c r="P75" s="13" t="n">
        <f aca="false">IF(OR(P165=0,DB75=0),0,P165*DB75/(P165+DB75))</f>
        <v>5.32790069468118</v>
      </c>
      <c r="Q75" s="13" t="n">
        <f aca="false">IF(OR(Q165=0,DC75=0),0,Q165*DC75/(Q165+DC75))</f>
        <v>5.22918414106736</v>
      </c>
      <c r="R75" s="13" t="n">
        <f aca="false">IF(OR(R165=0,DD75=0),0,R165*DD75/(R165+DD75))</f>
        <v>5.13277713677666</v>
      </c>
      <c r="S75" s="13" t="n">
        <f aca="false">IF(OR(S165=0,DE75=0),0,S165*DE75/(S165+DE75))</f>
        <v>5.03854562951114</v>
      </c>
      <c r="T75" s="13" t="n">
        <f aca="false">IF(OR(T165=0,DF75=0),0,T165*DF75/(T165+DF75))</f>
        <v>4.92393384982499</v>
      </c>
      <c r="U75" s="13" t="n">
        <f aca="false">IF(OR(U165=0,DG75=0),0,U165*DG75/(U165+DG75))</f>
        <v>4.81203669406689</v>
      </c>
      <c r="V75" s="13" t="n">
        <f aca="false">IF(OR(V165=0,DH75=0),0,V165*DH75/(V165+DH75))</f>
        <v>4.70267735085866</v>
      </c>
      <c r="W75" s="13" t="n">
        <f aca="false">IF(OR(W165=0,DI75=0),0,W165*DI75/(W165+DI75))</f>
        <v>4.59569242976693</v>
      </c>
      <c r="X75" s="13" t="n">
        <f aca="false">IF(OR(X165=0,DJ75=0),0,X165*DJ75/(X165+DJ75))</f>
        <v>4.49093066980056</v>
      </c>
      <c r="Y75" s="13" t="n">
        <f aca="false">IF(OR(Y165=0,DK75=0),0,Y165*DK75/(Y165+DK75))</f>
        <v>0</v>
      </c>
      <c r="Z75" s="13" t="n">
        <f aca="false">IF(OR(Z165=0,DL75=0),0,Z165*DL75/(Z165+DL75))</f>
        <v>0</v>
      </c>
      <c r="AA75" s="13" t="n">
        <f aca="false">IF(OR(AA165=0,DM75=0),0,AA165*DM75/(AA165+DM75))</f>
        <v>0</v>
      </c>
      <c r="AB75" s="13" t="n">
        <f aca="false">IF(OR(AB165=0,DN75=0),0,AB165*DN75/(AB165+DN75))</f>
        <v>0</v>
      </c>
      <c r="AC75" s="13" t="n">
        <f aca="false">IF(OR(AC165=0,DO75=0),0,AC165*DO75/(AC165+DO75))</f>
        <v>0</v>
      </c>
      <c r="AD75" s="13" t="n">
        <f aca="false">IF(OR(AD165=0,DP75=0),0,AD165*DP75/(AD165+DP75))</f>
        <v>0</v>
      </c>
      <c r="AE75" s="13" t="n">
        <f aca="false">IF(OR(AE165=0,DQ75=0),0,AE165*DQ75/(AE165+DQ75))</f>
        <v>0</v>
      </c>
      <c r="AF75" s="13" t="n">
        <f aca="false">IF(OR(AF165=0,DR75=0),0,AF165*DR75/(AF165+DR75))</f>
        <v>0</v>
      </c>
      <c r="AG75" s="13" t="n">
        <f aca="false">IF(OR(AG165=0,DS75=0),0,AG165*DS75/(AG165+DS75))</f>
        <v>0</v>
      </c>
      <c r="AH75" s="13" t="n">
        <f aca="false">IF(OR(AH165=0,DT75=0),0,AH165*DT75/(AH165+DT75))</f>
        <v>0</v>
      </c>
      <c r="AI75" s="13" t="n">
        <f aca="false">IF(OR(AI165=0,DU75=0),0,AI165*DU75/(AI165+DU75))</f>
        <v>0</v>
      </c>
      <c r="AJ75" s="13" t="n">
        <f aca="false">IF(OR(AJ165=0,DV75=0),0,AJ165*DV75/(AJ165+DV75))</f>
        <v>0</v>
      </c>
      <c r="AK75" s="13" t="n">
        <f aca="false">IF(OR(AK165=0,DW75=0),0,AK165*DW75/(AK165+DW75))</f>
        <v>0</v>
      </c>
      <c r="AL75" s="13" t="n">
        <f aca="false">IF(OR(AL165=0,DX75=0),0,AL165*DX75/(AL165+DX75))</f>
        <v>0</v>
      </c>
      <c r="AM75" s="13" t="n">
        <f aca="false">IF(OR(AM165=0,DY75=0),0,AM165*DY75/(AM165+DY75))</f>
        <v>0</v>
      </c>
      <c r="AN75" s="13" t="n">
        <f aca="false">IF(OR(AN165=0,DZ75=0),0,AN165*DZ75/(AN165+DZ75))</f>
        <v>0</v>
      </c>
      <c r="AO75" s="13" t="n">
        <f aca="false">IF(OR(AO165=0,EA75=0),0,AO165*EA75/(AO165+EA75))</f>
        <v>0</v>
      </c>
      <c r="AP75" s="13" t="n">
        <f aca="false">IF(OR(AP165=0,EB75=0),0,AP165*EB75/(AP165+EB75))</f>
        <v>0</v>
      </c>
      <c r="AQ75" s="13" t="n">
        <f aca="false">IF(OR(AQ165=0,EC75=0),0,AQ165*EC75/(AQ165+EC75))</f>
        <v>0</v>
      </c>
      <c r="AR75" s="13" t="n">
        <f aca="false">IF(OR(AR165=0,ED75=0),0,AR165*ED75/(AR165+ED75))</f>
        <v>0</v>
      </c>
      <c r="AS75" s="13" t="n">
        <f aca="false">IF(OR(AS165=0,EE75=0),0,AS165*EE75/(AS165+EE75))</f>
        <v>0</v>
      </c>
      <c r="AT75" s="13" t="n">
        <f aca="false">IF(OR(AT165=0,EF75=0),0,AT165*EF75/(AT165+EF75))</f>
        <v>0</v>
      </c>
      <c r="AU75" s="13" t="n">
        <f aca="false">IF(OR(AU165=0,EG75=0),0,AU165*EG75/(AU165+EG75))</f>
        <v>0</v>
      </c>
      <c r="AV75" s="13" t="n">
        <f aca="false">IF(OR(AV165=0,EH75=0),0,AV165*EH75/(AV165+EH75))</f>
        <v>0</v>
      </c>
      <c r="AW75" s="13" t="n">
        <f aca="false">IF(OR(AW165=0,EI75=0),0,AW165*EI75/(AW165+EI75))</f>
        <v>0</v>
      </c>
      <c r="AX75" s="13" t="n">
        <f aca="false">IF(OR(AX165=0,EJ75=0),0,AX165*EJ75/(AX165+EJ75))</f>
        <v>0</v>
      </c>
      <c r="AY75" s="13" t="n">
        <f aca="false">IF(OR(AY165=0,EK75=0),0,AY165*EK75/(AY165+EK75))</f>
        <v>0</v>
      </c>
      <c r="AZ75" s="13" t="n">
        <f aca="false">IF(OR(AZ165=0,EL75=0),0,AZ165*EL75/(AZ165+EL75))</f>
        <v>0</v>
      </c>
      <c r="BA75" s="13" t="n">
        <f aca="false">IF(OR(BA165=0,EM75=0),0,BA165*EM75/(BA165+EM75))</f>
        <v>0</v>
      </c>
      <c r="BB75" s="13" t="n">
        <f aca="false">IF(OR(BB165=0,EN75=0),0,BB165*EN75/(BB165+EN75))</f>
        <v>0</v>
      </c>
      <c r="BC75" s="13" t="n">
        <f aca="false">IF(OR(BC165=0,EO75=0),0,BC165*EO75/(BC165+EO75))</f>
        <v>0</v>
      </c>
      <c r="BD75" s="13" t="n">
        <f aca="false">IF(OR(BD165=0,EP75=0),0,BD165*EP75/(BD165+EP75))</f>
        <v>0</v>
      </c>
      <c r="BE75" s="13" t="n">
        <f aca="false">IF(OR(BE165=0,EQ75=0),0,BE165*EQ75/(BE165+EQ75))</f>
        <v>0</v>
      </c>
      <c r="BF75" s="13" t="n">
        <f aca="false">IF(OR(BF165=0,ER75=0),0,BF165*ER75/(BF165+ER75))</f>
        <v>0</v>
      </c>
      <c r="BG75" s="13" t="n">
        <f aca="false">IF(OR(BG165=0,ES75=0),0,BG165*ES75/(BG165+ES75))</f>
        <v>0</v>
      </c>
      <c r="BH75" s="13" t="n">
        <f aca="false">IF(OR(BH165=0,ET75=0),0,BH165*ET75/(BH165+ET75))</f>
        <v>0</v>
      </c>
      <c r="BI75" s="13" t="n">
        <f aca="false">IF(OR(BI165=0,EU75=0),0,BI165*EU75/(BI165+EU75))</f>
        <v>0</v>
      </c>
      <c r="BJ75" s="13" t="n">
        <f aca="false">IF(OR(BJ165=0,EV75=0),0,BJ165*EV75/(BJ165+EV75))</f>
        <v>0</v>
      </c>
      <c r="BK75" s="13" t="n">
        <f aca="false">IF(OR(BK165=0,EW75=0),0,BK165*EW75/(BK165+EW75))</f>
        <v>0</v>
      </c>
      <c r="BL75" s="13" t="n">
        <f aca="false">IF(OR(BL165=0,EX75=0),0,BL165*EX75/(BL165+EX75))</f>
        <v>0</v>
      </c>
      <c r="BM75" s="13" t="n">
        <f aca="false">IF(OR(BM165=0,EY75=0),0,BM165*EY75/(BM165+EY75))</f>
        <v>0</v>
      </c>
      <c r="BN75" s="13" t="n">
        <f aca="false">IF(OR(BN165=0,EZ75=0),0,BN165*EZ75/(BN165+EZ75))</f>
        <v>0</v>
      </c>
      <c r="BO75" s="13" t="n">
        <f aca="false">IF(OR(BO165=0,FA75=0),0,BO165*FA75/(BO165+FA75))</f>
        <v>0</v>
      </c>
      <c r="BP75" s="13" t="n">
        <f aca="false">IF(OR(BP165=0,FB75=0),0,BP165*FB75/(BP165+FB75))</f>
        <v>0</v>
      </c>
      <c r="BQ75" s="13" t="n">
        <f aca="false">IF(OR(BQ165=0,FC75=0),0,BQ165*FC75/(BQ165+FC75))</f>
        <v>0</v>
      </c>
      <c r="BR75" s="13" t="n">
        <f aca="false">IF(OR(BR165=0,FD75=0),0,BR165*FD75/(BR165+FD75))</f>
        <v>0</v>
      </c>
      <c r="BS75" s="13" t="n">
        <f aca="false">IF(OR(BS165=0,FE75=0),0,BS165*FE75/(BS165+FE75))</f>
        <v>0</v>
      </c>
      <c r="BT75" s="13" t="n">
        <f aca="false">IF(OR(BT165=0,FF75=0),0,BT165*FF75/(BT165+FF75))</f>
        <v>0</v>
      </c>
      <c r="BU75" s="13" t="n">
        <f aca="false">IF(OR(BU165=0,FG75=0),0,BU165*FG75/(BU165+FG75))</f>
        <v>0</v>
      </c>
      <c r="BV75" s="13" t="n">
        <f aca="false">IF(OR(BV165=0,FH75=0),0,BV165*FH75/(BV165+FH75))</f>
        <v>0</v>
      </c>
      <c r="BW75" s="13" t="n">
        <f aca="false">IF(OR(BW165=0,FI75=0),0,BW165*FI75/(BW165+FI75))</f>
        <v>0</v>
      </c>
      <c r="BX75" s="13" t="n">
        <f aca="false">IF(OR(BX165=0,FJ75=0),0,BX165*FJ75/(BX165+FJ75))</f>
        <v>0</v>
      </c>
      <c r="BY75" s="13" t="n">
        <f aca="false">IF(OR(BY165=0,FK75=0),0,BY165*FK75/(BY165+FK75))</f>
        <v>0</v>
      </c>
      <c r="BZ75" s="13" t="n">
        <f aca="false">IF(OR(BZ165=0,FL75=0),0,BZ165*FL75/(BZ165+FL75))</f>
        <v>0</v>
      </c>
      <c r="CA75" s="13" t="n">
        <f aca="false">IF(OR(CA165=0,FM75=0),0,CA165*FM75/(CA165+FM75))</f>
        <v>0</v>
      </c>
      <c r="CB75" s="13" t="n">
        <f aca="false">IF(OR(CB165=0,FN75=0),0,CB165*FN75/(CB165+FN75))</f>
        <v>0</v>
      </c>
      <c r="CC75" s="13" t="n">
        <f aca="false">IF(OR(CC165=0,FO75=0),0,CC165*FO75/(CC165+FO75))</f>
        <v>0</v>
      </c>
      <c r="CD75" s="13" t="n">
        <f aca="false">IF(OR(CD165=0,FP75=0),0,CD165*FP75/(CD165+FP75))</f>
        <v>0</v>
      </c>
      <c r="CE75" s="13" t="n">
        <f aca="false">IF(OR(CE165=0,FQ75=0),0,CE165*FQ75/(CE165+FQ75))</f>
        <v>0</v>
      </c>
      <c r="CF75" s="13" t="n">
        <f aca="false">IF(OR(CF165=0,FR75=0),0,CF165*FR75/(CF165+FR75))</f>
        <v>0</v>
      </c>
      <c r="CG75" s="13" t="n">
        <f aca="false">IF(OR(CG165=0,FS75=0),0,CG165*FS75/(CG165+FS75))</f>
        <v>0</v>
      </c>
      <c r="CH75" s="13" t="n">
        <f aca="false">IF(OR(CH165=0,FT75=0),0,CH165*FT75/(CH165+FT75))</f>
        <v>0</v>
      </c>
      <c r="CI75" s="13" t="n">
        <f aca="false">IF(OR(CI165=0,FU75=0),0,CI165*FU75/(CI165+FU75))</f>
        <v>0</v>
      </c>
      <c r="CJ75" s="13" t="n">
        <f aca="false">IF(OR(CJ165=0,FV75=0),0,CJ165*FV75/(CJ165+FV75))</f>
        <v>0</v>
      </c>
      <c r="CK75" s="13" t="n">
        <f aca="false">IF(OR(CK165=0,FW75=0),0,CK165*FW75/(CK165+FW75))</f>
        <v>0</v>
      </c>
      <c r="CL75" s="13" t="n">
        <f aca="false">IF(OR(CL165=0,FX75=0),0,CL165*FX75/(CL165+FX75))</f>
        <v>0</v>
      </c>
      <c r="CM75" s="13" t="n">
        <f aca="false">IF(OR(CM165=0,FY75=0),0,CM165*FY75/(CM165+FY75))</f>
        <v>0</v>
      </c>
      <c r="CN75" s="13" t="n">
        <f aca="false">IF(OR(CN165=0,FZ75=0),0,CN165*FZ75/(CN165+FZ75))</f>
        <v>0</v>
      </c>
      <c r="CO75" s="13" t="n">
        <f aca="false">IF(OR(CO165=0,GA75=0),0,CO165*GA75/(CO165+GA75))</f>
        <v>0</v>
      </c>
      <c r="CP75" s="13" t="n">
        <f aca="false">IF(OR(CP165=0,GB75=0),0,CP165*GB75/(CP165+GB75))</f>
        <v>1.47014923060151</v>
      </c>
      <c r="CQ75" s="13" t="n">
        <f aca="false">IF(OR(CQ165=0,GC75=0),0,CQ165*GC75/(CQ165+GC75))</f>
        <v>1.43635293462043</v>
      </c>
      <c r="CR75" s="0" t="n">
        <f aca="false">IF(F$9=0,0,(SIN(F$12)*COS($E75)+SIN($E75)*COS(F$12))/SIN($E75)*F$9)</f>
        <v>6.32915357142857</v>
      </c>
      <c r="CS75" s="0" t="n">
        <f aca="false">IF(G$9=0,0,(SIN(G$12)*COS($E75)+SIN($E75)*COS(G$12))/SIN($E75)*G$9)</f>
        <v>6.34476652974528</v>
      </c>
      <c r="CT75" s="0" t="n">
        <f aca="false">IF(H$9=0,0,(SIN(H$12)*COS($E75)+SIN($E75)*COS(H$12))/SIN($E75)*H$9)</f>
        <v>6.35777086882251</v>
      </c>
      <c r="CU75" s="0" t="n">
        <f aca="false">IF(I$9=0,0,(SIN(I$12)*COS($E75)+SIN($E75)*COS(I$12))/SIN($E75)*I$9)</f>
        <v>6.36818691741208</v>
      </c>
      <c r="CV75" s="0" t="n">
        <f aca="false">IF(J$9=0,0,(SIN(J$12)*COS($E75)+SIN($E75)*COS(J$12))/SIN($E75)*J$9)</f>
        <v>6.37102173378448</v>
      </c>
      <c r="CW75" s="0" t="n">
        <f aca="false">IF(K$9=0,0,(SIN(K$12)*COS($E75)+SIN($E75)*COS(K$12))/SIN($E75)*K$9)</f>
        <v>6.37123909905444</v>
      </c>
      <c r="CX75" s="0" t="n">
        <f aca="false">IF(L$9=0,0,(SIN(L$12)*COS($E75)+SIN($E75)*COS(L$12))/SIN($E75)*L$9)</f>
        <v>6.36886687593701</v>
      </c>
      <c r="CY75" s="0" t="n">
        <f aca="false">IF(M$9=0,0,(SIN(M$12)*COS($E75)+SIN($E75)*COS(M$12))/SIN($E75)*M$9)</f>
        <v>6.36393391360608</v>
      </c>
      <c r="CZ75" s="0" t="n">
        <f aca="false">IF(N$9=0,0,(SIN(N$12)*COS($E75)+SIN($E75)*COS(N$12))/SIN($E75)*N$9)</f>
        <v>6.35647003033903</v>
      </c>
      <c r="DA75" s="0" t="n">
        <f aca="false">IF(O$9=0,0,(SIN(O$12)*COS($E75)+SIN($E75)*COS(O$12))/SIN($E75)*O$9)</f>
        <v>6.32816203859291</v>
      </c>
      <c r="DB75" s="0" t="n">
        <f aca="false">IF(P$9=0,0,(SIN(P$12)*COS($E75)+SIN($E75)*COS(P$12))/SIN($E75)*P$9)</f>
        <v>6.29718314273548</v>
      </c>
      <c r="DC75" s="0" t="n">
        <f aca="false">IF(Q$9=0,0,(SIN(Q$12)*COS($E75)+SIN($E75)*COS(Q$12))/SIN($E75)*Q$9)</f>
        <v>6.26358281648096</v>
      </c>
      <c r="DD75" s="0" t="n">
        <f aca="false">IF(R$9=0,0,(SIN(R$12)*COS($E75)+SIN($E75)*COS(R$12))/SIN($E75)*R$9)</f>
        <v>6.22741154627267</v>
      </c>
      <c r="DE75" s="0" t="n">
        <f aca="false">IF(S$9=0,0,(SIN(S$12)*COS($E75)+SIN($E75)*COS(S$12))/SIN($E75)*S$9)</f>
        <v>6.18872080364333</v>
      </c>
      <c r="DF75" s="0" t="n">
        <f aca="false">IF(T$9=0,0,(SIN(T$12)*COS($E75)+SIN($E75)*COS(T$12))/SIN($E75)*T$9)</f>
        <v>6.112951808751</v>
      </c>
      <c r="DG75" s="0" t="n">
        <f aca="false">IF(U$9=0,0,(SIN(U$12)*COS($E75)+SIN($E75)*COS(U$12))/SIN($E75)*U$9)</f>
        <v>6.03450075898316</v>
      </c>
      <c r="DH75" s="0" t="n">
        <f aca="false">IF(V$9=0,0,(SIN(V$12)*COS($E75)+SIN($E75)*COS(V$12))/SIN($E75)*V$9)</f>
        <v>5.95345366309822</v>
      </c>
      <c r="DI75" s="0" t="n">
        <f aca="false">IF(W$9=0,0,(SIN(W$12)*COS($E75)+SIN($E75)*COS(W$12))/SIN($E75)*W$9)</f>
        <v>5.8698975514926</v>
      </c>
      <c r="DJ75" s="0" t="n">
        <f aca="false">IF(X$9=0,0,(SIN(X$12)*COS($E75)+SIN($E75)*COS(X$12))/SIN($E75)*X$9)</f>
        <v>5.7839204307002</v>
      </c>
      <c r="DK75" s="0" t="n">
        <f aca="false">IF(Y$9=0,0,(SIN(Y$12)*COS($E75)+SIN($E75)*COS(Y$12))/SIN($E75)*Y$9)</f>
        <v>0</v>
      </c>
      <c r="DL75" s="0" t="n">
        <f aca="false">IF(Z$9=0,0,(SIN(Z$12)*COS($E75)+SIN($E75)*COS(Z$12))/SIN($E75)*Z$9)</f>
        <v>0</v>
      </c>
      <c r="DM75" s="0" t="n">
        <f aca="false">IF(AA$9=0,0,(SIN(AA$12)*COS($E75)+SIN($E75)*COS(AA$12))/SIN($E75)*AA$9)</f>
        <v>0</v>
      </c>
      <c r="DN75" s="0" t="n">
        <f aca="false">IF(AB$9=0,0,(SIN(AB$12)*COS($E75)+SIN($E75)*COS(AB$12))/SIN($E75)*AB$9)</f>
        <v>0</v>
      </c>
      <c r="DO75" s="0" t="n">
        <f aca="false">IF(AC$9=0,0,(SIN(AC$12)*COS($E75)+SIN($E75)*COS(AC$12))/SIN($E75)*AC$9)</f>
        <v>0</v>
      </c>
      <c r="DP75" s="0" t="n">
        <f aca="false">IF(AD$9=0,0,(SIN(AD$12)*COS($E75)+SIN($E75)*COS(AD$12))/SIN($E75)*AD$9)</f>
        <v>0</v>
      </c>
      <c r="DQ75" s="0" t="n">
        <f aca="false">IF(AE$9=0,0,(SIN(AE$12)*COS($E75)+SIN($E75)*COS(AE$12))/SIN($E75)*AE$9)</f>
        <v>0</v>
      </c>
      <c r="DR75" s="0" t="n">
        <f aca="false">IF(AF$9=0,0,(SIN(AF$12)*COS($E75)+SIN($E75)*COS(AF$12))/SIN($E75)*AF$9)</f>
        <v>0</v>
      </c>
      <c r="DS75" s="0" t="n">
        <f aca="false">IF(AG$9=0,0,(SIN(AG$12)*COS($E75)+SIN($E75)*COS(AG$12))/SIN($E75)*AG$9)</f>
        <v>0</v>
      </c>
      <c r="DT75" s="0" t="n">
        <f aca="false">IF(AH$9=0,0,(SIN(AH$12)*COS($E75)+SIN($E75)*COS(AH$12))/SIN($E75)*AH$9)</f>
        <v>0</v>
      </c>
      <c r="DU75" s="0" t="n">
        <f aca="false">IF(AI$9=0,0,(SIN(AI$12)*COS($E75)+SIN($E75)*COS(AI$12))/SIN($E75)*AI$9)</f>
        <v>0</v>
      </c>
      <c r="DV75" s="0" t="n">
        <f aca="false">IF(AJ$9=0,0,(SIN(AJ$12)*COS($E75)+SIN($E75)*COS(AJ$12))/SIN($E75)*AJ$9)</f>
        <v>0</v>
      </c>
      <c r="DW75" s="0" t="n">
        <f aca="false">IF(AK$9=0,0,(SIN(AK$12)*COS($E75)+SIN($E75)*COS(AK$12))/SIN($E75)*AK$9)</f>
        <v>0</v>
      </c>
      <c r="DX75" s="0" t="n">
        <f aca="false">IF(AL$9=0,0,(SIN(AL$12)*COS($E75)+SIN($E75)*COS(AL$12))/SIN($E75)*AL$9)</f>
        <v>0</v>
      </c>
      <c r="DY75" s="0" t="n">
        <f aca="false">IF(AM$9=0,0,(SIN(AM$12)*COS($E75)+SIN($E75)*COS(AM$12))/SIN($E75)*AM$9)</f>
        <v>0</v>
      </c>
      <c r="DZ75" s="0" t="n">
        <f aca="false">IF(AN$9=0,0,(SIN(AN$12)*COS($E75)+SIN($E75)*COS(AN$12))/SIN($E75)*AN$9)</f>
        <v>0</v>
      </c>
      <c r="EA75" s="0" t="n">
        <f aca="false">IF(AO$9=0,0,(SIN(AO$12)*COS($E75)+SIN($E75)*COS(AO$12))/SIN($E75)*AO$9)</f>
        <v>0</v>
      </c>
      <c r="EB75" s="0" t="n">
        <f aca="false">IF(AP$9=0,0,(SIN(AP$12)*COS($E75)+SIN($E75)*COS(AP$12))/SIN($E75)*AP$9)</f>
        <v>0</v>
      </c>
      <c r="EC75" s="0" t="n">
        <f aca="false">IF(AQ$9=0,0,(SIN(AQ$12)*COS($E75)+SIN($E75)*COS(AQ$12))/SIN($E75)*AQ$9)</f>
        <v>0</v>
      </c>
      <c r="ED75" s="0" t="n">
        <f aca="false">IF(AR$9=0,0,(SIN(AR$12)*COS($E75)+SIN($E75)*COS(AR$12))/SIN($E75)*AR$9)</f>
        <v>0</v>
      </c>
      <c r="EE75" s="0" t="n">
        <f aca="false">IF(AS$9=0,0,(SIN(AS$12)*COS($E75)+SIN($E75)*COS(AS$12))/SIN($E75)*AS$9)</f>
        <v>0</v>
      </c>
      <c r="EF75" s="0" t="n">
        <f aca="false">IF(AT$9=0,0,(SIN(AT$12)*COS($E75)+SIN($E75)*COS(AT$12))/SIN($E75)*AT$9)</f>
        <v>0</v>
      </c>
      <c r="EG75" s="0" t="n">
        <f aca="false">IF(AU$9=0,0,(SIN(AU$12)*COS($E75)+SIN($E75)*COS(AU$12))/SIN($E75)*AU$9)</f>
        <v>0</v>
      </c>
      <c r="EH75" s="0" t="n">
        <f aca="false">IF(AV$9=0,0,(SIN(AV$12)*COS($E75)+SIN($E75)*COS(AV$12))/SIN($E75)*AV$9)</f>
        <v>0</v>
      </c>
      <c r="EI75" s="0" t="n">
        <f aca="false">IF(AW$9=0,0,(SIN(AW$12)*COS($E75)+SIN($E75)*COS(AW$12))/SIN($E75)*AW$9)</f>
        <v>0</v>
      </c>
      <c r="EJ75" s="0" t="n">
        <f aca="false">IF(AX$9=0,0,(SIN(AX$12)*COS($E75)+SIN($E75)*COS(AX$12))/SIN($E75)*AX$9)</f>
        <v>0</v>
      </c>
      <c r="EK75" s="0" t="n">
        <f aca="false">IF(AY$9=0,0,(SIN(AY$12)*COS($E75)+SIN($E75)*COS(AY$12))/SIN($E75)*AY$9)</f>
        <v>0</v>
      </c>
      <c r="EL75" s="0" t="n">
        <f aca="false">IF(AZ$9=0,0,(SIN(AZ$12)*COS($E75)+SIN($E75)*COS(AZ$12))/SIN($E75)*AZ$9)</f>
        <v>0</v>
      </c>
      <c r="EM75" s="0" t="n">
        <f aca="false">IF(BA$9=0,0,(SIN(BA$12)*COS($E75)+SIN($E75)*COS(BA$12))/SIN($E75)*BA$9)</f>
        <v>0</v>
      </c>
      <c r="EN75" s="0" t="n">
        <f aca="false">IF(BB$9=0,0,(SIN(BB$12)*COS($E75)+SIN($E75)*COS(BB$12))/SIN($E75)*BB$9)</f>
        <v>0</v>
      </c>
      <c r="EO75" s="0" t="n">
        <f aca="false">IF(BC$9=0,0,(SIN(BC$12)*COS($E75)+SIN($E75)*COS(BC$12))/SIN($E75)*BC$9)</f>
        <v>0</v>
      </c>
      <c r="EP75" s="0" t="n">
        <f aca="false">IF(BD$9=0,0,(SIN(BD$12)*COS($E75)+SIN($E75)*COS(BD$12))/SIN($E75)*BD$9)</f>
        <v>0</v>
      </c>
      <c r="EQ75" s="0" t="n">
        <f aca="false">IF(BE$9=0,0,(SIN(BE$12)*COS($E75)+SIN($E75)*COS(BE$12))/SIN($E75)*BE$9)</f>
        <v>0</v>
      </c>
      <c r="ER75" s="0" t="n">
        <f aca="false">IF(BF$9=0,0,(SIN(BF$12)*COS($E75)+SIN($E75)*COS(BF$12))/SIN($E75)*BF$9)</f>
        <v>0</v>
      </c>
      <c r="ES75" s="0" t="n">
        <f aca="false">IF(BG$9=0,0,(SIN(BG$12)*COS($E75)+SIN($E75)*COS(BG$12))/SIN($E75)*BG$9)</f>
        <v>0</v>
      </c>
      <c r="ET75" s="0" t="n">
        <f aca="false">IF(BH$9=0,0,(SIN(BH$12)*COS($E75)+SIN($E75)*COS(BH$12))/SIN($E75)*BH$9)</f>
        <v>0</v>
      </c>
      <c r="EU75" s="0" t="n">
        <f aca="false">IF(BI$9=0,0,(SIN(BI$12)*COS($E75)+SIN($E75)*COS(BI$12))/SIN($E75)*BI$9)</f>
        <v>0</v>
      </c>
      <c r="EV75" s="0" t="n">
        <f aca="false">IF(BJ$9=0,0,(SIN(BJ$12)*COS($E75)+SIN($E75)*COS(BJ$12))/SIN($E75)*BJ$9)</f>
        <v>0</v>
      </c>
      <c r="EW75" s="0" t="n">
        <f aca="false">IF(BK$9=0,0,(SIN(BK$12)*COS($E75)+SIN($E75)*COS(BK$12))/SIN($E75)*BK$9)</f>
        <v>0</v>
      </c>
      <c r="EX75" s="0" t="n">
        <f aca="false">IF(BL$9=0,0,(SIN(BL$12)*COS($E75)+SIN($E75)*COS(BL$12))/SIN($E75)*BL$9)</f>
        <v>0</v>
      </c>
      <c r="EY75" s="0" t="n">
        <f aca="false">IF(BM$9=0,0,(SIN(BM$12)*COS($E75)+SIN($E75)*COS(BM$12))/SIN($E75)*BM$9)</f>
        <v>0</v>
      </c>
      <c r="EZ75" s="0" t="n">
        <f aca="false">IF(BN$9=0,0,(SIN(BN$12)*COS($E75)+SIN($E75)*COS(BN$12))/SIN($E75)*BN$9)</f>
        <v>0</v>
      </c>
      <c r="FA75" s="0" t="n">
        <f aca="false">IF(BO$9=0,0,(SIN(BO$12)*COS($E75)+SIN($E75)*COS(BO$12))/SIN($E75)*BO$9)</f>
        <v>0</v>
      </c>
      <c r="FB75" s="0" t="n">
        <f aca="false">IF(BP$9=0,0,(SIN(BP$12)*COS($E75)+SIN($E75)*COS(BP$12))/SIN($E75)*BP$9)</f>
        <v>0</v>
      </c>
      <c r="FC75" s="0" t="n">
        <f aca="false">IF(BQ$9=0,0,(SIN(BQ$12)*COS($E75)+SIN($E75)*COS(BQ$12))/SIN($E75)*BQ$9)</f>
        <v>0</v>
      </c>
      <c r="FD75" s="0" t="n">
        <f aca="false">IF(BR$9=0,0,(SIN(BR$12)*COS($E75)+SIN($E75)*COS(BR$12))/SIN($E75)*BR$9)</f>
        <v>0</v>
      </c>
      <c r="FE75" s="0" t="n">
        <f aca="false">IF(BS$9=0,0,(SIN(BS$12)*COS($E75)+SIN($E75)*COS(BS$12))/SIN($E75)*BS$9)</f>
        <v>0</v>
      </c>
      <c r="FF75" s="0" t="n">
        <f aca="false">IF(BT$9=0,0,(SIN(BT$12)*COS($E75)+SIN($E75)*COS(BT$12))/SIN($E75)*BT$9)</f>
        <v>0</v>
      </c>
      <c r="FG75" s="0" t="n">
        <f aca="false">IF(BU$9=0,0,(SIN(BU$12)*COS($E75)+SIN($E75)*COS(BU$12))/SIN($E75)*BU$9)</f>
        <v>0</v>
      </c>
      <c r="FH75" s="0" t="n">
        <f aca="false">IF(BV$9=0,0,(SIN(BV$12)*COS($E75)+SIN($E75)*COS(BV$12))/SIN($E75)*BV$9)</f>
        <v>0</v>
      </c>
      <c r="FI75" s="0" t="n">
        <f aca="false">IF(BW$9=0,0,(SIN(BW$12)*COS($E75)+SIN($E75)*COS(BW$12))/SIN($E75)*BW$9)</f>
        <v>0</v>
      </c>
      <c r="FJ75" s="0" t="n">
        <f aca="false">IF(BX$9=0,0,(SIN(BX$12)*COS($E75)+SIN($E75)*COS(BX$12))/SIN($E75)*BX$9)</f>
        <v>0</v>
      </c>
      <c r="FK75" s="0" t="n">
        <f aca="false">IF(BY$9=0,0,(SIN(BY$12)*COS($E75)+SIN($E75)*COS(BY$12))/SIN($E75)*BY$9)</f>
        <v>0</v>
      </c>
      <c r="FL75" s="0" t="n">
        <f aca="false">IF(BZ$9=0,0,(SIN(BZ$12)*COS($E75)+SIN($E75)*COS(BZ$12))/SIN($E75)*BZ$9)</f>
        <v>0</v>
      </c>
      <c r="FM75" s="0" t="n">
        <f aca="false">IF(CA$9=0,0,(SIN(CA$12)*COS($E75)+SIN($E75)*COS(CA$12))/SIN($E75)*CA$9)</f>
        <v>0</v>
      </c>
      <c r="FN75" s="0" t="n">
        <f aca="false">IF(CB$9=0,0,(SIN(CB$12)*COS($E75)+SIN($E75)*COS(CB$12))/SIN($E75)*CB$9)</f>
        <v>0</v>
      </c>
      <c r="FO75" s="0" t="n">
        <f aca="false">IF(CC$9=0,0,(SIN(CC$12)*COS($E75)+SIN($E75)*COS(CC$12))/SIN($E75)*CC$9)</f>
        <v>0</v>
      </c>
      <c r="FP75" s="0" t="n">
        <f aca="false">IF(CD$9=0,0,(SIN(CD$12)*COS($E75)+SIN($E75)*COS(CD$12))/SIN($E75)*CD$9)</f>
        <v>0</v>
      </c>
      <c r="FQ75" s="0" t="n">
        <f aca="false">IF(CE$9=0,0,(SIN(CE$12)*COS($E75)+SIN($E75)*COS(CE$12))/SIN($E75)*CE$9)</f>
        <v>0</v>
      </c>
      <c r="FR75" s="0" t="n">
        <f aca="false">IF(CF$9=0,0,(SIN(CF$12)*COS($E75)+SIN($E75)*COS(CF$12))/SIN($E75)*CF$9)</f>
        <v>0</v>
      </c>
      <c r="FS75" s="0" t="n">
        <f aca="false">IF(CG$9=0,0,(SIN(CG$12)*COS($E75)+SIN($E75)*COS(CG$12))/SIN($E75)*CG$9)</f>
        <v>0</v>
      </c>
      <c r="FT75" s="0" t="n">
        <f aca="false">IF(CH$9=0,0,(SIN(CH$12)*COS($E75)+SIN($E75)*COS(CH$12))/SIN($E75)*CH$9)</f>
        <v>0</v>
      </c>
      <c r="FU75" s="0" t="n">
        <f aca="false">IF(CI$9=0,0,(SIN(CI$12)*COS($E75)+SIN($E75)*COS(CI$12))/SIN($E75)*CI$9)</f>
        <v>0</v>
      </c>
      <c r="FV75" s="0" t="n">
        <f aca="false">IF(CJ$9=0,0,(SIN(CJ$12)*COS($E75)+SIN($E75)*COS(CJ$12))/SIN($E75)*CJ$9)</f>
        <v>0</v>
      </c>
      <c r="FW75" s="0" t="n">
        <f aca="false">IF(CK$9=0,0,(SIN(CK$12)*COS($E75)+SIN($E75)*COS(CK$12))/SIN($E75)*CK$9)</f>
        <v>0</v>
      </c>
      <c r="FX75" s="0" t="n">
        <f aca="false">IF(CL$9=0,0,(SIN(CL$12)*COS($E75)+SIN($E75)*COS(CL$12))/SIN($E75)*CL$9)</f>
        <v>0</v>
      </c>
      <c r="FY75" s="0" t="n">
        <f aca="false">IF(CM$9=0,0,(SIN(CM$12)*COS($E75)+SIN($E75)*COS(CM$12))/SIN($E75)*CM$9)</f>
        <v>0</v>
      </c>
      <c r="FZ75" s="0" t="n">
        <f aca="false">IF(CN$9=0,0,(SIN(CN$12)*COS($E75)+SIN($E75)*COS(CN$12))/SIN($E75)*CN$9)</f>
        <v>0</v>
      </c>
      <c r="GA75" s="0" t="n">
        <f aca="false">IF(CO$9=0,0,(SIN(CO$12)*COS($E75)+SIN($E75)*COS(CO$12))/SIN($E75)*CO$9)</f>
        <v>0</v>
      </c>
      <c r="GB75" s="0" t="n">
        <f aca="false">IF(CP$9=0,0,(SIN(CP$12)*COS($E75)+SIN($E75)*COS(CP$12))/SIN($E75)*CP$9)</f>
        <v>2.83905373009988</v>
      </c>
      <c r="GC75" s="0" t="n">
        <f aca="false">IF(CQ$9=0,0,(SIN(CQ$12)*COS($E75)+SIN($E75)*COS(CQ$12))/SIN($E75)*CQ$9)</f>
        <v>2.79826186223996</v>
      </c>
    </row>
    <row r="76" customFormat="false" ht="12.8" hidden="true" customHeight="false" outlineLevel="0" collapsed="false">
      <c r="A76" s="0" t="n">
        <f aca="false">MAX($F76:$CQ76)</f>
        <v>6.32915353137039</v>
      </c>
      <c r="B76" s="90" t="n">
        <f aca="false">IF(ISNA(INDEX(vmg!$B$6:$B$151,MATCH($C76,vmg!$F$6:$F$151,0))),IF(ISNA(INDEX(vmg!$B$6:$B$151,MATCH($C76,vmg!$D$6:$D$151,0))),0,INDEX(vmg!$B$6:$B$151,MATCH($C76,vmg!$D$6:$D$151,0))),INDEX(vmg!$B$6:$B$151,MATCH($C76,vmg!$F$6:$F$151,0)))</f>
        <v>6.2521</v>
      </c>
      <c r="C76" s="2" t="n">
        <f aca="false">MOD(Best +D76,360)</f>
        <v>4</v>
      </c>
      <c r="D76" s="2" t="n">
        <f aca="false">D75+1</f>
        <v>64</v>
      </c>
      <c r="E76" s="1" t="n">
        <f aca="false">D76*PI()/180</f>
        <v>1.11701072127637</v>
      </c>
      <c r="F76" s="13" t="n">
        <f aca="false">IF(OR(F166=0,CR76=0),0,F166*CR76/(F166+CR76))</f>
        <v>6.32915353137039</v>
      </c>
      <c r="G76" s="13" t="n">
        <f aca="false">IF(OR(G166=0,CS76=0),0,G166*CS76/(G166+CS76))</f>
        <v>6.22085213537933</v>
      </c>
      <c r="H76" s="13" t="n">
        <f aca="false">IF(OR(H166=0,CT76=0),0,H166*CT76/(H166+CT76))</f>
        <v>6.11561563417452</v>
      </c>
      <c r="I76" s="13" t="n">
        <f aca="false">IF(OR(I166=0,CU76=0),0,I166*CU76/(I166+CU76))</f>
        <v>6.0132543588999</v>
      </c>
      <c r="J76" s="13" t="n">
        <f aca="false">IF(OR(J166=0,CV76=0),0,J166*CV76/(J166+CV76))</f>
        <v>5.90927416226712</v>
      </c>
      <c r="K76" s="13" t="n">
        <f aca="false">IF(OR(K166=0,CW76=0),0,K166*CW76/(K166+CW76))</f>
        <v>5.80806567901878</v>
      </c>
      <c r="L76" s="13" t="n">
        <f aca="false">IF(OR(L166=0,CX76=0),0,L166*CX76/(L166+CX76))</f>
        <v>5.70946273510022</v>
      </c>
      <c r="M76" s="13" t="n">
        <f aca="false">IF(OR(M166=0,CY76=0),0,M166*CY76/(M166+CY76))</f>
        <v>5.61331220186692</v>
      </c>
      <c r="N76" s="13" t="n">
        <f aca="false">IF(OR(N166=0,CZ76=0),0,N166*CZ76/(N166+CZ76))</f>
        <v>5.51947272596863</v>
      </c>
      <c r="O76" s="13" t="n">
        <f aca="false">IF(OR(O166=0,DA76=0),0,O166*DA76/(O166+DA76))</f>
        <v>5.41434752831044</v>
      </c>
      <c r="P76" s="13" t="n">
        <f aca="false">IF(OR(P166=0,DB76=0),0,P166*DB76/(P166+DB76))</f>
        <v>5.31189518010526</v>
      </c>
      <c r="Q76" s="13" t="n">
        <f aca="false">IF(OR(Q166=0,DC76=0),0,Q166*DC76/(Q166+DC76))</f>
        <v>5.21195563212522</v>
      </c>
      <c r="R76" s="13" t="n">
        <f aca="false">IF(OR(R166=0,DD76=0),0,R166*DD76/(R166+DD76))</f>
        <v>5.11438115141067</v>
      </c>
      <c r="S76" s="13" t="n">
        <f aca="false">IF(OR(S166=0,DE76=0),0,S166*DE76/(S166+DE76))</f>
        <v>5.01903515276218</v>
      </c>
      <c r="T76" s="13" t="n">
        <f aca="false">IF(OR(T166=0,DF76=0),0,T166*DF76/(T166+DF76))</f>
        <v>4.9034380330112</v>
      </c>
      <c r="U76" s="13" t="n">
        <f aca="false">IF(OR(U166=0,DG76=0),0,U166*DG76/(U166+DG76))</f>
        <v>4.79061268191201</v>
      </c>
      <c r="V76" s="13" t="n">
        <f aca="false">IF(OR(V166=0,DH76=0),0,V166*DH76/(V166+DH76))</f>
        <v>4.68038000371052</v>
      </c>
      <c r="W76" s="13" t="n">
        <f aca="false">IF(OR(W166=0,DI76=0),0,W166*DI76/(W166+DI76))</f>
        <v>4.57257450987255</v>
      </c>
      <c r="X76" s="13" t="n">
        <f aca="false">IF(OR(X166=0,DJ76=0),0,X166*DJ76/(X166+DJ76))</f>
        <v>4.4670430135689</v>
      </c>
      <c r="Y76" s="13" t="n">
        <f aca="false">IF(OR(Y166=0,DK76=0),0,Y166*DK76/(Y166+DK76))</f>
        <v>0</v>
      </c>
      <c r="Z76" s="13" t="n">
        <f aca="false">IF(OR(Z166=0,DL76=0),0,Z166*DL76/(Z166+DL76))</f>
        <v>0</v>
      </c>
      <c r="AA76" s="13" t="n">
        <f aca="false">IF(OR(AA166=0,DM76=0),0,AA166*DM76/(AA166+DM76))</f>
        <v>0</v>
      </c>
      <c r="AB76" s="13" t="n">
        <f aca="false">IF(OR(AB166=0,DN76=0),0,AB166*DN76/(AB166+DN76))</f>
        <v>0</v>
      </c>
      <c r="AC76" s="13" t="n">
        <f aca="false">IF(OR(AC166=0,DO76=0),0,AC166*DO76/(AC166+DO76))</f>
        <v>0</v>
      </c>
      <c r="AD76" s="13" t="n">
        <f aca="false">IF(OR(AD166=0,DP76=0),0,AD166*DP76/(AD166+DP76))</f>
        <v>0</v>
      </c>
      <c r="AE76" s="13" t="n">
        <f aca="false">IF(OR(AE166=0,DQ76=0),0,AE166*DQ76/(AE166+DQ76))</f>
        <v>0</v>
      </c>
      <c r="AF76" s="13" t="n">
        <f aca="false">IF(OR(AF166=0,DR76=0),0,AF166*DR76/(AF166+DR76))</f>
        <v>0</v>
      </c>
      <c r="AG76" s="13" t="n">
        <f aca="false">IF(OR(AG166=0,DS76=0),0,AG166*DS76/(AG166+DS76))</f>
        <v>0</v>
      </c>
      <c r="AH76" s="13" t="n">
        <f aca="false">IF(OR(AH166=0,DT76=0),0,AH166*DT76/(AH166+DT76))</f>
        <v>0</v>
      </c>
      <c r="AI76" s="13" t="n">
        <f aca="false">IF(OR(AI166=0,DU76=0),0,AI166*DU76/(AI166+DU76))</f>
        <v>0</v>
      </c>
      <c r="AJ76" s="13" t="n">
        <f aca="false">IF(OR(AJ166=0,DV76=0),0,AJ166*DV76/(AJ166+DV76))</f>
        <v>0</v>
      </c>
      <c r="AK76" s="13" t="n">
        <f aca="false">IF(OR(AK166=0,DW76=0),0,AK166*DW76/(AK166+DW76))</f>
        <v>0</v>
      </c>
      <c r="AL76" s="13" t="n">
        <f aca="false">IF(OR(AL166=0,DX76=0),0,AL166*DX76/(AL166+DX76))</f>
        <v>0</v>
      </c>
      <c r="AM76" s="13" t="n">
        <f aca="false">IF(OR(AM166=0,DY76=0),0,AM166*DY76/(AM166+DY76))</f>
        <v>0</v>
      </c>
      <c r="AN76" s="13" t="n">
        <f aca="false">IF(OR(AN166=0,DZ76=0),0,AN166*DZ76/(AN166+DZ76))</f>
        <v>0</v>
      </c>
      <c r="AO76" s="13" t="n">
        <f aca="false">IF(OR(AO166=0,EA76=0),0,AO166*EA76/(AO166+EA76))</f>
        <v>0</v>
      </c>
      <c r="AP76" s="13" t="n">
        <f aca="false">IF(OR(AP166=0,EB76=0),0,AP166*EB76/(AP166+EB76))</f>
        <v>0</v>
      </c>
      <c r="AQ76" s="13" t="n">
        <f aca="false">IF(OR(AQ166=0,EC76=0),0,AQ166*EC76/(AQ166+EC76))</f>
        <v>0</v>
      </c>
      <c r="AR76" s="13" t="n">
        <f aca="false">IF(OR(AR166=0,ED76=0),0,AR166*ED76/(AR166+ED76))</f>
        <v>0</v>
      </c>
      <c r="AS76" s="13" t="n">
        <f aca="false">IF(OR(AS166=0,EE76=0),0,AS166*EE76/(AS166+EE76))</f>
        <v>0</v>
      </c>
      <c r="AT76" s="13" t="n">
        <f aca="false">IF(OR(AT166=0,EF76=0),0,AT166*EF76/(AT166+EF76))</f>
        <v>0</v>
      </c>
      <c r="AU76" s="13" t="n">
        <f aca="false">IF(OR(AU166=0,EG76=0),0,AU166*EG76/(AU166+EG76))</f>
        <v>0</v>
      </c>
      <c r="AV76" s="13" t="n">
        <f aca="false">IF(OR(AV166=0,EH76=0),0,AV166*EH76/(AV166+EH76))</f>
        <v>0</v>
      </c>
      <c r="AW76" s="13" t="n">
        <f aca="false">IF(OR(AW166=0,EI76=0),0,AW166*EI76/(AW166+EI76))</f>
        <v>0</v>
      </c>
      <c r="AX76" s="13" t="n">
        <f aca="false">IF(OR(AX166=0,EJ76=0),0,AX166*EJ76/(AX166+EJ76))</f>
        <v>0</v>
      </c>
      <c r="AY76" s="13" t="n">
        <f aca="false">IF(OR(AY166=0,EK76=0),0,AY166*EK76/(AY166+EK76))</f>
        <v>0</v>
      </c>
      <c r="AZ76" s="13" t="n">
        <f aca="false">IF(OR(AZ166=0,EL76=0),0,AZ166*EL76/(AZ166+EL76))</f>
        <v>0</v>
      </c>
      <c r="BA76" s="13" t="n">
        <f aca="false">IF(OR(BA166=0,EM76=0),0,BA166*EM76/(BA166+EM76))</f>
        <v>0</v>
      </c>
      <c r="BB76" s="13" t="n">
        <f aca="false">IF(OR(BB166=0,EN76=0),0,BB166*EN76/(BB166+EN76))</f>
        <v>0</v>
      </c>
      <c r="BC76" s="13" t="n">
        <f aca="false">IF(OR(BC166=0,EO76=0),0,BC166*EO76/(BC166+EO76))</f>
        <v>0</v>
      </c>
      <c r="BD76" s="13" t="n">
        <f aca="false">IF(OR(BD166=0,EP76=0),0,BD166*EP76/(BD166+EP76))</f>
        <v>0</v>
      </c>
      <c r="BE76" s="13" t="n">
        <f aca="false">IF(OR(BE166=0,EQ76=0),0,BE166*EQ76/(BE166+EQ76))</f>
        <v>0</v>
      </c>
      <c r="BF76" s="13" t="n">
        <f aca="false">IF(OR(BF166=0,ER76=0),0,BF166*ER76/(BF166+ER76))</f>
        <v>0</v>
      </c>
      <c r="BG76" s="13" t="n">
        <f aca="false">IF(OR(BG166=0,ES76=0),0,BG166*ES76/(BG166+ES76))</f>
        <v>0</v>
      </c>
      <c r="BH76" s="13" t="n">
        <f aca="false">IF(OR(BH166=0,ET76=0),0,BH166*ET76/(BH166+ET76))</f>
        <v>0</v>
      </c>
      <c r="BI76" s="13" t="n">
        <f aca="false">IF(OR(BI166=0,EU76=0),0,BI166*EU76/(BI166+EU76))</f>
        <v>0</v>
      </c>
      <c r="BJ76" s="13" t="n">
        <f aca="false">IF(OR(BJ166=0,EV76=0),0,BJ166*EV76/(BJ166+EV76))</f>
        <v>0</v>
      </c>
      <c r="BK76" s="13" t="n">
        <f aca="false">IF(OR(BK166=0,EW76=0),0,BK166*EW76/(BK166+EW76))</f>
        <v>0</v>
      </c>
      <c r="BL76" s="13" t="n">
        <f aca="false">IF(OR(BL166=0,EX76=0),0,BL166*EX76/(BL166+EX76))</f>
        <v>0</v>
      </c>
      <c r="BM76" s="13" t="n">
        <f aca="false">IF(OR(BM166=0,EY76=0),0,BM166*EY76/(BM166+EY76))</f>
        <v>0</v>
      </c>
      <c r="BN76" s="13" t="n">
        <f aca="false">IF(OR(BN166=0,EZ76=0),0,BN166*EZ76/(BN166+EZ76))</f>
        <v>0</v>
      </c>
      <c r="BO76" s="13" t="n">
        <f aca="false">IF(OR(BO166=0,FA76=0),0,BO166*FA76/(BO166+FA76))</f>
        <v>0</v>
      </c>
      <c r="BP76" s="13" t="n">
        <f aca="false">IF(OR(BP166=0,FB76=0),0,BP166*FB76/(BP166+FB76))</f>
        <v>0</v>
      </c>
      <c r="BQ76" s="13" t="n">
        <f aca="false">IF(OR(BQ166=0,FC76=0),0,BQ166*FC76/(BQ166+FC76))</f>
        <v>0</v>
      </c>
      <c r="BR76" s="13" t="n">
        <f aca="false">IF(OR(BR166=0,FD76=0),0,BR166*FD76/(BR166+FD76))</f>
        <v>0</v>
      </c>
      <c r="BS76" s="13" t="n">
        <f aca="false">IF(OR(BS166=0,FE76=0),0,BS166*FE76/(BS166+FE76))</f>
        <v>0</v>
      </c>
      <c r="BT76" s="13" t="n">
        <f aca="false">IF(OR(BT166=0,FF76=0),0,BT166*FF76/(BT166+FF76))</f>
        <v>0</v>
      </c>
      <c r="BU76" s="13" t="n">
        <f aca="false">IF(OR(BU166=0,FG76=0),0,BU166*FG76/(BU166+FG76))</f>
        <v>0</v>
      </c>
      <c r="BV76" s="13" t="n">
        <f aca="false">IF(OR(BV166=0,FH76=0),0,BV166*FH76/(BV166+FH76))</f>
        <v>0</v>
      </c>
      <c r="BW76" s="13" t="n">
        <f aca="false">IF(OR(BW166=0,FI76=0),0,BW166*FI76/(BW166+FI76))</f>
        <v>0</v>
      </c>
      <c r="BX76" s="13" t="n">
        <f aca="false">IF(OR(BX166=0,FJ76=0),0,BX166*FJ76/(BX166+FJ76))</f>
        <v>0</v>
      </c>
      <c r="BY76" s="13" t="n">
        <f aca="false">IF(OR(BY166=0,FK76=0),0,BY166*FK76/(BY166+FK76))</f>
        <v>0</v>
      </c>
      <c r="BZ76" s="13" t="n">
        <f aca="false">IF(OR(BZ166=0,FL76=0),0,BZ166*FL76/(BZ166+FL76))</f>
        <v>0</v>
      </c>
      <c r="CA76" s="13" t="n">
        <f aca="false">IF(OR(CA166=0,FM76=0),0,CA166*FM76/(CA166+FM76))</f>
        <v>0</v>
      </c>
      <c r="CB76" s="13" t="n">
        <f aca="false">IF(OR(CB166=0,FN76=0),0,CB166*FN76/(CB166+FN76))</f>
        <v>0</v>
      </c>
      <c r="CC76" s="13" t="n">
        <f aca="false">IF(OR(CC166=0,FO76=0),0,CC166*FO76/(CC166+FO76))</f>
        <v>0</v>
      </c>
      <c r="CD76" s="13" t="n">
        <f aca="false">IF(OR(CD166=0,FP76=0),0,CD166*FP76/(CD166+FP76))</f>
        <v>0</v>
      </c>
      <c r="CE76" s="13" t="n">
        <f aca="false">IF(OR(CE166=0,FQ76=0),0,CE166*FQ76/(CE166+FQ76))</f>
        <v>0</v>
      </c>
      <c r="CF76" s="13" t="n">
        <f aca="false">IF(OR(CF166=0,FR76=0),0,CF166*FR76/(CF166+FR76))</f>
        <v>0</v>
      </c>
      <c r="CG76" s="13" t="n">
        <f aca="false">IF(OR(CG166=0,FS76=0),0,CG166*FS76/(CG166+FS76))</f>
        <v>0</v>
      </c>
      <c r="CH76" s="13" t="n">
        <f aca="false">IF(OR(CH166=0,FT76=0),0,CH166*FT76/(CH166+FT76))</f>
        <v>0</v>
      </c>
      <c r="CI76" s="13" t="n">
        <f aca="false">IF(OR(CI166=0,FU76=0),0,CI166*FU76/(CI166+FU76))</f>
        <v>0</v>
      </c>
      <c r="CJ76" s="13" t="n">
        <f aca="false">IF(OR(CJ166=0,FV76=0),0,CJ166*FV76/(CJ166+FV76))</f>
        <v>0</v>
      </c>
      <c r="CK76" s="13" t="n">
        <f aca="false">IF(OR(CK166=0,FW76=0),0,CK166*FW76/(CK166+FW76))</f>
        <v>0</v>
      </c>
      <c r="CL76" s="13" t="n">
        <f aca="false">IF(OR(CL166=0,FX76=0),0,CL166*FX76/(CL166+FX76))</f>
        <v>0</v>
      </c>
      <c r="CM76" s="13" t="n">
        <f aca="false">IF(OR(CM166=0,FY76=0),0,CM166*FY76/(CM166+FY76))</f>
        <v>0</v>
      </c>
      <c r="CN76" s="13" t="n">
        <f aca="false">IF(OR(CN166=0,FZ76=0),0,CN166*FZ76/(CN166+FZ76))</f>
        <v>0</v>
      </c>
      <c r="CO76" s="13" t="n">
        <f aca="false">IF(OR(CO166=0,GA76=0),0,CO166*GA76/(CO166+GA76))</f>
        <v>0</v>
      </c>
      <c r="CP76" s="13" t="n">
        <f aca="false">IF(OR(CP166=0,GB76=0),0,CP166*GB76/(CP166+GB76))</f>
        <v>1.41362031978551</v>
      </c>
      <c r="CQ76" s="13" t="n">
        <f aca="false">IF(OR(CQ166=0,GC76=0),0,CQ166*GC76/(CQ166+GC76))</f>
        <v>1.37923616133629</v>
      </c>
      <c r="CR76" s="0" t="n">
        <f aca="false">IF(F$9=0,0,(SIN(F$12)*COS($E76)+SIN($E76)*COS(F$12))/SIN($E76)*F$9)</f>
        <v>6.32915357142857</v>
      </c>
      <c r="CS76" s="0" t="n">
        <f aca="false">IF(G$9=0,0,(SIN(G$12)*COS($E76)+SIN($E76)*COS(G$12))/SIN($E76)*G$9)</f>
        <v>6.34237428335017</v>
      </c>
      <c r="CT76" s="0" t="n">
        <f aca="false">IF(H$9=0,0,(SIN(H$12)*COS($E76)+SIN($E76)*COS(H$12))/SIN($E76)*H$9)</f>
        <v>6.35301704091378</v>
      </c>
      <c r="CU76" s="0" t="n">
        <f aca="false">IF(I$9=0,0,(SIN(I$12)*COS($E76)+SIN($E76)*COS(I$12))/SIN($E76)*I$9)</f>
        <v>6.36110287855284</v>
      </c>
      <c r="CV76" s="0" t="n">
        <f aca="false">IF(J$9=0,0,(SIN(J$12)*COS($E76)+SIN($E76)*COS(J$12))/SIN($E76)*J$9)</f>
        <v>6.36164691991499</v>
      </c>
      <c r="CW76" s="0" t="n">
        <f aca="false">IF(K$9=0,0,(SIN(K$12)*COS($E76)+SIN($E76)*COS(K$12))/SIN($E76)*K$9)</f>
        <v>6.35960991664034</v>
      </c>
      <c r="CX76" s="0" t="n">
        <f aca="false">IF(L$9=0,0,(SIN(L$12)*COS($E76)+SIN($E76)*COS(L$12))/SIN($E76)*L$9)</f>
        <v>6.35502037209139</v>
      </c>
      <c r="CY76" s="0" t="n">
        <f aca="false">IF(M$9=0,0,(SIN(M$12)*COS($E76)+SIN($E76)*COS(M$12))/SIN($E76)*M$9)</f>
        <v>6.3479077545987</v>
      </c>
      <c r="CZ76" s="0" t="n">
        <f aca="false">IF(N$9=0,0,(SIN(N$12)*COS($E76)+SIN($E76)*COS(N$12))/SIN($E76)*N$9)</f>
        <v>6.33830247993405</v>
      </c>
      <c r="DA76" s="0" t="n">
        <f aca="false">IF(O$9=0,0,(SIN(O$12)*COS($E76)+SIN($E76)*COS(O$12))/SIN($E76)*O$9)</f>
        <v>6.30795052498081</v>
      </c>
      <c r="DB76" s="0" t="n">
        <f aca="false">IF(P$9=0,0,(SIN(P$12)*COS($E76)+SIN($E76)*COS(P$12))/SIN($E76)*P$9)</f>
        <v>6.27497995300699</v>
      </c>
      <c r="DC76" s="0" t="n">
        <f aca="false">IF(Q$9=0,0,(SIN(Q$12)*COS($E76)+SIN($E76)*COS(Q$12))/SIN($E76)*Q$9)</f>
        <v>6.23944070987141</v>
      </c>
      <c r="DD76" s="0" t="n">
        <f aca="false">IF(R$9=0,0,(SIN(R$12)*COS($E76)+SIN($E76)*COS(R$12))/SIN($E76)*R$9)</f>
        <v>6.20138372408019</v>
      </c>
      <c r="DE76" s="0" t="n">
        <f aca="false">IF(S$9=0,0,(SIN(S$12)*COS($E76)+SIN($E76)*COS(S$12))/SIN($E76)*S$9)</f>
        <v>6.16086087905768</v>
      </c>
      <c r="DF76" s="0" t="n">
        <f aca="false">IF(T$9=0,0,(SIN(T$12)*COS($E76)+SIN($E76)*COS(T$12))/SIN($E76)*T$9)</f>
        <v>6.08348064079406</v>
      </c>
      <c r="DG76" s="0" t="n">
        <f aca="false">IF(U$9=0,0,(SIN(U$12)*COS($E76)+SIN($E76)*COS(U$12))/SIN($E76)*U$9)</f>
        <v>6.00349600324057</v>
      </c>
      <c r="DH76" s="0" t="n">
        <f aca="false">IF(V$9=0,0,(SIN(V$12)*COS($E76)+SIN($E76)*COS(V$12))/SIN($E76)*V$9)</f>
        <v>5.92099313299596</v>
      </c>
      <c r="DI76" s="0" t="n">
        <f aca="false">IF(W$9=0,0,(SIN(W$12)*COS($E76)+SIN($E76)*COS(W$12))/SIN($E76)*W$9)</f>
        <v>5.83605917376838</v>
      </c>
      <c r="DJ76" s="0" t="n">
        <f aca="false">IF(X$9=0,0,(SIN(X$12)*COS($E76)+SIN($E76)*COS(X$12))/SIN($E76)*X$9)</f>
        <v>5.74878220094093</v>
      </c>
      <c r="DK76" s="0" t="n">
        <f aca="false">IF(Y$9=0,0,(SIN(Y$12)*COS($E76)+SIN($E76)*COS(Y$12))/SIN($E76)*Y$9)</f>
        <v>0</v>
      </c>
      <c r="DL76" s="0" t="n">
        <f aca="false">IF(Z$9=0,0,(SIN(Z$12)*COS($E76)+SIN($E76)*COS(Z$12))/SIN($E76)*Z$9)</f>
        <v>0</v>
      </c>
      <c r="DM76" s="0" t="n">
        <f aca="false">IF(AA$9=0,0,(SIN(AA$12)*COS($E76)+SIN($E76)*COS(AA$12))/SIN($E76)*AA$9)</f>
        <v>0</v>
      </c>
      <c r="DN76" s="0" t="n">
        <f aca="false">IF(AB$9=0,0,(SIN(AB$12)*COS($E76)+SIN($E76)*COS(AB$12))/SIN($E76)*AB$9)</f>
        <v>0</v>
      </c>
      <c r="DO76" s="0" t="n">
        <f aca="false">IF(AC$9=0,0,(SIN(AC$12)*COS($E76)+SIN($E76)*COS(AC$12))/SIN($E76)*AC$9)</f>
        <v>0</v>
      </c>
      <c r="DP76" s="0" t="n">
        <f aca="false">IF(AD$9=0,0,(SIN(AD$12)*COS($E76)+SIN($E76)*COS(AD$12))/SIN($E76)*AD$9)</f>
        <v>0</v>
      </c>
      <c r="DQ76" s="0" t="n">
        <f aca="false">IF(AE$9=0,0,(SIN(AE$12)*COS($E76)+SIN($E76)*COS(AE$12))/SIN($E76)*AE$9)</f>
        <v>0</v>
      </c>
      <c r="DR76" s="0" t="n">
        <f aca="false">IF(AF$9=0,0,(SIN(AF$12)*COS($E76)+SIN($E76)*COS(AF$12))/SIN($E76)*AF$9)</f>
        <v>0</v>
      </c>
      <c r="DS76" s="0" t="n">
        <f aca="false">IF(AG$9=0,0,(SIN(AG$12)*COS($E76)+SIN($E76)*COS(AG$12))/SIN($E76)*AG$9)</f>
        <v>0</v>
      </c>
      <c r="DT76" s="0" t="n">
        <f aca="false">IF(AH$9=0,0,(SIN(AH$12)*COS($E76)+SIN($E76)*COS(AH$12))/SIN($E76)*AH$9)</f>
        <v>0</v>
      </c>
      <c r="DU76" s="0" t="n">
        <f aca="false">IF(AI$9=0,0,(SIN(AI$12)*COS($E76)+SIN($E76)*COS(AI$12))/SIN($E76)*AI$9)</f>
        <v>0</v>
      </c>
      <c r="DV76" s="0" t="n">
        <f aca="false">IF(AJ$9=0,0,(SIN(AJ$12)*COS($E76)+SIN($E76)*COS(AJ$12))/SIN($E76)*AJ$9)</f>
        <v>0</v>
      </c>
      <c r="DW76" s="0" t="n">
        <f aca="false">IF(AK$9=0,0,(SIN(AK$12)*COS($E76)+SIN($E76)*COS(AK$12))/SIN($E76)*AK$9)</f>
        <v>0</v>
      </c>
      <c r="DX76" s="0" t="n">
        <f aca="false">IF(AL$9=0,0,(SIN(AL$12)*COS($E76)+SIN($E76)*COS(AL$12))/SIN($E76)*AL$9)</f>
        <v>0</v>
      </c>
      <c r="DY76" s="0" t="n">
        <f aca="false">IF(AM$9=0,0,(SIN(AM$12)*COS($E76)+SIN($E76)*COS(AM$12))/SIN($E76)*AM$9)</f>
        <v>0</v>
      </c>
      <c r="DZ76" s="0" t="n">
        <f aca="false">IF(AN$9=0,0,(SIN(AN$12)*COS($E76)+SIN($E76)*COS(AN$12))/SIN($E76)*AN$9)</f>
        <v>0</v>
      </c>
      <c r="EA76" s="0" t="n">
        <f aca="false">IF(AO$9=0,0,(SIN(AO$12)*COS($E76)+SIN($E76)*COS(AO$12))/SIN($E76)*AO$9)</f>
        <v>0</v>
      </c>
      <c r="EB76" s="0" t="n">
        <f aca="false">IF(AP$9=0,0,(SIN(AP$12)*COS($E76)+SIN($E76)*COS(AP$12))/SIN($E76)*AP$9)</f>
        <v>0</v>
      </c>
      <c r="EC76" s="0" t="n">
        <f aca="false">IF(AQ$9=0,0,(SIN(AQ$12)*COS($E76)+SIN($E76)*COS(AQ$12))/SIN($E76)*AQ$9)</f>
        <v>0</v>
      </c>
      <c r="ED76" s="0" t="n">
        <f aca="false">IF(AR$9=0,0,(SIN(AR$12)*COS($E76)+SIN($E76)*COS(AR$12))/SIN($E76)*AR$9)</f>
        <v>0</v>
      </c>
      <c r="EE76" s="0" t="n">
        <f aca="false">IF(AS$9=0,0,(SIN(AS$12)*COS($E76)+SIN($E76)*COS(AS$12))/SIN($E76)*AS$9)</f>
        <v>0</v>
      </c>
      <c r="EF76" s="0" t="n">
        <f aca="false">IF(AT$9=0,0,(SIN(AT$12)*COS($E76)+SIN($E76)*COS(AT$12))/SIN($E76)*AT$9)</f>
        <v>0</v>
      </c>
      <c r="EG76" s="0" t="n">
        <f aca="false">IF(AU$9=0,0,(SIN(AU$12)*COS($E76)+SIN($E76)*COS(AU$12))/SIN($E76)*AU$9)</f>
        <v>0</v>
      </c>
      <c r="EH76" s="0" t="n">
        <f aca="false">IF(AV$9=0,0,(SIN(AV$12)*COS($E76)+SIN($E76)*COS(AV$12))/SIN($E76)*AV$9)</f>
        <v>0</v>
      </c>
      <c r="EI76" s="0" t="n">
        <f aca="false">IF(AW$9=0,0,(SIN(AW$12)*COS($E76)+SIN($E76)*COS(AW$12))/SIN($E76)*AW$9)</f>
        <v>0</v>
      </c>
      <c r="EJ76" s="0" t="n">
        <f aca="false">IF(AX$9=0,0,(SIN(AX$12)*COS($E76)+SIN($E76)*COS(AX$12))/SIN($E76)*AX$9)</f>
        <v>0</v>
      </c>
      <c r="EK76" s="0" t="n">
        <f aca="false">IF(AY$9=0,0,(SIN(AY$12)*COS($E76)+SIN($E76)*COS(AY$12))/SIN($E76)*AY$9)</f>
        <v>0</v>
      </c>
      <c r="EL76" s="0" t="n">
        <f aca="false">IF(AZ$9=0,0,(SIN(AZ$12)*COS($E76)+SIN($E76)*COS(AZ$12))/SIN($E76)*AZ$9)</f>
        <v>0</v>
      </c>
      <c r="EM76" s="0" t="n">
        <f aca="false">IF(BA$9=0,0,(SIN(BA$12)*COS($E76)+SIN($E76)*COS(BA$12))/SIN($E76)*BA$9)</f>
        <v>0</v>
      </c>
      <c r="EN76" s="0" t="n">
        <f aca="false">IF(BB$9=0,0,(SIN(BB$12)*COS($E76)+SIN($E76)*COS(BB$12))/SIN($E76)*BB$9)</f>
        <v>0</v>
      </c>
      <c r="EO76" s="0" t="n">
        <f aca="false">IF(BC$9=0,0,(SIN(BC$12)*COS($E76)+SIN($E76)*COS(BC$12))/SIN($E76)*BC$9)</f>
        <v>0</v>
      </c>
      <c r="EP76" s="0" t="n">
        <f aca="false">IF(BD$9=0,0,(SIN(BD$12)*COS($E76)+SIN($E76)*COS(BD$12))/SIN($E76)*BD$9)</f>
        <v>0</v>
      </c>
      <c r="EQ76" s="0" t="n">
        <f aca="false">IF(BE$9=0,0,(SIN(BE$12)*COS($E76)+SIN($E76)*COS(BE$12))/SIN($E76)*BE$9)</f>
        <v>0</v>
      </c>
      <c r="ER76" s="0" t="n">
        <f aca="false">IF(BF$9=0,0,(SIN(BF$12)*COS($E76)+SIN($E76)*COS(BF$12))/SIN($E76)*BF$9)</f>
        <v>0</v>
      </c>
      <c r="ES76" s="0" t="n">
        <f aca="false">IF(BG$9=0,0,(SIN(BG$12)*COS($E76)+SIN($E76)*COS(BG$12))/SIN($E76)*BG$9)</f>
        <v>0</v>
      </c>
      <c r="ET76" s="0" t="n">
        <f aca="false">IF(BH$9=0,0,(SIN(BH$12)*COS($E76)+SIN($E76)*COS(BH$12))/SIN($E76)*BH$9)</f>
        <v>0</v>
      </c>
      <c r="EU76" s="0" t="n">
        <f aca="false">IF(BI$9=0,0,(SIN(BI$12)*COS($E76)+SIN($E76)*COS(BI$12))/SIN($E76)*BI$9)</f>
        <v>0</v>
      </c>
      <c r="EV76" s="0" t="n">
        <f aca="false">IF(BJ$9=0,0,(SIN(BJ$12)*COS($E76)+SIN($E76)*COS(BJ$12))/SIN($E76)*BJ$9)</f>
        <v>0</v>
      </c>
      <c r="EW76" s="0" t="n">
        <f aca="false">IF(BK$9=0,0,(SIN(BK$12)*COS($E76)+SIN($E76)*COS(BK$12))/SIN($E76)*BK$9)</f>
        <v>0</v>
      </c>
      <c r="EX76" s="0" t="n">
        <f aca="false">IF(BL$9=0,0,(SIN(BL$12)*COS($E76)+SIN($E76)*COS(BL$12))/SIN($E76)*BL$9)</f>
        <v>0</v>
      </c>
      <c r="EY76" s="0" t="n">
        <f aca="false">IF(BM$9=0,0,(SIN(BM$12)*COS($E76)+SIN($E76)*COS(BM$12))/SIN($E76)*BM$9)</f>
        <v>0</v>
      </c>
      <c r="EZ76" s="0" t="n">
        <f aca="false">IF(BN$9=0,0,(SIN(BN$12)*COS($E76)+SIN($E76)*COS(BN$12))/SIN($E76)*BN$9)</f>
        <v>0</v>
      </c>
      <c r="FA76" s="0" t="n">
        <f aca="false">IF(BO$9=0,0,(SIN(BO$12)*COS($E76)+SIN($E76)*COS(BO$12))/SIN($E76)*BO$9)</f>
        <v>0</v>
      </c>
      <c r="FB76" s="0" t="n">
        <f aca="false">IF(BP$9=0,0,(SIN(BP$12)*COS($E76)+SIN($E76)*COS(BP$12))/SIN($E76)*BP$9)</f>
        <v>0</v>
      </c>
      <c r="FC76" s="0" t="n">
        <f aca="false">IF(BQ$9=0,0,(SIN(BQ$12)*COS($E76)+SIN($E76)*COS(BQ$12))/SIN($E76)*BQ$9)</f>
        <v>0</v>
      </c>
      <c r="FD76" s="0" t="n">
        <f aca="false">IF(BR$9=0,0,(SIN(BR$12)*COS($E76)+SIN($E76)*COS(BR$12))/SIN($E76)*BR$9)</f>
        <v>0</v>
      </c>
      <c r="FE76" s="0" t="n">
        <f aca="false">IF(BS$9=0,0,(SIN(BS$12)*COS($E76)+SIN($E76)*COS(BS$12))/SIN($E76)*BS$9)</f>
        <v>0</v>
      </c>
      <c r="FF76" s="0" t="n">
        <f aca="false">IF(BT$9=0,0,(SIN(BT$12)*COS($E76)+SIN($E76)*COS(BT$12))/SIN($E76)*BT$9)</f>
        <v>0</v>
      </c>
      <c r="FG76" s="0" t="n">
        <f aca="false">IF(BU$9=0,0,(SIN(BU$12)*COS($E76)+SIN($E76)*COS(BU$12))/SIN($E76)*BU$9)</f>
        <v>0</v>
      </c>
      <c r="FH76" s="0" t="n">
        <f aca="false">IF(BV$9=0,0,(SIN(BV$12)*COS($E76)+SIN($E76)*COS(BV$12))/SIN($E76)*BV$9)</f>
        <v>0</v>
      </c>
      <c r="FI76" s="0" t="n">
        <f aca="false">IF(BW$9=0,0,(SIN(BW$12)*COS($E76)+SIN($E76)*COS(BW$12))/SIN($E76)*BW$9)</f>
        <v>0</v>
      </c>
      <c r="FJ76" s="0" t="n">
        <f aca="false">IF(BX$9=0,0,(SIN(BX$12)*COS($E76)+SIN($E76)*COS(BX$12))/SIN($E76)*BX$9)</f>
        <v>0</v>
      </c>
      <c r="FK76" s="0" t="n">
        <f aca="false">IF(BY$9=0,0,(SIN(BY$12)*COS($E76)+SIN($E76)*COS(BY$12))/SIN($E76)*BY$9)</f>
        <v>0</v>
      </c>
      <c r="FL76" s="0" t="n">
        <f aca="false">IF(BZ$9=0,0,(SIN(BZ$12)*COS($E76)+SIN($E76)*COS(BZ$12))/SIN($E76)*BZ$9)</f>
        <v>0</v>
      </c>
      <c r="FM76" s="0" t="n">
        <f aca="false">IF(CA$9=0,0,(SIN(CA$12)*COS($E76)+SIN($E76)*COS(CA$12))/SIN($E76)*CA$9)</f>
        <v>0</v>
      </c>
      <c r="FN76" s="0" t="n">
        <f aca="false">IF(CB$9=0,0,(SIN(CB$12)*COS($E76)+SIN($E76)*COS(CB$12))/SIN($E76)*CB$9)</f>
        <v>0</v>
      </c>
      <c r="FO76" s="0" t="n">
        <f aca="false">IF(CC$9=0,0,(SIN(CC$12)*COS($E76)+SIN($E76)*COS(CC$12))/SIN($E76)*CC$9)</f>
        <v>0</v>
      </c>
      <c r="FP76" s="0" t="n">
        <f aca="false">IF(CD$9=0,0,(SIN(CD$12)*COS($E76)+SIN($E76)*COS(CD$12))/SIN($E76)*CD$9)</f>
        <v>0</v>
      </c>
      <c r="FQ76" s="0" t="n">
        <f aca="false">IF(CE$9=0,0,(SIN(CE$12)*COS($E76)+SIN($E76)*COS(CE$12))/SIN($E76)*CE$9)</f>
        <v>0</v>
      </c>
      <c r="FR76" s="0" t="n">
        <f aca="false">IF(CF$9=0,0,(SIN(CF$12)*COS($E76)+SIN($E76)*COS(CF$12))/SIN($E76)*CF$9)</f>
        <v>0</v>
      </c>
      <c r="FS76" s="0" t="n">
        <f aca="false">IF(CG$9=0,0,(SIN(CG$12)*COS($E76)+SIN($E76)*COS(CG$12))/SIN($E76)*CG$9)</f>
        <v>0</v>
      </c>
      <c r="FT76" s="0" t="n">
        <f aca="false">IF(CH$9=0,0,(SIN(CH$12)*COS($E76)+SIN($E76)*COS(CH$12))/SIN($E76)*CH$9)</f>
        <v>0</v>
      </c>
      <c r="FU76" s="0" t="n">
        <f aca="false">IF(CI$9=0,0,(SIN(CI$12)*COS($E76)+SIN($E76)*COS(CI$12))/SIN($E76)*CI$9)</f>
        <v>0</v>
      </c>
      <c r="FV76" s="0" t="n">
        <f aca="false">IF(CJ$9=0,0,(SIN(CJ$12)*COS($E76)+SIN($E76)*COS(CJ$12))/SIN($E76)*CJ$9)</f>
        <v>0</v>
      </c>
      <c r="FW76" s="0" t="n">
        <f aca="false">IF(CK$9=0,0,(SIN(CK$12)*COS($E76)+SIN($E76)*COS(CK$12))/SIN($E76)*CK$9)</f>
        <v>0</v>
      </c>
      <c r="FX76" s="0" t="n">
        <f aca="false">IF(CL$9=0,0,(SIN(CL$12)*COS($E76)+SIN($E76)*COS(CL$12))/SIN($E76)*CL$9)</f>
        <v>0</v>
      </c>
      <c r="FY76" s="0" t="n">
        <f aca="false">IF(CM$9=0,0,(SIN(CM$12)*COS($E76)+SIN($E76)*COS(CM$12))/SIN($E76)*CM$9)</f>
        <v>0</v>
      </c>
      <c r="FZ76" s="0" t="n">
        <f aca="false">IF(CN$9=0,0,(SIN(CN$12)*COS($E76)+SIN($E76)*COS(CN$12))/SIN($E76)*CN$9)</f>
        <v>0</v>
      </c>
      <c r="GA76" s="0" t="n">
        <f aca="false">IF(CO$9=0,0,(SIN(CO$12)*COS($E76)+SIN($E76)*COS(CO$12))/SIN($E76)*CO$9)</f>
        <v>0</v>
      </c>
      <c r="GB76" s="0" t="n">
        <f aca="false">IF(CP$9=0,0,(SIN(CP$12)*COS($E76)+SIN($E76)*COS(CP$12))/SIN($E76)*CP$9)</f>
        <v>2.72541329886684</v>
      </c>
      <c r="GC76" s="0" t="n">
        <f aca="false">IF(CQ$9=0,0,(SIN(CQ$12)*COS($E76)+SIN($E76)*COS(CQ$12))/SIN($E76)*CQ$9)</f>
        <v>2.68254196380631</v>
      </c>
    </row>
    <row r="77" customFormat="false" ht="12.8" hidden="true" customHeight="false" outlineLevel="0" collapsed="false">
      <c r="A77" s="0" t="n">
        <f aca="false">MAX($F77:$CQ77)</f>
        <v>6.32915353137039</v>
      </c>
      <c r="B77" s="90" t="n">
        <f aca="false">IF(ISNA(INDEX(vmg!$B$6:$B$151,MATCH($C77,vmg!$F$6:$F$151,0))),IF(ISNA(INDEX(vmg!$B$6:$B$151,MATCH($C77,vmg!$D$6:$D$151,0))),0,INDEX(vmg!$B$6:$B$151,MATCH($C77,vmg!$D$6:$D$151,0))),INDEX(vmg!$B$6:$B$151,MATCH($C77,vmg!$F$6:$F$151,0)))</f>
        <v>6.2189</v>
      </c>
      <c r="C77" s="2" t="n">
        <f aca="false">MOD(Best +D77,360)</f>
        <v>5</v>
      </c>
      <c r="D77" s="2" t="n">
        <f aca="false">D76+1</f>
        <v>65</v>
      </c>
      <c r="E77" s="1" t="n">
        <f aca="false">D77*PI()/180</f>
        <v>1.13446401379631</v>
      </c>
      <c r="F77" s="13" t="n">
        <f aca="false">IF(OR(F167=0,CR77=0),0,F167*CR77/(F167+CR77))</f>
        <v>6.32915353137039</v>
      </c>
      <c r="G77" s="13" t="n">
        <f aca="false">IF(OR(G167=0,CS77=0),0,G167*CS77/(G167+CS77))</f>
        <v>6.21890235508718</v>
      </c>
      <c r="H77" s="13" t="n">
        <f aca="false">IF(OR(H167=0,CT77=0),0,H167*CT77/(H167+CT77))</f>
        <v>6.11180100141771</v>
      </c>
      <c r="I77" s="13" t="n">
        <f aca="false">IF(OR(I167=0,CU77=0),0,I167*CU77/(I167+CU77))</f>
        <v>6.00765507203795</v>
      </c>
      <c r="J77" s="13" t="n">
        <f aca="false">IF(OR(J167=0,CV77=0),0,J167*CV77/(J167+CV77))</f>
        <v>5.90197046385151</v>
      </c>
      <c r="K77" s="13" t="n">
        <f aca="false">IF(OR(K167=0,CW77=0),0,K167*CW77/(K167+CW77))</f>
        <v>5.79913125150496</v>
      </c>
      <c r="L77" s="13" t="n">
        <f aca="false">IF(OR(L167=0,CX77=0),0,L167*CX77/(L167+CX77))</f>
        <v>5.69896735285144</v>
      </c>
      <c r="M77" s="13" t="n">
        <f aca="false">IF(OR(M167=0,CY77=0),0,M167*CY77/(M167+CY77))</f>
        <v>5.60132201622221</v>
      </c>
      <c r="N77" s="13" t="n">
        <f aca="false">IF(OR(N167=0,CZ77=0),0,N167*CZ77/(N167+CZ77))</f>
        <v>5.50605052561884</v>
      </c>
      <c r="O77" s="13" t="n">
        <f aca="false">IF(OR(O167=0,DA77=0),0,O167*DA77/(O167+DA77))</f>
        <v>5.39958397935737</v>
      </c>
      <c r="P77" s="13" t="n">
        <f aca="false">IF(OR(P167=0,DB77=0),0,P167*DB77/(P167+DB77))</f>
        <v>5.29585239164149</v>
      </c>
      <c r="Q77" s="13" t="n">
        <f aca="false">IF(OR(Q167=0,DC77=0),0,Q167*DC77/(Q167+DC77))</f>
        <v>5.19469268124118</v>
      </c>
      <c r="R77" s="13" t="n">
        <f aca="false">IF(OR(R167=0,DD77=0),0,R167*DD77/(R167+DD77))</f>
        <v>5.09595430437275</v>
      </c>
      <c r="S77" s="13" t="n">
        <f aca="false">IF(OR(S167=0,DE77=0),0,S167*DE77/(S167+DE77))</f>
        <v>4.99949806772076</v>
      </c>
      <c r="T77" s="13" t="n">
        <f aca="false">IF(OR(T167=0,DF77=0),0,T167*DF77/(T167+DF77))</f>
        <v>4.88292246611877</v>
      </c>
      <c r="U77" s="13" t="n">
        <f aca="false">IF(OR(U167=0,DG77=0),0,U167*DG77/(U167+DG77))</f>
        <v>4.7691763760386</v>
      </c>
      <c r="V77" s="13" t="n">
        <f aca="false">IF(OR(V167=0,DH77=0),0,V167*DH77/(V167+DH77))</f>
        <v>4.65807833840857</v>
      </c>
      <c r="W77" s="13" t="n">
        <f aca="false">IF(OR(W167=0,DI77=0),0,W167*DI77/(W167+DI77))</f>
        <v>4.54946069557508</v>
      </c>
      <c r="X77" s="13" t="n">
        <f aca="false">IF(OR(X167=0,DJ77=0),0,X167*DJ77/(X167+DJ77))</f>
        <v>4.44316827073581</v>
      </c>
      <c r="Y77" s="13" t="n">
        <f aca="false">IF(OR(Y167=0,DK77=0),0,Y167*DK77/(Y167+DK77))</f>
        <v>0</v>
      </c>
      <c r="Z77" s="13" t="n">
        <f aca="false">IF(OR(Z167=0,DL77=0),0,Z167*DL77/(Z167+DL77))</f>
        <v>0</v>
      </c>
      <c r="AA77" s="13" t="n">
        <f aca="false">IF(OR(AA167=0,DM77=0),0,AA167*DM77/(AA167+DM77))</f>
        <v>0</v>
      </c>
      <c r="AB77" s="13" t="n">
        <f aca="false">IF(OR(AB167=0,DN77=0),0,AB167*DN77/(AB167+DN77))</f>
        <v>0</v>
      </c>
      <c r="AC77" s="13" t="n">
        <f aca="false">IF(OR(AC167=0,DO77=0),0,AC167*DO77/(AC167+DO77))</f>
        <v>0</v>
      </c>
      <c r="AD77" s="13" t="n">
        <f aca="false">IF(OR(AD167=0,DP77=0),0,AD167*DP77/(AD167+DP77))</f>
        <v>0</v>
      </c>
      <c r="AE77" s="13" t="n">
        <f aca="false">IF(OR(AE167=0,DQ77=0),0,AE167*DQ77/(AE167+DQ77))</f>
        <v>0</v>
      </c>
      <c r="AF77" s="13" t="n">
        <f aca="false">IF(OR(AF167=0,DR77=0),0,AF167*DR77/(AF167+DR77))</f>
        <v>0</v>
      </c>
      <c r="AG77" s="13" t="n">
        <f aca="false">IF(OR(AG167=0,DS77=0),0,AG167*DS77/(AG167+DS77))</f>
        <v>0</v>
      </c>
      <c r="AH77" s="13" t="n">
        <f aca="false">IF(OR(AH167=0,DT77=0),0,AH167*DT77/(AH167+DT77))</f>
        <v>0</v>
      </c>
      <c r="AI77" s="13" t="n">
        <f aca="false">IF(OR(AI167=0,DU77=0),0,AI167*DU77/(AI167+DU77))</f>
        <v>0</v>
      </c>
      <c r="AJ77" s="13" t="n">
        <f aca="false">IF(OR(AJ167=0,DV77=0),0,AJ167*DV77/(AJ167+DV77))</f>
        <v>0</v>
      </c>
      <c r="AK77" s="13" t="n">
        <f aca="false">IF(OR(AK167=0,DW77=0),0,AK167*DW77/(AK167+DW77))</f>
        <v>0</v>
      </c>
      <c r="AL77" s="13" t="n">
        <f aca="false">IF(OR(AL167=0,DX77=0),0,AL167*DX77/(AL167+DX77))</f>
        <v>0</v>
      </c>
      <c r="AM77" s="13" t="n">
        <f aca="false">IF(OR(AM167=0,DY77=0),0,AM167*DY77/(AM167+DY77))</f>
        <v>0</v>
      </c>
      <c r="AN77" s="13" t="n">
        <f aca="false">IF(OR(AN167=0,DZ77=0),0,AN167*DZ77/(AN167+DZ77))</f>
        <v>0</v>
      </c>
      <c r="AO77" s="13" t="n">
        <f aca="false">IF(OR(AO167=0,EA77=0),0,AO167*EA77/(AO167+EA77))</f>
        <v>0</v>
      </c>
      <c r="AP77" s="13" t="n">
        <f aca="false">IF(OR(AP167=0,EB77=0),0,AP167*EB77/(AP167+EB77))</f>
        <v>0</v>
      </c>
      <c r="AQ77" s="13" t="n">
        <f aca="false">IF(OR(AQ167=0,EC77=0),0,AQ167*EC77/(AQ167+EC77))</f>
        <v>0</v>
      </c>
      <c r="AR77" s="13" t="n">
        <f aca="false">IF(OR(AR167=0,ED77=0),0,AR167*ED77/(AR167+ED77))</f>
        <v>0</v>
      </c>
      <c r="AS77" s="13" t="n">
        <f aca="false">IF(OR(AS167=0,EE77=0),0,AS167*EE77/(AS167+EE77))</f>
        <v>0</v>
      </c>
      <c r="AT77" s="13" t="n">
        <f aca="false">IF(OR(AT167=0,EF77=0),0,AT167*EF77/(AT167+EF77))</f>
        <v>0</v>
      </c>
      <c r="AU77" s="13" t="n">
        <f aca="false">IF(OR(AU167=0,EG77=0),0,AU167*EG77/(AU167+EG77))</f>
        <v>0</v>
      </c>
      <c r="AV77" s="13" t="n">
        <f aca="false">IF(OR(AV167=0,EH77=0),0,AV167*EH77/(AV167+EH77))</f>
        <v>0</v>
      </c>
      <c r="AW77" s="13" t="n">
        <f aca="false">IF(OR(AW167=0,EI77=0),0,AW167*EI77/(AW167+EI77))</f>
        <v>0</v>
      </c>
      <c r="AX77" s="13" t="n">
        <f aca="false">IF(OR(AX167=0,EJ77=0),0,AX167*EJ77/(AX167+EJ77))</f>
        <v>0</v>
      </c>
      <c r="AY77" s="13" t="n">
        <f aca="false">IF(OR(AY167=0,EK77=0),0,AY167*EK77/(AY167+EK77))</f>
        <v>0</v>
      </c>
      <c r="AZ77" s="13" t="n">
        <f aca="false">IF(OR(AZ167=0,EL77=0),0,AZ167*EL77/(AZ167+EL77))</f>
        <v>0</v>
      </c>
      <c r="BA77" s="13" t="n">
        <f aca="false">IF(OR(BA167=0,EM77=0),0,BA167*EM77/(BA167+EM77))</f>
        <v>0</v>
      </c>
      <c r="BB77" s="13" t="n">
        <f aca="false">IF(OR(BB167=0,EN77=0),0,BB167*EN77/(BB167+EN77))</f>
        <v>0</v>
      </c>
      <c r="BC77" s="13" t="n">
        <f aca="false">IF(OR(BC167=0,EO77=0),0,BC167*EO77/(BC167+EO77))</f>
        <v>0</v>
      </c>
      <c r="BD77" s="13" t="n">
        <f aca="false">IF(OR(BD167=0,EP77=0),0,BD167*EP77/(BD167+EP77))</f>
        <v>0</v>
      </c>
      <c r="BE77" s="13" t="n">
        <f aca="false">IF(OR(BE167=0,EQ77=0),0,BE167*EQ77/(BE167+EQ77))</f>
        <v>0</v>
      </c>
      <c r="BF77" s="13" t="n">
        <f aca="false">IF(OR(BF167=0,ER77=0),0,BF167*ER77/(BF167+ER77))</f>
        <v>0</v>
      </c>
      <c r="BG77" s="13" t="n">
        <f aca="false">IF(OR(BG167=0,ES77=0),0,BG167*ES77/(BG167+ES77))</f>
        <v>0</v>
      </c>
      <c r="BH77" s="13" t="n">
        <f aca="false">IF(OR(BH167=0,ET77=0),0,BH167*ET77/(BH167+ET77))</f>
        <v>0</v>
      </c>
      <c r="BI77" s="13" t="n">
        <f aca="false">IF(OR(BI167=0,EU77=0),0,BI167*EU77/(BI167+EU77))</f>
        <v>0</v>
      </c>
      <c r="BJ77" s="13" t="n">
        <f aca="false">IF(OR(BJ167=0,EV77=0),0,BJ167*EV77/(BJ167+EV77))</f>
        <v>0</v>
      </c>
      <c r="BK77" s="13" t="n">
        <f aca="false">IF(OR(BK167=0,EW77=0),0,BK167*EW77/(BK167+EW77))</f>
        <v>0</v>
      </c>
      <c r="BL77" s="13" t="n">
        <f aca="false">IF(OR(BL167=0,EX77=0),0,BL167*EX77/(BL167+EX77))</f>
        <v>0</v>
      </c>
      <c r="BM77" s="13" t="n">
        <f aca="false">IF(OR(BM167=0,EY77=0),0,BM167*EY77/(BM167+EY77))</f>
        <v>0</v>
      </c>
      <c r="BN77" s="13" t="n">
        <f aca="false">IF(OR(BN167=0,EZ77=0),0,BN167*EZ77/(BN167+EZ77))</f>
        <v>0</v>
      </c>
      <c r="BO77" s="13" t="n">
        <f aca="false">IF(OR(BO167=0,FA77=0),0,BO167*FA77/(BO167+FA77))</f>
        <v>0</v>
      </c>
      <c r="BP77" s="13" t="n">
        <f aca="false">IF(OR(BP167=0,FB77=0),0,BP167*FB77/(BP167+FB77))</f>
        <v>0</v>
      </c>
      <c r="BQ77" s="13" t="n">
        <f aca="false">IF(OR(BQ167=0,FC77=0),0,BQ167*FC77/(BQ167+FC77))</f>
        <v>0</v>
      </c>
      <c r="BR77" s="13" t="n">
        <f aca="false">IF(OR(BR167=0,FD77=0),0,BR167*FD77/(BR167+FD77))</f>
        <v>0</v>
      </c>
      <c r="BS77" s="13" t="n">
        <f aca="false">IF(OR(BS167=0,FE77=0),0,BS167*FE77/(BS167+FE77))</f>
        <v>0</v>
      </c>
      <c r="BT77" s="13" t="n">
        <f aca="false">IF(OR(BT167=0,FF77=0),0,BT167*FF77/(BT167+FF77))</f>
        <v>0</v>
      </c>
      <c r="BU77" s="13" t="n">
        <f aca="false">IF(OR(BU167=0,FG77=0),0,BU167*FG77/(BU167+FG77))</f>
        <v>0</v>
      </c>
      <c r="BV77" s="13" t="n">
        <f aca="false">IF(OR(BV167=0,FH77=0),0,BV167*FH77/(BV167+FH77))</f>
        <v>0</v>
      </c>
      <c r="BW77" s="13" t="n">
        <f aca="false">IF(OR(BW167=0,FI77=0),0,BW167*FI77/(BW167+FI77))</f>
        <v>0</v>
      </c>
      <c r="BX77" s="13" t="n">
        <f aca="false">IF(OR(BX167=0,FJ77=0),0,BX167*FJ77/(BX167+FJ77))</f>
        <v>0</v>
      </c>
      <c r="BY77" s="13" t="n">
        <f aca="false">IF(OR(BY167=0,FK77=0),0,BY167*FK77/(BY167+FK77))</f>
        <v>0</v>
      </c>
      <c r="BZ77" s="13" t="n">
        <f aca="false">IF(OR(BZ167=0,FL77=0),0,BZ167*FL77/(BZ167+FL77))</f>
        <v>0</v>
      </c>
      <c r="CA77" s="13" t="n">
        <f aca="false">IF(OR(CA167=0,FM77=0),0,CA167*FM77/(CA167+FM77))</f>
        <v>0</v>
      </c>
      <c r="CB77" s="13" t="n">
        <f aca="false">IF(OR(CB167=0,FN77=0),0,CB167*FN77/(CB167+FN77))</f>
        <v>0</v>
      </c>
      <c r="CC77" s="13" t="n">
        <f aca="false">IF(OR(CC167=0,FO77=0),0,CC167*FO77/(CC167+FO77))</f>
        <v>0</v>
      </c>
      <c r="CD77" s="13" t="n">
        <f aca="false">IF(OR(CD167=0,FP77=0),0,CD167*FP77/(CD167+FP77))</f>
        <v>0</v>
      </c>
      <c r="CE77" s="13" t="n">
        <f aca="false">IF(OR(CE167=0,FQ77=0),0,CE167*FQ77/(CE167+FQ77))</f>
        <v>0</v>
      </c>
      <c r="CF77" s="13" t="n">
        <f aca="false">IF(OR(CF167=0,FR77=0),0,CF167*FR77/(CF167+FR77))</f>
        <v>0</v>
      </c>
      <c r="CG77" s="13" t="n">
        <f aca="false">IF(OR(CG167=0,FS77=0),0,CG167*FS77/(CG167+FS77))</f>
        <v>0</v>
      </c>
      <c r="CH77" s="13" t="n">
        <f aca="false">IF(OR(CH167=0,FT77=0),0,CH167*FT77/(CH167+FT77))</f>
        <v>0</v>
      </c>
      <c r="CI77" s="13" t="n">
        <f aca="false">IF(OR(CI167=0,FU77=0),0,CI167*FU77/(CI167+FU77))</f>
        <v>0</v>
      </c>
      <c r="CJ77" s="13" t="n">
        <f aca="false">IF(OR(CJ167=0,FV77=0),0,CJ167*FV77/(CJ167+FV77))</f>
        <v>0</v>
      </c>
      <c r="CK77" s="13" t="n">
        <f aca="false">IF(OR(CK167=0,FW77=0),0,CK167*FW77/(CK167+FW77))</f>
        <v>0</v>
      </c>
      <c r="CL77" s="13" t="n">
        <f aca="false">IF(OR(CL167=0,FX77=0),0,CL167*FX77/(CL167+FX77))</f>
        <v>0</v>
      </c>
      <c r="CM77" s="13" t="n">
        <f aca="false">IF(OR(CM167=0,FY77=0),0,CM167*FY77/(CM167+FY77))</f>
        <v>0</v>
      </c>
      <c r="CN77" s="13" t="n">
        <f aca="false">IF(OR(CN167=0,FZ77=0),0,CN167*FZ77/(CN167+FZ77))</f>
        <v>0</v>
      </c>
      <c r="CO77" s="13" t="n">
        <f aca="false">IF(OR(CO167=0,GA77=0),0,CO167*GA77/(CO167+GA77))</f>
        <v>0</v>
      </c>
      <c r="CP77" s="13" t="n">
        <f aca="false">IF(OR(CP167=0,GB77=0),0,CP167*GB77/(CP167+GB77))</f>
        <v>1.35763018922789</v>
      </c>
      <c r="CQ77" s="13" t="n">
        <f aca="false">IF(OR(CQ167=0,GC77=0),0,CQ167*GC77/(CQ167+GC77))</f>
        <v>1.32266836503293</v>
      </c>
      <c r="CR77" s="0" t="n">
        <f aca="false">IF(F$9=0,0,(SIN(F$12)*COS($E77)+SIN($E77)*COS(F$12))/SIN($E77)*F$9)</f>
        <v>6.32915357142857</v>
      </c>
      <c r="CS77" s="0" t="n">
        <f aca="false">IF(G$9=0,0,(SIN(G$12)*COS($E77)+SIN($E77)*COS(G$12))/SIN($E77)*G$9)</f>
        <v>6.3400224254317</v>
      </c>
      <c r="CT77" s="0" t="n">
        <f aca="false">IF(H$9=0,0,(SIN(H$12)*COS($E77)+SIN($E77)*COS(H$12))/SIN($E77)*H$9)</f>
        <v>6.34834347224082</v>
      </c>
      <c r="CU77" s="0" t="n">
        <f aca="false">IF(I$9=0,0,(SIN(I$12)*COS($E77)+SIN($E77)*COS(I$12))/SIN($E77)*I$9)</f>
        <v>6.35413844005693</v>
      </c>
      <c r="CV77" s="0" t="n">
        <f aca="false">IF(J$9=0,0,(SIN(J$12)*COS($E77)+SIN($E77)*COS(J$12))/SIN($E77)*J$9)</f>
        <v>6.3524303817364</v>
      </c>
      <c r="CW77" s="0" t="n">
        <f aca="false">IF(K$9=0,0,(SIN(K$12)*COS($E77)+SIN($E77)*COS(K$12))/SIN($E77)*K$9)</f>
        <v>6.34817707059163</v>
      </c>
      <c r="CX77" s="0" t="n">
        <f aca="false">IF(L$9=0,0,(SIN(L$12)*COS($E77)+SIN($E77)*COS(L$12))/SIN($E77)*L$9)</f>
        <v>6.34140763981643</v>
      </c>
      <c r="CY77" s="0" t="n">
        <f aca="false">IF(M$9=0,0,(SIN(M$12)*COS($E77)+SIN($E77)*COS(M$12))/SIN($E77)*M$9)</f>
        <v>6.33215216644477</v>
      </c>
      <c r="CZ77" s="0" t="n">
        <f aca="false">IF(N$9=0,0,(SIN(N$12)*COS($E77)+SIN($E77)*COS(N$12))/SIN($E77)*N$9)</f>
        <v>6.32044165365529</v>
      </c>
      <c r="DA77" s="0" t="n">
        <f aca="false">IF(O$9=0,0,(SIN(O$12)*COS($E77)+SIN($E77)*COS(O$12))/SIN($E77)*O$9)</f>
        <v>6.28808024388018</v>
      </c>
      <c r="DB77" s="0" t="n">
        <f aca="false">IF(P$9=0,0,(SIN(P$12)*COS($E77)+SIN($E77)*COS(P$12))/SIN($E77)*P$9)</f>
        <v>6.25315162140833</v>
      </c>
      <c r="DC77" s="0" t="n">
        <f aca="false">IF(Q$9=0,0,(SIN(Q$12)*COS($E77)+SIN($E77)*COS(Q$12))/SIN($E77)*Q$9)</f>
        <v>6.21570619627191</v>
      </c>
      <c r="DD77" s="0" t="n">
        <f aca="false">IF(R$9=0,0,(SIN(R$12)*COS($E77)+SIN($E77)*COS(R$12))/SIN($E77)*R$9)</f>
        <v>6.17579533157643</v>
      </c>
      <c r="DE77" s="0" t="n">
        <f aca="false">IF(S$9=0,0,(SIN(S$12)*COS($E77)+SIN($E77)*COS(S$12))/SIN($E77)*S$9)</f>
        <v>6.13347131568388</v>
      </c>
      <c r="DF77" s="0" t="n">
        <f aca="false">IF(T$9=0,0,(SIN(T$12)*COS($E77)+SIN($E77)*COS(T$12))/SIN($E77)*T$9)</f>
        <v>6.05450703679254</v>
      </c>
      <c r="DG77" s="0" t="n">
        <f aca="false">IF(U$9=0,0,(SIN(U$12)*COS($E77)+SIN($E77)*COS(U$12))/SIN($E77)*U$9)</f>
        <v>5.97301470313187</v>
      </c>
      <c r="DH77" s="0" t="n">
        <f aca="false">IF(V$9=0,0,(SIN(V$12)*COS($E77)+SIN($E77)*COS(V$12))/SIN($E77)*V$9)</f>
        <v>5.8890806364761</v>
      </c>
      <c r="DI77" s="0" t="n">
        <f aca="false">IF(W$9=0,0,(SIN(W$12)*COS($E77)+SIN($E77)*COS(W$12))/SIN($E77)*W$9)</f>
        <v>5.80279209193208</v>
      </c>
      <c r="DJ77" s="0" t="n">
        <f aca="false">IF(X$9=0,0,(SIN(X$12)*COS($E77)+SIN($E77)*COS(X$12))/SIN($E77)*X$9)</f>
        <v>5.71423721256969</v>
      </c>
      <c r="DK77" s="0" t="n">
        <f aca="false">IF(Y$9=0,0,(SIN(Y$12)*COS($E77)+SIN($E77)*COS(Y$12))/SIN($E77)*Y$9)</f>
        <v>0</v>
      </c>
      <c r="DL77" s="0" t="n">
        <f aca="false">IF(Z$9=0,0,(SIN(Z$12)*COS($E77)+SIN($E77)*COS(Z$12))/SIN($E77)*Z$9)</f>
        <v>0</v>
      </c>
      <c r="DM77" s="0" t="n">
        <f aca="false">IF(AA$9=0,0,(SIN(AA$12)*COS($E77)+SIN($E77)*COS(AA$12))/SIN($E77)*AA$9)</f>
        <v>0</v>
      </c>
      <c r="DN77" s="0" t="n">
        <f aca="false">IF(AB$9=0,0,(SIN(AB$12)*COS($E77)+SIN($E77)*COS(AB$12))/SIN($E77)*AB$9)</f>
        <v>0</v>
      </c>
      <c r="DO77" s="0" t="n">
        <f aca="false">IF(AC$9=0,0,(SIN(AC$12)*COS($E77)+SIN($E77)*COS(AC$12))/SIN($E77)*AC$9)</f>
        <v>0</v>
      </c>
      <c r="DP77" s="0" t="n">
        <f aca="false">IF(AD$9=0,0,(SIN(AD$12)*COS($E77)+SIN($E77)*COS(AD$12))/SIN($E77)*AD$9)</f>
        <v>0</v>
      </c>
      <c r="DQ77" s="0" t="n">
        <f aca="false">IF(AE$9=0,0,(SIN(AE$12)*COS($E77)+SIN($E77)*COS(AE$12))/SIN($E77)*AE$9)</f>
        <v>0</v>
      </c>
      <c r="DR77" s="0" t="n">
        <f aca="false">IF(AF$9=0,0,(SIN(AF$12)*COS($E77)+SIN($E77)*COS(AF$12))/SIN($E77)*AF$9)</f>
        <v>0</v>
      </c>
      <c r="DS77" s="0" t="n">
        <f aca="false">IF(AG$9=0,0,(SIN(AG$12)*COS($E77)+SIN($E77)*COS(AG$12))/SIN($E77)*AG$9)</f>
        <v>0</v>
      </c>
      <c r="DT77" s="0" t="n">
        <f aca="false">IF(AH$9=0,0,(SIN(AH$12)*COS($E77)+SIN($E77)*COS(AH$12))/SIN($E77)*AH$9)</f>
        <v>0</v>
      </c>
      <c r="DU77" s="0" t="n">
        <f aca="false">IF(AI$9=0,0,(SIN(AI$12)*COS($E77)+SIN($E77)*COS(AI$12))/SIN($E77)*AI$9)</f>
        <v>0</v>
      </c>
      <c r="DV77" s="0" t="n">
        <f aca="false">IF(AJ$9=0,0,(SIN(AJ$12)*COS($E77)+SIN($E77)*COS(AJ$12))/SIN($E77)*AJ$9)</f>
        <v>0</v>
      </c>
      <c r="DW77" s="0" t="n">
        <f aca="false">IF(AK$9=0,0,(SIN(AK$12)*COS($E77)+SIN($E77)*COS(AK$12))/SIN($E77)*AK$9)</f>
        <v>0</v>
      </c>
      <c r="DX77" s="0" t="n">
        <f aca="false">IF(AL$9=0,0,(SIN(AL$12)*COS($E77)+SIN($E77)*COS(AL$12))/SIN($E77)*AL$9)</f>
        <v>0</v>
      </c>
      <c r="DY77" s="0" t="n">
        <f aca="false">IF(AM$9=0,0,(SIN(AM$12)*COS($E77)+SIN($E77)*COS(AM$12))/SIN($E77)*AM$9)</f>
        <v>0</v>
      </c>
      <c r="DZ77" s="0" t="n">
        <f aca="false">IF(AN$9=0,0,(SIN(AN$12)*COS($E77)+SIN($E77)*COS(AN$12))/SIN($E77)*AN$9)</f>
        <v>0</v>
      </c>
      <c r="EA77" s="0" t="n">
        <f aca="false">IF(AO$9=0,0,(SIN(AO$12)*COS($E77)+SIN($E77)*COS(AO$12))/SIN($E77)*AO$9)</f>
        <v>0</v>
      </c>
      <c r="EB77" s="0" t="n">
        <f aca="false">IF(AP$9=0,0,(SIN(AP$12)*COS($E77)+SIN($E77)*COS(AP$12))/SIN($E77)*AP$9)</f>
        <v>0</v>
      </c>
      <c r="EC77" s="0" t="n">
        <f aca="false">IF(AQ$9=0,0,(SIN(AQ$12)*COS($E77)+SIN($E77)*COS(AQ$12))/SIN($E77)*AQ$9)</f>
        <v>0</v>
      </c>
      <c r="ED77" s="0" t="n">
        <f aca="false">IF(AR$9=0,0,(SIN(AR$12)*COS($E77)+SIN($E77)*COS(AR$12))/SIN($E77)*AR$9)</f>
        <v>0</v>
      </c>
      <c r="EE77" s="0" t="n">
        <f aca="false">IF(AS$9=0,0,(SIN(AS$12)*COS($E77)+SIN($E77)*COS(AS$12))/SIN($E77)*AS$9)</f>
        <v>0</v>
      </c>
      <c r="EF77" s="0" t="n">
        <f aca="false">IF(AT$9=0,0,(SIN(AT$12)*COS($E77)+SIN($E77)*COS(AT$12))/SIN($E77)*AT$9)</f>
        <v>0</v>
      </c>
      <c r="EG77" s="0" t="n">
        <f aca="false">IF(AU$9=0,0,(SIN(AU$12)*COS($E77)+SIN($E77)*COS(AU$12))/SIN($E77)*AU$9)</f>
        <v>0</v>
      </c>
      <c r="EH77" s="0" t="n">
        <f aca="false">IF(AV$9=0,0,(SIN(AV$12)*COS($E77)+SIN($E77)*COS(AV$12))/SIN($E77)*AV$9)</f>
        <v>0</v>
      </c>
      <c r="EI77" s="0" t="n">
        <f aca="false">IF(AW$9=0,0,(SIN(AW$12)*COS($E77)+SIN($E77)*COS(AW$12))/SIN($E77)*AW$9)</f>
        <v>0</v>
      </c>
      <c r="EJ77" s="0" t="n">
        <f aca="false">IF(AX$9=0,0,(SIN(AX$12)*COS($E77)+SIN($E77)*COS(AX$12))/SIN($E77)*AX$9)</f>
        <v>0</v>
      </c>
      <c r="EK77" s="0" t="n">
        <f aca="false">IF(AY$9=0,0,(SIN(AY$12)*COS($E77)+SIN($E77)*COS(AY$12))/SIN($E77)*AY$9)</f>
        <v>0</v>
      </c>
      <c r="EL77" s="0" t="n">
        <f aca="false">IF(AZ$9=0,0,(SIN(AZ$12)*COS($E77)+SIN($E77)*COS(AZ$12))/SIN($E77)*AZ$9)</f>
        <v>0</v>
      </c>
      <c r="EM77" s="0" t="n">
        <f aca="false">IF(BA$9=0,0,(SIN(BA$12)*COS($E77)+SIN($E77)*COS(BA$12))/SIN($E77)*BA$9)</f>
        <v>0</v>
      </c>
      <c r="EN77" s="0" t="n">
        <f aca="false">IF(BB$9=0,0,(SIN(BB$12)*COS($E77)+SIN($E77)*COS(BB$12))/SIN($E77)*BB$9)</f>
        <v>0</v>
      </c>
      <c r="EO77" s="0" t="n">
        <f aca="false">IF(BC$9=0,0,(SIN(BC$12)*COS($E77)+SIN($E77)*COS(BC$12))/SIN($E77)*BC$9)</f>
        <v>0</v>
      </c>
      <c r="EP77" s="0" t="n">
        <f aca="false">IF(BD$9=0,0,(SIN(BD$12)*COS($E77)+SIN($E77)*COS(BD$12))/SIN($E77)*BD$9)</f>
        <v>0</v>
      </c>
      <c r="EQ77" s="0" t="n">
        <f aca="false">IF(BE$9=0,0,(SIN(BE$12)*COS($E77)+SIN($E77)*COS(BE$12))/SIN($E77)*BE$9)</f>
        <v>0</v>
      </c>
      <c r="ER77" s="0" t="n">
        <f aca="false">IF(BF$9=0,0,(SIN(BF$12)*COS($E77)+SIN($E77)*COS(BF$12))/SIN($E77)*BF$9)</f>
        <v>0</v>
      </c>
      <c r="ES77" s="0" t="n">
        <f aca="false">IF(BG$9=0,0,(SIN(BG$12)*COS($E77)+SIN($E77)*COS(BG$12))/SIN($E77)*BG$9)</f>
        <v>0</v>
      </c>
      <c r="ET77" s="0" t="n">
        <f aca="false">IF(BH$9=0,0,(SIN(BH$12)*COS($E77)+SIN($E77)*COS(BH$12))/SIN($E77)*BH$9)</f>
        <v>0</v>
      </c>
      <c r="EU77" s="0" t="n">
        <f aca="false">IF(BI$9=0,0,(SIN(BI$12)*COS($E77)+SIN($E77)*COS(BI$12))/SIN($E77)*BI$9)</f>
        <v>0</v>
      </c>
      <c r="EV77" s="0" t="n">
        <f aca="false">IF(BJ$9=0,0,(SIN(BJ$12)*COS($E77)+SIN($E77)*COS(BJ$12))/SIN($E77)*BJ$9)</f>
        <v>0</v>
      </c>
      <c r="EW77" s="0" t="n">
        <f aca="false">IF(BK$9=0,0,(SIN(BK$12)*COS($E77)+SIN($E77)*COS(BK$12))/SIN($E77)*BK$9)</f>
        <v>0</v>
      </c>
      <c r="EX77" s="0" t="n">
        <f aca="false">IF(BL$9=0,0,(SIN(BL$12)*COS($E77)+SIN($E77)*COS(BL$12))/SIN($E77)*BL$9)</f>
        <v>0</v>
      </c>
      <c r="EY77" s="0" t="n">
        <f aca="false">IF(BM$9=0,0,(SIN(BM$12)*COS($E77)+SIN($E77)*COS(BM$12))/SIN($E77)*BM$9)</f>
        <v>0</v>
      </c>
      <c r="EZ77" s="0" t="n">
        <f aca="false">IF(BN$9=0,0,(SIN(BN$12)*COS($E77)+SIN($E77)*COS(BN$12))/SIN($E77)*BN$9)</f>
        <v>0</v>
      </c>
      <c r="FA77" s="0" t="n">
        <f aca="false">IF(BO$9=0,0,(SIN(BO$12)*COS($E77)+SIN($E77)*COS(BO$12))/SIN($E77)*BO$9)</f>
        <v>0</v>
      </c>
      <c r="FB77" s="0" t="n">
        <f aca="false">IF(BP$9=0,0,(SIN(BP$12)*COS($E77)+SIN($E77)*COS(BP$12))/SIN($E77)*BP$9)</f>
        <v>0</v>
      </c>
      <c r="FC77" s="0" t="n">
        <f aca="false">IF(BQ$9=0,0,(SIN(BQ$12)*COS($E77)+SIN($E77)*COS(BQ$12))/SIN($E77)*BQ$9)</f>
        <v>0</v>
      </c>
      <c r="FD77" s="0" t="n">
        <f aca="false">IF(BR$9=0,0,(SIN(BR$12)*COS($E77)+SIN($E77)*COS(BR$12))/SIN($E77)*BR$9)</f>
        <v>0</v>
      </c>
      <c r="FE77" s="0" t="n">
        <f aca="false">IF(BS$9=0,0,(SIN(BS$12)*COS($E77)+SIN($E77)*COS(BS$12))/SIN($E77)*BS$9)</f>
        <v>0</v>
      </c>
      <c r="FF77" s="0" t="n">
        <f aca="false">IF(BT$9=0,0,(SIN(BT$12)*COS($E77)+SIN($E77)*COS(BT$12))/SIN($E77)*BT$9)</f>
        <v>0</v>
      </c>
      <c r="FG77" s="0" t="n">
        <f aca="false">IF(BU$9=0,0,(SIN(BU$12)*COS($E77)+SIN($E77)*COS(BU$12))/SIN($E77)*BU$9)</f>
        <v>0</v>
      </c>
      <c r="FH77" s="0" t="n">
        <f aca="false">IF(BV$9=0,0,(SIN(BV$12)*COS($E77)+SIN($E77)*COS(BV$12))/SIN($E77)*BV$9)</f>
        <v>0</v>
      </c>
      <c r="FI77" s="0" t="n">
        <f aca="false">IF(BW$9=0,0,(SIN(BW$12)*COS($E77)+SIN($E77)*COS(BW$12))/SIN($E77)*BW$9)</f>
        <v>0</v>
      </c>
      <c r="FJ77" s="0" t="n">
        <f aca="false">IF(BX$9=0,0,(SIN(BX$12)*COS($E77)+SIN($E77)*COS(BX$12))/SIN($E77)*BX$9)</f>
        <v>0</v>
      </c>
      <c r="FK77" s="0" t="n">
        <f aca="false">IF(BY$9=0,0,(SIN(BY$12)*COS($E77)+SIN($E77)*COS(BY$12))/SIN($E77)*BY$9)</f>
        <v>0</v>
      </c>
      <c r="FL77" s="0" t="n">
        <f aca="false">IF(BZ$9=0,0,(SIN(BZ$12)*COS($E77)+SIN($E77)*COS(BZ$12))/SIN($E77)*BZ$9)</f>
        <v>0</v>
      </c>
      <c r="FM77" s="0" t="n">
        <f aca="false">IF(CA$9=0,0,(SIN(CA$12)*COS($E77)+SIN($E77)*COS(CA$12))/SIN($E77)*CA$9)</f>
        <v>0</v>
      </c>
      <c r="FN77" s="0" t="n">
        <f aca="false">IF(CB$9=0,0,(SIN(CB$12)*COS($E77)+SIN($E77)*COS(CB$12))/SIN($E77)*CB$9)</f>
        <v>0</v>
      </c>
      <c r="FO77" s="0" t="n">
        <f aca="false">IF(CC$9=0,0,(SIN(CC$12)*COS($E77)+SIN($E77)*COS(CC$12))/SIN($E77)*CC$9)</f>
        <v>0</v>
      </c>
      <c r="FP77" s="0" t="n">
        <f aca="false">IF(CD$9=0,0,(SIN(CD$12)*COS($E77)+SIN($E77)*COS(CD$12))/SIN($E77)*CD$9)</f>
        <v>0</v>
      </c>
      <c r="FQ77" s="0" t="n">
        <f aca="false">IF(CE$9=0,0,(SIN(CE$12)*COS($E77)+SIN($E77)*COS(CE$12))/SIN($E77)*CE$9)</f>
        <v>0</v>
      </c>
      <c r="FR77" s="0" t="n">
        <f aca="false">IF(CF$9=0,0,(SIN(CF$12)*COS($E77)+SIN($E77)*COS(CF$12))/SIN($E77)*CF$9)</f>
        <v>0</v>
      </c>
      <c r="FS77" s="0" t="n">
        <f aca="false">IF(CG$9=0,0,(SIN(CG$12)*COS($E77)+SIN($E77)*COS(CG$12))/SIN($E77)*CG$9)</f>
        <v>0</v>
      </c>
      <c r="FT77" s="0" t="n">
        <f aca="false">IF(CH$9=0,0,(SIN(CH$12)*COS($E77)+SIN($E77)*COS(CH$12))/SIN($E77)*CH$9)</f>
        <v>0</v>
      </c>
      <c r="FU77" s="0" t="n">
        <f aca="false">IF(CI$9=0,0,(SIN(CI$12)*COS($E77)+SIN($E77)*COS(CI$12))/SIN($E77)*CI$9)</f>
        <v>0</v>
      </c>
      <c r="FV77" s="0" t="n">
        <f aca="false">IF(CJ$9=0,0,(SIN(CJ$12)*COS($E77)+SIN($E77)*COS(CJ$12))/SIN($E77)*CJ$9)</f>
        <v>0</v>
      </c>
      <c r="FW77" s="0" t="n">
        <f aca="false">IF(CK$9=0,0,(SIN(CK$12)*COS($E77)+SIN($E77)*COS(CK$12))/SIN($E77)*CK$9)</f>
        <v>0</v>
      </c>
      <c r="FX77" s="0" t="n">
        <f aca="false">IF(CL$9=0,0,(SIN(CL$12)*COS($E77)+SIN($E77)*COS(CL$12))/SIN($E77)*CL$9)</f>
        <v>0</v>
      </c>
      <c r="FY77" s="0" t="n">
        <f aca="false">IF(CM$9=0,0,(SIN(CM$12)*COS($E77)+SIN($E77)*COS(CM$12))/SIN($E77)*CM$9)</f>
        <v>0</v>
      </c>
      <c r="FZ77" s="0" t="n">
        <f aca="false">IF(CN$9=0,0,(SIN(CN$12)*COS($E77)+SIN($E77)*COS(CN$12))/SIN($E77)*CN$9)</f>
        <v>0</v>
      </c>
      <c r="GA77" s="0" t="n">
        <f aca="false">IF(CO$9=0,0,(SIN(CO$12)*COS($E77)+SIN($E77)*COS(CO$12))/SIN($E77)*CO$9)</f>
        <v>0</v>
      </c>
      <c r="GB77" s="0" t="n">
        <f aca="false">IF(CP$9=0,0,(SIN(CP$12)*COS($E77)+SIN($E77)*COS(CP$12))/SIN($E77)*CP$9)</f>
        <v>2.61369146762087</v>
      </c>
      <c r="GC77" s="0" t="n">
        <f aca="false">IF(CQ$9=0,0,(SIN(CQ$12)*COS($E77)+SIN($E77)*COS(CQ$12))/SIN($E77)*CQ$9)</f>
        <v>2.56877577316161</v>
      </c>
    </row>
    <row r="78" customFormat="false" ht="12.8" hidden="true" customHeight="false" outlineLevel="0" collapsed="false">
      <c r="A78" s="0" t="n">
        <f aca="false">MAX($F78:$CQ78)</f>
        <v>6.32915353137039</v>
      </c>
      <c r="B78" s="90" t="n">
        <f aca="false">IF(ISNA(INDEX(vmg!$B$6:$B$151,MATCH($C78,vmg!$F$6:$F$151,0))),IF(ISNA(INDEX(vmg!$B$6:$B$151,MATCH($C78,vmg!$D$6:$D$151,0))),0,INDEX(vmg!$B$6:$B$151,MATCH($C78,vmg!$D$6:$D$151,0))),INDEX(vmg!$B$6:$B$151,MATCH($C78,vmg!$F$6:$F$151,0)))</f>
        <v>6.1857</v>
      </c>
      <c r="C78" s="2" t="n">
        <f aca="false">MOD(Best +D78,360)</f>
        <v>6</v>
      </c>
      <c r="D78" s="2" t="n">
        <f aca="false">D77+1</f>
        <v>66</v>
      </c>
      <c r="E78" s="1" t="n">
        <f aca="false">D78*PI()/180</f>
        <v>1.15191730631626</v>
      </c>
      <c r="F78" s="13" t="n">
        <f aca="false">IF(OR(F168=0,CR78=0),0,F168*CR78/(F168+CR78))</f>
        <v>6.32915353137039</v>
      </c>
      <c r="G78" s="13" t="n">
        <f aca="false">IF(OR(G168=0,CS78=0),0,G168*CS78/(G168+CS78))</f>
        <v>6.21694122991485</v>
      </c>
      <c r="H78" s="13" t="n">
        <f aca="false">IF(OR(H168=0,CT78=0),0,H168*CT78/(H168+CT78))</f>
        <v>6.10796547664765</v>
      </c>
      <c r="I78" s="13" t="n">
        <f aca="false">IF(OR(I168=0,CU78=0),0,I168*CU78/(I168+CU78))</f>
        <v>6.00202697731628</v>
      </c>
      <c r="J78" s="13" t="n">
        <f aca="false">IF(OR(J168=0,CV78=0),0,J168*CV78/(J168+CV78))</f>
        <v>5.89463167636832</v>
      </c>
      <c r="K78" s="13" t="n">
        <f aca="false">IF(OR(K168=0,CW78=0),0,K168*CW78/(K168+CW78))</f>
        <v>5.790156857918</v>
      </c>
      <c r="L78" s="13" t="n">
        <f aca="false">IF(OR(L168=0,CX78=0),0,L168*CX78/(L168+CX78))</f>
        <v>5.68842840203126</v>
      </c>
      <c r="M78" s="13" t="n">
        <f aca="false">IF(OR(M168=0,CY78=0),0,M168*CY78/(M168+CY78))</f>
        <v>5.5892858176859</v>
      </c>
      <c r="N78" s="13" t="n">
        <f aca="false">IF(OR(N168=0,CZ78=0),0,N168*CZ78/(N168+CZ78))</f>
        <v>5.49258092165928</v>
      </c>
      <c r="O78" s="13" t="n">
        <f aca="false">IF(OR(O168=0,DA78=0),0,O168*DA78/(O168+DA78))</f>
        <v>5.3847735122203</v>
      </c>
      <c r="P78" s="13" t="n">
        <f aca="false">IF(OR(P168=0,DB78=0),0,P168*DB78/(P168+DB78))</f>
        <v>5.27976414029854</v>
      </c>
      <c r="Q78" s="13" t="n">
        <f aca="false">IF(OR(Q168=0,DC78=0),0,Q168*DC78/(Q168+DC78))</f>
        <v>5.17738659509149</v>
      </c>
      <c r="R78" s="13" t="n">
        <f aca="false">IF(OR(R168=0,DD78=0),0,R168*DD78/(R168+DD78))</f>
        <v>5.07748743441731</v>
      </c>
      <c r="S78" s="13" t="n">
        <f aca="false">IF(OR(S168=0,DE78=0),0,S168*DE78/(S168+DE78))</f>
        <v>4.9799247780556</v>
      </c>
      <c r="T78" s="13" t="n">
        <f aca="false">IF(OR(T168=0,DF78=0),0,T168*DF78/(T168+DF78))</f>
        <v>4.86237713556564</v>
      </c>
      <c r="U78" s="13" t="n">
        <f aca="false">IF(OR(U168=0,DG78=0),0,U168*DG78/(U168+DG78))</f>
        <v>4.7477173705462</v>
      </c>
      <c r="V78" s="13" t="n">
        <f aca="false">IF(OR(V168=0,DH78=0),0,V168*DH78/(V168+DH78))</f>
        <v>4.63576157914571</v>
      </c>
      <c r="W78" s="13" t="n">
        <f aca="false">IF(OR(W168=0,DI78=0),0,W168*DI78/(W168+DI78))</f>
        <v>4.52633986132679</v>
      </c>
      <c r="X78" s="13" t="n">
        <f aca="false">IF(OR(X168=0,DJ78=0),0,X168*DJ78/(X168+DJ78))</f>
        <v>4.41929498418056</v>
      </c>
      <c r="Y78" s="13" t="n">
        <f aca="false">IF(OR(Y168=0,DK78=0),0,Y168*DK78/(Y168+DK78))</f>
        <v>0</v>
      </c>
      <c r="Z78" s="13" t="n">
        <f aca="false">IF(OR(Z168=0,DL78=0),0,Z168*DL78/(Z168+DL78))</f>
        <v>0</v>
      </c>
      <c r="AA78" s="13" t="n">
        <f aca="false">IF(OR(AA168=0,DM78=0),0,AA168*DM78/(AA168+DM78))</f>
        <v>0</v>
      </c>
      <c r="AB78" s="13" t="n">
        <f aca="false">IF(OR(AB168=0,DN78=0),0,AB168*DN78/(AB168+DN78))</f>
        <v>0</v>
      </c>
      <c r="AC78" s="13" t="n">
        <f aca="false">IF(OR(AC168=0,DO78=0),0,AC168*DO78/(AC168+DO78))</f>
        <v>0</v>
      </c>
      <c r="AD78" s="13" t="n">
        <f aca="false">IF(OR(AD168=0,DP78=0),0,AD168*DP78/(AD168+DP78))</f>
        <v>0</v>
      </c>
      <c r="AE78" s="13" t="n">
        <f aca="false">IF(OR(AE168=0,DQ78=0),0,AE168*DQ78/(AE168+DQ78))</f>
        <v>0</v>
      </c>
      <c r="AF78" s="13" t="n">
        <f aca="false">IF(OR(AF168=0,DR78=0),0,AF168*DR78/(AF168+DR78))</f>
        <v>0</v>
      </c>
      <c r="AG78" s="13" t="n">
        <f aca="false">IF(OR(AG168=0,DS78=0),0,AG168*DS78/(AG168+DS78))</f>
        <v>0</v>
      </c>
      <c r="AH78" s="13" t="n">
        <f aca="false">IF(OR(AH168=0,DT78=0),0,AH168*DT78/(AH168+DT78))</f>
        <v>0</v>
      </c>
      <c r="AI78" s="13" t="n">
        <f aca="false">IF(OR(AI168=0,DU78=0),0,AI168*DU78/(AI168+DU78))</f>
        <v>0</v>
      </c>
      <c r="AJ78" s="13" t="n">
        <f aca="false">IF(OR(AJ168=0,DV78=0),0,AJ168*DV78/(AJ168+DV78))</f>
        <v>0</v>
      </c>
      <c r="AK78" s="13" t="n">
        <f aca="false">IF(OR(AK168=0,DW78=0),0,AK168*DW78/(AK168+DW78))</f>
        <v>0</v>
      </c>
      <c r="AL78" s="13" t="n">
        <f aca="false">IF(OR(AL168=0,DX78=0),0,AL168*DX78/(AL168+DX78))</f>
        <v>0</v>
      </c>
      <c r="AM78" s="13" t="n">
        <f aca="false">IF(OR(AM168=0,DY78=0),0,AM168*DY78/(AM168+DY78))</f>
        <v>0</v>
      </c>
      <c r="AN78" s="13" t="n">
        <f aca="false">IF(OR(AN168=0,DZ78=0),0,AN168*DZ78/(AN168+DZ78))</f>
        <v>0</v>
      </c>
      <c r="AO78" s="13" t="n">
        <f aca="false">IF(OR(AO168=0,EA78=0),0,AO168*EA78/(AO168+EA78))</f>
        <v>0</v>
      </c>
      <c r="AP78" s="13" t="n">
        <f aca="false">IF(OR(AP168=0,EB78=0),0,AP168*EB78/(AP168+EB78))</f>
        <v>0</v>
      </c>
      <c r="AQ78" s="13" t="n">
        <f aca="false">IF(OR(AQ168=0,EC78=0),0,AQ168*EC78/(AQ168+EC78))</f>
        <v>0</v>
      </c>
      <c r="AR78" s="13" t="n">
        <f aca="false">IF(OR(AR168=0,ED78=0),0,AR168*ED78/(AR168+ED78))</f>
        <v>0</v>
      </c>
      <c r="AS78" s="13" t="n">
        <f aca="false">IF(OR(AS168=0,EE78=0),0,AS168*EE78/(AS168+EE78))</f>
        <v>0</v>
      </c>
      <c r="AT78" s="13" t="n">
        <f aca="false">IF(OR(AT168=0,EF78=0),0,AT168*EF78/(AT168+EF78))</f>
        <v>0</v>
      </c>
      <c r="AU78" s="13" t="n">
        <f aca="false">IF(OR(AU168=0,EG78=0),0,AU168*EG78/(AU168+EG78))</f>
        <v>0</v>
      </c>
      <c r="AV78" s="13" t="n">
        <f aca="false">IF(OR(AV168=0,EH78=0),0,AV168*EH78/(AV168+EH78))</f>
        <v>0</v>
      </c>
      <c r="AW78" s="13" t="n">
        <f aca="false">IF(OR(AW168=0,EI78=0),0,AW168*EI78/(AW168+EI78))</f>
        <v>0</v>
      </c>
      <c r="AX78" s="13" t="n">
        <f aca="false">IF(OR(AX168=0,EJ78=0),0,AX168*EJ78/(AX168+EJ78))</f>
        <v>0</v>
      </c>
      <c r="AY78" s="13" t="n">
        <f aca="false">IF(OR(AY168=0,EK78=0),0,AY168*EK78/(AY168+EK78))</f>
        <v>0</v>
      </c>
      <c r="AZ78" s="13" t="n">
        <f aca="false">IF(OR(AZ168=0,EL78=0),0,AZ168*EL78/(AZ168+EL78))</f>
        <v>0</v>
      </c>
      <c r="BA78" s="13" t="n">
        <f aca="false">IF(OR(BA168=0,EM78=0),0,BA168*EM78/(BA168+EM78))</f>
        <v>0</v>
      </c>
      <c r="BB78" s="13" t="n">
        <f aca="false">IF(OR(BB168=0,EN78=0),0,BB168*EN78/(BB168+EN78))</f>
        <v>0</v>
      </c>
      <c r="BC78" s="13" t="n">
        <f aca="false">IF(OR(BC168=0,EO78=0),0,BC168*EO78/(BC168+EO78))</f>
        <v>0</v>
      </c>
      <c r="BD78" s="13" t="n">
        <f aca="false">IF(OR(BD168=0,EP78=0),0,BD168*EP78/(BD168+EP78))</f>
        <v>0</v>
      </c>
      <c r="BE78" s="13" t="n">
        <f aca="false">IF(OR(BE168=0,EQ78=0),0,BE168*EQ78/(BE168+EQ78))</f>
        <v>0</v>
      </c>
      <c r="BF78" s="13" t="n">
        <f aca="false">IF(OR(BF168=0,ER78=0),0,BF168*ER78/(BF168+ER78))</f>
        <v>0</v>
      </c>
      <c r="BG78" s="13" t="n">
        <f aca="false">IF(OR(BG168=0,ES78=0),0,BG168*ES78/(BG168+ES78))</f>
        <v>0</v>
      </c>
      <c r="BH78" s="13" t="n">
        <f aca="false">IF(OR(BH168=0,ET78=0),0,BH168*ET78/(BH168+ET78))</f>
        <v>0</v>
      </c>
      <c r="BI78" s="13" t="n">
        <f aca="false">IF(OR(BI168=0,EU78=0),0,BI168*EU78/(BI168+EU78))</f>
        <v>0</v>
      </c>
      <c r="BJ78" s="13" t="n">
        <f aca="false">IF(OR(BJ168=0,EV78=0),0,BJ168*EV78/(BJ168+EV78))</f>
        <v>0</v>
      </c>
      <c r="BK78" s="13" t="n">
        <f aca="false">IF(OR(BK168=0,EW78=0),0,BK168*EW78/(BK168+EW78))</f>
        <v>0</v>
      </c>
      <c r="BL78" s="13" t="n">
        <f aca="false">IF(OR(BL168=0,EX78=0),0,BL168*EX78/(BL168+EX78))</f>
        <v>0</v>
      </c>
      <c r="BM78" s="13" t="n">
        <f aca="false">IF(OR(BM168=0,EY78=0),0,BM168*EY78/(BM168+EY78))</f>
        <v>0</v>
      </c>
      <c r="BN78" s="13" t="n">
        <f aca="false">IF(OR(BN168=0,EZ78=0),0,BN168*EZ78/(BN168+EZ78))</f>
        <v>0</v>
      </c>
      <c r="BO78" s="13" t="n">
        <f aca="false">IF(OR(BO168=0,FA78=0),0,BO168*FA78/(BO168+FA78))</f>
        <v>0</v>
      </c>
      <c r="BP78" s="13" t="n">
        <f aca="false">IF(OR(BP168=0,FB78=0),0,BP168*FB78/(BP168+FB78))</f>
        <v>0</v>
      </c>
      <c r="BQ78" s="13" t="n">
        <f aca="false">IF(OR(BQ168=0,FC78=0),0,BQ168*FC78/(BQ168+FC78))</f>
        <v>0</v>
      </c>
      <c r="BR78" s="13" t="n">
        <f aca="false">IF(OR(BR168=0,FD78=0),0,BR168*FD78/(BR168+FD78))</f>
        <v>0</v>
      </c>
      <c r="BS78" s="13" t="n">
        <f aca="false">IF(OR(BS168=0,FE78=0),0,BS168*FE78/(BS168+FE78))</f>
        <v>0</v>
      </c>
      <c r="BT78" s="13" t="n">
        <f aca="false">IF(OR(BT168=0,FF78=0),0,BT168*FF78/(BT168+FF78))</f>
        <v>0</v>
      </c>
      <c r="BU78" s="13" t="n">
        <f aca="false">IF(OR(BU168=0,FG78=0),0,BU168*FG78/(BU168+FG78))</f>
        <v>0</v>
      </c>
      <c r="BV78" s="13" t="n">
        <f aca="false">IF(OR(BV168=0,FH78=0),0,BV168*FH78/(BV168+FH78))</f>
        <v>0</v>
      </c>
      <c r="BW78" s="13" t="n">
        <f aca="false">IF(OR(BW168=0,FI78=0),0,BW168*FI78/(BW168+FI78))</f>
        <v>0</v>
      </c>
      <c r="BX78" s="13" t="n">
        <f aca="false">IF(OR(BX168=0,FJ78=0),0,BX168*FJ78/(BX168+FJ78))</f>
        <v>0</v>
      </c>
      <c r="BY78" s="13" t="n">
        <f aca="false">IF(OR(BY168=0,FK78=0),0,BY168*FK78/(BY168+FK78))</f>
        <v>0</v>
      </c>
      <c r="BZ78" s="13" t="n">
        <f aca="false">IF(OR(BZ168=0,FL78=0),0,BZ168*FL78/(BZ168+FL78))</f>
        <v>0</v>
      </c>
      <c r="CA78" s="13" t="n">
        <f aca="false">IF(OR(CA168=0,FM78=0),0,CA168*FM78/(CA168+FM78))</f>
        <v>0</v>
      </c>
      <c r="CB78" s="13" t="n">
        <f aca="false">IF(OR(CB168=0,FN78=0),0,CB168*FN78/(CB168+FN78))</f>
        <v>0</v>
      </c>
      <c r="CC78" s="13" t="n">
        <f aca="false">IF(OR(CC168=0,FO78=0),0,CC168*FO78/(CC168+FO78))</f>
        <v>0</v>
      </c>
      <c r="CD78" s="13" t="n">
        <f aca="false">IF(OR(CD168=0,FP78=0),0,CD168*FP78/(CD168+FP78))</f>
        <v>0</v>
      </c>
      <c r="CE78" s="13" t="n">
        <f aca="false">IF(OR(CE168=0,FQ78=0),0,CE168*FQ78/(CE168+FQ78))</f>
        <v>0</v>
      </c>
      <c r="CF78" s="13" t="n">
        <f aca="false">IF(OR(CF168=0,FR78=0),0,CF168*FR78/(CF168+FR78))</f>
        <v>0</v>
      </c>
      <c r="CG78" s="13" t="n">
        <f aca="false">IF(OR(CG168=0,FS78=0),0,CG168*FS78/(CG168+FS78))</f>
        <v>0</v>
      </c>
      <c r="CH78" s="13" t="n">
        <f aca="false">IF(OR(CH168=0,FT78=0),0,CH168*FT78/(CH168+FT78))</f>
        <v>0</v>
      </c>
      <c r="CI78" s="13" t="n">
        <f aca="false">IF(OR(CI168=0,FU78=0),0,CI168*FU78/(CI168+FU78))</f>
        <v>0</v>
      </c>
      <c r="CJ78" s="13" t="n">
        <f aca="false">IF(OR(CJ168=0,FV78=0),0,CJ168*FV78/(CJ168+FV78))</f>
        <v>0</v>
      </c>
      <c r="CK78" s="13" t="n">
        <f aca="false">IF(OR(CK168=0,FW78=0),0,CK168*FW78/(CK168+FW78))</f>
        <v>0</v>
      </c>
      <c r="CL78" s="13" t="n">
        <f aca="false">IF(OR(CL168=0,FX78=0),0,CL168*FX78/(CL168+FX78))</f>
        <v>0</v>
      </c>
      <c r="CM78" s="13" t="n">
        <f aca="false">IF(OR(CM168=0,FY78=0),0,CM168*FY78/(CM168+FY78))</f>
        <v>0</v>
      </c>
      <c r="CN78" s="13" t="n">
        <f aca="false">IF(OR(CN168=0,FZ78=0),0,CN168*FZ78/(CN168+FZ78))</f>
        <v>0</v>
      </c>
      <c r="CO78" s="13" t="n">
        <f aca="false">IF(OR(CO168=0,GA78=0),0,CO168*GA78/(CO168+GA78))</f>
        <v>0</v>
      </c>
      <c r="CP78" s="13" t="n">
        <f aca="false">IF(OR(CP168=0,GB78=0),0,CP168*GB78/(CP168+GB78))</f>
        <v>1.30216128839458</v>
      </c>
      <c r="CQ78" s="13" t="n">
        <f aca="false">IF(OR(CQ168=0,GC78=0),0,CQ168*GC78/(CQ168+GC78))</f>
        <v>1.26663205960472</v>
      </c>
      <c r="CR78" s="0" t="n">
        <f aca="false">IF(F$9=0,0,(SIN(F$12)*COS($E78)+SIN($E78)*COS(F$12))/SIN($E78)*F$9)</f>
        <v>6.32915357142857</v>
      </c>
      <c r="CS78" s="0" t="n">
        <f aca="false">IF(G$9=0,0,(SIN(G$12)*COS($E78)+SIN($E78)*COS(G$12))/SIN($E78)*G$9)</f>
        <v>6.33770854397438</v>
      </c>
      <c r="CT78" s="0" t="n">
        <f aca="false">IF(H$9=0,0,(SIN(H$12)*COS($E78)+SIN($E78)*COS(H$12))/SIN($E78)*H$9)</f>
        <v>6.34374536969093</v>
      </c>
      <c r="CU78" s="0" t="n">
        <f aca="false">IF(I$9=0,0,(SIN(I$12)*COS($E78)+SIN($E78)*COS(I$12))/SIN($E78)*I$9)</f>
        <v>6.34728645934423</v>
      </c>
      <c r="CV78" s="0" t="n">
        <f aca="false">IF(J$9=0,0,(SIN(J$12)*COS($E78)+SIN($E78)*COS(J$12))/SIN($E78)*J$9)</f>
        <v>6.34336266696304</v>
      </c>
      <c r="CW78" s="0" t="n">
        <f aca="false">IF(K$9=0,0,(SIN(K$12)*COS($E78)+SIN($E78)*COS(K$12))/SIN($E78)*K$9)</f>
        <v>6.33692883562436</v>
      </c>
      <c r="CX78" s="0" t="n">
        <f aca="false">IF(L$9=0,0,(SIN(L$12)*COS($E78)+SIN($E78)*COS(L$12))/SIN($E78)*L$9)</f>
        <v>6.3280147181832</v>
      </c>
      <c r="CY78" s="0" t="n">
        <f aca="false">IF(M$9=0,0,(SIN(M$12)*COS($E78)+SIN($E78)*COS(M$12))/SIN($E78)*M$9)</f>
        <v>6.31665099054789</v>
      </c>
      <c r="CZ78" s="0" t="n">
        <f aca="false">IF(N$9=0,0,(SIN(N$12)*COS($E78)+SIN($E78)*COS(N$12))/SIN($E78)*N$9)</f>
        <v>6.30286923381887</v>
      </c>
      <c r="DA78" s="0" t="n">
        <f aca="false">IF(O$9=0,0,(SIN(O$12)*COS($E78)+SIN($E78)*COS(O$12))/SIN($E78)*O$9)</f>
        <v>6.268530816753</v>
      </c>
      <c r="DB78" s="0" t="n">
        <f aca="false">IF(P$9=0,0,(SIN(P$12)*COS($E78)+SIN($E78)*COS(P$12))/SIN($E78)*P$9)</f>
        <v>6.23167576126652</v>
      </c>
      <c r="DC78" s="0" t="n">
        <f aca="false">IF(Q$9=0,0,(SIN(Q$12)*COS($E78)+SIN($E78)*COS(Q$12))/SIN($E78)*Q$9)</f>
        <v>6.19235493406969</v>
      </c>
      <c r="DD78" s="0" t="n">
        <f aca="false">IF(R$9=0,0,(SIN(R$12)*COS($E78)+SIN($E78)*COS(R$12))/SIN($E78)*R$9)</f>
        <v>6.15062012584983</v>
      </c>
      <c r="DE78" s="0" t="n">
        <f aca="false">IF(S$9=0,0,(SIN(S$12)*COS($E78)+SIN($E78)*COS(S$12))/SIN($E78)*S$9)</f>
        <v>6.1065240233678</v>
      </c>
      <c r="DF78" s="0" t="n">
        <f aca="false">IF(T$9=0,0,(SIN(T$12)*COS($E78)+SIN($E78)*COS(T$12))/SIN($E78)*T$9)</f>
        <v>6.02600128203393</v>
      </c>
      <c r="DG78" s="0" t="n">
        <f aca="false">IF(U$9=0,0,(SIN(U$12)*COS($E78)+SIN($E78)*COS(U$12))/SIN($E78)*U$9)</f>
        <v>5.94302559768344</v>
      </c>
      <c r="DH78" s="0" t="n">
        <f aca="false">IF(V$9=0,0,(SIN(V$12)*COS($E78)+SIN($E78)*COS(V$12))/SIN($E78)*V$9)</f>
        <v>5.8576834447604</v>
      </c>
      <c r="DI78" s="0" t="n">
        <f aca="false">IF(W$9=0,0,(SIN(W$12)*COS($E78)+SIN($E78)*COS(W$12))/SIN($E78)*W$9)</f>
        <v>5.77006218797154</v>
      </c>
      <c r="DJ78" s="0" t="n">
        <f aca="false">IF(X$9=0,0,(SIN(X$12)*COS($E78)+SIN($E78)*COS(X$12))/SIN($E78)*X$9)</f>
        <v>5.68025003698056</v>
      </c>
      <c r="DK78" s="0" t="n">
        <f aca="false">IF(Y$9=0,0,(SIN(Y$12)*COS($E78)+SIN($E78)*COS(Y$12))/SIN($E78)*Y$9)</f>
        <v>0</v>
      </c>
      <c r="DL78" s="0" t="n">
        <f aca="false">IF(Z$9=0,0,(SIN(Z$12)*COS($E78)+SIN($E78)*COS(Z$12))/SIN($E78)*Z$9)</f>
        <v>0</v>
      </c>
      <c r="DM78" s="0" t="n">
        <f aca="false">IF(AA$9=0,0,(SIN(AA$12)*COS($E78)+SIN($E78)*COS(AA$12))/SIN($E78)*AA$9)</f>
        <v>0</v>
      </c>
      <c r="DN78" s="0" t="n">
        <f aca="false">IF(AB$9=0,0,(SIN(AB$12)*COS($E78)+SIN($E78)*COS(AB$12))/SIN($E78)*AB$9)</f>
        <v>0</v>
      </c>
      <c r="DO78" s="0" t="n">
        <f aca="false">IF(AC$9=0,0,(SIN(AC$12)*COS($E78)+SIN($E78)*COS(AC$12))/SIN($E78)*AC$9)</f>
        <v>0</v>
      </c>
      <c r="DP78" s="0" t="n">
        <f aca="false">IF(AD$9=0,0,(SIN(AD$12)*COS($E78)+SIN($E78)*COS(AD$12))/SIN($E78)*AD$9)</f>
        <v>0</v>
      </c>
      <c r="DQ78" s="0" t="n">
        <f aca="false">IF(AE$9=0,0,(SIN(AE$12)*COS($E78)+SIN($E78)*COS(AE$12))/SIN($E78)*AE$9)</f>
        <v>0</v>
      </c>
      <c r="DR78" s="0" t="n">
        <f aca="false">IF(AF$9=0,0,(SIN(AF$12)*COS($E78)+SIN($E78)*COS(AF$12))/SIN($E78)*AF$9)</f>
        <v>0</v>
      </c>
      <c r="DS78" s="0" t="n">
        <f aca="false">IF(AG$9=0,0,(SIN(AG$12)*COS($E78)+SIN($E78)*COS(AG$12))/SIN($E78)*AG$9)</f>
        <v>0</v>
      </c>
      <c r="DT78" s="0" t="n">
        <f aca="false">IF(AH$9=0,0,(SIN(AH$12)*COS($E78)+SIN($E78)*COS(AH$12))/SIN($E78)*AH$9)</f>
        <v>0</v>
      </c>
      <c r="DU78" s="0" t="n">
        <f aca="false">IF(AI$9=0,0,(SIN(AI$12)*COS($E78)+SIN($E78)*COS(AI$12))/SIN($E78)*AI$9)</f>
        <v>0</v>
      </c>
      <c r="DV78" s="0" t="n">
        <f aca="false">IF(AJ$9=0,0,(SIN(AJ$12)*COS($E78)+SIN($E78)*COS(AJ$12))/SIN($E78)*AJ$9)</f>
        <v>0</v>
      </c>
      <c r="DW78" s="0" t="n">
        <f aca="false">IF(AK$9=0,0,(SIN(AK$12)*COS($E78)+SIN($E78)*COS(AK$12))/SIN($E78)*AK$9)</f>
        <v>0</v>
      </c>
      <c r="DX78" s="0" t="n">
        <f aca="false">IF(AL$9=0,0,(SIN(AL$12)*COS($E78)+SIN($E78)*COS(AL$12))/SIN($E78)*AL$9)</f>
        <v>0</v>
      </c>
      <c r="DY78" s="0" t="n">
        <f aca="false">IF(AM$9=0,0,(SIN(AM$12)*COS($E78)+SIN($E78)*COS(AM$12))/SIN($E78)*AM$9)</f>
        <v>0</v>
      </c>
      <c r="DZ78" s="0" t="n">
        <f aca="false">IF(AN$9=0,0,(SIN(AN$12)*COS($E78)+SIN($E78)*COS(AN$12))/SIN($E78)*AN$9)</f>
        <v>0</v>
      </c>
      <c r="EA78" s="0" t="n">
        <f aca="false">IF(AO$9=0,0,(SIN(AO$12)*COS($E78)+SIN($E78)*COS(AO$12))/SIN($E78)*AO$9)</f>
        <v>0</v>
      </c>
      <c r="EB78" s="0" t="n">
        <f aca="false">IF(AP$9=0,0,(SIN(AP$12)*COS($E78)+SIN($E78)*COS(AP$12))/SIN($E78)*AP$9)</f>
        <v>0</v>
      </c>
      <c r="EC78" s="0" t="n">
        <f aca="false">IF(AQ$9=0,0,(SIN(AQ$12)*COS($E78)+SIN($E78)*COS(AQ$12))/SIN($E78)*AQ$9)</f>
        <v>0</v>
      </c>
      <c r="ED78" s="0" t="n">
        <f aca="false">IF(AR$9=0,0,(SIN(AR$12)*COS($E78)+SIN($E78)*COS(AR$12))/SIN($E78)*AR$9)</f>
        <v>0</v>
      </c>
      <c r="EE78" s="0" t="n">
        <f aca="false">IF(AS$9=0,0,(SIN(AS$12)*COS($E78)+SIN($E78)*COS(AS$12))/SIN($E78)*AS$9)</f>
        <v>0</v>
      </c>
      <c r="EF78" s="0" t="n">
        <f aca="false">IF(AT$9=0,0,(SIN(AT$12)*COS($E78)+SIN($E78)*COS(AT$12))/SIN($E78)*AT$9)</f>
        <v>0</v>
      </c>
      <c r="EG78" s="0" t="n">
        <f aca="false">IF(AU$9=0,0,(SIN(AU$12)*COS($E78)+SIN($E78)*COS(AU$12))/SIN($E78)*AU$9)</f>
        <v>0</v>
      </c>
      <c r="EH78" s="0" t="n">
        <f aca="false">IF(AV$9=0,0,(SIN(AV$12)*COS($E78)+SIN($E78)*COS(AV$12))/SIN($E78)*AV$9)</f>
        <v>0</v>
      </c>
      <c r="EI78" s="0" t="n">
        <f aca="false">IF(AW$9=0,0,(SIN(AW$12)*COS($E78)+SIN($E78)*COS(AW$12))/SIN($E78)*AW$9)</f>
        <v>0</v>
      </c>
      <c r="EJ78" s="0" t="n">
        <f aca="false">IF(AX$9=0,0,(SIN(AX$12)*COS($E78)+SIN($E78)*COS(AX$12))/SIN($E78)*AX$9)</f>
        <v>0</v>
      </c>
      <c r="EK78" s="0" t="n">
        <f aca="false">IF(AY$9=0,0,(SIN(AY$12)*COS($E78)+SIN($E78)*COS(AY$12))/SIN($E78)*AY$9)</f>
        <v>0</v>
      </c>
      <c r="EL78" s="0" t="n">
        <f aca="false">IF(AZ$9=0,0,(SIN(AZ$12)*COS($E78)+SIN($E78)*COS(AZ$12))/SIN($E78)*AZ$9)</f>
        <v>0</v>
      </c>
      <c r="EM78" s="0" t="n">
        <f aca="false">IF(BA$9=0,0,(SIN(BA$12)*COS($E78)+SIN($E78)*COS(BA$12))/SIN($E78)*BA$9)</f>
        <v>0</v>
      </c>
      <c r="EN78" s="0" t="n">
        <f aca="false">IF(BB$9=0,0,(SIN(BB$12)*COS($E78)+SIN($E78)*COS(BB$12))/SIN($E78)*BB$9)</f>
        <v>0</v>
      </c>
      <c r="EO78" s="0" t="n">
        <f aca="false">IF(BC$9=0,0,(SIN(BC$12)*COS($E78)+SIN($E78)*COS(BC$12))/SIN($E78)*BC$9)</f>
        <v>0</v>
      </c>
      <c r="EP78" s="0" t="n">
        <f aca="false">IF(BD$9=0,0,(SIN(BD$12)*COS($E78)+SIN($E78)*COS(BD$12))/SIN($E78)*BD$9)</f>
        <v>0</v>
      </c>
      <c r="EQ78" s="0" t="n">
        <f aca="false">IF(BE$9=0,0,(SIN(BE$12)*COS($E78)+SIN($E78)*COS(BE$12))/SIN($E78)*BE$9)</f>
        <v>0</v>
      </c>
      <c r="ER78" s="0" t="n">
        <f aca="false">IF(BF$9=0,0,(SIN(BF$12)*COS($E78)+SIN($E78)*COS(BF$12))/SIN($E78)*BF$9)</f>
        <v>0</v>
      </c>
      <c r="ES78" s="0" t="n">
        <f aca="false">IF(BG$9=0,0,(SIN(BG$12)*COS($E78)+SIN($E78)*COS(BG$12))/SIN($E78)*BG$9)</f>
        <v>0</v>
      </c>
      <c r="ET78" s="0" t="n">
        <f aca="false">IF(BH$9=0,0,(SIN(BH$12)*COS($E78)+SIN($E78)*COS(BH$12))/SIN($E78)*BH$9)</f>
        <v>0</v>
      </c>
      <c r="EU78" s="0" t="n">
        <f aca="false">IF(BI$9=0,0,(SIN(BI$12)*COS($E78)+SIN($E78)*COS(BI$12))/SIN($E78)*BI$9)</f>
        <v>0</v>
      </c>
      <c r="EV78" s="0" t="n">
        <f aca="false">IF(BJ$9=0,0,(SIN(BJ$12)*COS($E78)+SIN($E78)*COS(BJ$12))/SIN($E78)*BJ$9)</f>
        <v>0</v>
      </c>
      <c r="EW78" s="0" t="n">
        <f aca="false">IF(BK$9=0,0,(SIN(BK$12)*COS($E78)+SIN($E78)*COS(BK$12))/SIN($E78)*BK$9)</f>
        <v>0</v>
      </c>
      <c r="EX78" s="0" t="n">
        <f aca="false">IF(BL$9=0,0,(SIN(BL$12)*COS($E78)+SIN($E78)*COS(BL$12))/SIN($E78)*BL$9)</f>
        <v>0</v>
      </c>
      <c r="EY78" s="0" t="n">
        <f aca="false">IF(BM$9=0,0,(SIN(BM$12)*COS($E78)+SIN($E78)*COS(BM$12))/SIN($E78)*BM$9)</f>
        <v>0</v>
      </c>
      <c r="EZ78" s="0" t="n">
        <f aca="false">IF(BN$9=0,0,(SIN(BN$12)*COS($E78)+SIN($E78)*COS(BN$12))/SIN($E78)*BN$9)</f>
        <v>0</v>
      </c>
      <c r="FA78" s="0" t="n">
        <f aca="false">IF(BO$9=0,0,(SIN(BO$12)*COS($E78)+SIN($E78)*COS(BO$12))/SIN($E78)*BO$9)</f>
        <v>0</v>
      </c>
      <c r="FB78" s="0" t="n">
        <f aca="false">IF(BP$9=0,0,(SIN(BP$12)*COS($E78)+SIN($E78)*COS(BP$12))/SIN($E78)*BP$9)</f>
        <v>0</v>
      </c>
      <c r="FC78" s="0" t="n">
        <f aca="false">IF(BQ$9=0,0,(SIN(BQ$12)*COS($E78)+SIN($E78)*COS(BQ$12))/SIN($E78)*BQ$9)</f>
        <v>0</v>
      </c>
      <c r="FD78" s="0" t="n">
        <f aca="false">IF(BR$9=0,0,(SIN(BR$12)*COS($E78)+SIN($E78)*COS(BR$12))/SIN($E78)*BR$9)</f>
        <v>0</v>
      </c>
      <c r="FE78" s="0" t="n">
        <f aca="false">IF(BS$9=0,0,(SIN(BS$12)*COS($E78)+SIN($E78)*COS(BS$12))/SIN($E78)*BS$9)</f>
        <v>0</v>
      </c>
      <c r="FF78" s="0" t="n">
        <f aca="false">IF(BT$9=0,0,(SIN(BT$12)*COS($E78)+SIN($E78)*COS(BT$12))/SIN($E78)*BT$9)</f>
        <v>0</v>
      </c>
      <c r="FG78" s="0" t="n">
        <f aca="false">IF(BU$9=0,0,(SIN(BU$12)*COS($E78)+SIN($E78)*COS(BU$12))/SIN($E78)*BU$9)</f>
        <v>0</v>
      </c>
      <c r="FH78" s="0" t="n">
        <f aca="false">IF(BV$9=0,0,(SIN(BV$12)*COS($E78)+SIN($E78)*COS(BV$12))/SIN($E78)*BV$9)</f>
        <v>0</v>
      </c>
      <c r="FI78" s="0" t="n">
        <f aca="false">IF(BW$9=0,0,(SIN(BW$12)*COS($E78)+SIN($E78)*COS(BW$12))/SIN($E78)*BW$9)</f>
        <v>0</v>
      </c>
      <c r="FJ78" s="0" t="n">
        <f aca="false">IF(BX$9=0,0,(SIN(BX$12)*COS($E78)+SIN($E78)*COS(BX$12))/SIN($E78)*BX$9)</f>
        <v>0</v>
      </c>
      <c r="FK78" s="0" t="n">
        <f aca="false">IF(BY$9=0,0,(SIN(BY$12)*COS($E78)+SIN($E78)*COS(BY$12))/SIN($E78)*BY$9)</f>
        <v>0</v>
      </c>
      <c r="FL78" s="0" t="n">
        <f aca="false">IF(BZ$9=0,0,(SIN(BZ$12)*COS($E78)+SIN($E78)*COS(BZ$12))/SIN($E78)*BZ$9)</f>
        <v>0</v>
      </c>
      <c r="FM78" s="0" t="n">
        <f aca="false">IF(CA$9=0,0,(SIN(CA$12)*COS($E78)+SIN($E78)*COS(CA$12))/SIN($E78)*CA$9)</f>
        <v>0</v>
      </c>
      <c r="FN78" s="0" t="n">
        <f aca="false">IF(CB$9=0,0,(SIN(CB$12)*COS($E78)+SIN($E78)*COS(CB$12))/SIN($E78)*CB$9)</f>
        <v>0</v>
      </c>
      <c r="FO78" s="0" t="n">
        <f aca="false">IF(CC$9=0,0,(SIN(CC$12)*COS($E78)+SIN($E78)*COS(CC$12))/SIN($E78)*CC$9)</f>
        <v>0</v>
      </c>
      <c r="FP78" s="0" t="n">
        <f aca="false">IF(CD$9=0,0,(SIN(CD$12)*COS($E78)+SIN($E78)*COS(CD$12))/SIN($E78)*CD$9)</f>
        <v>0</v>
      </c>
      <c r="FQ78" s="0" t="n">
        <f aca="false">IF(CE$9=0,0,(SIN(CE$12)*COS($E78)+SIN($E78)*COS(CE$12))/SIN($E78)*CE$9)</f>
        <v>0</v>
      </c>
      <c r="FR78" s="0" t="n">
        <f aca="false">IF(CF$9=0,0,(SIN(CF$12)*COS($E78)+SIN($E78)*COS(CF$12))/SIN($E78)*CF$9)</f>
        <v>0</v>
      </c>
      <c r="FS78" s="0" t="n">
        <f aca="false">IF(CG$9=0,0,(SIN(CG$12)*COS($E78)+SIN($E78)*COS(CG$12))/SIN($E78)*CG$9)</f>
        <v>0</v>
      </c>
      <c r="FT78" s="0" t="n">
        <f aca="false">IF(CH$9=0,0,(SIN(CH$12)*COS($E78)+SIN($E78)*COS(CH$12))/SIN($E78)*CH$9)</f>
        <v>0</v>
      </c>
      <c r="FU78" s="0" t="n">
        <f aca="false">IF(CI$9=0,0,(SIN(CI$12)*COS($E78)+SIN($E78)*COS(CI$12))/SIN($E78)*CI$9)</f>
        <v>0</v>
      </c>
      <c r="FV78" s="0" t="n">
        <f aca="false">IF(CJ$9=0,0,(SIN(CJ$12)*COS($E78)+SIN($E78)*COS(CJ$12))/SIN($E78)*CJ$9)</f>
        <v>0</v>
      </c>
      <c r="FW78" s="0" t="n">
        <f aca="false">IF(CK$9=0,0,(SIN(CK$12)*COS($E78)+SIN($E78)*COS(CK$12))/SIN($E78)*CK$9)</f>
        <v>0</v>
      </c>
      <c r="FX78" s="0" t="n">
        <f aca="false">IF(CL$9=0,0,(SIN(CL$12)*COS($E78)+SIN($E78)*COS(CL$12))/SIN($E78)*CL$9)</f>
        <v>0</v>
      </c>
      <c r="FY78" s="0" t="n">
        <f aca="false">IF(CM$9=0,0,(SIN(CM$12)*COS($E78)+SIN($E78)*COS(CM$12))/SIN($E78)*CM$9)</f>
        <v>0</v>
      </c>
      <c r="FZ78" s="0" t="n">
        <f aca="false">IF(CN$9=0,0,(SIN(CN$12)*COS($E78)+SIN($E78)*COS(CN$12))/SIN($E78)*CN$9)</f>
        <v>0</v>
      </c>
      <c r="GA78" s="0" t="n">
        <f aca="false">IF(CO$9=0,0,(SIN(CO$12)*COS($E78)+SIN($E78)*COS(CO$12))/SIN($E78)*CO$9)</f>
        <v>0</v>
      </c>
      <c r="GB78" s="0" t="n">
        <f aca="false">IF(CP$9=0,0,(SIN(CP$12)*COS($E78)+SIN($E78)*COS(CP$12))/SIN($E78)*CP$9)</f>
        <v>2.50377365682611</v>
      </c>
      <c r="GC78" s="0" t="n">
        <f aca="false">IF(CQ$9=0,0,(SIN(CQ$12)*COS($E78)+SIN($E78)*COS(CQ$12))/SIN($E78)*CQ$9)</f>
        <v>2.45684661411843</v>
      </c>
    </row>
    <row r="79" customFormat="false" ht="12.8" hidden="true" customHeight="false" outlineLevel="0" collapsed="false">
      <c r="A79" s="0" t="n">
        <f aca="false">MAX($F79:$CQ79)</f>
        <v>6.32915353137039</v>
      </c>
      <c r="B79" s="90" t="n">
        <f aca="false">IF(ISNA(INDEX(vmg!$B$6:$B$151,MATCH($C79,vmg!$F$6:$F$151,0))),IF(ISNA(INDEX(vmg!$B$6:$B$151,MATCH($C79,vmg!$D$6:$D$151,0))),0,INDEX(vmg!$B$6:$B$151,MATCH($C79,vmg!$D$6:$D$151,0))),INDEX(vmg!$B$6:$B$151,MATCH($C79,vmg!$F$6:$F$151,0)))</f>
        <v>6.1525</v>
      </c>
      <c r="C79" s="2" t="n">
        <f aca="false">MOD(Best +D79,360)</f>
        <v>7</v>
      </c>
      <c r="D79" s="2" t="n">
        <f aca="false">D78+1</f>
        <v>67</v>
      </c>
      <c r="E79" s="1" t="n">
        <f aca="false">D79*PI()/180</f>
        <v>1.1693705988362</v>
      </c>
      <c r="F79" s="13" t="n">
        <f aca="false">IF(OR(F169=0,CR79=0),0,F169*CR79/(F169+CR79))</f>
        <v>6.32915353137039</v>
      </c>
      <c r="G79" s="13" t="n">
        <f aca="false">IF(OR(G169=0,CS79=0),0,G169*CS79/(G169+CS79))</f>
        <v>6.21496758568356</v>
      </c>
      <c r="H79" s="13" t="n">
        <f aca="false">IF(OR(H169=0,CT79=0),0,H169*CT79/(H169+CT79))</f>
        <v>6.10410681637794</v>
      </c>
      <c r="I79" s="13" t="n">
        <f aca="false">IF(OR(I169=0,CU79=0),0,I169*CU79/(I169+CU79))</f>
        <v>5.99636685649092</v>
      </c>
      <c r="J79" s="13" t="n">
        <f aca="false">IF(OR(J169=0,CV79=0),0,J169*CV79/(J169+CV79))</f>
        <v>5.8872536921804</v>
      </c>
      <c r="K79" s="13" t="n">
        <f aca="false">IF(OR(K169=0,CW79=0),0,K169*CW79/(K169+CW79))</f>
        <v>5.78113757809342</v>
      </c>
      <c r="L79" s="13" t="n">
        <f aca="false">IF(OR(L169=0,CX79=0),0,L169*CX79/(L169+CX79))</f>
        <v>5.67784021930733</v>
      </c>
      <c r="M79" s="13" t="n">
        <f aca="false">IF(OR(M169=0,CY79=0),0,M169*CY79/(M169+CY79))</f>
        <v>5.57719726238341</v>
      </c>
      <c r="N79" s="13" t="n">
        <f aca="false">IF(OR(N169=0,CZ79=0),0,N169*CZ79/(N169+CZ79))</f>
        <v>5.47905694624997</v>
      </c>
      <c r="O79" s="13" t="n">
        <f aca="false">IF(OR(O169=0,DA79=0),0,O169*DA79/(O169+DA79))</f>
        <v>5.36990858409759</v>
      </c>
      <c r="P79" s="13" t="n">
        <f aca="false">IF(OR(P169=0,DB79=0),0,P169*DB79/(P169+DB79))</f>
        <v>5.26362235335781</v>
      </c>
      <c r="Q79" s="13" t="n">
        <f aca="false">IF(OR(Q169=0,DC79=0),0,Q169*DC79/(Q169+DC79))</f>
        <v>5.16002881158264</v>
      </c>
      <c r="R79" s="13" t="n">
        <f aca="false">IF(OR(R169=0,DD79=0),0,R169*DD79/(R169+DD79))</f>
        <v>5.05897152657505</v>
      </c>
      <c r="S79" s="13" t="n">
        <f aca="false">IF(OR(S169=0,DE79=0),0,S169*DE79/(S169+DE79))</f>
        <v>4.96030584878704</v>
      </c>
      <c r="T79" s="13" t="n">
        <f aca="false">IF(OR(T169=0,DF79=0),0,T169*DF79/(T169+DF79))</f>
        <v>4.84179220704358</v>
      </c>
      <c r="U79" s="13" t="n">
        <f aca="false">IF(OR(U169=0,DG79=0),0,U169*DG79/(U169+DG79))</f>
        <v>4.72622545672498</v>
      </c>
      <c r="V79" s="13" t="n">
        <f aca="false">IF(OR(V169=0,DH79=0),0,V169*DH79/(V169+DH79))</f>
        <v>4.61341916516528</v>
      </c>
      <c r="W79" s="13" t="n">
        <f aca="false">IF(OR(W169=0,DI79=0),0,W169*DI79/(W169+DI79))</f>
        <v>4.50320111439268</v>
      </c>
      <c r="X79" s="13" t="n">
        <f aca="false">IF(OR(X169=0,DJ79=0),0,X169*DJ79/(X169+DJ79))</f>
        <v>4.39541194722868</v>
      </c>
      <c r="Y79" s="13" t="n">
        <f aca="false">IF(OR(Y169=0,DK79=0),0,Y169*DK79/(Y169+DK79))</f>
        <v>0</v>
      </c>
      <c r="Z79" s="13" t="n">
        <f aca="false">IF(OR(Z169=0,DL79=0),0,Z169*DL79/(Z169+DL79))</f>
        <v>0</v>
      </c>
      <c r="AA79" s="13" t="n">
        <f aca="false">IF(OR(AA169=0,DM79=0),0,AA169*DM79/(AA169+DM79))</f>
        <v>0</v>
      </c>
      <c r="AB79" s="13" t="n">
        <f aca="false">IF(OR(AB169=0,DN79=0),0,AB169*DN79/(AB169+DN79))</f>
        <v>0</v>
      </c>
      <c r="AC79" s="13" t="n">
        <f aca="false">IF(OR(AC169=0,DO79=0),0,AC169*DO79/(AC169+DO79))</f>
        <v>0</v>
      </c>
      <c r="AD79" s="13" t="n">
        <f aca="false">IF(OR(AD169=0,DP79=0),0,AD169*DP79/(AD169+DP79))</f>
        <v>0</v>
      </c>
      <c r="AE79" s="13" t="n">
        <f aca="false">IF(OR(AE169=0,DQ79=0),0,AE169*DQ79/(AE169+DQ79))</f>
        <v>0</v>
      </c>
      <c r="AF79" s="13" t="n">
        <f aca="false">IF(OR(AF169=0,DR79=0),0,AF169*DR79/(AF169+DR79))</f>
        <v>0</v>
      </c>
      <c r="AG79" s="13" t="n">
        <f aca="false">IF(OR(AG169=0,DS79=0),0,AG169*DS79/(AG169+DS79))</f>
        <v>0</v>
      </c>
      <c r="AH79" s="13" t="n">
        <f aca="false">IF(OR(AH169=0,DT79=0),0,AH169*DT79/(AH169+DT79))</f>
        <v>0</v>
      </c>
      <c r="AI79" s="13" t="n">
        <f aca="false">IF(OR(AI169=0,DU79=0),0,AI169*DU79/(AI169+DU79))</f>
        <v>0</v>
      </c>
      <c r="AJ79" s="13" t="n">
        <f aca="false">IF(OR(AJ169=0,DV79=0),0,AJ169*DV79/(AJ169+DV79))</f>
        <v>0</v>
      </c>
      <c r="AK79" s="13" t="n">
        <f aca="false">IF(OR(AK169=0,DW79=0),0,AK169*DW79/(AK169+DW79))</f>
        <v>0</v>
      </c>
      <c r="AL79" s="13" t="n">
        <f aca="false">IF(OR(AL169=0,DX79=0),0,AL169*DX79/(AL169+DX79))</f>
        <v>0</v>
      </c>
      <c r="AM79" s="13" t="n">
        <f aca="false">IF(OR(AM169=0,DY79=0),0,AM169*DY79/(AM169+DY79))</f>
        <v>0</v>
      </c>
      <c r="AN79" s="13" t="n">
        <f aca="false">IF(OR(AN169=0,DZ79=0),0,AN169*DZ79/(AN169+DZ79))</f>
        <v>0</v>
      </c>
      <c r="AO79" s="13" t="n">
        <f aca="false">IF(OR(AO169=0,EA79=0),0,AO169*EA79/(AO169+EA79))</f>
        <v>0</v>
      </c>
      <c r="AP79" s="13" t="n">
        <f aca="false">IF(OR(AP169=0,EB79=0),0,AP169*EB79/(AP169+EB79))</f>
        <v>0</v>
      </c>
      <c r="AQ79" s="13" t="n">
        <f aca="false">IF(OR(AQ169=0,EC79=0),0,AQ169*EC79/(AQ169+EC79))</f>
        <v>0</v>
      </c>
      <c r="AR79" s="13" t="n">
        <f aca="false">IF(OR(AR169=0,ED79=0),0,AR169*ED79/(AR169+ED79))</f>
        <v>0</v>
      </c>
      <c r="AS79" s="13" t="n">
        <f aca="false">IF(OR(AS169=0,EE79=0),0,AS169*EE79/(AS169+EE79))</f>
        <v>0</v>
      </c>
      <c r="AT79" s="13" t="n">
        <f aca="false">IF(OR(AT169=0,EF79=0),0,AT169*EF79/(AT169+EF79))</f>
        <v>0</v>
      </c>
      <c r="AU79" s="13" t="n">
        <f aca="false">IF(OR(AU169=0,EG79=0),0,AU169*EG79/(AU169+EG79))</f>
        <v>0</v>
      </c>
      <c r="AV79" s="13" t="n">
        <f aca="false">IF(OR(AV169=0,EH79=0),0,AV169*EH79/(AV169+EH79))</f>
        <v>0</v>
      </c>
      <c r="AW79" s="13" t="n">
        <f aca="false">IF(OR(AW169=0,EI79=0),0,AW169*EI79/(AW169+EI79))</f>
        <v>0</v>
      </c>
      <c r="AX79" s="13" t="n">
        <f aca="false">IF(OR(AX169=0,EJ79=0),0,AX169*EJ79/(AX169+EJ79))</f>
        <v>0</v>
      </c>
      <c r="AY79" s="13" t="n">
        <f aca="false">IF(OR(AY169=0,EK79=0),0,AY169*EK79/(AY169+EK79))</f>
        <v>0</v>
      </c>
      <c r="AZ79" s="13" t="n">
        <f aca="false">IF(OR(AZ169=0,EL79=0),0,AZ169*EL79/(AZ169+EL79))</f>
        <v>0</v>
      </c>
      <c r="BA79" s="13" t="n">
        <f aca="false">IF(OR(BA169=0,EM79=0),0,BA169*EM79/(BA169+EM79))</f>
        <v>0</v>
      </c>
      <c r="BB79" s="13" t="n">
        <f aca="false">IF(OR(BB169=0,EN79=0),0,BB169*EN79/(BB169+EN79))</f>
        <v>0</v>
      </c>
      <c r="BC79" s="13" t="n">
        <f aca="false">IF(OR(BC169=0,EO79=0),0,BC169*EO79/(BC169+EO79))</f>
        <v>0</v>
      </c>
      <c r="BD79" s="13" t="n">
        <f aca="false">IF(OR(BD169=0,EP79=0),0,BD169*EP79/(BD169+EP79))</f>
        <v>0</v>
      </c>
      <c r="BE79" s="13" t="n">
        <f aca="false">IF(OR(BE169=0,EQ79=0),0,BE169*EQ79/(BE169+EQ79))</f>
        <v>0</v>
      </c>
      <c r="BF79" s="13" t="n">
        <f aca="false">IF(OR(BF169=0,ER79=0),0,BF169*ER79/(BF169+ER79))</f>
        <v>0</v>
      </c>
      <c r="BG79" s="13" t="n">
        <f aca="false">IF(OR(BG169=0,ES79=0),0,BG169*ES79/(BG169+ES79))</f>
        <v>0</v>
      </c>
      <c r="BH79" s="13" t="n">
        <f aca="false">IF(OR(BH169=0,ET79=0),0,BH169*ET79/(BH169+ET79))</f>
        <v>0</v>
      </c>
      <c r="BI79" s="13" t="n">
        <f aca="false">IF(OR(BI169=0,EU79=0),0,BI169*EU79/(BI169+EU79))</f>
        <v>0</v>
      </c>
      <c r="BJ79" s="13" t="n">
        <f aca="false">IF(OR(BJ169=0,EV79=0),0,BJ169*EV79/(BJ169+EV79))</f>
        <v>0</v>
      </c>
      <c r="BK79" s="13" t="n">
        <f aca="false">IF(OR(BK169=0,EW79=0),0,BK169*EW79/(BK169+EW79))</f>
        <v>0</v>
      </c>
      <c r="BL79" s="13" t="n">
        <f aca="false">IF(OR(BL169=0,EX79=0),0,BL169*EX79/(BL169+EX79))</f>
        <v>0</v>
      </c>
      <c r="BM79" s="13" t="n">
        <f aca="false">IF(OR(BM169=0,EY79=0),0,BM169*EY79/(BM169+EY79))</f>
        <v>0</v>
      </c>
      <c r="BN79" s="13" t="n">
        <f aca="false">IF(OR(BN169=0,EZ79=0),0,BN169*EZ79/(BN169+EZ79))</f>
        <v>0</v>
      </c>
      <c r="BO79" s="13" t="n">
        <f aca="false">IF(OR(BO169=0,FA79=0),0,BO169*FA79/(BO169+FA79))</f>
        <v>0</v>
      </c>
      <c r="BP79" s="13" t="n">
        <f aca="false">IF(OR(BP169=0,FB79=0),0,BP169*FB79/(BP169+FB79))</f>
        <v>0</v>
      </c>
      <c r="BQ79" s="13" t="n">
        <f aca="false">IF(OR(BQ169=0,FC79=0),0,BQ169*FC79/(BQ169+FC79))</f>
        <v>0</v>
      </c>
      <c r="BR79" s="13" t="n">
        <f aca="false">IF(OR(BR169=0,FD79=0),0,BR169*FD79/(BR169+FD79))</f>
        <v>0</v>
      </c>
      <c r="BS79" s="13" t="n">
        <f aca="false">IF(OR(BS169=0,FE79=0),0,BS169*FE79/(BS169+FE79))</f>
        <v>0</v>
      </c>
      <c r="BT79" s="13" t="n">
        <f aca="false">IF(OR(BT169=0,FF79=0),0,BT169*FF79/(BT169+FF79))</f>
        <v>0</v>
      </c>
      <c r="BU79" s="13" t="n">
        <f aca="false">IF(OR(BU169=0,FG79=0),0,BU169*FG79/(BU169+FG79))</f>
        <v>0</v>
      </c>
      <c r="BV79" s="13" t="n">
        <f aca="false">IF(OR(BV169=0,FH79=0),0,BV169*FH79/(BV169+FH79))</f>
        <v>0</v>
      </c>
      <c r="BW79" s="13" t="n">
        <f aca="false">IF(OR(BW169=0,FI79=0),0,BW169*FI79/(BW169+FI79))</f>
        <v>0</v>
      </c>
      <c r="BX79" s="13" t="n">
        <f aca="false">IF(OR(BX169=0,FJ79=0),0,BX169*FJ79/(BX169+FJ79))</f>
        <v>0</v>
      </c>
      <c r="BY79" s="13" t="n">
        <f aca="false">IF(OR(BY169=0,FK79=0),0,BY169*FK79/(BY169+FK79))</f>
        <v>0</v>
      </c>
      <c r="BZ79" s="13" t="n">
        <f aca="false">IF(OR(BZ169=0,FL79=0),0,BZ169*FL79/(BZ169+FL79))</f>
        <v>0</v>
      </c>
      <c r="CA79" s="13" t="n">
        <f aca="false">IF(OR(CA169=0,FM79=0),0,CA169*FM79/(CA169+FM79))</f>
        <v>0</v>
      </c>
      <c r="CB79" s="13" t="n">
        <f aca="false">IF(OR(CB169=0,FN79=0),0,CB169*FN79/(CB169+FN79))</f>
        <v>0</v>
      </c>
      <c r="CC79" s="13" t="n">
        <f aca="false">IF(OR(CC169=0,FO79=0),0,CC169*FO79/(CC169+FO79))</f>
        <v>0</v>
      </c>
      <c r="CD79" s="13" t="n">
        <f aca="false">IF(OR(CD169=0,FP79=0),0,CD169*FP79/(CD169+FP79))</f>
        <v>0</v>
      </c>
      <c r="CE79" s="13" t="n">
        <f aca="false">IF(OR(CE169=0,FQ79=0),0,CE169*FQ79/(CE169+FQ79))</f>
        <v>0</v>
      </c>
      <c r="CF79" s="13" t="n">
        <f aca="false">IF(OR(CF169=0,FR79=0),0,CF169*FR79/(CF169+FR79))</f>
        <v>0</v>
      </c>
      <c r="CG79" s="13" t="n">
        <f aca="false">IF(OR(CG169=0,FS79=0),0,CG169*FS79/(CG169+FS79))</f>
        <v>0</v>
      </c>
      <c r="CH79" s="13" t="n">
        <f aca="false">IF(OR(CH169=0,FT79=0),0,CH169*FT79/(CH169+FT79))</f>
        <v>0</v>
      </c>
      <c r="CI79" s="13" t="n">
        <f aca="false">IF(OR(CI169=0,FU79=0),0,CI169*FU79/(CI169+FU79))</f>
        <v>0</v>
      </c>
      <c r="CJ79" s="13" t="n">
        <f aca="false">IF(OR(CJ169=0,FV79=0),0,CJ169*FV79/(CJ169+FV79))</f>
        <v>0</v>
      </c>
      <c r="CK79" s="13" t="n">
        <f aca="false">IF(OR(CK169=0,FW79=0),0,CK169*FW79/(CK169+FW79))</f>
        <v>0</v>
      </c>
      <c r="CL79" s="13" t="n">
        <f aca="false">IF(OR(CL169=0,FX79=0),0,CL169*FX79/(CL169+FX79))</f>
        <v>0</v>
      </c>
      <c r="CM79" s="13" t="n">
        <f aca="false">IF(OR(CM169=0,FY79=0),0,CM169*FY79/(CM169+FY79))</f>
        <v>0</v>
      </c>
      <c r="CN79" s="13" t="n">
        <f aca="false">IF(OR(CN169=0,FZ79=0),0,CN169*FZ79/(CN169+FZ79))</f>
        <v>0</v>
      </c>
      <c r="CO79" s="13" t="n">
        <f aca="false">IF(OR(CO169=0,GA79=0),0,CO169*GA79/(CO169+GA79))</f>
        <v>0</v>
      </c>
      <c r="CP79" s="13" t="n">
        <f aca="false">IF(OR(CP169=0,GB79=0),0,CP169*GB79/(CP169+GB79))</f>
        <v>1.24719680148702</v>
      </c>
      <c r="CQ79" s="13" t="n">
        <f aca="false">IF(OR(CQ169=0,GC79=0),0,CQ169*GC79/(CQ169+GC79))</f>
        <v>1.21111049460388</v>
      </c>
      <c r="CR79" s="0" t="n">
        <f aca="false">IF(F$9=0,0,(SIN(F$12)*COS($E79)+SIN($E79)*COS(F$12))/SIN($E79)*F$9)</f>
        <v>6.32915357142857</v>
      </c>
      <c r="CS79" s="0" t="n">
        <f aca="false">IF(G$9=0,0,(SIN(G$12)*COS($E79)+SIN($E79)*COS(G$12))/SIN($E79)*G$9)</f>
        <v>6.33543034981258</v>
      </c>
      <c r="CT79" s="0" t="n">
        <f aca="false">IF(H$9=0,0,(SIN(H$12)*COS($E79)+SIN($E79)*COS(H$12))/SIN($E79)*H$9)</f>
        <v>6.3392181842764</v>
      </c>
      <c r="CU79" s="0" t="n">
        <f aca="false">IF(I$9=0,0,(SIN(I$12)*COS($E79)+SIN($E79)*COS(I$12))/SIN($E79)*I$9)</f>
        <v>6.34054015762376</v>
      </c>
      <c r="CV79" s="0" t="n">
        <f aca="false">IF(J$9=0,0,(SIN(J$12)*COS($E79)+SIN($E79)*COS(J$12))/SIN($E79)*J$9)</f>
        <v>6.33443480473733</v>
      </c>
      <c r="CW79" s="0" t="n">
        <f aca="false">IF(K$9=0,0,(SIN(K$12)*COS($E79)+SIN($E79)*COS(K$12))/SIN($E79)*K$9)</f>
        <v>6.3258540836521</v>
      </c>
      <c r="CX79" s="0" t="n">
        <f aca="false">IF(L$9=0,0,(SIN(L$12)*COS($E79)+SIN($E79)*COS(L$12))/SIN($E79)*L$9)</f>
        <v>6.31482835732715</v>
      </c>
      <c r="CY79" s="0" t="n">
        <f aca="false">IF(M$9=0,0,(SIN(M$12)*COS($E79)+SIN($E79)*COS(M$12))/SIN($E79)*M$9)</f>
        <v>6.3013888913087</v>
      </c>
      <c r="CZ79" s="0" t="n">
        <f aca="false">IF(N$9=0,0,(SIN(N$12)*COS($E79)+SIN($E79)*COS(N$12))/SIN($E79)*N$9)</f>
        <v>6.28556783570556</v>
      </c>
      <c r="DA79" s="0" t="n">
        <f aca="false">IF(O$9=0,0,(SIN(O$12)*COS($E79)+SIN($E79)*COS(O$12))/SIN($E79)*O$9)</f>
        <v>6.24928290299024</v>
      </c>
      <c r="DB79" s="0" t="n">
        <f aca="false">IF(P$9=0,0,(SIN(P$12)*COS($E79)+SIN($E79)*COS(P$12))/SIN($E79)*P$9)</f>
        <v>6.21053112611677</v>
      </c>
      <c r="DC79" s="0" t="n">
        <f aca="false">IF(Q$9=0,0,(SIN(Q$12)*COS($E79)+SIN($E79)*COS(Q$12))/SIN($E79)*Q$9)</f>
        <v>6.16936382143013</v>
      </c>
      <c r="DD79" s="0" t="n">
        <f aca="false">IF(R$9=0,0,(SIN(R$12)*COS($E79)+SIN($E79)*COS(R$12))/SIN($E79)*R$9)</f>
        <v>6.12583320060474</v>
      </c>
      <c r="DE79" s="0" t="n">
        <f aca="false">IF(S$9=0,0,(SIN(S$12)*COS($E79)+SIN($E79)*COS(S$12))/SIN($E79)*S$9)</f>
        <v>6.07999234265585</v>
      </c>
      <c r="DF79" s="0" t="n">
        <f aca="false">IF(T$9=0,0,(SIN(T$12)*COS($E79)+SIN($E79)*COS(T$12))/SIN($E79)*T$9)</f>
        <v>5.99793517524897</v>
      </c>
      <c r="DG79" s="0" t="n">
        <f aca="false">IF(U$9=0,0,(SIN(U$12)*COS($E79)+SIN($E79)*COS(U$12))/SIN($E79)*U$9)</f>
        <v>5.91349901811983</v>
      </c>
      <c r="DH79" s="0" t="n">
        <f aca="false">IF(V$9=0,0,(SIN(V$12)*COS($E79)+SIN($E79)*COS(V$12))/SIN($E79)*V$9)</f>
        <v>5.82677049602768</v>
      </c>
      <c r="DI79" s="0" t="n">
        <f aca="false">IF(W$9=0,0,(SIN(W$12)*COS($E79)+SIN($E79)*COS(W$12))/SIN($E79)*W$9)</f>
        <v>5.73783708158875</v>
      </c>
      <c r="DJ79" s="0" t="n">
        <f aca="false">IF(X$9=0,0,(SIN(X$12)*COS($E79)+SIN($E79)*COS(X$12))/SIN($E79)*X$9)</f>
        <v>5.64678705003348</v>
      </c>
      <c r="DK79" s="0" t="n">
        <f aca="false">IF(Y$9=0,0,(SIN(Y$12)*COS($E79)+SIN($E79)*COS(Y$12))/SIN($E79)*Y$9)</f>
        <v>0</v>
      </c>
      <c r="DL79" s="0" t="n">
        <f aca="false">IF(Z$9=0,0,(SIN(Z$12)*COS($E79)+SIN($E79)*COS(Z$12))/SIN($E79)*Z$9)</f>
        <v>0</v>
      </c>
      <c r="DM79" s="0" t="n">
        <f aca="false">IF(AA$9=0,0,(SIN(AA$12)*COS($E79)+SIN($E79)*COS(AA$12))/SIN($E79)*AA$9)</f>
        <v>0</v>
      </c>
      <c r="DN79" s="0" t="n">
        <f aca="false">IF(AB$9=0,0,(SIN(AB$12)*COS($E79)+SIN($E79)*COS(AB$12))/SIN($E79)*AB$9)</f>
        <v>0</v>
      </c>
      <c r="DO79" s="0" t="n">
        <f aca="false">IF(AC$9=0,0,(SIN(AC$12)*COS($E79)+SIN($E79)*COS(AC$12))/SIN($E79)*AC$9)</f>
        <v>0</v>
      </c>
      <c r="DP79" s="0" t="n">
        <f aca="false">IF(AD$9=0,0,(SIN(AD$12)*COS($E79)+SIN($E79)*COS(AD$12))/SIN($E79)*AD$9)</f>
        <v>0</v>
      </c>
      <c r="DQ79" s="0" t="n">
        <f aca="false">IF(AE$9=0,0,(SIN(AE$12)*COS($E79)+SIN($E79)*COS(AE$12))/SIN($E79)*AE$9)</f>
        <v>0</v>
      </c>
      <c r="DR79" s="0" t="n">
        <f aca="false">IF(AF$9=0,0,(SIN(AF$12)*COS($E79)+SIN($E79)*COS(AF$12))/SIN($E79)*AF$9)</f>
        <v>0</v>
      </c>
      <c r="DS79" s="0" t="n">
        <f aca="false">IF(AG$9=0,0,(SIN(AG$12)*COS($E79)+SIN($E79)*COS(AG$12))/SIN($E79)*AG$9)</f>
        <v>0</v>
      </c>
      <c r="DT79" s="0" t="n">
        <f aca="false">IF(AH$9=0,0,(SIN(AH$12)*COS($E79)+SIN($E79)*COS(AH$12))/SIN($E79)*AH$9)</f>
        <v>0</v>
      </c>
      <c r="DU79" s="0" t="n">
        <f aca="false">IF(AI$9=0,0,(SIN(AI$12)*COS($E79)+SIN($E79)*COS(AI$12))/SIN($E79)*AI$9)</f>
        <v>0</v>
      </c>
      <c r="DV79" s="0" t="n">
        <f aca="false">IF(AJ$9=0,0,(SIN(AJ$12)*COS($E79)+SIN($E79)*COS(AJ$12))/SIN($E79)*AJ$9)</f>
        <v>0</v>
      </c>
      <c r="DW79" s="0" t="n">
        <f aca="false">IF(AK$9=0,0,(SIN(AK$12)*COS($E79)+SIN($E79)*COS(AK$12))/SIN($E79)*AK$9)</f>
        <v>0</v>
      </c>
      <c r="DX79" s="0" t="n">
        <f aca="false">IF(AL$9=0,0,(SIN(AL$12)*COS($E79)+SIN($E79)*COS(AL$12))/SIN($E79)*AL$9)</f>
        <v>0</v>
      </c>
      <c r="DY79" s="0" t="n">
        <f aca="false">IF(AM$9=0,0,(SIN(AM$12)*COS($E79)+SIN($E79)*COS(AM$12))/SIN($E79)*AM$9)</f>
        <v>0</v>
      </c>
      <c r="DZ79" s="0" t="n">
        <f aca="false">IF(AN$9=0,0,(SIN(AN$12)*COS($E79)+SIN($E79)*COS(AN$12))/SIN($E79)*AN$9)</f>
        <v>0</v>
      </c>
      <c r="EA79" s="0" t="n">
        <f aca="false">IF(AO$9=0,0,(SIN(AO$12)*COS($E79)+SIN($E79)*COS(AO$12))/SIN($E79)*AO$9)</f>
        <v>0</v>
      </c>
      <c r="EB79" s="0" t="n">
        <f aca="false">IF(AP$9=0,0,(SIN(AP$12)*COS($E79)+SIN($E79)*COS(AP$12))/SIN($E79)*AP$9)</f>
        <v>0</v>
      </c>
      <c r="EC79" s="0" t="n">
        <f aca="false">IF(AQ$9=0,0,(SIN(AQ$12)*COS($E79)+SIN($E79)*COS(AQ$12))/SIN($E79)*AQ$9)</f>
        <v>0</v>
      </c>
      <c r="ED79" s="0" t="n">
        <f aca="false">IF(AR$9=0,0,(SIN(AR$12)*COS($E79)+SIN($E79)*COS(AR$12))/SIN($E79)*AR$9)</f>
        <v>0</v>
      </c>
      <c r="EE79" s="0" t="n">
        <f aca="false">IF(AS$9=0,0,(SIN(AS$12)*COS($E79)+SIN($E79)*COS(AS$12))/SIN($E79)*AS$9)</f>
        <v>0</v>
      </c>
      <c r="EF79" s="0" t="n">
        <f aca="false">IF(AT$9=0,0,(SIN(AT$12)*COS($E79)+SIN($E79)*COS(AT$12))/SIN($E79)*AT$9)</f>
        <v>0</v>
      </c>
      <c r="EG79" s="0" t="n">
        <f aca="false">IF(AU$9=0,0,(SIN(AU$12)*COS($E79)+SIN($E79)*COS(AU$12))/SIN($E79)*AU$9)</f>
        <v>0</v>
      </c>
      <c r="EH79" s="0" t="n">
        <f aca="false">IF(AV$9=0,0,(SIN(AV$12)*COS($E79)+SIN($E79)*COS(AV$12))/SIN($E79)*AV$9)</f>
        <v>0</v>
      </c>
      <c r="EI79" s="0" t="n">
        <f aca="false">IF(AW$9=0,0,(SIN(AW$12)*COS($E79)+SIN($E79)*COS(AW$12))/SIN($E79)*AW$9)</f>
        <v>0</v>
      </c>
      <c r="EJ79" s="0" t="n">
        <f aca="false">IF(AX$9=0,0,(SIN(AX$12)*COS($E79)+SIN($E79)*COS(AX$12))/SIN($E79)*AX$9)</f>
        <v>0</v>
      </c>
      <c r="EK79" s="0" t="n">
        <f aca="false">IF(AY$9=0,0,(SIN(AY$12)*COS($E79)+SIN($E79)*COS(AY$12))/SIN($E79)*AY$9)</f>
        <v>0</v>
      </c>
      <c r="EL79" s="0" t="n">
        <f aca="false">IF(AZ$9=0,0,(SIN(AZ$12)*COS($E79)+SIN($E79)*COS(AZ$12))/SIN($E79)*AZ$9)</f>
        <v>0</v>
      </c>
      <c r="EM79" s="0" t="n">
        <f aca="false">IF(BA$9=0,0,(SIN(BA$12)*COS($E79)+SIN($E79)*COS(BA$12))/SIN($E79)*BA$9)</f>
        <v>0</v>
      </c>
      <c r="EN79" s="0" t="n">
        <f aca="false">IF(BB$9=0,0,(SIN(BB$12)*COS($E79)+SIN($E79)*COS(BB$12))/SIN($E79)*BB$9)</f>
        <v>0</v>
      </c>
      <c r="EO79" s="0" t="n">
        <f aca="false">IF(BC$9=0,0,(SIN(BC$12)*COS($E79)+SIN($E79)*COS(BC$12))/SIN($E79)*BC$9)</f>
        <v>0</v>
      </c>
      <c r="EP79" s="0" t="n">
        <f aca="false">IF(BD$9=0,0,(SIN(BD$12)*COS($E79)+SIN($E79)*COS(BD$12))/SIN($E79)*BD$9)</f>
        <v>0</v>
      </c>
      <c r="EQ79" s="0" t="n">
        <f aca="false">IF(BE$9=0,0,(SIN(BE$12)*COS($E79)+SIN($E79)*COS(BE$12))/SIN($E79)*BE$9)</f>
        <v>0</v>
      </c>
      <c r="ER79" s="0" t="n">
        <f aca="false">IF(BF$9=0,0,(SIN(BF$12)*COS($E79)+SIN($E79)*COS(BF$12))/SIN($E79)*BF$9)</f>
        <v>0</v>
      </c>
      <c r="ES79" s="0" t="n">
        <f aca="false">IF(BG$9=0,0,(SIN(BG$12)*COS($E79)+SIN($E79)*COS(BG$12))/SIN($E79)*BG$9)</f>
        <v>0</v>
      </c>
      <c r="ET79" s="0" t="n">
        <f aca="false">IF(BH$9=0,0,(SIN(BH$12)*COS($E79)+SIN($E79)*COS(BH$12))/SIN($E79)*BH$9)</f>
        <v>0</v>
      </c>
      <c r="EU79" s="0" t="n">
        <f aca="false">IF(BI$9=0,0,(SIN(BI$12)*COS($E79)+SIN($E79)*COS(BI$12))/SIN($E79)*BI$9)</f>
        <v>0</v>
      </c>
      <c r="EV79" s="0" t="n">
        <f aca="false">IF(BJ$9=0,0,(SIN(BJ$12)*COS($E79)+SIN($E79)*COS(BJ$12))/SIN($E79)*BJ$9)</f>
        <v>0</v>
      </c>
      <c r="EW79" s="0" t="n">
        <f aca="false">IF(BK$9=0,0,(SIN(BK$12)*COS($E79)+SIN($E79)*COS(BK$12))/SIN($E79)*BK$9)</f>
        <v>0</v>
      </c>
      <c r="EX79" s="0" t="n">
        <f aca="false">IF(BL$9=0,0,(SIN(BL$12)*COS($E79)+SIN($E79)*COS(BL$12))/SIN($E79)*BL$9)</f>
        <v>0</v>
      </c>
      <c r="EY79" s="0" t="n">
        <f aca="false">IF(BM$9=0,0,(SIN(BM$12)*COS($E79)+SIN($E79)*COS(BM$12))/SIN($E79)*BM$9)</f>
        <v>0</v>
      </c>
      <c r="EZ79" s="0" t="n">
        <f aca="false">IF(BN$9=0,0,(SIN(BN$12)*COS($E79)+SIN($E79)*COS(BN$12))/SIN($E79)*BN$9)</f>
        <v>0</v>
      </c>
      <c r="FA79" s="0" t="n">
        <f aca="false">IF(BO$9=0,0,(SIN(BO$12)*COS($E79)+SIN($E79)*COS(BO$12))/SIN($E79)*BO$9)</f>
        <v>0</v>
      </c>
      <c r="FB79" s="0" t="n">
        <f aca="false">IF(BP$9=0,0,(SIN(BP$12)*COS($E79)+SIN($E79)*COS(BP$12))/SIN($E79)*BP$9)</f>
        <v>0</v>
      </c>
      <c r="FC79" s="0" t="n">
        <f aca="false">IF(BQ$9=0,0,(SIN(BQ$12)*COS($E79)+SIN($E79)*COS(BQ$12))/SIN($E79)*BQ$9)</f>
        <v>0</v>
      </c>
      <c r="FD79" s="0" t="n">
        <f aca="false">IF(BR$9=0,0,(SIN(BR$12)*COS($E79)+SIN($E79)*COS(BR$12))/SIN($E79)*BR$9)</f>
        <v>0</v>
      </c>
      <c r="FE79" s="0" t="n">
        <f aca="false">IF(BS$9=0,0,(SIN(BS$12)*COS($E79)+SIN($E79)*COS(BS$12))/SIN($E79)*BS$9)</f>
        <v>0</v>
      </c>
      <c r="FF79" s="0" t="n">
        <f aca="false">IF(BT$9=0,0,(SIN(BT$12)*COS($E79)+SIN($E79)*COS(BT$12))/SIN($E79)*BT$9)</f>
        <v>0</v>
      </c>
      <c r="FG79" s="0" t="n">
        <f aca="false">IF(BU$9=0,0,(SIN(BU$12)*COS($E79)+SIN($E79)*COS(BU$12))/SIN($E79)*BU$9)</f>
        <v>0</v>
      </c>
      <c r="FH79" s="0" t="n">
        <f aca="false">IF(BV$9=0,0,(SIN(BV$12)*COS($E79)+SIN($E79)*COS(BV$12))/SIN($E79)*BV$9)</f>
        <v>0</v>
      </c>
      <c r="FI79" s="0" t="n">
        <f aca="false">IF(BW$9=0,0,(SIN(BW$12)*COS($E79)+SIN($E79)*COS(BW$12))/SIN($E79)*BW$9)</f>
        <v>0</v>
      </c>
      <c r="FJ79" s="0" t="n">
        <f aca="false">IF(BX$9=0,0,(SIN(BX$12)*COS($E79)+SIN($E79)*COS(BX$12))/SIN($E79)*BX$9)</f>
        <v>0</v>
      </c>
      <c r="FK79" s="0" t="n">
        <f aca="false">IF(BY$9=0,0,(SIN(BY$12)*COS($E79)+SIN($E79)*COS(BY$12))/SIN($E79)*BY$9)</f>
        <v>0</v>
      </c>
      <c r="FL79" s="0" t="n">
        <f aca="false">IF(BZ$9=0,0,(SIN(BZ$12)*COS($E79)+SIN($E79)*COS(BZ$12))/SIN($E79)*BZ$9)</f>
        <v>0</v>
      </c>
      <c r="FM79" s="0" t="n">
        <f aca="false">IF(CA$9=0,0,(SIN(CA$12)*COS($E79)+SIN($E79)*COS(CA$12))/SIN($E79)*CA$9)</f>
        <v>0</v>
      </c>
      <c r="FN79" s="0" t="n">
        <f aca="false">IF(CB$9=0,0,(SIN(CB$12)*COS($E79)+SIN($E79)*COS(CB$12))/SIN($E79)*CB$9)</f>
        <v>0</v>
      </c>
      <c r="FO79" s="0" t="n">
        <f aca="false">IF(CC$9=0,0,(SIN(CC$12)*COS($E79)+SIN($E79)*COS(CC$12))/SIN($E79)*CC$9)</f>
        <v>0</v>
      </c>
      <c r="FP79" s="0" t="n">
        <f aca="false">IF(CD$9=0,0,(SIN(CD$12)*COS($E79)+SIN($E79)*COS(CD$12))/SIN($E79)*CD$9)</f>
        <v>0</v>
      </c>
      <c r="FQ79" s="0" t="n">
        <f aca="false">IF(CE$9=0,0,(SIN(CE$12)*COS($E79)+SIN($E79)*COS(CE$12))/SIN($E79)*CE$9)</f>
        <v>0</v>
      </c>
      <c r="FR79" s="0" t="n">
        <f aca="false">IF(CF$9=0,0,(SIN(CF$12)*COS($E79)+SIN($E79)*COS(CF$12))/SIN($E79)*CF$9)</f>
        <v>0</v>
      </c>
      <c r="FS79" s="0" t="n">
        <f aca="false">IF(CG$9=0,0,(SIN(CG$12)*COS($E79)+SIN($E79)*COS(CG$12))/SIN($E79)*CG$9)</f>
        <v>0</v>
      </c>
      <c r="FT79" s="0" t="n">
        <f aca="false">IF(CH$9=0,0,(SIN(CH$12)*COS($E79)+SIN($E79)*COS(CH$12))/SIN($E79)*CH$9)</f>
        <v>0</v>
      </c>
      <c r="FU79" s="0" t="n">
        <f aca="false">IF(CI$9=0,0,(SIN(CI$12)*COS($E79)+SIN($E79)*COS(CI$12))/SIN($E79)*CI$9)</f>
        <v>0</v>
      </c>
      <c r="FV79" s="0" t="n">
        <f aca="false">IF(CJ$9=0,0,(SIN(CJ$12)*COS($E79)+SIN($E79)*COS(CJ$12))/SIN($E79)*CJ$9)</f>
        <v>0</v>
      </c>
      <c r="FW79" s="0" t="n">
        <f aca="false">IF(CK$9=0,0,(SIN(CK$12)*COS($E79)+SIN($E79)*COS(CK$12))/SIN($E79)*CK$9)</f>
        <v>0</v>
      </c>
      <c r="FX79" s="0" t="n">
        <f aca="false">IF(CL$9=0,0,(SIN(CL$12)*COS($E79)+SIN($E79)*COS(CL$12))/SIN($E79)*CL$9)</f>
        <v>0</v>
      </c>
      <c r="FY79" s="0" t="n">
        <f aca="false">IF(CM$9=0,0,(SIN(CM$12)*COS($E79)+SIN($E79)*COS(CM$12))/SIN($E79)*CM$9)</f>
        <v>0</v>
      </c>
      <c r="FZ79" s="0" t="n">
        <f aca="false">IF(CN$9=0,0,(SIN(CN$12)*COS($E79)+SIN($E79)*COS(CN$12))/SIN($E79)*CN$9)</f>
        <v>0</v>
      </c>
      <c r="GA79" s="0" t="n">
        <f aca="false">IF(CO$9=0,0,(SIN(CO$12)*COS($E79)+SIN($E79)*COS(CO$12))/SIN($E79)*CO$9)</f>
        <v>0</v>
      </c>
      <c r="GB79" s="0" t="n">
        <f aca="false">IF(CP$9=0,0,(SIN(CP$12)*COS($E79)+SIN($E79)*COS(CP$12))/SIN($E79)*CP$9)</f>
        <v>2.39555112276382</v>
      </c>
      <c r="GC79" s="0" t="n">
        <f aca="false">IF(CQ$9=0,0,(SIN(CQ$12)*COS($E79)+SIN($E79)*COS(CQ$12))/SIN($E79)*CQ$9)</f>
        <v>2.34664375309409</v>
      </c>
    </row>
    <row r="80" customFormat="false" ht="12.8" hidden="true" customHeight="false" outlineLevel="0" collapsed="false">
      <c r="A80" s="0" t="n">
        <f aca="false">MAX($F80:$CQ80)</f>
        <v>6.32915353137039</v>
      </c>
      <c r="B80" s="90" t="n">
        <f aca="false">IF(ISNA(INDEX(vmg!$B$6:$B$151,MATCH($C80,vmg!$F$6:$F$151,0))),IF(ISNA(INDEX(vmg!$B$6:$B$151,MATCH($C80,vmg!$D$6:$D$151,0))),0,INDEX(vmg!$B$6:$B$151,MATCH($C80,vmg!$D$6:$D$151,0))),INDEX(vmg!$B$6:$B$151,MATCH($C80,vmg!$F$6:$F$151,0)))</f>
        <v>6.10855</v>
      </c>
      <c r="C80" s="2" t="n">
        <f aca="false">MOD(Best +D80,360)</f>
        <v>8</v>
      </c>
      <c r="D80" s="2" t="n">
        <f aca="false">D79+1</f>
        <v>68</v>
      </c>
      <c r="E80" s="1" t="n">
        <f aca="false">D80*PI()/180</f>
        <v>1.18682389135614</v>
      </c>
      <c r="F80" s="13" t="n">
        <f aca="false">IF(OR(F170=0,CR80=0),0,F170*CR80/(F170+CR80))</f>
        <v>6.32915353137039</v>
      </c>
      <c r="G80" s="13" t="n">
        <f aca="false">IF(OR(G170=0,CS80=0),0,G170*CS80/(G170+CS80))</f>
        <v>6.21277273368811</v>
      </c>
      <c r="H80" s="13" t="n">
        <f aca="false">IF(OR(H170=0,CT80=0),0,H170*CT80/(H170+CT80))</f>
        <v>6.09982535346913</v>
      </c>
      <c r="I80" s="13" t="n">
        <f aca="false">IF(OR(I170=0,CU80=0),0,I170*CU80/(I170+CU80))</f>
        <v>5.99010028262882</v>
      </c>
      <c r="J80" s="13" t="n">
        <f aca="false">IF(OR(J170=0,CV80=0),0,J170*CV80/(J170+CV80))</f>
        <v>5.87910327012879</v>
      </c>
      <c r="K80" s="13" t="n">
        <f aca="false">IF(OR(K170=0,CW80=0),0,K170*CW80/(K170+CW80))</f>
        <v>5.77119542489236</v>
      </c>
      <c r="L80" s="13" t="n">
        <f aca="false">IF(OR(L170=0,CX80=0),0,L170*CX80/(L170+CX80))</f>
        <v>5.66619298569162</v>
      </c>
      <c r="M80" s="13" t="n">
        <f aca="false">IF(OR(M170=0,CY80=0),0,M170*CY80/(M170+CY80))</f>
        <v>5.56392657277668</v>
      </c>
      <c r="N80" s="13" t="n">
        <f aca="false">IF(OR(N170=0,CZ80=0),0,N170*CZ80/(N170+CZ80))</f>
        <v>5.46423979598226</v>
      </c>
      <c r="O80" s="13" t="n">
        <f aca="false">IF(OR(O170=0,DA80=0),0,O170*DA80/(O170+DA80))</f>
        <v>5.35365804650253</v>
      </c>
      <c r="P80" s="13" t="n">
        <f aca="false">IF(OR(P170=0,DB80=0),0,P170*DB80/(P170+DB80))</f>
        <v>5.24601362314759</v>
      </c>
      <c r="Q80" s="13" t="n">
        <f aca="false">IF(OR(Q170=0,DC80=0),0,Q170*DC80/(Q170+DC80))</f>
        <v>5.14113291649043</v>
      </c>
      <c r="R80" s="13" t="n">
        <f aca="false">IF(OR(R170=0,DD80=0),0,R170*DD80/(R170+DD80))</f>
        <v>5.03885566036272</v>
      </c>
      <c r="S80" s="13" t="n">
        <f aca="false">IF(OR(S170=0,DE80=0),0,S170*DE80/(S170+DE80))</f>
        <v>4.93903367279864</v>
      </c>
      <c r="T80" s="13" t="n">
        <f aca="false">IF(OR(T170=0,DF80=0),0,T170*DF80/(T170+DF80))</f>
        <v>4.81952552635611</v>
      </c>
      <c r="U80" s="13" t="n">
        <f aca="false">IF(OR(U170=0,DG80=0),0,U170*DG80/(U170+DG80))</f>
        <v>4.70303130552983</v>
      </c>
      <c r="V80" s="13" t="n">
        <f aca="false">IF(OR(V170=0,DH80=0),0,V170*DH80/(V170+DH80))</f>
        <v>4.58936131923333</v>
      </c>
      <c r="W80" s="13" t="n">
        <f aca="false">IF(OR(W170=0,DI80=0),0,W170*DI80/(W170+DI80))</f>
        <v>4.47834037428851</v>
      </c>
      <c r="X80" s="13" t="n">
        <f aca="false">IF(OR(X170=0,DJ80=0),0,X170*DJ80/(X170+DJ80))</f>
        <v>4.36980639567574</v>
      </c>
      <c r="Y80" s="13" t="n">
        <f aca="false">IF(OR(Y170=0,DK80=0),0,Y170*DK80/(Y170+DK80))</f>
        <v>0</v>
      </c>
      <c r="Z80" s="13" t="n">
        <f aca="false">IF(OR(Z170=0,DL80=0),0,Z170*DL80/(Z170+DL80))</f>
        <v>0</v>
      </c>
      <c r="AA80" s="13" t="n">
        <f aca="false">IF(OR(AA170=0,DM80=0),0,AA170*DM80/(AA170+DM80))</f>
        <v>0</v>
      </c>
      <c r="AB80" s="13" t="n">
        <f aca="false">IF(OR(AB170=0,DN80=0),0,AB170*DN80/(AB170+DN80))</f>
        <v>0</v>
      </c>
      <c r="AC80" s="13" t="n">
        <f aca="false">IF(OR(AC170=0,DO80=0),0,AC170*DO80/(AC170+DO80))</f>
        <v>0</v>
      </c>
      <c r="AD80" s="13" t="n">
        <f aca="false">IF(OR(AD170=0,DP80=0),0,AD170*DP80/(AD170+DP80))</f>
        <v>0</v>
      </c>
      <c r="AE80" s="13" t="n">
        <f aca="false">IF(OR(AE170=0,DQ80=0),0,AE170*DQ80/(AE170+DQ80))</f>
        <v>0</v>
      </c>
      <c r="AF80" s="13" t="n">
        <f aca="false">IF(OR(AF170=0,DR80=0),0,AF170*DR80/(AF170+DR80))</f>
        <v>0</v>
      </c>
      <c r="AG80" s="13" t="n">
        <f aca="false">IF(OR(AG170=0,DS80=0),0,AG170*DS80/(AG170+DS80))</f>
        <v>0</v>
      </c>
      <c r="AH80" s="13" t="n">
        <f aca="false">IF(OR(AH170=0,DT80=0),0,AH170*DT80/(AH170+DT80))</f>
        <v>0</v>
      </c>
      <c r="AI80" s="13" t="n">
        <f aca="false">IF(OR(AI170=0,DU80=0),0,AI170*DU80/(AI170+DU80))</f>
        <v>0</v>
      </c>
      <c r="AJ80" s="13" t="n">
        <f aca="false">IF(OR(AJ170=0,DV80=0),0,AJ170*DV80/(AJ170+DV80))</f>
        <v>0</v>
      </c>
      <c r="AK80" s="13" t="n">
        <f aca="false">IF(OR(AK170=0,DW80=0),0,AK170*DW80/(AK170+DW80))</f>
        <v>0</v>
      </c>
      <c r="AL80" s="13" t="n">
        <f aca="false">IF(OR(AL170=0,DX80=0),0,AL170*DX80/(AL170+DX80))</f>
        <v>0</v>
      </c>
      <c r="AM80" s="13" t="n">
        <f aca="false">IF(OR(AM170=0,DY80=0),0,AM170*DY80/(AM170+DY80))</f>
        <v>0</v>
      </c>
      <c r="AN80" s="13" t="n">
        <f aca="false">IF(OR(AN170=0,DZ80=0),0,AN170*DZ80/(AN170+DZ80))</f>
        <v>0</v>
      </c>
      <c r="AO80" s="13" t="n">
        <f aca="false">IF(OR(AO170=0,EA80=0),0,AO170*EA80/(AO170+EA80))</f>
        <v>0</v>
      </c>
      <c r="AP80" s="13" t="n">
        <f aca="false">IF(OR(AP170=0,EB80=0),0,AP170*EB80/(AP170+EB80))</f>
        <v>0</v>
      </c>
      <c r="AQ80" s="13" t="n">
        <f aca="false">IF(OR(AQ170=0,EC80=0),0,AQ170*EC80/(AQ170+EC80))</f>
        <v>0</v>
      </c>
      <c r="AR80" s="13" t="n">
        <f aca="false">IF(OR(AR170=0,ED80=0),0,AR170*ED80/(AR170+ED80))</f>
        <v>0</v>
      </c>
      <c r="AS80" s="13" t="n">
        <f aca="false">IF(OR(AS170=0,EE80=0),0,AS170*EE80/(AS170+EE80))</f>
        <v>0</v>
      </c>
      <c r="AT80" s="13" t="n">
        <f aca="false">IF(OR(AT170=0,EF80=0),0,AT170*EF80/(AT170+EF80))</f>
        <v>0</v>
      </c>
      <c r="AU80" s="13" t="n">
        <f aca="false">IF(OR(AU170=0,EG80=0),0,AU170*EG80/(AU170+EG80))</f>
        <v>0</v>
      </c>
      <c r="AV80" s="13" t="n">
        <f aca="false">IF(OR(AV170=0,EH80=0),0,AV170*EH80/(AV170+EH80))</f>
        <v>0</v>
      </c>
      <c r="AW80" s="13" t="n">
        <f aca="false">IF(OR(AW170=0,EI80=0),0,AW170*EI80/(AW170+EI80))</f>
        <v>0</v>
      </c>
      <c r="AX80" s="13" t="n">
        <f aca="false">IF(OR(AX170=0,EJ80=0),0,AX170*EJ80/(AX170+EJ80))</f>
        <v>0</v>
      </c>
      <c r="AY80" s="13" t="n">
        <f aca="false">IF(OR(AY170=0,EK80=0),0,AY170*EK80/(AY170+EK80))</f>
        <v>0</v>
      </c>
      <c r="AZ80" s="13" t="n">
        <f aca="false">IF(OR(AZ170=0,EL80=0),0,AZ170*EL80/(AZ170+EL80))</f>
        <v>0</v>
      </c>
      <c r="BA80" s="13" t="n">
        <f aca="false">IF(OR(BA170=0,EM80=0),0,BA170*EM80/(BA170+EM80))</f>
        <v>0</v>
      </c>
      <c r="BB80" s="13" t="n">
        <f aca="false">IF(OR(BB170=0,EN80=0),0,BB170*EN80/(BB170+EN80))</f>
        <v>0</v>
      </c>
      <c r="BC80" s="13" t="n">
        <f aca="false">IF(OR(BC170=0,EO80=0),0,BC170*EO80/(BC170+EO80))</f>
        <v>0</v>
      </c>
      <c r="BD80" s="13" t="n">
        <f aca="false">IF(OR(BD170=0,EP80=0),0,BD170*EP80/(BD170+EP80))</f>
        <v>0</v>
      </c>
      <c r="BE80" s="13" t="n">
        <f aca="false">IF(OR(BE170=0,EQ80=0),0,BE170*EQ80/(BE170+EQ80))</f>
        <v>0</v>
      </c>
      <c r="BF80" s="13" t="n">
        <f aca="false">IF(OR(BF170=0,ER80=0),0,BF170*ER80/(BF170+ER80))</f>
        <v>0</v>
      </c>
      <c r="BG80" s="13" t="n">
        <f aca="false">IF(OR(BG170=0,ES80=0),0,BG170*ES80/(BG170+ES80))</f>
        <v>0</v>
      </c>
      <c r="BH80" s="13" t="n">
        <f aca="false">IF(OR(BH170=0,ET80=0),0,BH170*ET80/(BH170+ET80))</f>
        <v>0</v>
      </c>
      <c r="BI80" s="13" t="n">
        <f aca="false">IF(OR(BI170=0,EU80=0),0,BI170*EU80/(BI170+EU80))</f>
        <v>0</v>
      </c>
      <c r="BJ80" s="13" t="n">
        <f aca="false">IF(OR(BJ170=0,EV80=0),0,BJ170*EV80/(BJ170+EV80))</f>
        <v>0</v>
      </c>
      <c r="BK80" s="13" t="n">
        <f aca="false">IF(OR(BK170=0,EW80=0),0,BK170*EW80/(BK170+EW80))</f>
        <v>0</v>
      </c>
      <c r="BL80" s="13" t="n">
        <f aca="false">IF(OR(BL170=0,EX80=0),0,BL170*EX80/(BL170+EX80))</f>
        <v>0</v>
      </c>
      <c r="BM80" s="13" t="n">
        <f aca="false">IF(OR(BM170=0,EY80=0),0,BM170*EY80/(BM170+EY80))</f>
        <v>0</v>
      </c>
      <c r="BN80" s="13" t="n">
        <f aca="false">IF(OR(BN170=0,EZ80=0),0,BN170*EZ80/(BN170+EZ80))</f>
        <v>0</v>
      </c>
      <c r="BO80" s="13" t="n">
        <f aca="false">IF(OR(BO170=0,FA80=0),0,BO170*FA80/(BO170+FA80))</f>
        <v>0</v>
      </c>
      <c r="BP80" s="13" t="n">
        <f aca="false">IF(OR(BP170=0,FB80=0),0,BP170*FB80/(BP170+FB80))</f>
        <v>0</v>
      </c>
      <c r="BQ80" s="13" t="n">
        <f aca="false">IF(OR(BQ170=0,FC80=0),0,BQ170*FC80/(BQ170+FC80))</f>
        <v>0</v>
      </c>
      <c r="BR80" s="13" t="n">
        <f aca="false">IF(OR(BR170=0,FD80=0),0,BR170*FD80/(BR170+FD80))</f>
        <v>0</v>
      </c>
      <c r="BS80" s="13" t="n">
        <f aca="false">IF(OR(BS170=0,FE80=0),0,BS170*FE80/(BS170+FE80))</f>
        <v>0</v>
      </c>
      <c r="BT80" s="13" t="n">
        <f aca="false">IF(OR(BT170=0,FF80=0),0,BT170*FF80/(BT170+FF80))</f>
        <v>0</v>
      </c>
      <c r="BU80" s="13" t="n">
        <f aca="false">IF(OR(BU170=0,FG80=0),0,BU170*FG80/(BU170+FG80))</f>
        <v>0</v>
      </c>
      <c r="BV80" s="13" t="n">
        <f aca="false">IF(OR(BV170=0,FH80=0),0,BV170*FH80/(BV170+FH80))</f>
        <v>0</v>
      </c>
      <c r="BW80" s="13" t="n">
        <f aca="false">IF(OR(BW170=0,FI80=0),0,BW170*FI80/(BW170+FI80))</f>
        <v>0</v>
      </c>
      <c r="BX80" s="13" t="n">
        <f aca="false">IF(OR(BX170=0,FJ80=0),0,BX170*FJ80/(BX170+FJ80))</f>
        <v>0</v>
      </c>
      <c r="BY80" s="13" t="n">
        <f aca="false">IF(OR(BY170=0,FK80=0),0,BY170*FK80/(BY170+FK80))</f>
        <v>0</v>
      </c>
      <c r="BZ80" s="13" t="n">
        <f aca="false">IF(OR(BZ170=0,FL80=0),0,BZ170*FL80/(BZ170+FL80))</f>
        <v>0</v>
      </c>
      <c r="CA80" s="13" t="n">
        <f aca="false">IF(OR(CA170=0,FM80=0),0,CA170*FM80/(CA170+FM80))</f>
        <v>0</v>
      </c>
      <c r="CB80" s="13" t="n">
        <f aca="false">IF(OR(CB170=0,FN80=0),0,CB170*FN80/(CB170+FN80))</f>
        <v>0</v>
      </c>
      <c r="CC80" s="13" t="n">
        <f aca="false">IF(OR(CC170=0,FO80=0),0,CC170*FO80/(CC170+FO80))</f>
        <v>0</v>
      </c>
      <c r="CD80" s="13" t="n">
        <f aca="false">IF(OR(CD170=0,FP80=0),0,CD170*FP80/(CD170+FP80))</f>
        <v>0</v>
      </c>
      <c r="CE80" s="13" t="n">
        <f aca="false">IF(OR(CE170=0,FQ80=0),0,CE170*FQ80/(CE170+FQ80))</f>
        <v>0</v>
      </c>
      <c r="CF80" s="13" t="n">
        <f aca="false">IF(OR(CF170=0,FR80=0),0,CF170*FR80/(CF170+FR80))</f>
        <v>0</v>
      </c>
      <c r="CG80" s="13" t="n">
        <f aca="false">IF(OR(CG170=0,FS80=0),0,CG170*FS80/(CG170+FS80))</f>
        <v>0</v>
      </c>
      <c r="CH80" s="13" t="n">
        <f aca="false">IF(OR(CH170=0,FT80=0),0,CH170*FT80/(CH170+FT80))</f>
        <v>0</v>
      </c>
      <c r="CI80" s="13" t="n">
        <f aca="false">IF(OR(CI170=0,FU80=0),0,CI170*FU80/(CI170+FU80))</f>
        <v>0</v>
      </c>
      <c r="CJ80" s="13" t="n">
        <f aca="false">IF(OR(CJ170=0,FV80=0),0,CJ170*FV80/(CJ170+FV80))</f>
        <v>0</v>
      </c>
      <c r="CK80" s="13" t="n">
        <f aca="false">IF(OR(CK170=0,FW80=0),0,CK170*FW80/(CK170+FW80))</f>
        <v>0</v>
      </c>
      <c r="CL80" s="13" t="n">
        <f aca="false">IF(OR(CL170=0,FX80=0),0,CL170*FX80/(CL170+FX80))</f>
        <v>0</v>
      </c>
      <c r="CM80" s="13" t="n">
        <f aca="false">IF(OR(CM170=0,FY80=0),0,CM170*FY80/(CM170+FY80))</f>
        <v>0</v>
      </c>
      <c r="CN80" s="13" t="n">
        <f aca="false">IF(OR(CN170=0,FZ80=0),0,CN170*FZ80/(CN170+FZ80))</f>
        <v>0</v>
      </c>
      <c r="CO80" s="13" t="n">
        <f aca="false">IF(OR(CO170=0,GA80=0),0,CO170*GA80/(CO170+GA80))</f>
        <v>0</v>
      </c>
      <c r="CP80" s="13" t="n">
        <f aca="false">IF(OR(CP170=0,GB80=0),0,CP170*GB80/(CP170+GB80))</f>
        <v>1.19171622671726</v>
      </c>
      <c r="CQ80" s="13" t="n">
        <f aca="false">IF(OR(CQ170=0,GC80=0),0,CQ170*GC80/(CQ170+GC80))</f>
        <v>1.15510488914773</v>
      </c>
      <c r="CR80" s="0" t="n">
        <f aca="false">IF(F$9=0,0,(SIN(F$12)*COS($E80)+SIN($E80)*COS(F$12))/SIN($E80)*F$9)</f>
        <v>6.32915357142857</v>
      </c>
      <c r="CS80" s="0" t="n">
        <f aca="false">IF(G$9=0,0,(SIN(G$12)*COS($E80)+SIN($E80)*COS(G$12))/SIN($E80)*G$9)</f>
        <v>6.33318566671343</v>
      </c>
      <c r="CT80" s="0" t="n">
        <f aca="false">IF(H$9=0,0,(SIN(H$12)*COS($E80)+SIN($E80)*COS(H$12))/SIN($E80)*H$9)</f>
        <v>6.33475759142744</v>
      </c>
      <c r="CU80" s="0" t="n">
        <f aca="false">IF(I$9=0,0,(SIN(I$12)*COS($E80)+SIN($E80)*COS(I$12))/SIN($E80)*I$9)</f>
        <v>6.33389309052669</v>
      </c>
      <c r="CV80" s="0" t="n">
        <f aca="false">IF(J$9=0,0,(SIN(J$12)*COS($E80)+SIN($E80)*COS(J$12))/SIN($E80)*J$9)</f>
        <v>6.32563826676637</v>
      </c>
      <c r="CW80" s="0" t="n">
        <f aca="false">IF(K$9=0,0,(SIN(K$12)*COS($E80)+SIN($E80)*COS(K$12))/SIN($E80)*K$9)</f>
        <v>6.31494223557694</v>
      </c>
      <c r="CX80" s="0" t="n">
        <f aca="false">IF(L$9=0,0,(SIN(L$12)*COS($E80)+SIN($E80)*COS(L$12))/SIN($E80)*L$9)</f>
        <v>6.30183596104723</v>
      </c>
      <c r="CY80" s="0" t="n">
        <f aca="false">IF(M$9=0,0,(SIN(M$12)*COS($E80)+SIN($E80)*COS(M$12))/SIN($E80)*M$9)</f>
        <v>6.28635128968807</v>
      </c>
      <c r="CZ80" s="0" t="n">
        <f aca="false">IF(N$9=0,0,(SIN(N$12)*COS($E80)+SIN($E80)*COS(N$12))/SIN($E80)*N$9)</f>
        <v>6.26852093224685</v>
      </c>
      <c r="DA80" s="0" t="n">
        <f aca="false">IF(O$9=0,0,(SIN(O$12)*COS($E80)+SIN($E80)*COS(O$12))/SIN($E80)*O$9)</f>
        <v>6.23031811612466</v>
      </c>
      <c r="DB80" s="0" t="n">
        <f aca="false">IF(P$9=0,0,(SIN(P$12)*COS($E80)+SIN($E80)*COS(P$12))/SIN($E80)*P$9)</f>
        <v>6.18969751765883</v>
      </c>
      <c r="DC80" s="0" t="n">
        <f aca="false">IF(Q$9=0,0,(SIN(Q$12)*COS($E80)+SIN($E80)*COS(Q$12))/SIN($E80)*Q$9)</f>
        <v>6.14671089621517</v>
      </c>
      <c r="DD80" s="0" t="n">
        <f aca="false">IF(R$9=0,0,(SIN(R$12)*COS($E80)+SIN($E80)*COS(R$12))/SIN($E80)*R$9)</f>
        <v>6.1014108782627</v>
      </c>
      <c r="DE80" s="0" t="n">
        <f aca="false">IF(S$9=0,0,(SIN(S$12)*COS($E80)+SIN($E80)*COS(S$12))/SIN($E80)*S$9)</f>
        <v>6.05385092930116</v>
      </c>
      <c r="DF80" s="0" t="n">
        <f aca="false">IF(T$9=0,0,(SIN(T$12)*COS($E80)+SIN($E80)*COS(T$12))/SIN($E80)*T$9)</f>
        <v>5.97028190643845</v>
      </c>
      <c r="DG80" s="0" t="n">
        <f aca="false">IF(U$9=0,0,(SIN(U$12)*COS($E80)+SIN($E80)*COS(U$12))/SIN($E80)*U$9)</f>
        <v>5.88440675933296</v>
      </c>
      <c r="DH80" s="0" t="n">
        <f aca="false">IF(V$9=0,0,(SIN(V$12)*COS($E80)+SIN($E80)*COS(V$12))/SIN($E80)*V$9)</f>
        <v>5.79631226084808</v>
      </c>
      <c r="DI80" s="0" t="n">
        <f aca="false">IF(W$9=0,0,(SIN(W$12)*COS($E80)+SIN($E80)*COS(W$12))/SIN($E80)*W$9)</f>
        <v>5.70608598992224</v>
      </c>
      <c r="DJ80" s="0" t="n">
        <f aca="false">IF(X$9=0,0,(SIN(X$12)*COS($E80)+SIN($E80)*COS(X$12))/SIN($E80)*X$9)</f>
        <v>5.61381628638818</v>
      </c>
      <c r="DK80" s="0" t="n">
        <f aca="false">IF(Y$9=0,0,(SIN(Y$12)*COS($E80)+SIN($E80)*COS(Y$12))/SIN($E80)*Y$9)</f>
        <v>0</v>
      </c>
      <c r="DL80" s="0" t="n">
        <f aca="false">IF(Z$9=0,0,(SIN(Z$12)*COS($E80)+SIN($E80)*COS(Z$12))/SIN($E80)*Z$9)</f>
        <v>0</v>
      </c>
      <c r="DM80" s="0" t="n">
        <f aca="false">IF(AA$9=0,0,(SIN(AA$12)*COS($E80)+SIN($E80)*COS(AA$12))/SIN($E80)*AA$9)</f>
        <v>0</v>
      </c>
      <c r="DN80" s="0" t="n">
        <f aca="false">IF(AB$9=0,0,(SIN(AB$12)*COS($E80)+SIN($E80)*COS(AB$12))/SIN($E80)*AB$9)</f>
        <v>0</v>
      </c>
      <c r="DO80" s="0" t="n">
        <f aca="false">IF(AC$9=0,0,(SIN(AC$12)*COS($E80)+SIN($E80)*COS(AC$12))/SIN($E80)*AC$9)</f>
        <v>0</v>
      </c>
      <c r="DP80" s="0" t="n">
        <f aca="false">IF(AD$9=0,0,(SIN(AD$12)*COS($E80)+SIN($E80)*COS(AD$12))/SIN($E80)*AD$9)</f>
        <v>0</v>
      </c>
      <c r="DQ80" s="0" t="n">
        <f aca="false">IF(AE$9=0,0,(SIN(AE$12)*COS($E80)+SIN($E80)*COS(AE$12))/SIN($E80)*AE$9)</f>
        <v>0</v>
      </c>
      <c r="DR80" s="0" t="n">
        <f aca="false">IF(AF$9=0,0,(SIN(AF$12)*COS($E80)+SIN($E80)*COS(AF$12))/SIN($E80)*AF$9)</f>
        <v>0</v>
      </c>
      <c r="DS80" s="0" t="n">
        <f aca="false">IF(AG$9=0,0,(SIN(AG$12)*COS($E80)+SIN($E80)*COS(AG$12))/SIN($E80)*AG$9)</f>
        <v>0</v>
      </c>
      <c r="DT80" s="0" t="n">
        <f aca="false">IF(AH$9=0,0,(SIN(AH$12)*COS($E80)+SIN($E80)*COS(AH$12))/SIN($E80)*AH$9)</f>
        <v>0</v>
      </c>
      <c r="DU80" s="0" t="n">
        <f aca="false">IF(AI$9=0,0,(SIN(AI$12)*COS($E80)+SIN($E80)*COS(AI$12))/SIN($E80)*AI$9)</f>
        <v>0</v>
      </c>
      <c r="DV80" s="0" t="n">
        <f aca="false">IF(AJ$9=0,0,(SIN(AJ$12)*COS($E80)+SIN($E80)*COS(AJ$12))/SIN($E80)*AJ$9)</f>
        <v>0</v>
      </c>
      <c r="DW80" s="0" t="n">
        <f aca="false">IF(AK$9=0,0,(SIN(AK$12)*COS($E80)+SIN($E80)*COS(AK$12))/SIN($E80)*AK$9)</f>
        <v>0</v>
      </c>
      <c r="DX80" s="0" t="n">
        <f aca="false">IF(AL$9=0,0,(SIN(AL$12)*COS($E80)+SIN($E80)*COS(AL$12))/SIN($E80)*AL$9)</f>
        <v>0</v>
      </c>
      <c r="DY80" s="0" t="n">
        <f aca="false">IF(AM$9=0,0,(SIN(AM$12)*COS($E80)+SIN($E80)*COS(AM$12))/SIN($E80)*AM$9)</f>
        <v>0</v>
      </c>
      <c r="DZ80" s="0" t="n">
        <f aca="false">IF(AN$9=0,0,(SIN(AN$12)*COS($E80)+SIN($E80)*COS(AN$12))/SIN($E80)*AN$9)</f>
        <v>0</v>
      </c>
      <c r="EA80" s="0" t="n">
        <f aca="false">IF(AO$9=0,0,(SIN(AO$12)*COS($E80)+SIN($E80)*COS(AO$12))/SIN($E80)*AO$9)</f>
        <v>0</v>
      </c>
      <c r="EB80" s="0" t="n">
        <f aca="false">IF(AP$9=0,0,(SIN(AP$12)*COS($E80)+SIN($E80)*COS(AP$12))/SIN($E80)*AP$9)</f>
        <v>0</v>
      </c>
      <c r="EC80" s="0" t="n">
        <f aca="false">IF(AQ$9=0,0,(SIN(AQ$12)*COS($E80)+SIN($E80)*COS(AQ$12))/SIN($E80)*AQ$9)</f>
        <v>0</v>
      </c>
      <c r="ED80" s="0" t="n">
        <f aca="false">IF(AR$9=0,0,(SIN(AR$12)*COS($E80)+SIN($E80)*COS(AR$12))/SIN($E80)*AR$9)</f>
        <v>0</v>
      </c>
      <c r="EE80" s="0" t="n">
        <f aca="false">IF(AS$9=0,0,(SIN(AS$12)*COS($E80)+SIN($E80)*COS(AS$12))/SIN($E80)*AS$9)</f>
        <v>0</v>
      </c>
      <c r="EF80" s="0" t="n">
        <f aca="false">IF(AT$9=0,0,(SIN(AT$12)*COS($E80)+SIN($E80)*COS(AT$12))/SIN($E80)*AT$9)</f>
        <v>0</v>
      </c>
      <c r="EG80" s="0" t="n">
        <f aca="false">IF(AU$9=0,0,(SIN(AU$12)*COS($E80)+SIN($E80)*COS(AU$12))/SIN($E80)*AU$9)</f>
        <v>0</v>
      </c>
      <c r="EH80" s="0" t="n">
        <f aca="false">IF(AV$9=0,0,(SIN(AV$12)*COS($E80)+SIN($E80)*COS(AV$12))/SIN($E80)*AV$9)</f>
        <v>0</v>
      </c>
      <c r="EI80" s="0" t="n">
        <f aca="false">IF(AW$9=0,0,(SIN(AW$12)*COS($E80)+SIN($E80)*COS(AW$12))/SIN($E80)*AW$9)</f>
        <v>0</v>
      </c>
      <c r="EJ80" s="0" t="n">
        <f aca="false">IF(AX$9=0,0,(SIN(AX$12)*COS($E80)+SIN($E80)*COS(AX$12))/SIN($E80)*AX$9)</f>
        <v>0</v>
      </c>
      <c r="EK80" s="0" t="n">
        <f aca="false">IF(AY$9=0,0,(SIN(AY$12)*COS($E80)+SIN($E80)*COS(AY$12))/SIN($E80)*AY$9)</f>
        <v>0</v>
      </c>
      <c r="EL80" s="0" t="n">
        <f aca="false">IF(AZ$9=0,0,(SIN(AZ$12)*COS($E80)+SIN($E80)*COS(AZ$12))/SIN($E80)*AZ$9)</f>
        <v>0</v>
      </c>
      <c r="EM80" s="0" t="n">
        <f aca="false">IF(BA$9=0,0,(SIN(BA$12)*COS($E80)+SIN($E80)*COS(BA$12))/SIN($E80)*BA$9)</f>
        <v>0</v>
      </c>
      <c r="EN80" s="0" t="n">
        <f aca="false">IF(BB$9=0,0,(SIN(BB$12)*COS($E80)+SIN($E80)*COS(BB$12))/SIN($E80)*BB$9)</f>
        <v>0</v>
      </c>
      <c r="EO80" s="0" t="n">
        <f aca="false">IF(BC$9=0,0,(SIN(BC$12)*COS($E80)+SIN($E80)*COS(BC$12))/SIN($E80)*BC$9)</f>
        <v>0</v>
      </c>
      <c r="EP80" s="0" t="n">
        <f aca="false">IF(BD$9=0,0,(SIN(BD$12)*COS($E80)+SIN($E80)*COS(BD$12))/SIN($E80)*BD$9)</f>
        <v>0</v>
      </c>
      <c r="EQ80" s="0" t="n">
        <f aca="false">IF(BE$9=0,0,(SIN(BE$12)*COS($E80)+SIN($E80)*COS(BE$12))/SIN($E80)*BE$9)</f>
        <v>0</v>
      </c>
      <c r="ER80" s="0" t="n">
        <f aca="false">IF(BF$9=0,0,(SIN(BF$12)*COS($E80)+SIN($E80)*COS(BF$12))/SIN($E80)*BF$9)</f>
        <v>0</v>
      </c>
      <c r="ES80" s="0" t="n">
        <f aca="false">IF(BG$9=0,0,(SIN(BG$12)*COS($E80)+SIN($E80)*COS(BG$12))/SIN($E80)*BG$9)</f>
        <v>0</v>
      </c>
      <c r="ET80" s="0" t="n">
        <f aca="false">IF(BH$9=0,0,(SIN(BH$12)*COS($E80)+SIN($E80)*COS(BH$12))/SIN($E80)*BH$9)</f>
        <v>0</v>
      </c>
      <c r="EU80" s="0" t="n">
        <f aca="false">IF(BI$9=0,0,(SIN(BI$12)*COS($E80)+SIN($E80)*COS(BI$12))/SIN($E80)*BI$9)</f>
        <v>0</v>
      </c>
      <c r="EV80" s="0" t="n">
        <f aca="false">IF(BJ$9=0,0,(SIN(BJ$12)*COS($E80)+SIN($E80)*COS(BJ$12))/SIN($E80)*BJ$9)</f>
        <v>0</v>
      </c>
      <c r="EW80" s="0" t="n">
        <f aca="false">IF(BK$9=0,0,(SIN(BK$12)*COS($E80)+SIN($E80)*COS(BK$12))/SIN($E80)*BK$9)</f>
        <v>0</v>
      </c>
      <c r="EX80" s="0" t="n">
        <f aca="false">IF(BL$9=0,0,(SIN(BL$12)*COS($E80)+SIN($E80)*COS(BL$12))/SIN($E80)*BL$9)</f>
        <v>0</v>
      </c>
      <c r="EY80" s="0" t="n">
        <f aca="false">IF(BM$9=0,0,(SIN(BM$12)*COS($E80)+SIN($E80)*COS(BM$12))/SIN($E80)*BM$9)</f>
        <v>0</v>
      </c>
      <c r="EZ80" s="0" t="n">
        <f aca="false">IF(BN$9=0,0,(SIN(BN$12)*COS($E80)+SIN($E80)*COS(BN$12))/SIN($E80)*BN$9)</f>
        <v>0</v>
      </c>
      <c r="FA80" s="0" t="n">
        <f aca="false">IF(BO$9=0,0,(SIN(BO$12)*COS($E80)+SIN($E80)*COS(BO$12))/SIN($E80)*BO$9)</f>
        <v>0</v>
      </c>
      <c r="FB80" s="0" t="n">
        <f aca="false">IF(BP$9=0,0,(SIN(BP$12)*COS($E80)+SIN($E80)*COS(BP$12))/SIN($E80)*BP$9)</f>
        <v>0</v>
      </c>
      <c r="FC80" s="0" t="n">
        <f aca="false">IF(BQ$9=0,0,(SIN(BQ$12)*COS($E80)+SIN($E80)*COS(BQ$12))/SIN($E80)*BQ$9)</f>
        <v>0</v>
      </c>
      <c r="FD80" s="0" t="n">
        <f aca="false">IF(BR$9=0,0,(SIN(BR$12)*COS($E80)+SIN($E80)*COS(BR$12))/SIN($E80)*BR$9)</f>
        <v>0</v>
      </c>
      <c r="FE80" s="0" t="n">
        <f aca="false">IF(BS$9=0,0,(SIN(BS$12)*COS($E80)+SIN($E80)*COS(BS$12))/SIN($E80)*BS$9)</f>
        <v>0</v>
      </c>
      <c r="FF80" s="0" t="n">
        <f aca="false">IF(BT$9=0,0,(SIN(BT$12)*COS($E80)+SIN($E80)*COS(BT$12))/SIN($E80)*BT$9)</f>
        <v>0</v>
      </c>
      <c r="FG80" s="0" t="n">
        <f aca="false">IF(BU$9=0,0,(SIN(BU$12)*COS($E80)+SIN($E80)*COS(BU$12))/SIN($E80)*BU$9)</f>
        <v>0</v>
      </c>
      <c r="FH80" s="0" t="n">
        <f aca="false">IF(BV$9=0,0,(SIN(BV$12)*COS($E80)+SIN($E80)*COS(BV$12))/SIN($E80)*BV$9)</f>
        <v>0</v>
      </c>
      <c r="FI80" s="0" t="n">
        <f aca="false">IF(BW$9=0,0,(SIN(BW$12)*COS($E80)+SIN($E80)*COS(BW$12))/SIN($E80)*BW$9)</f>
        <v>0</v>
      </c>
      <c r="FJ80" s="0" t="n">
        <f aca="false">IF(BX$9=0,0,(SIN(BX$12)*COS($E80)+SIN($E80)*COS(BX$12))/SIN($E80)*BX$9)</f>
        <v>0</v>
      </c>
      <c r="FK80" s="0" t="n">
        <f aca="false">IF(BY$9=0,0,(SIN(BY$12)*COS($E80)+SIN($E80)*COS(BY$12))/SIN($E80)*BY$9)</f>
        <v>0</v>
      </c>
      <c r="FL80" s="0" t="n">
        <f aca="false">IF(BZ$9=0,0,(SIN(BZ$12)*COS($E80)+SIN($E80)*COS(BZ$12))/SIN($E80)*BZ$9)</f>
        <v>0</v>
      </c>
      <c r="FM80" s="0" t="n">
        <f aca="false">IF(CA$9=0,0,(SIN(CA$12)*COS($E80)+SIN($E80)*COS(CA$12))/SIN($E80)*CA$9)</f>
        <v>0</v>
      </c>
      <c r="FN80" s="0" t="n">
        <f aca="false">IF(CB$9=0,0,(SIN(CB$12)*COS($E80)+SIN($E80)*COS(CB$12))/SIN($E80)*CB$9)</f>
        <v>0</v>
      </c>
      <c r="FO80" s="0" t="n">
        <f aca="false">IF(CC$9=0,0,(SIN(CC$12)*COS($E80)+SIN($E80)*COS(CC$12))/SIN($E80)*CC$9)</f>
        <v>0</v>
      </c>
      <c r="FP80" s="0" t="n">
        <f aca="false">IF(CD$9=0,0,(SIN(CD$12)*COS($E80)+SIN($E80)*COS(CD$12))/SIN($E80)*CD$9)</f>
        <v>0</v>
      </c>
      <c r="FQ80" s="0" t="n">
        <f aca="false">IF(CE$9=0,0,(SIN(CE$12)*COS($E80)+SIN($E80)*COS(CE$12))/SIN($E80)*CE$9)</f>
        <v>0</v>
      </c>
      <c r="FR80" s="0" t="n">
        <f aca="false">IF(CF$9=0,0,(SIN(CF$12)*COS($E80)+SIN($E80)*COS(CF$12))/SIN($E80)*CF$9)</f>
        <v>0</v>
      </c>
      <c r="FS80" s="0" t="n">
        <f aca="false">IF(CG$9=0,0,(SIN(CG$12)*COS($E80)+SIN($E80)*COS(CG$12))/SIN($E80)*CG$9)</f>
        <v>0</v>
      </c>
      <c r="FT80" s="0" t="n">
        <f aca="false">IF(CH$9=0,0,(SIN(CH$12)*COS($E80)+SIN($E80)*COS(CH$12))/SIN($E80)*CH$9)</f>
        <v>0</v>
      </c>
      <c r="FU80" s="0" t="n">
        <f aca="false">IF(CI$9=0,0,(SIN(CI$12)*COS($E80)+SIN($E80)*COS(CI$12))/SIN($E80)*CI$9)</f>
        <v>0</v>
      </c>
      <c r="FV80" s="0" t="n">
        <f aca="false">IF(CJ$9=0,0,(SIN(CJ$12)*COS($E80)+SIN($E80)*COS(CJ$12))/SIN($E80)*CJ$9)</f>
        <v>0</v>
      </c>
      <c r="FW80" s="0" t="n">
        <f aca="false">IF(CK$9=0,0,(SIN(CK$12)*COS($E80)+SIN($E80)*COS(CK$12))/SIN($E80)*CK$9)</f>
        <v>0</v>
      </c>
      <c r="FX80" s="0" t="n">
        <f aca="false">IF(CL$9=0,0,(SIN(CL$12)*COS($E80)+SIN($E80)*COS(CL$12))/SIN($E80)*CL$9)</f>
        <v>0</v>
      </c>
      <c r="FY80" s="0" t="n">
        <f aca="false">IF(CM$9=0,0,(SIN(CM$12)*COS($E80)+SIN($E80)*COS(CM$12))/SIN($E80)*CM$9)</f>
        <v>0</v>
      </c>
      <c r="FZ80" s="0" t="n">
        <f aca="false">IF(CN$9=0,0,(SIN(CN$12)*COS($E80)+SIN($E80)*COS(CN$12))/SIN($E80)*CN$9)</f>
        <v>0</v>
      </c>
      <c r="GA80" s="0" t="n">
        <f aca="false">IF(CO$9=0,0,(SIN(CO$12)*COS($E80)+SIN($E80)*COS(CO$12))/SIN($E80)*CO$9)</f>
        <v>0</v>
      </c>
      <c r="GB80" s="0" t="n">
        <f aca="false">IF(CP$9=0,0,(SIN(CP$12)*COS($E80)+SIN($E80)*COS(CP$12))/SIN($E80)*CP$9)</f>
        <v>2.28892048643402</v>
      </c>
      <c r="GC80" s="0" t="n">
        <f aca="false">IF(CQ$9=0,0,(SIN(CQ$12)*COS($E80)+SIN($E80)*COS(CQ$12))/SIN($E80)*CQ$9)</f>
        <v>2.23806191939183</v>
      </c>
    </row>
    <row r="81" customFormat="false" ht="12.8" hidden="true" customHeight="false" outlineLevel="0" collapsed="false">
      <c r="A81" s="0" t="n">
        <f aca="false">MAX($F81:$CQ81)</f>
        <v>6.32915353137039</v>
      </c>
      <c r="B81" s="90" t="n">
        <f aca="false">IF(ISNA(INDEX(vmg!$B$6:$B$151,MATCH($C81,vmg!$F$6:$F$151,0))),IF(ISNA(INDEX(vmg!$B$6:$B$151,MATCH($C81,vmg!$D$6:$D$151,0))),0,INDEX(vmg!$B$6:$B$151,MATCH($C81,vmg!$D$6:$D$151,0))),INDEX(vmg!$B$6:$B$151,MATCH($C81,vmg!$F$6:$F$151,0)))</f>
        <v>6.0646</v>
      </c>
      <c r="C81" s="2" t="n">
        <f aca="false">MOD(Best +D81,360)</f>
        <v>9</v>
      </c>
      <c r="D81" s="2" t="n">
        <f aca="false">D80+1</f>
        <v>69</v>
      </c>
      <c r="E81" s="1" t="n">
        <f aca="false">D81*PI()/180</f>
        <v>1.20427718387609</v>
      </c>
      <c r="F81" s="13" t="n">
        <f aca="false">IF(OR(F171=0,CR81=0),0,F171*CR81/(F171+CR81))</f>
        <v>6.32915353137039</v>
      </c>
      <c r="G81" s="13" t="n">
        <f aca="false">IF(OR(G171=0,CS81=0),0,G171*CS81/(G171+CS81))</f>
        <v>6.21056075312487</v>
      </c>
      <c r="H81" s="13" t="n">
        <f aca="false">IF(OR(H171=0,CT81=0),0,H171*CT81/(H171+CT81))</f>
        <v>6.0955122038063</v>
      </c>
      <c r="I81" s="13" t="n">
        <f aca="false">IF(OR(I171=0,CU81=0),0,I171*CU81/(I171+CU81))</f>
        <v>5.98378978312854</v>
      </c>
      <c r="J81" s="13" t="n">
        <f aca="false">IF(OR(J171=0,CV81=0),0,J171*CV81/(J171+CV81))</f>
        <v>5.87089894173819</v>
      </c>
      <c r="K81" s="13" t="n">
        <f aca="false">IF(OR(K171=0,CW81=0),0,K171*CW81/(K171+CW81))</f>
        <v>5.761191336988</v>
      </c>
      <c r="L81" s="13" t="n">
        <f aca="false">IF(OR(L171=0,CX81=0),0,L171*CX81/(L171+CX81))</f>
        <v>5.65447755087395</v>
      </c>
      <c r="M81" s="13" t="n">
        <f aca="false">IF(OR(M171=0,CY81=0),0,M171*CY81/(M171+CY81))</f>
        <v>5.55058300698938</v>
      </c>
      <c r="N81" s="13" t="n">
        <f aca="false">IF(OR(N171=0,CZ81=0),0,N171*CZ81/(N171+CZ81))</f>
        <v>5.44934653341309</v>
      </c>
      <c r="O81" s="13" t="n">
        <f aca="false">IF(OR(O171=0,DA81=0),0,O171*DA81/(O171+DA81))</f>
        <v>5.33733041631617</v>
      </c>
      <c r="P81" s="13" t="n">
        <f aca="false">IF(OR(P171=0,DB81=0),0,P171*DB81/(P171+DB81))</f>
        <v>5.2283280870759</v>
      </c>
      <c r="Q81" s="13" t="n">
        <f aca="false">IF(OR(Q171=0,DC81=0),0,Q171*DC81/(Q171+DC81))</f>
        <v>5.12216163517932</v>
      </c>
      <c r="R81" s="13" t="n">
        <f aca="false">IF(OR(R171=0,DD81=0),0,R171*DD81/(R171+DD81))</f>
        <v>5.01866684045722</v>
      </c>
      <c r="S81" s="13" t="n">
        <f aca="false">IF(OR(S171=0,DE81=0),0,S171*DE81/(S171+DE81))</f>
        <v>4.91769188086697</v>
      </c>
      <c r="T81" s="13" t="n">
        <f aca="false">IF(OR(T171=0,DF81=0),0,T171*DF81/(T171+DF81))</f>
        <v>4.79719539056778</v>
      </c>
      <c r="U81" s="13" t="n">
        <f aca="false">IF(OR(U171=0,DG81=0),0,U171*DG81/(U171+DG81))</f>
        <v>4.67978061283848</v>
      </c>
      <c r="V81" s="13" t="n">
        <f aca="false">IF(OR(V171=0,DH81=0),0,V171*DH81/(V171+DH81))</f>
        <v>4.56525449491114</v>
      </c>
      <c r="W81" s="13" t="n">
        <f aca="false">IF(OR(W171=0,DI81=0),0,W171*DI81/(W171+DI81))</f>
        <v>4.45343877593302</v>
      </c>
      <c r="X81" s="13" t="n">
        <f aca="false">IF(OR(X171=0,DJ81=0),0,X171*DJ81/(X171+DJ81))</f>
        <v>4.34416857998318</v>
      </c>
      <c r="Y81" s="13" t="n">
        <f aca="false">IF(OR(Y171=0,DK81=0),0,Y171*DK81/(Y171+DK81))</f>
        <v>0</v>
      </c>
      <c r="Z81" s="13" t="n">
        <f aca="false">IF(OR(Z171=0,DL81=0),0,Z171*DL81/(Z171+DL81))</f>
        <v>0</v>
      </c>
      <c r="AA81" s="13" t="n">
        <f aca="false">IF(OR(AA171=0,DM81=0),0,AA171*DM81/(AA171+DM81))</f>
        <v>0</v>
      </c>
      <c r="AB81" s="13" t="n">
        <f aca="false">IF(OR(AB171=0,DN81=0),0,AB171*DN81/(AB171+DN81))</f>
        <v>0</v>
      </c>
      <c r="AC81" s="13" t="n">
        <f aca="false">IF(OR(AC171=0,DO81=0),0,AC171*DO81/(AC171+DO81))</f>
        <v>0</v>
      </c>
      <c r="AD81" s="13" t="n">
        <f aca="false">IF(OR(AD171=0,DP81=0),0,AD171*DP81/(AD171+DP81))</f>
        <v>0</v>
      </c>
      <c r="AE81" s="13" t="n">
        <f aca="false">IF(OR(AE171=0,DQ81=0),0,AE171*DQ81/(AE171+DQ81))</f>
        <v>0</v>
      </c>
      <c r="AF81" s="13" t="n">
        <f aca="false">IF(OR(AF171=0,DR81=0),0,AF171*DR81/(AF171+DR81))</f>
        <v>0</v>
      </c>
      <c r="AG81" s="13" t="n">
        <f aca="false">IF(OR(AG171=0,DS81=0),0,AG171*DS81/(AG171+DS81))</f>
        <v>0</v>
      </c>
      <c r="AH81" s="13" t="n">
        <f aca="false">IF(OR(AH171=0,DT81=0),0,AH171*DT81/(AH171+DT81))</f>
        <v>0</v>
      </c>
      <c r="AI81" s="13" t="n">
        <f aca="false">IF(OR(AI171=0,DU81=0),0,AI171*DU81/(AI171+DU81))</f>
        <v>0</v>
      </c>
      <c r="AJ81" s="13" t="n">
        <f aca="false">IF(OR(AJ171=0,DV81=0),0,AJ171*DV81/(AJ171+DV81))</f>
        <v>0</v>
      </c>
      <c r="AK81" s="13" t="n">
        <f aca="false">IF(OR(AK171=0,DW81=0),0,AK171*DW81/(AK171+DW81))</f>
        <v>0</v>
      </c>
      <c r="AL81" s="13" t="n">
        <f aca="false">IF(OR(AL171=0,DX81=0),0,AL171*DX81/(AL171+DX81))</f>
        <v>0</v>
      </c>
      <c r="AM81" s="13" t="n">
        <f aca="false">IF(OR(AM171=0,DY81=0),0,AM171*DY81/(AM171+DY81))</f>
        <v>0</v>
      </c>
      <c r="AN81" s="13" t="n">
        <f aca="false">IF(OR(AN171=0,DZ81=0),0,AN171*DZ81/(AN171+DZ81))</f>
        <v>0</v>
      </c>
      <c r="AO81" s="13" t="n">
        <f aca="false">IF(OR(AO171=0,EA81=0),0,AO171*EA81/(AO171+EA81))</f>
        <v>0</v>
      </c>
      <c r="AP81" s="13" t="n">
        <f aca="false">IF(OR(AP171=0,EB81=0),0,AP171*EB81/(AP171+EB81))</f>
        <v>0</v>
      </c>
      <c r="AQ81" s="13" t="n">
        <f aca="false">IF(OR(AQ171=0,EC81=0),0,AQ171*EC81/(AQ171+EC81))</f>
        <v>0</v>
      </c>
      <c r="AR81" s="13" t="n">
        <f aca="false">IF(OR(AR171=0,ED81=0),0,AR171*ED81/(AR171+ED81))</f>
        <v>0</v>
      </c>
      <c r="AS81" s="13" t="n">
        <f aca="false">IF(OR(AS171=0,EE81=0),0,AS171*EE81/(AS171+EE81))</f>
        <v>0</v>
      </c>
      <c r="AT81" s="13" t="n">
        <f aca="false">IF(OR(AT171=0,EF81=0),0,AT171*EF81/(AT171+EF81))</f>
        <v>0</v>
      </c>
      <c r="AU81" s="13" t="n">
        <f aca="false">IF(OR(AU171=0,EG81=0),0,AU171*EG81/(AU171+EG81))</f>
        <v>0</v>
      </c>
      <c r="AV81" s="13" t="n">
        <f aca="false">IF(OR(AV171=0,EH81=0),0,AV171*EH81/(AV171+EH81))</f>
        <v>0</v>
      </c>
      <c r="AW81" s="13" t="n">
        <f aca="false">IF(OR(AW171=0,EI81=0),0,AW171*EI81/(AW171+EI81))</f>
        <v>0</v>
      </c>
      <c r="AX81" s="13" t="n">
        <f aca="false">IF(OR(AX171=0,EJ81=0),0,AX171*EJ81/(AX171+EJ81))</f>
        <v>0</v>
      </c>
      <c r="AY81" s="13" t="n">
        <f aca="false">IF(OR(AY171=0,EK81=0),0,AY171*EK81/(AY171+EK81))</f>
        <v>0</v>
      </c>
      <c r="AZ81" s="13" t="n">
        <f aca="false">IF(OR(AZ171=0,EL81=0),0,AZ171*EL81/(AZ171+EL81))</f>
        <v>0</v>
      </c>
      <c r="BA81" s="13" t="n">
        <f aca="false">IF(OR(BA171=0,EM81=0),0,BA171*EM81/(BA171+EM81))</f>
        <v>0</v>
      </c>
      <c r="BB81" s="13" t="n">
        <f aca="false">IF(OR(BB171=0,EN81=0),0,BB171*EN81/(BB171+EN81))</f>
        <v>0</v>
      </c>
      <c r="BC81" s="13" t="n">
        <f aca="false">IF(OR(BC171=0,EO81=0),0,BC171*EO81/(BC171+EO81))</f>
        <v>0</v>
      </c>
      <c r="BD81" s="13" t="n">
        <f aca="false">IF(OR(BD171=0,EP81=0),0,BD171*EP81/(BD171+EP81))</f>
        <v>0</v>
      </c>
      <c r="BE81" s="13" t="n">
        <f aca="false">IF(OR(BE171=0,EQ81=0),0,BE171*EQ81/(BE171+EQ81))</f>
        <v>0</v>
      </c>
      <c r="BF81" s="13" t="n">
        <f aca="false">IF(OR(BF171=0,ER81=0),0,BF171*ER81/(BF171+ER81))</f>
        <v>0</v>
      </c>
      <c r="BG81" s="13" t="n">
        <f aca="false">IF(OR(BG171=0,ES81=0),0,BG171*ES81/(BG171+ES81))</f>
        <v>0</v>
      </c>
      <c r="BH81" s="13" t="n">
        <f aca="false">IF(OR(BH171=0,ET81=0),0,BH171*ET81/(BH171+ET81))</f>
        <v>0</v>
      </c>
      <c r="BI81" s="13" t="n">
        <f aca="false">IF(OR(BI171=0,EU81=0),0,BI171*EU81/(BI171+EU81))</f>
        <v>0</v>
      </c>
      <c r="BJ81" s="13" t="n">
        <f aca="false">IF(OR(BJ171=0,EV81=0),0,BJ171*EV81/(BJ171+EV81))</f>
        <v>0</v>
      </c>
      <c r="BK81" s="13" t="n">
        <f aca="false">IF(OR(BK171=0,EW81=0),0,BK171*EW81/(BK171+EW81))</f>
        <v>0</v>
      </c>
      <c r="BL81" s="13" t="n">
        <f aca="false">IF(OR(BL171=0,EX81=0),0,BL171*EX81/(BL171+EX81))</f>
        <v>0</v>
      </c>
      <c r="BM81" s="13" t="n">
        <f aca="false">IF(OR(BM171=0,EY81=0),0,BM171*EY81/(BM171+EY81))</f>
        <v>0</v>
      </c>
      <c r="BN81" s="13" t="n">
        <f aca="false">IF(OR(BN171=0,EZ81=0),0,BN171*EZ81/(BN171+EZ81))</f>
        <v>0</v>
      </c>
      <c r="BO81" s="13" t="n">
        <f aca="false">IF(OR(BO171=0,FA81=0),0,BO171*FA81/(BO171+FA81))</f>
        <v>0</v>
      </c>
      <c r="BP81" s="13" t="n">
        <f aca="false">IF(OR(BP171=0,FB81=0),0,BP171*FB81/(BP171+FB81))</f>
        <v>0</v>
      </c>
      <c r="BQ81" s="13" t="n">
        <f aca="false">IF(OR(BQ171=0,FC81=0),0,BQ171*FC81/(BQ171+FC81))</f>
        <v>0</v>
      </c>
      <c r="BR81" s="13" t="n">
        <f aca="false">IF(OR(BR171=0,FD81=0),0,BR171*FD81/(BR171+FD81))</f>
        <v>0</v>
      </c>
      <c r="BS81" s="13" t="n">
        <f aca="false">IF(OR(BS171=0,FE81=0),0,BS171*FE81/(BS171+FE81))</f>
        <v>0</v>
      </c>
      <c r="BT81" s="13" t="n">
        <f aca="false">IF(OR(BT171=0,FF81=0),0,BT171*FF81/(BT171+FF81))</f>
        <v>0</v>
      </c>
      <c r="BU81" s="13" t="n">
        <f aca="false">IF(OR(BU171=0,FG81=0),0,BU171*FG81/(BU171+FG81))</f>
        <v>0</v>
      </c>
      <c r="BV81" s="13" t="n">
        <f aca="false">IF(OR(BV171=0,FH81=0),0,BV171*FH81/(BV171+FH81))</f>
        <v>0</v>
      </c>
      <c r="BW81" s="13" t="n">
        <f aca="false">IF(OR(BW171=0,FI81=0),0,BW171*FI81/(BW171+FI81))</f>
        <v>0</v>
      </c>
      <c r="BX81" s="13" t="n">
        <f aca="false">IF(OR(BX171=0,FJ81=0),0,BX171*FJ81/(BX171+FJ81))</f>
        <v>0</v>
      </c>
      <c r="BY81" s="13" t="n">
        <f aca="false">IF(OR(BY171=0,FK81=0),0,BY171*FK81/(BY171+FK81))</f>
        <v>0</v>
      </c>
      <c r="BZ81" s="13" t="n">
        <f aca="false">IF(OR(BZ171=0,FL81=0),0,BZ171*FL81/(BZ171+FL81))</f>
        <v>0</v>
      </c>
      <c r="CA81" s="13" t="n">
        <f aca="false">IF(OR(CA171=0,FM81=0),0,CA171*FM81/(CA171+FM81))</f>
        <v>0</v>
      </c>
      <c r="CB81" s="13" t="n">
        <f aca="false">IF(OR(CB171=0,FN81=0),0,CB171*FN81/(CB171+FN81))</f>
        <v>0</v>
      </c>
      <c r="CC81" s="13" t="n">
        <f aca="false">IF(OR(CC171=0,FO81=0),0,CC171*FO81/(CC171+FO81))</f>
        <v>0</v>
      </c>
      <c r="CD81" s="13" t="n">
        <f aca="false">IF(OR(CD171=0,FP81=0),0,CD171*FP81/(CD171+FP81))</f>
        <v>0</v>
      </c>
      <c r="CE81" s="13" t="n">
        <f aca="false">IF(OR(CE171=0,FQ81=0),0,CE171*FQ81/(CE171+FQ81))</f>
        <v>0</v>
      </c>
      <c r="CF81" s="13" t="n">
        <f aca="false">IF(OR(CF171=0,FR81=0),0,CF171*FR81/(CF171+FR81))</f>
        <v>0</v>
      </c>
      <c r="CG81" s="13" t="n">
        <f aca="false">IF(OR(CG171=0,FS81=0),0,CG171*FS81/(CG171+FS81))</f>
        <v>0</v>
      </c>
      <c r="CH81" s="13" t="n">
        <f aca="false">IF(OR(CH171=0,FT81=0),0,CH171*FT81/(CH171+FT81))</f>
        <v>0</v>
      </c>
      <c r="CI81" s="13" t="n">
        <f aca="false">IF(OR(CI171=0,FU81=0),0,CI171*FU81/(CI171+FU81))</f>
        <v>0</v>
      </c>
      <c r="CJ81" s="13" t="n">
        <f aca="false">IF(OR(CJ171=0,FV81=0),0,CJ171*FV81/(CJ171+FV81))</f>
        <v>0</v>
      </c>
      <c r="CK81" s="13" t="n">
        <f aca="false">IF(OR(CK171=0,FW81=0),0,CK171*FW81/(CK171+FW81))</f>
        <v>0</v>
      </c>
      <c r="CL81" s="13" t="n">
        <f aca="false">IF(OR(CL171=0,FX81=0),0,CL171*FX81/(CL171+FX81))</f>
        <v>0</v>
      </c>
      <c r="CM81" s="13" t="n">
        <f aca="false">IF(OR(CM171=0,FY81=0),0,CM171*FY81/(CM171+FY81))</f>
        <v>0</v>
      </c>
      <c r="CN81" s="13" t="n">
        <f aca="false">IF(OR(CN171=0,FZ81=0),0,CN171*FZ81/(CN171+FZ81))</f>
        <v>0</v>
      </c>
      <c r="CO81" s="13" t="n">
        <f aca="false">IF(OR(CO171=0,GA81=0),0,CO171*GA81/(CO171+GA81))</f>
        <v>0</v>
      </c>
      <c r="CP81" s="13" t="n">
        <f aca="false">IF(OR(CP171=0,GB81=0),0,CP171*GB81/(CP171+GB81))</f>
        <v>1.13678865973443</v>
      </c>
      <c r="CQ81" s="13" t="n">
        <f aca="false">IF(OR(CQ171=0,GC81=0),0,CQ171*GC81/(CQ171+GC81))</f>
        <v>1.09966478060042</v>
      </c>
      <c r="CR81" s="0" t="n">
        <f aca="false">IF(F$9=0,0,(SIN(F$12)*COS($E81)+SIN($E81)*COS(F$12))/SIN($E81)*F$9)</f>
        <v>6.32915357142857</v>
      </c>
      <c r="CS81" s="0" t="n">
        <f aca="false">IF(G$9=0,0,(SIN(G$12)*COS($E81)+SIN($E81)*COS(G$12))/SIN($E81)*G$9)</f>
        <v>6.33097242227452</v>
      </c>
      <c r="CT81" s="0" t="n">
        <f aca="false">IF(H$9=0,0,(SIN(H$12)*COS($E81)+SIN($E81)*COS(H$12))/SIN($E81)*H$9)</f>
        <v>6.33035947290417</v>
      </c>
      <c r="CU81" s="0" t="n">
        <f aca="false">IF(I$9=0,0,(SIN(I$12)*COS($E81)+SIN($E81)*COS(I$12))/SIN($E81)*I$9)</f>
        <v>6.327339121152</v>
      </c>
      <c r="CV81" s="0" t="n">
        <f aca="false">IF(J$9=0,0,(SIN(J$12)*COS($E81)+SIN($E81)*COS(J$12))/SIN($E81)*J$9)</f>
        <v>6.31696493165133</v>
      </c>
      <c r="CW81" s="0" t="n">
        <f aca="false">IF(K$9=0,0,(SIN(K$12)*COS($E81)+SIN($E81)*COS(K$12))/SIN($E81)*K$9)</f>
        <v>6.30418321704116</v>
      </c>
      <c r="CX81" s="0" t="n">
        <f aca="false">IF(L$9=0,0,(SIN(L$12)*COS($E81)+SIN($E81)*COS(L$12))/SIN($E81)*L$9)</f>
        <v>6.28902553412073</v>
      </c>
      <c r="CY81" s="0" t="n">
        <f aca="false">IF(M$9=0,0,(SIN(M$12)*COS($E81)+SIN($E81)*COS(M$12))/SIN($E81)*M$9)</f>
        <v>6.2715243022286</v>
      </c>
      <c r="CZ81" s="0" t="n">
        <f aca="false">IF(N$9=0,0,(SIN(N$12)*COS($E81)+SIN($E81)*COS(N$12))/SIN($E81)*N$9)</f>
        <v>6.25171278489851</v>
      </c>
      <c r="DA81" s="0" t="n">
        <f aca="false">IF(O$9=0,0,(SIN(O$12)*COS($E81)+SIN($E81)*COS(O$12))/SIN($E81)*O$9)</f>
        <v>6.21161894692725</v>
      </c>
      <c r="DB81" s="0" t="n">
        <f aca="false">IF(P$9=0,0,(SIN(P$12)*COS($E81)+SIN($E81)*COS(P$12))/SIN($E81)*P$9)</f>
        <v>6.16915570127518</v>
      </c>
      <c r="DC81" s="0" t="n">
        <f aca="false">IF(Q$9=0,0,(SIN(Q$12)*COS($E81)+SIN($E81)*COS(Q$12))/SIN($E81)*Q$9)</f>
        <v>6.12437524412409</v>
      </c>
      <c r="DD81" s="0" t="n">
        <f aca="false">IF(R$9=0,0,(SIN(R$12)*COS($E81)+SIN($E81)*COS(R$12))/SIN($E81)*R$9)</f>
        <v>6.07733061092805</v>
      </c>
      <c r="DE81" s="0" t="n">
        <f aca="false">IF(S$9=0,0,(SIN(S$12)*COS($E81)+SIN($E81)*COS(S$12))/SIN($E81)*S$9)</f>
        <v>6.02807564825826</v>
      </c>
      <c r="DF81" s="0" t="n">
        <f aca="false">IF(T$9=0,0,(SIN(T$12)*COS($E81)+SIN($E81)*COS(T$12))/SIN($E81)*T$9)</f>
        <v>5.94301594473718</v>
      </c>
      <c r="DG81" s="0" t="n">
        <f aca="false">IF(U$9=0,0,(SIN(U$12)*COS($E81)+SIN($E81)*COS(U$12))/SIN($E81)*U$9)</f>
        <v>5.85572196191095</v>
      </c>
      <c r="DH81" s="0" t="n">
        <f aca="false">IF(V$9=0,0,(SIN(V$12)*COS($E81)+SIN($E81)*COS(V$12))/SIN($E81)*V$9)</f>
        <v>5.76628061867277</v>
      </c>
      <c r="DI81" s="0" t="n">
        <f aca="false">IF(W$9=0,0,(SIN(W$12)*COS($E81)+SIN($E81)*COS(W$12))/SIN($E81)*W$9)</f>
        <v>5.67477959879416</v>
      </c>
      <c r="DJ81" s="0" t="n">
        <f aca="false">IF(X$9=0,0,(SIN(X$12)*COS($E81)+SIN($E81)*COS(X$12))/SIN($E81)*X$9)</f>
        <v>5.58130730580531</v>
      </c>
      <c r="DK81" s="0" t="n">
        <f aca="false">IF(Y$9=0,0,(SIN(Y$12)*COS($E81)+SIN($E81)*COS(Y$12))/SIN($E81)*Y$9)</f>
        <v>0</v>
      </c>
      <c r="DL81" s="0" t="n">
        <f aca="false">IF(Z$9=0,0,(SIN(Z$12)*COS($E81)+SIN($E81)*COS(Z$12))/SIN($E81)*Z$9)</f>
        <v>0</v>
      </c>
      <c r="DM81" s="0" t="n">
        <f aca="false">IF(AA$9=0,0,(SIN(AA$12)*COS($E81)+SIN($E81)*COS(AA$12))/SIN($E81)*AA$9)</f>
        <v>0</v>
      </c>
      <c r="DN81" s="0" t="n">
        <f aca="false">IF(AB$9=0,0,(SIN(AB$12)*COS($E81)+SIN($E81)*COS(AB$12))/SIN($E81)*AB$9)</f>
        <v>0</v>
      </c>
      <c r="DO81" s="0" t="n">
        <f aca="false">IF(AC$9=0,0,(SIN(AC$12)*COS($E81)+SIN($E81)*COS(AC$12))/SIN($E81)*AC$9)</f>
        <v>0</v>
      </c>
      <c r="DP81" s="0" t="n">
        <f aca="false">IF(AD$9=0,0,(SIN(AD$12)*COS($E81)+SIN($E81)*COS(AD$12))/SIN($E81)*AD$9)</f>
        <v>0</v>
      </c>
      <c r="DQ81" s="0" t="n">
        <f aca="false">IF(AE$9=0,0,(SIN(AE$12)*COS($E81)+SIN($E81)*COS(AE$12))/SIN($E81)*AE$9)</f>
        <v>0</v>
      </c>
      <c r="DR81" s="0" t="n">
        <f aca="false">IF(AF$9=0,0,(SIN(AF$12)*COS($E81)+SIN($E81)*COS(AF$12))/SIN($E81)*AF$9)</f>
        <v>0</v>
      </c>
      <c r="DS81" s="0" t="n">
        <f aca="false">IF(AG$9=0,0,(SIN(AG$12)*COS($E81)+SIN($E81)*COS(AG$12))/SIN($E81)*AG$9)</f>
        <v>0</v>
      </c>
      <c r="DT81" s="0" t="n">
        <f aca="false">IF(AH$9=0,0,(SIN(AH$12)*COS($E81)+SIN($E81)*COS(AH$12))/SIN($E81)*AH$9)</f>
        <v>0</v>
      </c>
      <c r="DU81" s="0" t="n">
        <f aca="false">IF(AI$9=0,0,(SIN(AI$12)*COS($E81)+SIN($E81)*COS(AI$12))/SIN($E81)*AI$9)</f>
        <v>0</v>
      </c>
      <c r="DV81" s="0" t="n">
        <f aca="false">IF(AJ$9=0,0,(SIN(AJ$12)*COS($E81)+SIN($E81)*COS(AJ$12))/SIN($E81)*AJ$9)</f>
        <v>0</v>
      </c>
      <c r="DW81" s="0" t="n">
        <f aca="false">IF(AK$9=0,0,(SIN(AK$12)*COS($E81)+SIN($E81)*COS(AK$12))/SIN($E81)*AK$9)</f>
        <v>0</v>
      </c>
      <c r="DX81" s="0" t="n">
        <f aca="false">IF(AL$9=0,0,(SIN(AL$12)*COS($E81)+SIN($E81)*COS(AL$12))/SIN($E81)*AL$9)</f>
        <v>0</v>
      </c>
      <c r="DY81" s="0" t="n">
        <f aca="false">IF(AM$9=0,0,(SIN(AM$12)*COS($E81)+SIN($E81)*COS(AM$12))/SIN($E81)*AM$9)</f>
        <v>0</v>
      </c>
      <c r="DZ81" s="0" t="n">
        <f aca="false">IF(AN$9=0,0,(SIN(AN$12)*COS($E81)+SIN($E81)*COS(AN$12))/SIN($E81)*AN$9)</f>
        <v>0</v>
      </c>
      <c r="EA81" s="0" t="n">
        <f aca="false">IF(AO$9=0,0,(SIN(AO$12)*COS($E81)+SIN($E81)*COS(AO$12))/SIN($E81)*AO$9)</f>
        <v>0</v>
      </c>
      <c r="EB81" s="0" t="n">
        <f aca="false">IF(AP$9=0,0,(SIN(AP$12)*COS($E81)+SIN($E81)*COS(AP$12))/SIN($E81)*AP$9)</f>
        <v>0</v>
      </c>
      <c r="EC81" s="0" t="n">
        <f aca="false">IF(AQ$9=0,0,(SIN(AQ$12)*COS($E81)+SIN($E81)*COS(AQ$12))/SIN($E81)*AQ$9)</f>
        <v>0</v>
      </c>
      <c r="ED81" s="0" t="n">
        <f aca="false">IF(AR$9=0,0,(SIN(AR$12)*COS($E81)+SIN($E81)*COS(AR$12))/SIN($E81)*AR$9)</f>
        <v>0</v>
      </c>
      <c r="EE81" s="0" t="n">
        <f aca="false">IF(AS$9=0,0,(SIN(AS$12)*COS($E81)+SIN($E81)*COS(AS$12))/SIN($E81)*AS$9)</f>
        <v>0</v>
      </c>
      <c r="EF81" s="0" t="n">
        <f aca="false">IF(AT$9=0,0,(SIN(AT$12)*COS($E81)+SIN($E81)*COS(AT$12))/SIN($E81)*AT$9)</f>
        <v>0</v>
      </c>
      <c r="EG81" s="0" t="n">
        <f aca="false">IF(AU$9=0,0,(SIN(AU$12)*COS($E81)+SIN($E81)*COS(AU$12))/SIN($E81)*AU$9)</f>
        <v>0</v>
      </c>
      <c r="EH81" s="0" t="n">
        <f aca="false">IF(AV$9=0,0,(SIN(AV$12)*COS($E81)+SIN($E81)*COS(AV$12))/SIN($E81)*AV$9)</f>
        <v>0</v>
      </c>
      <c r="EI81" s="0" t="n">
        <f aca="false">IF(AW$9=0,0,(SIN(AW$12)*COS($E81)+SIN($E81)*COS(AW$12))/SIN($E81)*AW$9)</f>
        <v>0</v>
      </c>
      <c r="EJ81" s="0" t="n">
        <f aca="false">IF(AX$9=0,0,(SIN(AX$12)*COS($E81)+SIN($E81)*COS(AX$12))/SIN($E81)*AX$9)</f>
        <v>0</v>
      </c>
      <c r="EK81" s="0" t="n">
        <f aca="false">IF(AY$9=0,0,(SIN(AY$12)*COS($E81)+SIN($E81)*COS(AY$12))/SIN($E81)*AY$9)</f>
        <v>0</v>
      </c>
      <c r="EL81" s="0" t="n">
        <f aca="false">IF(AZ$9=0,0,(SIN(AZ$12)*COS($E81)+SIN($E81)*COS(AZ$12))/SIN($E81)*AZ$9)</f>
        <v>0</v>
      </c>
      <c r="EM81" s="0" t="n">
        <f aca="false">IF(BA$9=0,0,(SIN(BA$12)*COS($E81)+SIN($E81)*COS(BA$12))/SIN($E81)*BA$9)</f>
        <v>0</v>
      </c>
      <c r="EN81" s="0" t="n">
        <f aca="false">IF(BB$9=0,0,(SIN(BB$12)*COS($E81)+SIN($E81)*COS(BB$12))/SIN($E81)*BB$9)</f>
        <v>0</v>
      </c>
      <c r="EO81" s="0" t="n">
        <f aca="false">IF(BC$9=0,0,(SIN(BC$12)*COS($E81)+SIN($E81)*COS(BC$12))/SIN($E81)*BC$9)</f>
        <v>0</v>
      </c>
      <c r="EP81" s="0" t="n">
        <f aca="false">IF(BD$9=0,0,(SIN(BD$12)*COS($E81)+SIN($E81)*COS(BD$12))/SIN($E81)*BD$9)</f>
        <v>0</v>
      </c>
      <c r="EQ81" s="0" t="n">
        <f aca="false">IF(BE$9=0,0,(SIN(BE$12)*COS($E81)+SIN($E81)*COS(BE$12))/SIN($E81)*BE$9)</f>
        <v>0</v>
      </c>
      <c r="ER81" s="0" t="n">
        <f aca="false">IF(BF$9=0,0,(SIN(BF$12)*COS($E81)+SIN($E81)*COS(BF$12))/SIN($E81)*BF$9)</f>
        <v>0</v>
      </c>
      <c r="ES81" s="0" t="n">
        <f aca="false">IF(BG$9=0,0,(SIN(BG$12)*COS($E81)+SIN($E81)*COS(BG$12))/SIN($E81)*BG$9)</f>
        <v>0</v>
      </c>
      <c r="ET81" s="0" t="n">
        <f aca="false">IF(BH$9=0,0,(SIN(BH$12)*COS($E81)+SIN($E81)*COS(BH$12))/SIN($E81)*BH$9)</f>
        <v>0</v>
      </c>
      <c r="EU81" s="0" t="n">
        <f aca="false">IF(BI$9=0,0,(SIN(BI$12)*COS($E81)+SIN($E81)*COS(BI$12))/SIN($E81)*BI$9)</f>
        <v>0</v>
      </c>
      <c r="EV81" s="0" t="n">
        <f aca="false">IF(BJ$9=0,0,(SIN(BJ$12)*COS($E81)+SIN($E81)*COS(BJ$12))/SIN($E81)*BJ$9)</f>
        <v>0</v>
      </c>
      <c r="EW81" s="0" t="n">
        <f aca="false">IF(BK$9=0,0,(SIN(BK$12)*COS($E81)+SIN($E81)*COS(BK$12))/SIN($E81)*BK$9)</f>
        <v>0</v>
      </c>
      <c r="EX81" s="0" t="n">
        <f aca="false">IF(BL$9=0,0,(SIN(BL$12)*COS($E81)+SIN($E81)*COS(BL$12))/SIN($E81)*BL$9)</f>
        <v>0</v>
      </c>
      <c r="EY81" s="0" t="n">
        <f aca="false">IF(BM$9=0,0,(SIN(BM$12)*COS($E81)+SIN($E81)*COS(BM$12))/SIN($E81)*BM$9)</f>
        <v>0</v>
      </c>
      <c r="EZ81" s="0" t="n">
        <f aca="false">IF(BN$9=0,0,(SIN(BN$12)*COS($E81)+SIN($E81)*COS(BN$12))/SIN($E81)*BN$9)</f>
        <v>0</v>
      </c>
      <c r="FA81" s="0" t="n">
        <f aca="false">IF(BO$9=0,0,(SIN(BO$12)*COS($E81)+SIN($E81)*COS(BO$12))/SIN($E81)*BO$9)</f>
        <v>0</v>
      </c>
      <c r="FB81" s="0" t="n">
        <f aca="false">IF(BP$9=0,0,(SIN(BP$12)*COS($E81)+SIN($E81)*COS(BP$12))/SIN($E81)*BP$9)</f>
        <v>0</v>
      </c>
      <c r="FC81" s="0" t="n">
        <f aca="false">IF(BQ$9=0,0,(SIN(BQ$12)*COS($E81)+SIN($E81)*COS(BQ$12))/SIN($E81)*BQ$9)</f>
        <v>0</v>
      </c>
      <c r="FD81" s="0" t="n">
        <f aca="false">IF(BR$9=0,0,(SIN(BR$12)*COS($E81)+SIN($E81)*COS(BR$12))/SIN($E81)*BR$9)</f>
        <v>0</v>
      </c>
      <c r="FE81" s="0" t="n">
        <f aca="false">IF(BS$9=0,0,(SIN(BS$12)*COS($E81)+SIN($E81)*COS(BS$12))/SIN($E81)*BS$9)</f>
        <v>0</v>
      </c>
      <c r="FF81" s="0" t="n">
        <f aca="false">IF(BT$9=0,0,(SIN(BT$12)*COS($E81)+SIN($E81)*COS(BT$12))/SIN($E81)*BT$9)</f>
        <v>0</v>
      </c>
      <c r="FG81" s="0" t="n">
        <f aca="false">IF(BU$9=0,0,(SIN(BU$12)*COS($E81)+SIN($E81)*COS(BU$12))/SIN($E81)*BU$9)</f>
        <v>0</v>
      </c>
      <c r="FH81" s="0" t="n">
        <f aca="false">IF(BV$9=0,0,(SIN(BV$12)*COS($E81)+SIN($E81)*COS(BV$12))/SIN($E81)*BV$9)</f>
        <v>0</v>
      </c>
      <c r="FI81" s="0" t="n">
        <f aca="false">IF(BW$9=0,0,(SIN(BW$12)*COS($E81)+SIN($E81)*COS(BW$12))/SIN($E81)*BW$9)</f>
        <v>0</v>
      </c>
      <c r="FJ81" s="0" t="n">
        <f aca="false">IF(BX$9=0,0,(SIN(BX$12)*COS($E81)+SIN($E81)*COS(BX$12))/SIN($E81)*BX$9)</f>
        <v>0</v>
      </c>
      <c r="FK81" s="0" t="n">
        <f aca="false">IF(BY$9=0,0,(SIN(BY$12)*COS($E81)+SIN($E81)*COS(BY$12))/SIN($E81)*BY$9)</f>
        <v>0</v>
      </c>
      <c r="FL81" s="0" t="n">
        <f aca="false">IF(BZ$9=0,0,(SIN(BZ$12)*COS($E81)+SIN($E81)*COS(BZ$12))/SIN($E81)*BZ$9)</f>
        <v>0</v>
      </c>
      <c r="FM81" s="0" t="n">
        <f aca="false">IF(CA$9=0,0,(SIN(CA$12)*COS($E81)+SIN($E81)*COS(CA$12))/SIN($E81)*CA$9)</f>
        <v>0</v>
      </c>
      <c r="FN81" s="0" t="n">
        <f aca="false">IF(CB$9=0,0,(SIN(CB$12)*COS($E81)+SIN($E81)*COS(CB$12))/SIN($E81)*CB$9)</f>
        <v>0</v>
      </c>
      <c r="FO81" s="0" t="n">
        <f aca="false">IF(CC$9=0,0,(SIN(CC$12)*COS($E81)+SIN($E81)*COS(CC$12))/SIN($E81)*CC$9)</f>
        <v>0</v>
      </c>
      <c r="FP81" s="0" t="n">
        <f aca="false">IF(CD$9=0,0,(SIN(CD$12)*COS($E81)+SIN($E81)*COS(CD$12))/SIN($E81)*CD$9)</f>
        <v>0</v>
      </c>
      <c r="FQ81" s="0" t="n">
        <f aca="false">IF(CE$9=0,0,(SIN(CE$12)*COS($E81)+SIN($E81)*COS(CE$12))/SIN($E81)*CE$9)</f>
        <v>0</v>
      </c>
      <c r="FR81" s="0" t="n">
        <f aca="false">IF(CF$9=0,0,(SIN(CF$12)*COS($E81)+SIN($E81)*COS(CF$12))/SIN($E81)*CF$9)</f>
        <v>0</v>
      </c>
      <c r="FS81" s="0" t="n">
        <f aca="false">IF(CG$9=0,0,(SIN(CG$12)*COS($E81)+SIN($E81)*COS(CG$12))/SIN($E81)*CG$9)</f>
        <v>0</v>
      </c>
      <c r="FT81" s="0" t="n">
        <f aca="false">IF(CH$9=0,0,(SIN(CH$12)*COS($E81)+SIN($E81)*COS(CH$12))/SIN($E81)*CH$9)</f>
        <v>0</v>
      </c>
      <c r="FU81" s="0" t="n">
        <f aca="false">IF(CI$9=0,0,(SIN(CI$12)*COS($E81)+SIN($E81)*COS(CI$12))/SIN($E81)*CI$9)</f>
        <v>0</v>
      </c>
      <c r="FV81" s="0" t="n">
        <f aca="false">IF(CJ$9=0,0,(SIN(CJ$12)*COS($E81)+SIN($E81)*COS(CJ$12))/SIN($E81)*CJ$9)</f>
        <v>0</v>
      </c>
      <c r="FW81" s="0" t="n">
        <f aca="false">IF(CK$9=0,0,(SIN(CK$12)*COS($E81)+SIN($E81)*COS(CK$12))/SIN($E81)*CK$9)</f>
        <v>0</v>
      </c>
      <c r="FX81" s="0" t="n">
        <f aca="false">IF(CL$9=0,0,(SIN(CL$12)*COS($E81)+SIN($E81)*COS(CL$12))/SIN($E81)*CL$9)</f>
        <v>0</v>
      </c>
      <c r="FY81" s="0" t="n">
        <f aca="false">IF(CM$9=0,0,(SIN(CM$12)*COS($E81)+SIN($E81)*COS(CM$12))/SIN($E81)*CM$9)</f>
        <v>0</v>
      </c>
      <c r="FZ81" s="0" t="n">
        <f aca="false">IF(CN$9=0,0,(SIN(CN$12)*COS($E81)+SIN($E81)*COS(CN$12))/SIN($E81)*CN$9)</f>
        <v>0</v>
      </c>
      <c r="GA81" s="0" t="n">
        <f aca="false">IF(CO$9=0,0,(SIN(CO$12)*COS($E81)+SIN($E81)*COS(CO$12))/SIN($E81)*CO$9)</f>
        <v>0</v>
      </c>
      <c r="GB81" s="0" t="n">
        <f aca="false">IF(CP$9=0,0,(SIN(CP$12)*COS($E81)+SIN($E81)*COS(CP$12))/SIN($E81)*CP$9)</f>
        <v>2.18378330116051</v>
      </c>
      <c r="GC81" s="0" t="n">
        <f aca="false">IF(CQ$9=0,0,(SIN(CQ$12)*COS($E81)+SIN($E81)*COS(CQ$12))/SIN($E81)*CQ$9)</f>
        <v>2.13100086489353</v>
      </c>
    </row>
    <row r="82" customFormat="false" ht="12.8" hidden="true" customHeight="false" outlineLevel="0" collapsed="false">
      <c r="A82" s="0" t="n">
        <f aca="false">MAX($F82:$CQ82)</f>
        <v>6.32915353137039</v>
      </c>
      <c r="B82" s="90" t="n">
        <f aca="false">IF(ISNA(INDEX(vmg!$B$6:$B$151,MATCH($C82,vmg!$F$6:$F$151,0))),IF(ISNA(INDEX(vmg!$B$6:$B$151,MATCH($C82,vmg!$D$6:$D$151,0))),0,INDEX(vmg!$B$6:$B$151,MATCH($C82,vmg!$D$6:$D$151,0))),INDEX(vmg!$B$6:$B$151,MATCH($C82,vmg!$F$6:$F$151,0)))</f>
        <v>6.02065</v>
      </c>
      <c r="C82" s="2" t="n">
        <f aca="false">MOD(Best +D82,360)</f>
        <v>10</v>
      </c>
      <c r="D82" s="2" t="n">
        <f aca="false">D81+1</f>
        <v>70</v>
      </c>
      <c r="E82" s="1" t="n">
        <f aca="false">D82*PI()/180</f>
        <v>1.22173047639603</v>
      </c>
      <c r="F82" s="13" t="n">
        <f aca="false">IF(OR(F172=0,CR82=0),0,F172*CR82/(F172+CR82))</f>
        <v>6.32915353137039</v>
      </c>
      <c r="G82" s="13" t="n">
        <f aca="false">IF(OR(G172=0,CS82=0),0,G172*CS82/(G172+CS82))</f>
        <v>6.20833018950406</v>
      </c>
      <c r="H82" s="13" t="n">
        <f aca="false">IF(OR(H172=0,CT82=0),0,H172*CT82/(H172+CT82))</f>
        <v>6.09116460992667</v>
      </c>
      <c r="I82" s="13" t="n">
        <f aca="false">IF(OR(I172=0,CU82=0),0,I172*CU82/(I172+CU82))</f>
        <v>5.97743143246201</v>
      </c>
      <c r="J82" s="13" t="n">
        <f aca="false">IF(OR(J172=0,CV82=0),0,J172*CV82/(J172+CV82))</f>
        <v>5.86263573566559</v>
      </c>
      <c r="K82" s="13" t="n">
        <f aca="false">IF(OR(K172=0,CW82=0),0,K172*CW82/(K172+CW82))</f>
        <v>5.75111940491474</v>
      </c>
      <c r="L82" s="13" t="n">
        <f aca="false">IF(OR(L172=0,CX82=0),0,L172*CX82/(L172+CX82))</f>
        <v>5.64268716324483</v>
      </c>
      <c r="M82" s="13" t="n">
        <f aca="false">IF(OR(M172=0,CY82=0),0,M172*CY82/(M172+CY82))</f>
        <v>5.53715905688571</v>
      </c>
      <c r="N82" s="13" t="n">
        <f aca="false">IF(OR(N172=0,CZ82=0),0,N172*CZ82/(N172+CZ82))</f>
        <v>5.43436897031613</v>
      </c>
      <c r="O82" s="13" t="n">
        <f aca="false">IF(OR(O172=0,DA82=0),0,O172*DA82/(O172+DA82))</f>
        <v>5.32091690129969</v>
      </c>
      <c r="P82" s="13" t="n">
        <f aca="false">IF(OR(P172=0,DB82=0),0,P172*DB82/(P172+DB82))</f>
        <v>5.21055640916479</v>
      </c>
      <c r="Q82" s="13" t="n">
        <f aca="false">IF(OR(Q172=0,DC82=0),0,Q172*DC82/(Q172+DC82))</f>
        <v>5.10310514142224</v>
      </c>
      <c r="R82" s="13" t="n">
        <f aca="false">IF(OR(R172=0,DD82=0),0,R172*DD82/(R172+DD82))</f>
        <v>4.99839479787442</v>
      </c>
      <c r="S82" s="13" t="n">
        <f aca="false">IF(OR(S172=0,DE82=0),0,S172*DE82/(S172+DE82))</f>
        <v>4.89626980343138</v>
      </c>
      <c r="T82" s="13" t="n">
        <f aca="false">IF(OR(T172=0,DF82=0),0,T172*DF82/(T172+DF82))</f>
        <v>4.77479077703911</v>
      </c>
      <c r="U82" s="13" t="n">
        <f aca="false">IF(OR(U172=0,DG82=0),0,U172*DG82/(U172+DG82))</f>
        <v>4.65646203423344</v>
      </c>
      <c r="V82" s="13" t="n">
        <f aca="false">IF(OR(V172=0,DH82=0),0,V172*DH82/(V172+DH82))</f>
        <v>4.54108705353226</v>
      </c>
      <c r="W82" s="13" t="n">
        <f aca="false">IF(OR(W172=0,DI82=0),0,W172*DI82/(W172+DI82))</f>
        <v>4.42848441064485</v>
      </c>
      <c r="X82" s="13" t="n">
        <f aca="false">IF(OR(X172=0,DJ82=0),0,X172*DJ82/(X172+DJ82))</f>
        <v>4.31848634281102</v>
      </c>
      <c r="Y82" s="13" t="n">
        <f aca="false">IF(OR(Y172=0,DK82=0),0,Y172*DK82/(Y172+DK82))</f>
        <v>0</v>
      </c>
      <c r="Z82" s="13" t="n">
        <f aca="false">IF(OR(Z172=0,DL82=0),0,Z172*DL82/(Z172+DL82))</f>
        <v>0</v>
      </c>
      <c r="AA82" s="13" t="n">
        <f aca="false">IF(OR(AA172=0,DM82=0),0,AA172*DM82/(AA172+DM82))</f>
        <v>0</v>
      </c>
      <c r="AB82" s="13" t="n">
        <f aca="false">IF(OR(AB172=0,DN82=0),0,AB172*DN82/(AB172+DN82))</f>
        <v>0</v>
      </c>
      <c r="AC82" s="13" t="n">
        <f aca="false">IF(OR(AC172=0,DO82=0),0,AC172*DO82/(AC172+DO82))</f>
        <v>0</v>
      </c>
      <c r="AD82" s="13" t="n">
        <f aca="false">IF(OR(AD172=0,DP82=0),0,AD172*DP82/(AD172+DP82))</f>
        <v>0</v>
      </c>
      <c r="AE82" s="13" t="n">
        <f aca="false">IF(OR(AE172=0,DQ82=0),0,AE172*DQ82/(AE172+DQ82))</f>
        <v>0</v>
      </c>
      <c r="AF82" s="13" t="n">
        <f aca="false">IF(OR(AF172=0,DR82=0),0,AF172*DR82/(AF172+DR82))</f>
        <v>0</v>
      </c>
      <c r="AG82" s="13" t="n">
        <f aca="false">IF(OR(AG172=0,DS82=0),0,AG172*DS82/(AG172+DS82))</f>
        <v>0</v>
      </c>
      <c r="AH82" s="13" t="n">
        <f aca="false">IF(OR(AH172=0,DT82=0),0,AH172*DT82/(AH172+DT82))</f>
        <v>0</v>
      </c>
      <c r="AI82" s="13" t="n">
        <f aca="false">IF(OR(AI172=0,DU82=0),0,AI172*DU82/(AI172+DU82))</f>
        <v>0</v>
      </c>
      <c r="AJ82" s="13" t="n">
        <f aca="false">IF(OR(AJ172=0,DV82=0),0,AJ172*DV82/(AJ172+DV82))</f>
        <v>0</v>
      </c>
      <c r="AK82" s="13" t="n">
        <f aca="false">IF(OR(AK172=0,DW82=0),0,AK172*DW82/(AK172+DW82))</f>
        <v>0</v>
      </c>
      <c r="AL82" s="13" t="n">
        <f aca="false">IF(OR(AL172=0,DX82=0),0,AL172*DX82/(AL172+DX82))</f>
        <v>0</v>
      </c>
      <c r="AM82" s="13" t="n">
        <f aca="false">IF(OR(AM172=0,DY82=0),0,AM172*DY82/(AM172+DY82))</f>
        <v>0</v>
      </c>
      <c r="AN82" s="13" t="n">
        <f aca="false">IF(OR(AN172=0,DZ82=0),0,AN172*DZ82/(AN172+DZ82))</f>
        <v>0</v>
      </c>
      <c r="AO82" s="13" t="n">
        <f aca="false">IF(OR(AO172=0,EA82=0),0,AO172*EA82/(AO172+EA82))</f>
        <v>0</v>
      </c>
      <c r="AP82" s="13" t="n">
        <f aca="false">IF(OR(AP172=0,EB82=0),0,AP172*EB82/(AP172+EB82))</f>
        <v>0</v>
      </c>
      <c r="AQ82" s="13" t="n">
        <f aca="false">IF(OR(AQ172=0,EC82=0),0,AQ172*EC82/(AQ172+EC82))</f>
        <v>0</v>
      </c>
      <c r="AR82" s="13" t="n">
        <f aca="false">IF(OR(AR172=0,ED82=0),0,AR172*ED82/(AR172+ED82))</f>
        <v>0</v>
      </c>
      <c r="AS82" s="13" t="n">
        <f aca="false">IF(OR(AS172=0,EE82=0),0,AS172*EE82/(AS172+EE82))</f>
        <v>0</v>
      </c>
      <c r="AT82" s="13" t="n">
        <f aca="false">IF(OR(AT172=0,EF82=0),0,AT172*EF82/(AT172+EF82))</f>
        <v>0</v>
      </c>
      <c r="AU82" s="13" t="n">
        <f aca="false">IF(OR(AU172=0,EG82=0),0,AU172*EG82/(AU172+EG82))</f>
        <v>0</v>
      </c>
      <c r="AV82" s="13" t="n">
        <f aca="false">IF(OR(AV172=0,EH82=0),0,AV172*EH82/(AV172+EH82))</f>
        <v>0</v>
      </c>
      <c r="AW82" s="13" t="n">
        <f aca="false">IF(OR(AW172=0,EI82=0),0,AW172*EI82/(AW172+EI82))</f>
        <v>0</v>
      </c>
      <c r="AX82" s="13" t="n">
        <f aca="false">IF(OR(AX172=0,EJ82=0),0,AX172*EJ82/(AX172+EJ82))</f>
        <v>0</v>
      </c>
      <c r="AY82" s="13" t="n">
        <f aca="false">IF(OR(AY172=0,EK82=0),0,AY172*EK82/(AY172+EK82))</f>
        <v>0</v>
      </c>
      <c r="AZ82" s="13" t="n">
        <f aca="false">IF(OR(AZ172=0,EL82=0),0,AZ172*EL82/(AZ172+EL82))</f>
        <v>0</v>
      </c>
      <c r="BA82" s="13" t="n">
        <f aca="false">IF(OR(BA172=0,EM82=0),0,BA172*EM82/(BA172+EM82))</f>
        <v>0</v>
      </c>
      <c r="BB82" s="13" t="n">
        <f aca="false">IF(OR(BB172=0,EN82=0),0,BB172*EN82/(BB172+EN82))</f>
        <v>0</v>
      </c>
      <c r="BC82" s="13" t="n">
        <f aca="false">IF(OR(BC172=0,EO82=0),0,BC172*EO82/(BC172+EO82))</f>
        <v>0</v>
      </c>
      <c r="BD82" s="13" t="n">
        <f aca="false">IF(OR(BD172=0,EP82=0),0,BD172*EP82/(BD172+EP82))</f>
        <v>0</v>
      </c>
      <c r="BE82" s="13" t="n">
        <f aca="false">IF(OR(BE172=0,EQ82=0),0,BE172*EQ82/(BE172+EQ82))</f>
        <v>0</v>
      </c>
      <c r="BF82" s="13" t="n">
        <f aca="false">IF(OR(BF172=0,ER82=0),0,BF172*ER82/(BF172+ER82))</f>
        <v>0</v>
      </c>
      <c r="BG82" s="13" t="n">
        <f aca="false">IF(OR(BG172=0,ES82=0),0,BG172*ES82/(BG172+ES82))</f>
        <v>0</v>
      </c>
      <c r="BH82" s="13" t="n">
        <f aca="false">IF(OR(BH172=0,ET82=0),0,BH172*ET82/(BH172+ET82))</f>
        <v>0</v>
      </c>
      <c r="BI82" s="13" t="n">
        <f aca="false">IF(OR(BI172=0,EU82=0),0,BI172*EU82/(BI172+EU82))</f>
        <v>0</v>
      </c>
      <c r="BJ82" s="13" t="n">
        <f aca="false">IF(OR(BJ172=0,EV82=0),0,BJ172*EV82/(BJ172+EV82))</f>
        <v>0</v>
      </c>
      <c r="BK82" s="13" t="n">
        <f aca="false">IF(OR(BK172=0,EW82=0),0,BK172*EW82/(BK172+EW82))</f>
        <v>0</v>
      </c>
      <c r="BL82" s="13" t="n">
        <f aca="false">IF(OR(BL172=0,EX82=0),0,BL172*EX82/(BL172+EX82))</f>
        <v>0</v>
      </c>
      <c r="BM82" s="13" t="n">
        <f aca="false">IF(OR(BM172=0,EY82=0),0,BM172*EY82/(BM172+EY82))</f>
        <v>0</v>
      </c>
      <c r="BN82" s="13" t="n">
        <f aca="false">IF(OR(BN172=0,EZ82=0),0,BN172*EZ82/(BN172+EZ82))</f>
        <v>0</v>
      </c>
      <c r="BO82" s="13" t="n">
        <f aca="false">IF(OR(BO172=0,FA82=0),0,BO172*FA82/(BO172+FA82))</f>
        <v>0</v>
      </c>
      <c r="BP82" s="13" t="n">
        <f aca="false">IF(OR(BP172=0,FB82=0),0,BP172*FB82/(BP172+FB82))</f>
        <v>0</v>
      </c>
      <c r="BQ82" s="13" t="n">
        <f aca="false">IF(OR(BQ172=0,FC82=0),0,BQ172*FC82/(BQ172+FC82))</f>
        <v>0</v>
      </c>
      <c r="BR82" s="13" t="n">
        <f aca="false">IF(OR(BR172=0,FD82=0),0,BR172*FD82/(BR172+FD82))</f>
        <v>0</v>
      </c>
      <c r="BS82" s="13" t="n">
        <f aca="false">IF(OR(BS172=0,FE82=0),0,BS172*FE82/(BS172+FE82))</f>
        <v>0</v>
      </c>
      <c r="BT82" s="13" t="n">
        <f aca="false">IF(OR(BT172=0,FF82=0),0,BT172*FF82/(BT172+FF82))</f>
        <v>0</v>
      </c>
      <c r="BU82" s="13" t="n">
        <f aca="false">IF(OR(BU172=0,FG82=0),0,BU172*FG82/(BU172+FG82))</f>
        <v>0</v>
      </c>
      <c r="BV82" s="13" t="n">
        <f aca="false">IF(OR(BV172=0,FH82=0),0,BV172*FH82/(BV172+FH82))</f>
        <v>0</v>
      </c>
      <c r="BW82" s="13" t="n">
        <f aca="false">IF(OR(BW172=0,FI82=0),0,BW172*FI82/(BW172+FI82))</f>
        <v>0</v>
      </c>
      <c r="BX82" s="13" t="n">
        <f aca="false">IF(OR(BX172=0,FJ82=0),0,BX172*FJ82/(BX172+FJ82))</f>
        <v>0</v>
      </c>
      <c r="BY82" s="13" t="n">
        <f aca="false">IF(OR(BY172=0,FK82=0),0,BY172*FK82/(BY172+FK82))</f>
        <v>0</v>
      </c>
      <c r="BZ82" s="13" t="n">
        <f aca="false">IF(OR(BZ172=0,FL82=0),0,BZ172*FL82/(BZ172+FL82))</f>
        <v>0</v>
      </c>
      <c r="CA82" s="13" t="n">
        <f aca="false">IF(OR(CA172=0,FM82=0),0,CA172*FM82/(CA172+FM82))</f>
        <v>0</v>
      </c>
      <c r="CB82" s="13" t="n">
        <f aca="false">IF(OR(CB172=0,FN82=0),0,CB172*FN82/(CB172+FN82))</f>
        <v>0</v>
      </c>
      <c r="CC82" s="13" t="n">
        <f aca="false">IF(OR(CC172=0,FO82=0),0,CC172*FO82/(CC172+FO82))</f>
        <v>0</v>
      </c>
      <c r="CD82" s="13" t="n">
        <f aca="false">IF(OR(CD172=0,FP82=0),0,CD172*FP82/(CD172+FP82))</f>
        <v>0</v>
      </c>
      <c r="CE82" s="13" t="n">
        <f aca="false">IF(OR(CE172=0,FQ82=0),0,CE172*FQ82/(CE172+FQ82))</f>
        <v>0</v>
      </c>
      <c r="CF82" s="13" t="n">
        <f aca="false">IF(OR(CF172=0,FR82=0),0,CF172*FR82/(CF172+FR82))</f>
        <v>0</v>
      </c>
      <c r="CG82" s="13" t="n">
        <f aca="false">IF(OR(CG172=0,FS82=0),0,CG172*FS82/(CG172+FS82))</f>
        <v>0</v>
      </c>
      <c r="CH82" s="13" t="n">
        <f aca="false">IF(OR(CH172=0,FT82=0),0,CH172*FT82/(CH172+FT82))</f>
        <v>0</v>
      </c>
      <c r="CI82" s="13" t="n">
        <f aca="false">IF(OR(CI172=0,FU82=0),0,CI172*FU82/(CI172+FU82))</f>
        <v>0</v>
      </c>
      <c r="CJ82" s="13" t="n">
        <f aca="false">IF(OR(CJ172=0,FV82=0),0,CJ172*FV82/(CJ172+FV82))</f>
        <v>0</v>
      </c>
      <c r="CK82" s="13" t="n">
        <f aca="false">IF(OR(CK172=0,FW82=0),0,CK172*FW82/(CK172+FW82))</f>
        <v>0</v>
      </c>
      <c r="CL82" s="13" t="n">
        <f aca="false">IF(OR(CL172=0,FX82=0),0,CL172*FX82/(CL172+FX82))</f>
        <v>0</v>
      </c>
      <c r="CM82" s="13" t="n">
        <f aca="false">IF(OR(CM172=0,FY82=0),0,CM172*FY82/(CM172+FY82))</f>
        <v>0</v>
      </c>
      <c r="CN82" s="13" t="n">
        <f aca="false">IF(OR(CN172=0,FZ82=0),0,CN172*FZ82/(CN172+FZ82))</f>
        <v>0</v>
      </c>
      <c r="CO82" s="13" t="n">
        <f aca="false">IF(OR(CO172=0,GA82=0),0,CO172*GA82/(CO172+GA82))</f>
        <v>0</v>
      </c>
      <c r="CP82" s="13" t="n">
        <f aca="false">IF(OR(CP172=0,GB82=0),0,CP172*GB82/(CP172+GB82))</f>
        <v>1.08239892840242</v>
      </c>
      <c r="CQ82" s="13" t="n">
        <f aca="false">IF(OR(CQ172=0,GC82=0),0,CQ172*GC82/(CQ172+GC82))</f>
        <v>1.04477508262505</v>
      </c>
      <c r="CR82" s="0" t="n">
        <f aca="false">IF(F$9=0,0,(SIN(F$12)*COS($E82)+SIN($E82)*COS(F$12))/SIN($E82)*F$9)</f>
        <v>6.32915357142857</v>
      </c>
      <c r="CS82" s="0" t="n">
        <f aca="false">IF(G$9=0,0,(SIN(G$12)*COS($E82)+SIN($E82)*COS(G$12))/SIN($E82)*G$9)</f>
        <v>6.32878863955176</v>
      </c>
      <c r="CT82" s="0" t="n">
        <f aca="false">IF(H$9=0,0,(SIN(H$12)*COS($E82)+SIN($E82)*COS(H$12))/SIN($E82)*H$9)</f>
        <v>6.3260199001598</v>
      </c>
      <c r="CU82" s="0" t="n">
        <f aca="false">IF(I$9=0,0,(SIN(I$12)*COS($E82)+SIN($E82)*COS(I$12))/SIN($E82)*I$9)</f>
        <v>6.32087239527471</v>
      </c>
      <c r="CV82" s="0" t="n">
        <f aca="false">IF(J$9=0,0,(SIN(J$12)*COS($E82)+SIN($E82)*COS(J$12))/SIN($E82)*J$9)</f>
        <v>6.30840705207877</v>
      </c>
      <c r="CW82" s="0" t="n">
        <f aca="false">IF(K$9=0,0,(SIN(K$12)*COS($E82)+SIN($E82)*COS(K$12))/SIN($E82)*K$9)</f>
        <v>6.29356741772902</v>
      </c>
      <c r="CX82" s="0" t="n">
        <f aca="false">IF(L$9=0,0,(SIN(L$12)*COS($E82)+SIN($E82)*COS(L$12))/SIN($E82)*L$9)</f>
        <v>6.27638563384524</v>
      </c>
      <c r="CY82" s="0" t="n">
        <f aca="false">IF(M$9=0,0,(SIN(M$12)*COS($E82)+SIN($E82)*COS(M$12))/SIN($E82)*M$9)</f>
        <v>6.25689468496845</v>
      </c>
      <c r="CZ82" s="0" t="n">
        <f aca="false">IF(N$9=0,0,(SIN(N$12)*COS($E82)+SIN($E82)*COS(N$12))/SIN($E82)*N$9)</f>
        <v>6.23512838006034</v>
      </c>
      <c r="DA82" s="0" t="n">
        <f aca="false">IF(O$9=0,0,(SIN(O$12)*COS($E82)+SIN($E82)*COS(O$12))/SIN($E82)*O$9)</f>
        <v>6.19316869267374</v>
      </c>
      <c r="DB82" s="0" t="n">
        <f aca="false">IF(P$9=0,0,(SIN(P$12)*COS($E82)+SIN($E82)*COS(P$12))/SIN($E82)*P$9)</f>
        <v>6.14888732832739</v>
      </c>
      <c r="DC82" s="0" t="n">
        <f aca="false">IF(Q$9=0,0,(SIN(Q$12)*COS($E82)+SIN($E82)*COS(Q$12))/SIN($E82)*Q$9)</f>
        <v>6.10233691420432</v>
      </c>
      <c r="DD82" s="0" t="n">
        <f aca="false">IF(R$9=0,0,(SIN(R$12)*COS($E82)+SIN($E82)*COS(R$12))/SIN($E82)*R$9)</f>
        <v>6.05357088929944</v>
      </c>
      <c r="DE82" s="0" t="n">
        <f aca="false">IF(S$9=0,0,(SIN(S$12)*COS($E82)+SIN($E82)*COS(S$12))/SIN($E82)*S$9)</f>
        <v>6.00264347618278</v>
      </c>
      <c r="DF82" s="0" t="n">
        <f aca="false">IF(T$9=0,0,(SIN(T$12)*COS($E82)+SIN($E82)*COS(T$12))/SIN($E82)*T$9)</f>
        <v>5.9161129352749</v>
      </c>
      <c r="DG82" s="0" t="n">
        <f aca="false">IF(U$9=0,0,(SIN(U$12)*COS($E82)+SIN($E82)*COS(U$12))/SIN($E82)*U$9)</f>
        <v>5.82741900363195</v>
      </c>
      <c r="DH82" s="0" t="n">
        <f aca="false">IF(V$9=0,0,(SIN(V$12)*COS($E82)+SIN($E82)*COS(V$12))/SIN($E82)*V$9)</f>
        <v>5.73664874423306</v>
      </c>
      <c r="DI82" s="0" t="n">
        <f aca="false">IF(W$9=0,0,(SIN(W$12)*COS($E82)+SIN($E82)*COS(W$12))/SIN($E82)*W$9)</f>
        <v>5.64388994428733</v>
      </c>
      <c r="DJ82" s="0" t="n">
        <f aca="false">IF(X$9=0,0,(SIN(X$12)*COS($E82)+SIN($E82)*COS(X$12))/SIN($E82)*X$9)</f>
        <v>5.54923107017452</v>
      </c>
      <c r="DK82" s="0" t="n">
        <f aca="false">IF(Y$9=0,0,(SIN(Y$12)*COS($E82)+SIN($E82)*COS(Y$12))/SIN($E82)*Y$9)</f>
        <v>0</v>
      </c>
      <c r="DL82" s="0" t="n">
        <f aca="false">IF(Z$9=0,0,(SIN(Z$12)*COS($E82)+SIN($E82)*COS(Z$12))/SIN($E82)*Z$9)</f>
        <v>0</v>
      </c>
      <c r="DM82" s="0" t="n">
        <f aca="false">IF(AA$9=0,0,(SIN(AA$12)*COS($E82)+SIN($E82)*COS(AA$12))/SIN($E82)*AA$9)</f>
        <v>0</v>
      </c>
      <c r="DN82" s="0" t="n">
        <f aca="false">IF(AB$9=0,0,(SIN(AB$12)*COS($E82)+SIN($E82)*COS(AB$12))/SIN($E82)*AB$9)</f>
        <v>0</v>
      </c>
      <c r="DO82" s="0" t="n">
        <f aca="false">IF(AC$9=0,0,(SIN(AC$12)*COS($E82)+SIN($E82)*COS(AC$12))/SIN($E82)*AC$9)</f>
        <v>0</v>
      </c>
      <c r="DP82" s="0" t="n">
        <f aca="false">IF(AD$9=0,0,(SIN(AD$12)*COS($E82)+SIN($E82)*COS(AD$12))/SIN($E82)*AD$9)</f>
        <v>0</v>
      </c>
      <c r="DQ82" s="0" t="n">
        <f aca="false">IF(AE$9=0,0,(SIN(AE$12)*COS($E82)+SIN($E82)*COS(AE$12))/SIN($E82)*AE$9)</f>
        <v>0</v>
      </c>
      <c r="DR82" s="0" t="n">
        <f aca="false">IF(AF$9=0,0,(SIN(AF$12)*COS($E82)+SIN($E82)*COS(AF$12))/SIN($E82)*AF$9)</f>
        <v>0</v>
      </c>
      <c r="DS82" s="0" t="n">
        <f aca="false">IF(AG$9=0,0,(SIN(AG$12)*COS($E82)+SIN($E82)*COS(AG$12))/SIN($E82)*AG$9)</f>
        <v>0</v>
      </c>
      <c r="DT82" s="0" t="n">
        <f aca="false">IF(AH$9=0,0,(SIN(AH$12)*COS($E82)+SIN($E82)*COS(AH$12))/SIN($E82)*AH$9)</f>
        <v>0</v>
      </c>
      <c r="DU82" s="0" t="n">
        <f aca="false">IF(AI$9=0,0,(SIN(AI$12)*COS($E82)+SIN($E82)*COS(AI$12))/SIN($E82)*AI$9)</f>
        <v>0</v>
      </c>
      <c r="DV82" s="0" t="n">
        <f aca="false">IF(AJ$9=0,0,(SIN(AJ$12)*COS($E82)+SIN($E82)*COS(AJ$12))/SIN($E82)*AJ$9)</f>
        <v>0</v>
      </c>
      <c r="DW82" s="0" t="n">
        <f aca="false">IF(AK$9=0,0,(SIN(AK$12)*COS($E82)+SIN($E82)*COS(AK$12))/SIN($E82)*AK$9)</f>
        <v>0</v>
      </c>
      <c r="DX82" s="0" t="n">
        <f aca="false">IF(AL$9=0,0,(SIN(AL$12)*COS($E82)+SIN($E82)*COS(AL$12))/SIN($E82)*AL$9)</f>
        <v>0</v>
      </c>
      <c r="DY82" s="0" t="n">
        <f aca="false">IF(AM$9=0,0,(SIN(AM$12)*COS($E82)+SIN($E82)*COS(AM$12))/SIN($E82)*AM$9)</f>
        <v>0</v>
      </c>
      <c r="DZ82" s="0" t="n">
        <f aca="false">IF(AN$9=0,0,(SIN(AN$12)*COS($E82)+SIN($E82)*COS(AN$12))/SIN($E82)*AN$9)</f>
        <v>0</v>
      </c>
      <c r="EA82" s="0" t="n">
        <f aca="false">IF(AO$9=0,0,(SIN(AO$12)*COS($E82)+SIN($E82)*COS(AO$12))/SIN($E82)*AO$9)</f>
        <v>0</v>
      </c>
      <c r="EB82" s="0" t="n">
        <f aca="false">IF(AP$9=0,0,(SIN(AP$12)*COS($E82)+SIN($E82)*COS(AP$12))/SIN($E82)*AP$9)</f>
        <v>0</v>
      </c>
      <c r="EC82" s="0" t="n">
        <f aca="false">IF(AQ$9=0,0,(SIN(AQ$12)*COS($E82)+SIN($E82)*COS(AQ$12))/SIN($E82)*AQ$9)</f>
        <v>0</v>
      </c>
      <c r="ED82" s="0" t="n">
        <f aca="false">IF(AR$9=0,0,(SIN(AR$12)*COS($E82)+SIN($E82)*COS(AR$12))/SIN($E82)*AR$9)</f>
        <v>0</v>
      </c>
      <c r="EE82" s="0" t="n">
        <f aca="false">IF(AS$9=0,0,(SIN(AS$12)*COS($E82)+SIN($E82)*COS(AS$12))/SIN($E82)*AS$9)</f>
        <v>0</v>
      </c>
      <c r="EF82" s="0" t="n">
        <f aca="false">IF(AT$9=0,0,(SIN(AT$12)*COS($E82)+SIN($E82)*COS(AT$12))/SIN($E82)*AT$9)</f>
        <v>0</v>
      </c>
      <c r="EG82" s="0" t="n">
        <f aca="false">IF(AU$9=0,0,(SIN(AU$12)*COS($E82)+SIN($E82)*COS(AU$12))/SIN($E82)*AU$9)</f>
        <v>0</v>
      </c>
      <c r="EH82" s="0" t="n">
        <f aca="false">IF(AV$9=0,0,(SIN(AV$12)*COS($E82)+SIN($E82)*COS(AV$12))/SIN($E82)*AV$9)</f>
        <v>0</v>
      </c>
      <c r="EI82" s="0" t="n">
        <f aca="false">IF(AW$9=0,0,(SIN(AW$12)*COS($E82)+SIN($E82)*COS(AW$12))/SIN($E82)*AW$9)</f>
        <v>0</v>
      </c>
      <c r="EJ82" s="0" t="n">
        <f aca="false">IF(AX$9=0,0,(SIN(AX$12)*COS($E82)+SIN($E82)*COS(AX$12))/SIN($E82)*AX$9)</f>
        <v>0</v>
      </c>
      <c r="EK82" s="0" t="n">
        <f aca="false">IF(AY$9=0,0,(SIN(AY$12)*COS($E82)+SIN($E82)*COS(AY$12))/SIN($E82)*AY$9)</f>
        <v>0</v>
      </c>
      <c r="EL82" s="0" t="n">
        <f aca="false">IF(AZ$9=0,0,(SIN(AZ$12)*COS($E82)+SIN($E82)*COS(AZ$12))/SIN($E82)*AZ$9)</f>
        <v>0</v>
      </c>
      <c r="EM82" s="0" t="n">
        <f aca="false">IF(BA$9=0,0,(SIN(BA$12)*COS($E82)+SIN($E82)*COS(BA$12))/SIN($E82)*BA$9)</f>
        <v>0</v>
      </c>
      <c r="EN82" s="0" t="n">
        <f aca="false">IF(BB$9=0,0,(SIN(BB$12)*COS($E82)+SIN($E82)*COS(BB$12))/SIN($E82)*BB$9)</f>
        <v>0</v>
      </c>
      <c r="EO82" s="0" t="n">
        <f aca="false">IF(BC$9=0,0,(SIN(BC$12)*COS($E82)+SIN($E82)*COS(BC$12))/SIN($E82)*BC$9)</f>
        <v>0</v>
      </c>
      <c r="EP82" s="0" t="n">
        <f aca="false">IF(BD$9=0,0,(SIN(BD$12)*COS($E82)+SIN($E82)*COS(BD$12))/SIN($E82)*BD$9)</f>
        <v>0</v>
      </c>
      <c r="EQ82" s="0" t="n">
        <f aca="false">IF(BE$9=0,0,(SIN(BE$12)*COS($E82)+SIN($E82)*COS(BE$12))/SIN($E82)*BE$9)</f>
        <v>0</v>
      </c>
      <c r="ER82" s="0" t="n">
        <f aca="false">IF(BF$9=0,0,(SIN(BF$12)*COS($E82)+SIN($E82)*COS(BF$12))/SIN($E82)*BF$9)</f>
        <v>0</v>
      </c>
      <c r="ES82" s="0" t="n">
        <f aca="false">IF(BG$9=0,0,(SIN(BG$12)*COS($E82)+SIN($E82)*COS(BG$12))/SIN($E82)*BG$9)</f>
        <v>0</v>
      </c>
      <c r="ET82" s="0" t="n">
        <f aca="false">IF(BH$9=0,0,(SIN(BH$12)*COS($E82)+SIN($E82)*COS(BH$12))/SIN($E82)*BH$9)</f>
        <v>0</v>
      </c>
      <c r="EU82" s="0" t="n">
        <f aca="false">IF(BI$9=0,0,(SIN(BI$12)*COS($E82)+SIN($E82)*COS(BI$12))/SIN($E82)*BI$9)</f>
        <v>0</v>
      </c>
      <c r="EV82" s="0" t="n">
        <f aca="false">IF(BJ$9=0,0,(SIN(BJ$12)*COS($E82)+SIN($E82)*COS(BJ$12))/SIN($E82)*BJ$9)</f>
        <v>0</v>
      </c>
      <c r="EW82" s="0" t="n">
        <f aca="false">IF(BK$9=0,0,(SIN(BK$12)*COS($E82)+SIN($E82)*COS(BK$12))/SIN($E82)*BK$9)</f>
        <v>0</v>
      </c>
      <c r="EX82" s="0" t="n">
        <f aca="false">IF(BL$9=0,0,(SIN(BL$12)*COS($E82)+SIN($E82)*COS(BL$12))/SIN($E82)*BL$9)</f>
        <v>0</v>
      </c>
      <c r="EY82" s="0" t="n">
        <f aca="false">IF(BM$9=0,0,(SIN(BM$12)*COS($E82)+SIN($E82)*COS(BM$12))/SIN($E82)*BM$9)</f>
        <v>0</v>
      </c>
      <c r="EZ82" s="0" t="n">
        <f aca="false">IF(BN$9=0,0,(SIN(BN$12)*COS($E82)+SIN($E82)*COS(BN$12))/SIN($E82)*BN$9)</f>
        <v>0</v>
      </c>
      <c r="FA82" s="0" t="n">
        <f aca="false">IF(BO$9=0,0,(SIN(BO$12)*COS($E82)+SIN($E82)*COS(BO$12))/SIN($E82)*BO$9)</f>
        <v>0</v>
      </c>
      <c r="FB82" s="0" t="n">
        <f aca="false">IF(BP$9=0,0,(SIN(BP$12)*COS($E82)+SIN($E82)*COS(BP$12))/SIN($E82)*BP$9)</f>
        <v>0</v>
      </c>
      <c r="FC82" s="0" t="n">
        <f aca="false">IF(BQ$9=0,0,(SIN(BQ$12)*COS($E82)+SIN($E82)*COS(BQ$12))/SIN($E82)*BQ$9)</f>
        <v>0</v>
      </c>
      <c r="FD82" s="0" t="n">
        <f aca="false">IF(BR$9=0,0,(SIN(BR$12)*COS($E82)+SIN($E82)*COS(BR$12))/SIN($E82)*BR$9)</f>
        <v>0</v>
      </c>
      <c r="FE82" s="0" t="n">
        <f aca="false">IF(BS$9=0,0,(SIN(BS$12)*COS($E82)+SIN($E82)*COS(BS$12))/SIN($E82)*BS$9)</f>
        <v>0</v>
      </c>
      <c r="FF82" s="0" t="n">
        <f aca="false">IF(BT$9=0,0,(SIN(BT$12)*COS($E82)+SIN($E82)*COS(BT$12))/SIN($E82)*BT$9)</f>
        <v>0</v>
      </c>
      <c r="FG82" s="0" t="n">
        <f aca="false">IF(BU$9=0,0,(SIN(BU$12)*COS($E82)+SIN($E82)*COS(BU$12))/SIN($E82)*BU$9)</f>
        <v>0</v>
      </c>
      <c r="FH82" s="0" t="n">
        <f aca="false">IF(BV$9=0,0,(SIN(BV$12)*COS($E82)+SIN($E82)*COS(BV$12))/SIN($E82)*BV$9)</f>
        <v>0</v>
      </c>
      <c r="FI82" s="0" t="n">
        <f aca="false">IF(BW$9=0,0,(SIN(BW$12)*COS($E82)+SIN($E82)*COS(BW$12))/SIN($E82)*BW$9)</f>
        <v>0</v>
      </c>
      <c r="FJ82" s="0" t="n">
        <f aca="false">IF(BX$9=0,0,(SIN(BX$12)*COS($E82)+SIN($E82)*COS(BX$12))/SIN($E82)*BX$9)</f>
        <v>0</v>
      </c>
      <c r="FK82" s="0" t="n">
        <f aca="false">IF(BY$9=0,0,(SIN(BY$12)*COS($E82)+SIN($E82)*COS(BY$12))/SIN($E82)*BY$9)</f>
        <v>0</v>
      </c>
      <c r="FL82" s="0" t="n">
        <f aca="false">IF(BZ$9=0,0,(SIN(BZ$12)*COS($E82)+SIN($E82)*COS(BZ$12))/SIN($E82)*BZ$9)</f>
        <v>0</v>
      </c>
      <c r="FM82" s="0" t="n">
        <f aca="false">IF(CA$9=0,0,(SIN(CA$12)*COS($E82)+SIN($E82)*COS(CA$12))/SIN($E82)*CA$9)</f>
        <v>0</v>
      </c>
      <c r="FN82" s="0" t="n">
        <f aca="false">IF(CB$9=0,0,(SIN(CB$12)*COS($E82)+SIN($E82)*COS(CB$12))/SIN($E82)*CB$9)</f>
        <v>0</v>
      </c>
      <c r="FO82" s="0" t="n">
        <f aca="false">IF(CC$9=0,0,(SIN(CC$12)*COS($E82)+SIN($E82)*COS(CC$12))/SIN($E82)*CC$9)</f>
        <v>0</v>
      </c>
      <c r="FP82" s="0" t="n">
        <f aca="false">IF(CD$9=0,0,(SIN(CD$12)*COS($E82)+SIN($E82)*COS(CD$12))/SIN($E82)*CD$9)</f>
        <v>0</v>
      </c>
      <c r="FQ82" s="0" t="n">
        <f aca="false">IF(CE$9=0,0,(SIN(CE$12)*COS($E82)+SIN($E82)*COS(CE$12))/SIN($E82)*CE$9)</f>
        <v>0</v>
      </c>
      <c r="FR82" s="0" t="n">
        <f aca="false">IF(CF$9=0,0,(SIN(CF$12)*COS($E82)+SIN($E82)*COS(CF$12))/SIN($E82)*CF$9)</f>
        <v>0</v>
      </c>
      <c r="FS82" s="0" t="n">
        <f aca="false">IF(CG$9=0,0,(SIN(CG$12)*COS($E82)+SIN($E82)*COS(CG$12))/SIN($E82)*CG$9)</f>
        <v>0</v>
      </c>
      <c r="FT82" s="0" t="n">
        <f aca="false">IF(CH$9=0,0,(SIN(CH$12)*COS($E82)+SIN($E82)*COS(CH$12))/SIN($E82)*CH$9)</f>
        <v>0</v>
      </c>
      <c r="FU82" s="0" t="n">
        <f aca="false">IF(CI$9=0,0,(SIN(CI$12)*COS($E82)+SIN($E82)*COS(CI$12))/SIN($E82)*CI$9)</f>
        <v>0</v>
      </c>
      <c r="FV82" s="0" t="n">
        <f aca="false">IF(CJ$9=0,0,(SIN(CJ$12)*COS($E82)+SIN($E82)*COS(CJ$12))/SIN($E82)*CJ$9)</f>
        <v>0</v>
      </c>
      <c r="FW82" s="0" t="n">
        <f aca="false">IF(CK$9=0,0,(SIN(CK$12)*COS($E82)+SIN($E82)*COS(CK$12))/SIN($E82)*CK$9)</f>
        <v>0</v>
      </c>
      <c r="FX82" s="0" t="n">
        <f aca="false">IF(CL$9=0,0,(SIN(CL$12)*COS($E82)+SIN($E82)*COS(CL$12))/SIN($E82)*CL$9)</f>
        <v>0</v>
      </c>
      <c r="FY82" s="0" t="n">
        <f aca="false">IF(CM$9=0,0,(SIN(CM$12)*COS($E82)+SIN($E82)*COS(CM$12))/SIN($E82)*CM$9)</f>
        <v>0</v>
      </c>
      <c r="FZ82" s="0" t="n">
        <f aca="false">IF(CN$9=0,0,(SIN(CN$12)*COS($E82)+SIN($E82)*COS(CN$12))/SIN($E82)*CN$9)</f>
        <v>0</v>
      </c>
      <c r="GA82" s="0" t="n">
        <f aca="false">IF(CO$9=0,0,(SIN(CO$12)*COS($E82)+SIN($E82)*COS(CO$12))/SIN($E82)*CO$9)</f>
        <v>0</v>
      </c>
      <c r="GB82" s="0" t="n">
        <f aca="false">IF(CP$9=0,0,(SIN(CP$12)*COS($E82)+SIN($E82)*COS(CP$12))/SIN($E82)*CP$9)</f>
        <v>2.08004565488782</v>
      </c>
      <c r="GC82" s="0" t="n">
        <f aca="false">IF(CQ$9=0,0,(SIN(CQ$12)*COS($E82)+SIN($E82)*COS(CQ$12))/SIN($E82)*CQ$9)</f>
        <v>2.02536495907931</v>
      </c>
    </row>
    <row r="83" customFormat="false" ht="12.8" hidden="true" customHeight="false" outlineLevel="0" collapsed="false">
      <c r="A83" s="0" t="n">
        <f aca="false">MAX($F83:$CQ83)</f>
        <v>6.32915353137039</v>
      </c>
      <c r="B83" s="90" t="n">
        <f aca="false">IF(ISNA(INDEX(vmg!$B$6:$B$151,MATCH($C83,vmg!$F$6:$F$151,0))),IF(ISNA(INDEX(vmg!$B$6:$B$151,MATCH($C83,vmg!$D$6:$D$151,0))),0,INDEX(vmg!$B$6:$B$151,MATCH($C83,vmg!$D$6:$D$151,0))),INDEX(vmg!$B$6:$B$151,MATCH($C83,vmg!$F$6:$F$151,0)))</f>
        <v>5.9767</v>
      </c>
      <c r="C83" s="2" t="n">
        <f aca="false">MOD(Best +D83,360)</f>
        <v>11</v>
      </c>
      <c r="D83" s="2" t="n">
        <f aca="false">D82+1</f>
        <v>71</v>
      </c>
      <c r="E83" s="1" t="n">
        <f aca="false">D83*PI()/180</f>
        <v>1.23918376891597</v>
      </c>
      <c r="F83" s="13" t="n">
        <f aca="false">IF(OR(F173=0,CR83=0),0,F173*CR83/(F173+CR83))</f>
        <v>6.32915353137039</v>
      </c>
      <c r="G83" s="13" t="n">
        <f aca="false">IF(OR(G173=0,CS83=0),0,G173*CS83/(G173+CS83))</f>
        <v>6.20607958011941</v>
      </c>
      <c r="H83" s="13" t="n">
        <f aca="false">IF(OR(H173=0,CT83=0),0,H173*CT83/(H173+CT83))</f>
        <v>6.0867798022651</v>
      </c>
      <c r="I83" s="13" t="n">
        <f aca="false">IF(OR(I173=0,CU83=0),0,I173*CU83/(I173+CU83))</f>
        <v>5.97102129272383</v>
      </c>
      <c r="J83" s="13" t="n">
        <f aca="false">IF(OR(J173=0,CV83=0),0,J173*CV83/(J173+CV83))</f>
        <v>5.85430867114678</v>
      </c>
      <c r="K83" s="13" t="n">
        <f aca="false">IF(OR(K173=0,CW83=0),0,K173*CW83/(K173+CW83))</f>
        <v>5.74097371529662</v>
      </c>
      <c r="L83" s="13" t="n">
        <f aca="false">IF(OR(L173=0,CX83=0),0,L173*CX83/(L173+CX83))</f>
        <v>5.6308150748963</v>
      </c>
      <c r="M83" s="13" t="n">
        <f aca="false">IF(OR(M173=0,CY83=0),0,M173*CY83/(M173+CY83))</f>
        <v>5.52364722736224</v>
      </c>
      <c r="N83" s="13" t="n">
        <f aca="false">IF(OR(N173=0,CZ83=0),0,N173*CZ83/(N173+CZ83))</f>
        <v>5.4192989422251</v>
      </c>
      <c r="O83" s="13" t="n">
        <f aca="false">IF(OR(O173=0,DA83=0),0,O173*DA83/(O173+DA83))</f>
        <v>5.30440874598452</v>
      </c>
      <c r="P83" s="13" t="n">
        <f aca="false">IF(OR(P173=0,DB83=0),0,P173*DB83/(P173+DB83))</f>
        <v>5.19268930416158</v>
      </c>
      <c r="Q83" s="13" t="n">
        <f aca="false">IF(OR(Q173=0,DC83=0),0,Q173*DC83/(Q173+DC83))</f>
        <v>5.08395367439669</v>
      </c>
      <c r="R83" s="13" t="n">
        <f aca="false">IF(OR(R173=0,DD83=0),0,R173*DD83/(R173+DD83))</f>
        <v>4.9780293442551</v>
      </c>
      <c r="S83" s="13" t="n">
        <f aca="false">IF(OR(S173=0,DE83=0),0,S173*DE83/(S173+DE83))</f>
        <v>4.87475686716531</v>
      </c>
      <c r="T83" s="13" t="n">
        <f aca="false">IF(OR(T173=0,DF83=0),0,T173*DF83/(T173+DF83))</f>
        <v>4.75230077742571</v>
      </c>
      <c r="U83" s="13" t="n">
        <f aca="false">IF(OR(U173=0,DG83=0),0,U173*DG83/(U173+DG83))</f>
        <v>4.63306435776716</v>
      </c>
      <c r="V83" s="13" t="n">
        <f aca="false">IF(OR(V173=0,DH83=0),0,V173*DH83/(V173+DH83))</f>
        <v>4.51684750708624</v>
      </c>
      <c r="W83" s="13" t="n">
        <f aca="false">IF(OR(W173=0,DI83=0),0,W173*DI83/(W173+DI83))</f>
        <v>4.40346553851307</v>
      </c>
      <c r="X83" s="13" t="n">
        <f aca="false">IF(OR(X173=0,DJ83=0),0,X173*DJ83/(X173+DJ83))</f>
        <v>4.29274771356597</v>
      </c>
      <c r="Y83" s="13" t="n">
        <f aca="false">IF(OR(Y173=0,DK83=0),0,Y173*DK83/(Y173+DK83))</f>
        <v>0</v>
      </c>
      <c r="Z83" s="13" t="n">
        <f aca="false">IF(OR(Z173=0,DL83=0),0,Z173*DL83/(Z173+DL83))</f>
        <v>0</v>
      </c>
      <c r="AA83" s="13" t="n">
        <f aca="false">IF(OR(AA173=0,DM83=0),0,AA173*DM83/(AA173+DM83))</f>
        <v>0</v>
      </c>
      <c r="AB83" s="13" t="n">
        <f aca="false">IF(OR(AB173=0,DN83=0),0,AB173*DN83/(AB173+DN83))</f>
        <v>0</v>
      </c>
      <c r="AC83" s="13" t="n">
        <f aca="false">IF(OR(AC173=0,DO83=0),0,AC173*DO83/(AC173+DO83))</f>
        <v>0</v>
      </c>
      <c r="AD83" s="13" t="n">
        <f aca="false">IF(OR(AD173=0,DP83=0),0,AD173*DP83/(AD173+DP83))</f>
        <v>0</v>
      </c>
      <c r="AE83" s="13" t="n">
        <f aca="false">IF(OR(AE173=0,DQ83=0),0,AE173*DQ83/(AE173+DQ83))</f>
        <v>0</v>
      </c>
      <c r="AF83" s="13" t="n">
        <f aca="false">IF(OR(AF173=0,DR83=0),0,AF173*DR83/(AF173+DR83))</f>
        <v>0</v>
      </c>
      <c r="AG83" s="13" t="n">
        <f aca="false">IF(OR(AG173=0,DS83=0),0,AG173*DS83/(AG173+DS83))</f>
        <v>0</v>
      </c>
      <c r="AH83" s="13" t="n">
        <f aca="false">IF(OR(AH173=0,DT83=0),0,AH173*DT83/(AH173+DT83))</f>
        <v>0</v>
      </c>
      <c r="AI83" s="13" t="n">
        <f aca="false">IF(OR(AI173=0,DU83=0),0,AI173*DU83/(AI173+DU83))</f>
        <v>0</v>
      </c>
      <c r="AJ83" s="13" t="n">
        <f aca="false">IF(OR(AJ173=0,DV83=0),0,AJ173*DV83/(AJ173+DV83))</f>
        <v>0</v>
      </c>
      <c r="AK83" s="13" t="n">
        <f aca="false">IF(OR(AK173=0,DW83=0),0,AK173*DW83/(AK173+DW83))</f>
        <v>0</v>
      </c>
      <c r="AL83" s="13" t="n">
        <f aca="false">IF(OR(AL173=0,DX83=0),0,AL173*DX83/(AL173+DX83))</f>
        <v>0</v>
      </c>
      <c r="AM83" s="13" t="n">
        <f aca="false">IF(OR(AM173=0,DY83=0),0,AM173*DY83/(AM173+DY83))</f>
        <v>0</v>
      </c>
      <c r="AN83" s="13" t="n">
        <f aca="false">IF(OR(AN173=0,DZ83=0),0,AN173*DZ83/(AN173+DZ83))</f>
        <v>0</v>
      </c>
      <c r="AO83" s="13" t="n">
        <f aca="false">IF(OR(AO173=0,EA83=0),0,AO173*EA83/(AO173+EA83))</f>
        <v>0</v>
      </c>
      <c r="AP83" s="13" t="n">
        <f aca="false">IF(OR(AP173=0,EB83=0),0,AP173*EB83/(AP173+EB83))</f>
        <v>0</v>
      </c>
      <c r="AQ83" s="13" t="n">
        <f aca="false">IF(OR(AQ173=0,EC83=0),0,AQ173*EC83/(AQ173+EC83))</f>
        <v>0</v>
      </c>
      <c r="AR83" s="13" t="n">
        <f aca="false">IF(OR(AR173=0,ED83=0),0,AR173*ED83/(AR173+ED83))</f>
        <v>0</v>
      </c>
      <c r="AS83" s="13" t="n">
        <f aca="false">IF(OR(AS173=0,EE83=0),0,AS173*EE83/(AS173+EE83))</f>
        <v>0</v>
      </c>
      <c r="AT83" s="13" t="n">
        <f aca="false">IF(OR(AT173=0,EF83=0),0,AT173*EF83/(AT173+EF83))</f>
        <v>0</v>
      </c>
      <c r="AU83" s="13" t="n">
        <f aca="false">IF(OR(AU173=0,EG83=0),0,AU173*EG83/(AU173+EG83))</f>
        <v>0</v>
      </c>
      <c r="AV83" s="13" t="n">
        <f aca="false">IF(OR(AV173=0,EH83=0),0,AV173*EH83/(AV173+EH83))</f>
        <v>0</v>
      </c>
      <c r="AW83" s="13" t="n">
        <f aca="false">IF(OR(AW173=0,EI83=0),0,AW173*EI83/(AW173+EI83))</f>
        <v>0</v>
      </c>
      <c r="AX83" s="13" t="n">
        <f aca="false">IF(OR(AX173=0,EJ83=0),0,AX173*EJ83/(AX173+EJ83))</f>
        <v>0</v>
      </c>
      <c r="AY83" s="13" t="n">
        <f aca="false">IF(OR(AY173=0,EK83=0),0,AY173*EK83/(AY173+EK83))</f>
        <v>0</v>
      </c>
      <c r="AZ83" s="13" t="n">
        <f aca="false">IF(OR(AZ173=0,EL83=0),0,AZ173*EL83/(AZ173+EL83))</f>
        <v>0</v>
      </c>
      <c r="BA83" s="13" t="n">
        <f aca="false">IF(OR(BA173=0,EM83=0),0,BA173*EM83/(BA173+EM83))</f>
        <v>0</v>
      </c>
      <c r="BB83" s="13" t="n">
        <f aca="false">IF(OR(BB173=0,EN83=0),0,BB173*EN83/(BB173+EN83))</f>
        <v>0</v>
      </c>
      <c r="BC83" s="13" t="n">
        <f aca="false">IF(OR(BC173=0,EO83=0),0,BC173*EO83/(BC173+EO83))</f>
        <v>0</v>
      </c>
      <c r="BD83" s="13" t="n">
        <f aca="false">IF(OR(BD173=0,EP83=0),0,BD173*EP83/(BD173+EP83))</f>
        <v>0</v>
      </c>
      <c r="BE83" s="13" t="n">
        <f aca="false">IF(OR(BE173=0,EQ83=0),0,BE173*EQ83/(BE173+EQ83))</f>
        <v>0</v>
      </c>
      <c r="BF83" s="13" t="n">
        <f aca="false">IF(OR(BF173=0,ER83=0),0,BF173*ER83/(BF173+ER83))</f>
        <v>0</v>
      </c>
      <c r="BG83" s="13" t="n">
        <f aca="false">IF(OR(BG173=0,ES83=0),0,BG173*ES83/(BG173+ES83))</f>
        <v>0</v>
      </c>
      <c r="BH83" s="13" t="n">
        <f aca="false">IF(OR(BH173=0,ET83=0),0,BH173*ET83/(BH173+ET83))</f>
        <v>0</v>
      </c>
      <c r="BI83" s="13" t="n">
        <f aca="false">IF(OR(BI173=0,EU83=0),0,BI173*EU83/(BI173+EU83))</f>
        <v>0</v>
      </c>
      <c r="BJ83" s="13" t="n">
        <f aca="false">IF(OR(BJ173=0,EV83=0),0,BJ173*EV83/(BJ173+EV83))</f>
        <v>0</v>
      </c>
      <c r="BK83" s="13" t="n">
        <f aca="false">IF(OR(BK173=0,EW83=0),0,BK173*EW83/(BK173+EW83))</f>
        <v>0</v>
      </c>
      <c r="BL83" s="13" t="n">
        <f aca="false">IF(OR(BL173=0,EX83=0),0,BL173*EX83/(BL173+EX83))</f>
        <v>0</v>
      </c>
      <c r="BM83" s="13" t="n">
        <f aca="false">IF(OR(BM173=0,EY83=0),0,BM173*EY83/(BM173+EY83))</f>
        <v>0</v>
      </c>
      <c r="BN83" s="13" t="n">
        <f aca="false">IF(OR(BN173=0,EZ83=0),0,BN173*EZ83/(BN173+EZ83))</f>
        <v>0</v>
      </c>
      <c r="BO83" s="13" t="n">
        <f aca="false">IF(OR(BO173=0,FA83=0),0,BO173*FA83/(BO173+FA83))</f>
        <v>0</v>
      </c>
      <c r="BP83" s="13" t="n">
        <f aca="false">IF(OR(BP173=0,FB83=0),0,BP173*FB83/(BP173+FB83))</f>
        <v>0</v>
      </c>
      <c r="BQ83" s="13" t="n">
        <f aca="false">IF(OR(BQ173=0,FC83=0),0,BQ173*FC83/(BQ173+FC83))</f>
        <v>0</v>
      </c>
      <c r="BR83" s="13" t="n">
        <f aca="false">IF(OR(BR173=0,FD83=0),0,BR173*FD83/(BR173+FD83))</f>
        <v>0</v>
      </c>
      <c r="BS83" s="13" t="n">
        <f aca="false">IF(OR(BS173=0,FE83=0),0,BS173*FE83/(BS173+FE83))</f>
        <v>0</v>
      </c>
      <c r="BT83" s="13" t="n">
        <f aca="false">IF(OR(BT173=0,FF83=0),0,BT173*FF83/(BT173+FF83))</f>
        <v>0</v>
      </c>
      <c r="BU83" s="13" t="n">
        <f aca="false">IF(OR(BU173=0,FG83=0),0,BU173*FG83/(BU173+FG83))</f>
        <v>0</v>
      </c>
      <c r="BV83" s="13" t="n">
        <f aca="false">IF(OR(BV173=0,FH83=0),0,BV173*FH83/(BV173+FH83))</f>
        <v>0</v>
      </c>
      <c r="BW83" s="13" t="n">
        <f aca="false">IF(OR(BW173=0,FI83=0),0,BW173*FI83/(BW173+FI83))</f>
        <v>0</v>
      </c>
      <c r="BX83" s="13" t="n">
        <f aca="false">IF(OR(BX173=0,FJ83=0),0,BX173*FJ83/(BX173+FJ83))</f>
        <v>0</v>
      </c>
      <c r="BY83" s="13" t="n">
        <f aca="false">IF(OR(BY173=0,FK83=0),0,BY173*FK83/(BY173+FK83))</f>
        <v>0</v>
      </c>
      <c r="BZ83" s="13" t="n">
        <f aca="false">IF(OR(BZ173=0,FL83=0),0,BZ173*FL83/(BZ173+FL83))</f>
        <v>0</v>
      </c>
      <c r="CA83" s="13" t="n">
        <f aca="false">IF(OR(CA173=0,FM83=0),0,CA173*FM83/(CA173+FM83))</f>
        <v>0</v>
      </c>
      <c r="CB83" s="13" t="n">
        <f aca="false">IF(OR(CB173=0,FN83=0),0,CB173*FN83/(CB173+FN83))</f>
        <v>0</v>
      </c>
      <c r="CC83" s="13" t="n">
        <f aca="false">IF(OR(CC173=0,FO83=0),0,CC173*FO83/(CC173+FO83))</f>
        <v>0</v>
      </c>
      <c r="CD83" s="13" t="n">
        <f aca="false">IF(OR(CD173=0,FP83=0),0,CD173*FP83/(CD173+FP83))</f>
        <v>0</v>
      </c>
      <c r="CE83" s="13" t="n">
        <f aca="false">IF(OR(CE173=0,FQ83=0),0,CE173*FQ83/(CE173+FQ83))</f>
        <v>0</v>
      </c>
      <c r="CF83" s="13" t="n">
        <f aca="false">IF(OR(CF173=0,FR83=0),0,CF173*FR83/(CF173+FR83))</f>
        <v>0</v>
      </c>
      <c r="CG83" s="13" t="n">
        <f aca="false">IF(OR(CG173=0,FS83=0),0,CG173*FS83/(CG173+FS83))</f>
        <v>0</v>
      </c>
      <c r="CH83" s="13" t="n">
        <f aca="false">IF(OR(CH173=0,FT83=0),0,CH173*FT83/(CH173+FT83))</f>
        <v>0</v>
      </c>
      <c r="CI83" s="13" t="n">
        <f aca="false">IF(OR(CI173=0,FU83=0),0,CI173*FU83/(CI173+FU83))</f>
        <v>0</v>
      </c>
      <c r="CJ83" s="13" t="n">
        <f aca="false">IF(OR(CJ173=0,FV83=0),0,CJ173*FV83/(CJ173+FV83))</f>
        <v>0</v>
      </c>
      <c r="CK83" s="13" t="n">
        <f aca="false">IF(OR(CK173=0,FW83=0),0,CK173*FW83/(CK173+FW83))</f>
        <v>0</v>
      </c>
      <c r="CL83" s="13" t="n">
        <f aca="false">IF(OR(CL173=0,FX83=0),0,CL173*FX83/(CL173+FX83))</f>
        <v>0</v>
      </c>
      <c r="CM83" s="13" t="n">
        <f aca="false">IF(OR(CM173=0,FY83=0),0,CM173*FY83/(CM173+FY83))</f>
        <v>0</v>
      </c>
      <c r="CN83" s="13" t="n">
        <f aca="false">IF(OR(CN173=0,FZ83=0),0,CN173*FZ83/(CN173+FZ83))</f>
        <v>0</v>
      </c>
      <c r="CO83" s="13" t="n">
        <f aca="false">IF(OR(CO173=0,GA83=0),0,CO173*GA83/(CO173+GA83))</f>
        <v>0</v>
      </c>
      <c r="CP83" s="13" t="n">
        <f aca="false">IF(OR(CP173=0,GB83=0),0,CP173*GB83/(CP173+GB83))</f>
        <v>1.02853264313611</v>
      </c>
      <c r="CQ83" s="13" t="n">
        <f aca="false">IF(OR(CQ173=0,GC83=0),0,CQ173*GC83/(CQ173+GC83))</f>
        <v>0.990421495221694</v>
      </c>
      <c r="CR83" s="0" t="n">
        <f aca="false">IF(F$9=0,0,(SIN(F$12)*COS($E83)+SIN($E83)*COS(F$12))/SIN($E83)*F$9)</f>
        <v>6.32915357142857</v>
      </c>
      <c r="CS83" s="0" t="n">
        <f aca="false">IF(G$9=0,0,(SIN(G$12)*COS($E83)+SIN($E83)*COS(G$12))/SIN($E83)*G$9)</f>
        <v>6.32663242934257</v>
      </c>
      <c r="CT83" s="0" t="n">
        <f aca="false">IF(H$9=0,0,(SIN(H$12)*COS($E83)+SIN($E83)*COS(H$12))/SIN($E83)*H$9)</f>
        <v>6.32173511900577</v>
      </c>
      <c r="CU83" s="0" t="n">
        <f aca="false">IF(I$9=0,0,(SIN(I$12)*COS($E83)+SIN($E83)*COS(I$12))/SIN($E83)*I$9)</f>
        <v>6.31448731849424</v>
      </c>
      <c r="CV83" s="0" t="n">
        <f aca="false">IF(J$9=0,0,(SIN(J$12)*COS($E83)+SIN($E83)*COS(J$12))/SIN($E83)*J$9)</f>
        <v>6.2999572245794</v>
      </c>
      <c r="CW83" s="0" t="n">
        <f aca="false">IF(K$9=0,0,(SIN(K$12)*COS($E83)+SIN($E83)*COS(K$12))/SIN($E83)*K$9)</f>
        <v>6.28308565385341</v>
      </c>
      <c r="CX83" s="0" t="n">
        <f aca="false">IF(L$9=0,0,(SIN(L$12)*COS($E83)+SIN($E83)*COS(L$12))/SIN($E83)*L$9)</f>
        <v>6.26390532537261</v>
      </c>
      <c r="CY83" s="0" t="n">
        <f aca="false">IF(M$9=0,0,(SIN(M$12)*COS($E83)+SIN($E83)*COS(M$12))/SIN($E83)*M$9)</f>
        <v>6.24244978174425</v>
      </c>
      <c r="CZ83" s="0" t="n">
        <f aca="false">IF(N$9=0,0,(SIN(N$12)*COS($E83)+SIN($E83)*COS(N$12))/SIN($E83)*N$9)</f>
        <v>6.21875337047134</v>
      </c>
      <c r="DA83" s="0" t="n">
        <f aca="false">IF(O$9=0,0,(SIN(O$12)*COS($E83)+SIN($E83)*COS(O$12))/SIN($E83)*O$9)</f>
        <v>6.1749513919464</v>
      </c>
      <c r="DB83" s="0" t="n">
        <f aca="false">IF(P$9=0,0,(SIN(P$12)*COS($E83)+SIN($E83)*COS(P$12))/SIN($E83)*P$9)</f>
        <v>6.1288748645331</v>
      </c>
      <c r="DC83" s="0" t="n">
        <f aca="false">IF(Q$9=0,0,(SIN(Q$12)*COS($E83)+SIN($E83)*COS(Q$12))/SIN($E83)*Q$9)</f>
        <v>6.08057684097388</v>
      </c>
      <c r="DD83" s="0" t="n">
        <f aca="false">IF(R$9=0,0,(SIN(R$12)*COS($E83)+SIN($E83)*COS(R$12))/SIN($E83)*R$9)</f>
        <v>6.03011115870936</v>
      </c>
      <c r="DE83" s="0" t="n">
        <f aca="false">IF(S$9=0,0,(SIN(S$12)*COS($E83)+SIN($E83)*COS(S$12))/SIN($E83)*S$9)</f>
        <v>5.977532411561</v>
      </c>
      <c r="DF83" s="0" t="n">
        <f aca="false">IF(T$9=0,0,(SIN(T$12)*COS($E83)+SIN($E83)*COS(T$12))/SIN($E83)*T$9)</f>
        <v>5.88954960410826</v>
      </c>
      <c r="DG83" s="0" t="n">
        <f aca="false">IF(U$9=0,0,(SIN(U$12)*COS($E83)+SIN($E83)*COS(U$12))/SIN($E83)*U$9)</f>
        <v>5.79947339944909</v>
      </c>
      <c r="DH83" s="0" t="n">
        <f aca="false">IF(V$9=0,0,(SIN(V$12)*COS($E83)+SIN($E83)*COS(V$12))/SIN($E83)*V$9)</f>
        <v>5.70739100282929</v>
      </c>
      <c r="DI83" s="0" t="n">
        <f aca="false">IF(W$9=0,0,(SIN(W$12)*COS($E83)+SIN($E83)*COS(W$12))/SIN($E83)*W$9)</f>
        <v>5.61339030358956</v>
      </c>
      <c r="DJ83" s="0" t="n">
        <f aca="false">IF(X$9=0,0,(SIN(X$12)*COS($E83)+SIN($E83)*COS(X$12))/SIN($E83)*X$9)</f>
        <v>5.51755983016568</v>
      </c>
      <c r="DK83" s="0" t="n">
        <f aca="false">IF(Y$9=0,0,(SIN(Y$12)*COS($E83)+SIN($E83)*COS(Y$12))/SIN($E83)*Y$9)</f>
        <v>0</v>
      </c>
      <c r="DL83" s="0" t="n">
        <f aca="false">IF(Z$9=0,0,(SIN(Z$12)*COS($E83)+SIN($E83)*COS(Z$12))/SIN($E83)*Z$9)</f>
        <v>0</v>
      </c>
      <c r="DM83" s="0" t="n">
        <f aca="false">IF(AA$9=0,0,(SIN(AA$12)*COS($E83)+SIN($E83)*COS(AA$12))/SIN($E83)*AA$9)</f>
        <v>0</v>
      </c>
      <c r="DN83" s="0" t="n">
        <f aca="false">IF(AB$9=0,0,(SIN(AB$12)*COS($E83)+SIN($E83)*COS(AB$12))/SIN($E83)*AB$9)</f>
        <v>0</v>
      </c>
      <c r="DO83" s="0" t="n">
        <f aca="false">IF(AC$9=0,0,(SIN(AC$12)*COS($E83)+SIN($E83)*COS(AC$12))/SIN($E83)*AC$9)</f>
        <v>0</v>
      </c>
      <c r="DP83" s="0" t="n">
        <f aca="false">IF(AD$9=0,0,(SIN(AD$12)*COS($E83)+SIN($E83)*COS(AD$12))/SIN($E83)*AD$9)</f>
        <v>0</v>
      </c>
      <c r="DQ83" s="0" t="n">
        <f aca="false">IF(AE$9=0,0,(SIN(AE$12)*COS($E83)+SIN($E83)*COS(AE$12))/SIN($E83)*AE$9)</f>
        <v>0</v>
      </c>
      <c r="DR83" s="0" t="n">
        <f aca="false">IF(AF$9=0,0,(SIN(AF$12)*COS($E83)+SIN($E83)*COS(AF$12))/SIN($E83)*AF$9)</f>
        <v>0</v>
      </c>
      <c r="DS83" s="0" t="n">
        <f aca="false">IF(AG$9=0,0,(SIN(AG$12)*COS($E83)+SIN($E83)*COS(AG$12))/SIN($E83)*AG$9)</f>
        <v>0</v>
      </c>
      <c r="DT83" s="0" t="n">
        <f aca="false">IF(AH$9=0,0,(SIN(AH$12)*COS($E83)+SIN($E83)*COS(AH$12))/SIN($E83)*AH$9)</f>
        <v>0</v>
      </c>
      <c r="DU83" s="0" t="n">
        <f aca="false">IF(AI$9=0,0,(SIN(AI$12)*COS($E83)+SIN($E83)*COS(AI$12))/SIN($E83)*AI$9)</f>
        <v>0</v>
      </c>
      <c r="DV83" s="0" t="n">
        <f aca="false">IF(AJ$9=0,0,(SIN(AJ$12)*COS($E83)+SIN($E83)*COS(AJ$12))/SIN($E83)*AJ$9)</f>
        <v>0</v>
      </c>
      <c r="DW83" s="0" t="n">
        <f aca="false">IF(AK$9=0,0,(SIN(AK$12)*COS($E83)+SIN($E83)*COS(AK$12))/SIN($E83)*AK$9)</f>
        <v>0</v>
      </c>
      <c r="DX83" s="0" t="n">
        <f aca="false">IF(AL$9=0,0,(SIN(AL$12)*COS($E83)+SIN($E83)*COS(AL$12))/SIN($E83)*AL$9)</f>
        <v>0</v>
      </c>
      <c r="DY83" s="0" t="n">
        <f aca="false">IF(AM$9=0,0,(SIN(AM$12)*COS($E83)+SIN($E83)*COS(AM$12))/SIN($E83)*AM$9)</f>
        <v>0</v>
      </c>
      <c r="DZ83" s="0" t="n">
        <f aca="false">IF(AN$9=0,0,(SIN(AN$12)*COS($E83)+SIN($E83)*COS(AN$12))/SIN($E83)*AN$9)</f>
        <v>0</v>
      </c>
      <c r="EA83" s="0" t="n">
        <f aca="false">IF(AO$9=0,0,(SIN(AO$12)*COS($E83)+SIN($E83)*COS(AO$12))/SIN($E83)*AO$9)</f>
        <v>0</v>
      </c>
      <c r="EB83" s="0" t="n">
        <f aca="false">IF(AP$9=0,0,(SIN(AP$12)*COS($E83)+SIN($E83)*COS(AP$12))/SIN($E83)*AP$9)</f>
        <v>0</v>
      </c>
      <c r="EC83" s="0" t="n">
        <f aca="false">IF(AQ$9=0,0,(SIN(AQ$12)*COS($E83)+SIN($E83)*COS(AQ$12))/SIN($E83)*AQ$9)</f>
        <v>0</v>
      </c>
      <c r="ED83" s="0" t="n">
        <f aca="false">IF(AR$9=0,0,(SIN(AR$12)*COS($E83)+SIN($E83)*COS(AR$12))/SIN($E83)*AR$9)</f>
        <v>0</v>
      </c>
      <c r="EE83" s="0" t="n">
        <f aca="false">IF(AS$9=0,0,(SIN(AS$12)*COS($E83)+SIN($E83)*COS(AS$12))/SIN($E83)*AS$9)</f>
        <v>0</v>
      </c>
      <c r="EF83" s="0" t="n">
        <f aca="false">IF(AT$9=0,0,(SIN(AT$12)*COS($E83)+SIN($E83)*COS(AT$12))/SIN($E83)*AT$9)</f>
        <v>0</v>
      </c>
      <c r="EG83" s="0" t="n">
        <f aca="false">IF(AU$9=0,0,(SIN(AU$12)*COS($E83)+SIN($E83)*COS(AU$12))/SIN($E83)*AU$9)</f>
        <v>0</v>
      </c>
      <c r="EH83" s="0" t="n">
        <f aca="false">IF(AV$9=0,0,(SIN(AV$12)*COS($E83)+SIN($E83)*COS(AV$12))/SIN($E83)*AV$9)</f>
        <v>0</v>
      </c>
      <c r="EI83" s="0" t="n">
        <f aca="false">IF(AW$9=0,0,(SIN(AW$12)*COS($E83)+SIN($E83)*COS(AW$12))/SIN($E83)*AW$9)</f>
        <v>0</v>
      </c>
      <c r="EJ83" s="0" t="n">
        <f aca="false">IF(AX$9=0,0,(SIN(AX$12)*COS($E83)+SIN($E83)*COS(AX$12))/SIN($E83)*AX$9)</f>
        <v>0</v>
      </c>
      <c r="EK83" s="0" t="n">
        <f aca="false">IF(AY$9=0,0,(SIN(AY$12)*COS($E83)+SIN($E83)*COS(AY$12))/SIN($E83)*AY$9)</f>
        <v>0</v>
      </c>
      <c r="EL83" s="0" t="n">
        <f aca="false">IF(AZ$9=0,0,(SIN(AZ$12)*COS($E83)+SIN($E83)*COS(AZ$12))/SIN($E83)*AZ$9)</f>
        <v>0</v>
      </c>
      <c r="EM83" s="0" t="n">
        <f aca="false">IF(BA$9=0,0,(SIN(BA$12)*COS($E83)+SIN($E83)*COS(BA$12))/SIN($E83)*BA$9)</f>
        <v>0</v>
      </c>
      <c r="EN83" s="0" t="n">
        <f aca="false">IF(BB$9=0,0,(SIN(BB$12)*COS($E83)+SIN($E83)*COS(BB$12))/SIN($E83)*BB$9)</f>
        <v>0</v>
      </c>
      <c r="EO83" s="0" t="n">
        <f aca="false">IF(BC$9=0,0,(SIN(BC$12)*COS($E83)+SIN($E83)*COS(BC$12))/SIN($E83)*BC$9)</f>
        <v>0</v>
      </c>
      <c r="EP83" s="0" t="n">
        <f aca="false">IF(BD$9=0,0,(SIN(BD$12)*COS($E83)+SIN($E83)*COS(BD$12))/SIN($E83)*BD$9)</f>
        <v>0</v>
      </c>
      <c r="EQ83" s="0" t="n">
        <f aca="false">IF(BE$9=0,0,(SIN(BE$12)*COS($E83)+SIN($E83)*COS(BE$12))/SIN($E83)*BE$9)</f>
        <v>0</v>
      </c>
      <c r="ER83" s="0" t="n">
        <f aca="false">IF(BF$9=0,0,(SIN(BF$12)*COS($E83)+SIN($E83)*COS(BF$12))/SIN($E83)*BF$9)</f>
        <v>0</v>
      </c>
      <c r="ES83" s="0" t="n">
        <f aca="false">IF(BG$9=0,0,(SIN(BG$12)*COS($E83)+SIN($E83)*COS(BG$12))/SIN($E83)*BG$9)</f>
        <v>0</v>
      </c>
      <c r="ET83" s="0" t="n">
        <f aca="false">IF(BH$9=0,0,(SIN(BH$12)*COS($E83)+SIN($E83)*COS(BH$12))/SIN($E83)*BH$9)</f>
        <v>0</v>
      </c>
      <c r="EU83" s="0" t="n">
        <f aca="false">IF(BI$9=0,0,(SIN(BI$12)*COS($E83)+SIN($E83)*COS(BI$12))/SIN($E83)*BI$9)</f>
        <v>0</v>
      </c>
      <c r="EV83" s="0" t="n">
        <f aca="false">IF(BJ$9=0,0,(SIN(BJ$12)*COS($E83)+SIN($E83)*COS(BJ$12))/SIN($E83)*BJ$9)</f>
        <v>0</v>
      </c>
      <c r="EW83" s="0" t="n">
        <f aca="false">IF(BK$9=0,0,(SIN(BK$12)*COS($E83)+SIN($E83)*COS(BK$12))/SIN($E83)*BK$9)</f>
        <v>0</v>
      </c>
      <c r="EX83" s="0" t="n">
        <f aca="false">IF(BL$9=0,0,(SIN(BL$12)*COS($E83)+SIN($E83)*COS(BL$12))/SIN($E83)*BL$9)</f>
        <v>0</v>
      </c>
      <c r="EY83" s="0" t="n">
        <f aca="false">IF(BM$9=0,0,(SIN(BM$12)*COS($E83)+SIN($E83)*COS(BM$12))/SIN($E83)*BM$9)</f>
        <v>0</v>
      </c>
      <c r="EZ83" s="0" t="n">
        <f aca="false">IF(BN$9=0,0,(SIN(BN$12)*COS($E83)+SIN($E83)*COS(BN$12))/SIN($E83)*BN$9)</f>
        <v>0</v>
      </c>
      <c r="FA83" s="0" t="n">
        <f aca="false">IF(BO$9=0,0,(SIN(BO$12)*COS($E83)+SIN($E83)*COS(BO$12))/SIN($E83)*BO$9)</f>
        <v>0</v>
      </c>
      <c r="FB83" s="0" t="n">
        <f aca="false">IF(BP$9=0,0,(SIN(BP$12)*COS($E83)+SIN($E83)*COS(BP$12))/SIN($E83)*BP$9)</f>
        <v>0</v>
      </c>
      <c r="FC83" s="0" t="n">
        <f aca="false">IF(BQ$9=0,0,(SIN(BQ$12)*COS($E83)+SIN($E83)*COS(BQ$12))/SIN($E83)*BQ$9)</f>
        <v>0</v>
      </c>
      <c r="FD83" s="0" t="n">
        <f aca="false">IF(BR$9=0,0,(SIN(BR$12)*COS($E83)+SIN($E83)*COS(BR$12))/SIN($E83)*BR$9)</f>
        <v>0</v>
      </c>
      <c r="FE83" s="0" t="n">
        <f aca="false">IF(BS$9=0,0,(SIN(BS$12)*COS($E83)+SIN($E83)*COS(BS$12))/SIN($E83)*BS$9)</f>
        <v>0</v>
      </c>
      <c r="FF83" s="0" t="n">
        <f aca="false">IF(BT$9=0,0,(SIN(BT$12)*COS($E83)+SIN($E83)*COS(BT$12))/SIN($E83)*BT$9)</f>
        <v>0</v>
      </c>
      <c r="FG83" s="0" t="n">
        <f aca="false">IF(BU$9=0,0,(SIN(BU$12)*COS($E83)+SIN($E83)*COS(BU$12))/SIN($E83)*BU$9)</f>
        <v>0</v>
      </c>
      <c r="FH83" s="0" t="n">
        <f aca="false">IF(BV$9=0,0,(SIN(BV$12)*COS($E83)+SIN($E83)*COS(BV$12))/SIN($E83)*BV$9)</f>
        <v>0</v>
      </c>
      <c r="FI83" s="0" t="n">
        <f aca="false">IF(BW$9=0,0,(SIN(BW$12)*COS($E83)+SIN($E83)*COS(BW$12))/SIN($E83)*BW$9)</f>
        <v>0</v>
      </c>
      <c r="FJ83" s="0" t="n">
        <f aca="false">IF(BX$9=0,0,(SIN(BX$12)*COS($E83)+SIN($E83)*COS(BX$12))/SIN($E83)*BX$9)</f>
        <v>0</v>
      </c>
      <c r="FK83" s="0" t="n">
        <f aca="false">IF(BY$9=0,0,(SIN(BY$12)*COS($E83)+SIN($E83)*COS(BY$12))/SIN($E83)*BY$9)</f>
        <v>0</v>
      </c>
      <c r="FL83" s="0" t="n">
        <f aca="false">IF(BZ$9=0,0,(SIN(BZ$12)*COS($E83)+SIN($E83)*COS(BZ$12))/SIN($E83)*BZ$9)</f>
        <v>0</v>
      </c>
      <c r="FM83" s="0" t="n">
        <f aca="false">IF(CA$9=0,0,(SIN(CA$12)*COS($E83)+SIN($E83)*COS(CA$12))/SIN($E83)*CA$9)</f>
        <v>0</v>
      </c>
      <c r="FN83" s="0" t="n">
        <f aca="false">IF(CB$9=0,0,(SIN(CB$12)*COS($E83)+SIN($E83)*COS(CB$12))/SIN($E83)*CB$9)</f>
        <v>0</v>
      </c>
      <c r="FO83" s="0" t="n">
        <f aca="false">IF(CC$9=0,0,(SIN(CC$12)*COS($E83)+SIN($E83)*COS(CC$12))/SIN($E83)*CC$9)</f>
        <v>0</v>
      </c>
      <c r="FP83" s="0" t="n">
        <f aca="false">IF(CD$9=0,0,(SIN(CD$12)*COS($E83)+SIN($E83)*COS(CD$12))/SIN($E83)*CD$9)</f>
        <v>0</v>
      </c>
      <c r="FQ83" s="0" t="n">
        <f aca="false">IF(CE$9=0,0,(SIN(CE$12)*COS($E83)+SIN($E83)*COS(CE$12))/SIN($E83)*CE$9)</f>
        <v>0</v>
      </c>
      <c r="FR83" s="0" t="n">
        <f aca="false">IF(CF$9=0,0,(SIN(CF$12)*COS($E83)+SIN($E83)*COS(CF$12))/SIN($E83)*CF$9)</f>
        <v>0</v>
      </c>
      <c r="FS83" s="0" t="n">
        <f aca="false">IF(CG$9=0,0,(SIN(CG$12)*COS($E83)+SIN($E83)*COS(CG$12))/SIN($E83)*CG$9)</f>
        <v>0</v>
      </c>
      <c r="FT83" s="0" t="n">
        <f aca="false">IF(CH$9=0,0,(SIN(CH$12)*COS($E83)+SIN($E83)*COS(CH$12))/SIN($E83)*CH$9)</f>
        <v>0</v>
      </c>
      <c r="FU83" s="0" t="n">
        <f aca="false">IF(CI$9=0,0,(SIN(CI$12)*COS($E83)+SIN($E83)*COS(CI$12))/SIN($E83)*CI$9)</f>
        <v>0</v>
      </c>
      <c r="FV83" s="0" t="n">
        <f aca="false">IF(CJ$9=0,0,(SIN(CJ$12)*COS($E83)+SIN($E83)*COS(CJ$12))/SIN($E83)*CJ$9)</f>
        <v>0</v>
      </c>
      <c r="FW83" s="0" t="n">
        <f aca="false">IF(CK$9=0,0,(SIN(CK$12)*COS($E83)+SIN($E83)*COS(CK$12))/SIN($E83)*CK$9)</f>
        <v>0</v>
      </c>
      <c r="FX83" s="0" t="n">
        <f aca="false">IF(CL$9=0,0,(SIN(CL$12)*COS($E83)+SIN($E83)*COS(CL$12))/SIN($E83)*CL$9)</f>
        <v>0</v>
      </c>
      <c r="FY83" s="0" t="n">
        <f aca="false">IF(CM$9=0,0,(SIN(CM$12)*COS($E83)+SIN($E83)*COS(CM$12))/SIN($E83)*CM$9)</f>
        <v>0</v>
      </c>
      <c r="FZ83" s="0" t="n">
        <f aca="false">IF(CN$9=0,0,(SIN(CN$12)*COS($E83)+SIN($E83)*COS(CN$12))/SIN($E83)*CN$9)</f>
        <v>0</v>
      </c>
      <c r="GA83" s="0" t="n">
        <f aca="false">IF(CO$9=0,0,(SIN(CO$12)*COS($E83)+SIN($E83)*COS(CO$12))/SIN($E83)*CO$9)</f>
        <v>0</v>
      </c>
      <c r="GB83" s="0" t="n">
        <f aca="false">IF(CP$9=0,0,(SIN(CP$12)*COS($E83)+SIN($E83)*COS(CP$12))/SIN($E83)*CP$9)</f>
        <v>1.97761780360031</v>
      </c>
      <c r="GC83" s="0" t="n">
        <f aca="false">IF(CQ$9=0,0,(SIN(CQ$12)*COS($E83)+SIN($E83)*COS(CQ$12))/SIN($E83)*CQ$9)</f>
        <v>1.92106281573861</v>
      </c>
    </row>
    <row r="84" customFormat="false" ht="12.8" hidden="true" customHeight="false" outlineLevel="0" collapsed="false">
      <c r="A84" s="0" t="n">
        <f aca="false">MAX($F84:$CQ84)</f>
        <v>6.32915353137039</v>
      </c>
      <c r="B84" s="90" t="n">
        <f aca="false">IF(ISNA(INDEX(vmg!$B$6:$B$151,MATCH($C84,vmg!$F$6:$F$151,0))),IF(ISNA(INDEX(vmg!$B$6:$B$151,MATCH($C84,vmg!$D$6:$D$151,0))),0,INDEX(vmg!$B$6:$B$151,MATCH($C84,vmg!$D$6:$D$151,0))),INDEX(vmg!$B$6:$B$151,MATCH($C84,vmg!$F$6:$F$151,0)))</f>
        <v>5.93275</v>
      </c>
      <c r="C84" s="2" t="n">
        <f aca="false">MOD(Best +D84,360)</f>
        <v>12</v>
      </c>
      <c r="D84" s="2" t="n">
        <f aca="false">D83+1</f>
        <v>72</v>
      </c>
      <c r="E84" s="1" t="n">
        <f aca="false">D84*PI()/180</f>
        <v>1.25663706143592</v>
      </c>
      <c r="F84" s="13" t="n">
        <f aca="false">IF(OR(F174=0,CR84=0),0,F174*CR84/(F174+CR84))</f>
        <v>6.32915353137039</v>
      </c>
      <c r="G84" s="13" t="n">
        <f aca="false">IF(OR(G174=0,CS84=0),0,G174*CS84/(G174+CS84))</f>
        <v>6.20380745027971</v>
      </c>
      <c r="H84" s="13" t="n">
        <f aca="false">IF(OR(H174=0,CT84=0),0,H174*CT84/(H174+CT84))</f>
        <v>6.08235499218343</v>
      </c>
      <c r="I84" s="13" t="n">
        <f aca="false">IF(OR(I174=0,CU84=0),0,I174*CU84/(I174+CU84))</f>
        <v>5.96455540393995</v>
      </c>
      <c r="J84" s="13" t="n">
        <f aca="false">IF(OR(J174=0,CV84=0),0,J174*CV84/(J174+CV84))</f>
        <v>5.8459127459937</v>
      </c>
      <c r="K84" s="13" t="n">
        <f aca="false">IF(OR(K174=0,CW84=0),0,K174*CW84/(K174+CW84))</f>
        <v>5.73074833688072</v>
      </c>
      <c r="L84" s="13" t="n">
        <f aca="false">IF(OR(L174=0,CX84=0),0,L174*CX84/(L174+CX84))</f>
        <v>5.61885452598712</v>
      </c>
      <c r="M84" s="13" t="n">
        <f aca="false">IF(OR(M174=0,CY84=0),0,M174*CY84/(M174+CY84))</f>
        <v>5.51004001929637</v>
      </c>
      <c r="N84" s="13" t="n">
        <f aca="false">IF(OR(N174=0,CZ84=0),0,N174*CZ84/(N174+CZ84))</f>
        <v>5.4041282901795</v>
      </c>
      <c r="O84" s="13" t="n">
        <f aca="false">IF(OR(O174=0,DA84=0),0,O174*DA84/(O174+DA84))</f>
        <v>5.28779721237349</v>
      </c>
      <c r="P84" s="13" t="n">
        <f aca="false">IF(OR(P174=0,DB84=0),0,P174*DB84/(P174+DB84))</f>
        <v>5.17471751734107</v>
      </c>
      <c r="Q84" s="13" t="n">
        <f aca="false">IF(OR(Q174=0,DC84=0),0,Q174*DC84/(Q174+DC84))</f>
        <v>5.06469751771074</v>
      </c>
      <c r="R84" s="13" t="n">
        <f aca="false">IF(OR(R174=0,DD84=0),0,R174*DD84/(R174+DD84))</f>
        <v>4.95756035021773</v>
      </c>
      <c r="S84" s="13" t="n">
        <f aca="false">IF(OR(S174=0,DE84=0),0,S174*DE84/(S174+DE84))</f>
        <v>4.85314257274211</v>
      </c>
      <c r="T84" s="13" t="n">
        <f aca="false">IF(OR(T174=0,DF84=0),0,T174*DF84/(T174+DF84))</f>
        <v>4.72971457484743</v>
      </c>
      <c r="U84" s="13" t="n">
        <f aca="false">IF(OR(U174=0,DG84=0),0,U174*DG84/(U174+DG84))</f>
        <v>4.60957648058191</v>
      </c>
      <c r="V84" s="13" t="n">
        <f aca="false">IF(OR(V174=0,DH84=0),0,V174*DH84/(V174+DH84))</f>
        <v>4.49252449432723</v>
      </c>
      <c r="W84" s="13" t="n">
        <f aca="false">IF(OR(W174=0,DI84=0),0,W174*DI84/(W174+DI84))</f>
        <v>4.37837056402479</v>
      </c>
      <c r="X84" s="13" t="n">
        <f aca="false">IF(OR(X174=0,DJ84=0),0,X174*DJ84/(X174+DJ84))</f>
        <v>4.26694088357169</v>
      </c>
      <c r="Y84" s="13" t="n">
        <f aca="false">IF(OR(Y174=0,DK84=0),0,Y174*DK84/(Y174+DK84))</f>
        <v>0</v>
      </c>
      <c r="Z84" s="13" t="n">
        <f aca="false">IF(OR(Z174=0,DL84=0),0,Z174*DL84/(Z174+DL84))</f>
        <v>0</v>
      </c>
      <c r="AA84" s="13" t="n">
        <f aca="false">IF(OR(AA174=0,DM84=0),0,AA174*DM84/(AA174+DM84))</f>
        <v>0</v>
      </c>
      <c r="AB84" s="13" t="n">
        <f aca="false">IF(OR(AB174=0,DN84=0),0,AB174*DN84/(AB174+DN84))</f>
        <v>0</v>
      </c>
      <c r="AC84" s="13" t="n">
        <f aca="false">IF(OR(AC174=0,DO84=0),0,AC174*DO84/(AC174+DO84))</f>
        <v>0</v>
      </c>
      <c r="AD84" s="13" t="n">
        <f aca="false">IF(OR(AD174=0,DP84=0),0,AD174*DP84/(AD174+DP84))</f>
        <v>0</v>
      </c>
      <c r="AE84" s="13" t="n">
        <f aca="false">IF(OR(AE174=0,DQ84=0),0,AE174*DQ84/(AE174+DQ84))</f>
        <v>0</v>
      </c>
      <c r="AF84" s="13" t="n">
        <f aca="false">IF(OR(AF174=0,DR84=0),0,AF174*DR84/(AF174+DR84))</f>
        <v>0</v>
      </c>
      <c r="AG84" s="13" t="n">
        <f aca="false">IF(OR(AG174=0,DS84=0),0,AG174*DS84/(AG174+DS84))</f>
        <v>0</v>
      </c>
      <c r="AH84" s="13" t="n">
        <f aca="false">IF(OR(AH174=0,DT84=0),0,AH174*DT84/(AH174+DT84))</f>
        <v>0</v>
      </c>
      <c r="AI84" s="13" t="n">
        <f aca="false">IF(OR(AI174=0,DU84=0),0,AI174*DU84/(AI174+DU84))</f>
        <v>0</v>
      </c>
      <c r="AJ84" s="13" t="n">
        <f aca="false">IF(OR(AJ174=0,DV84=0),0,AJ174*DV84/(AJ174+DV84))</f>
        <v>0</v>
      </c>
      <c r="AK84" s="13" t="n">
        <f aca="false">IF(OR(AK174=0,DW84=0),0,AK174*DW84/(AK174+DW84))</f>
        <v>0</v>
      </c>
      <c r="AL84" s="13" t="n">
        <f aca="false">IF(OR(AL174=0,DX84=0),0,AL174*DX84/(AL174+DX84))</f>
        <v>0</v>
      </c>
      <c r="AM84" s="13" t="n">
        <f aca="false">IF(OR(AM174=0,DY84=0),0,AM174*DY84/(AM174+DY84))</f>
        <v>0</v>
      </c>
      <c r="AN84" s="13" t="n">
        <f aca="false">IF(OR(AN174=0,DZ84=0),0,AN174*DZ84/(AN174+DZ84))</f>
        <v>0</v>
      </c>
      <c r="AO84" s="13" t="n">
        <f aca="false">IF(OR(AO174=0,EA84=0),0,AO174*EA84/(AO174+EA84))</f>
        <v>0</v>
      </c>
      <c r="AP84" s="13" t="n">
        <f aca="false">IF(OR(AP174=0,EB84=0),0,AP174*EB84/(AP174+EB84))</f>
        <v>0</v>
      </c>
      <c r="AQ84" s="13" t="n">
        <f aca="false">IF(OR(AQ174=0,EC84=0),0,AQ174*EC84/(AQ174+EC84))</f>
        <v>0</v>
      </c>
      <c r="AR84" s="13" t="n">
        <f aca="false">IF(OR(AR174=0,ED84=0),0,AR174*ED84/(AR174+ED84))</f>
        <v>0</v>
      </c>
      <c r="AS84" s="13" t="n">
        <f aca="false">IF(OR(AS174=0,EE84=0),0,AS174*EE84/(AS174+EE84))</f>
        <v>0</v>
      </c>
      <c r="AT84" s="13" t="n">
        <f aca="false">IF(OR(AT174=0,EF84=0),0,AT174*EF84/(AT174+EF84))</f>
        <v>0</v>
      </c>
      <c r="AU84" s="13" t="n">
        <f aca="false">IF(OR(AU174=0,EG84=0),0,AU174*EG84/(AU174+EG84))</f>
        <v>0</v>
      </c>
      <c r="AV84" s="13" t="n">
        <f aca="false">IF(OR(AV174=0,EH84=0),0,AV174*EH84/(AV174+EH84))</f>
        <v>0</v>
      </c>
      <c r="AW84" s="13" t="n">
        <f aca="false">IF(OR(AW174=0,EI84=0),0,AW174*EI84/(AW174+EI84))</f>
        <v>0</v>
      </c>
      <c r="AX84" s="13" t="n">
        <f aca="false">IF(OR(AX174=0,EJ84=0),0,AX174*EJ84/(AX174+EJ84))</f>
        <v>0</v>
      </c>
      <c r="AY84" s="13" t="n">
        <f aca="false">IF(OR(AY174=0,EK84=0),0,AY174*EK84/(AY174+EK84))</f>
        <v>0</v>
      </c>
      <c r="AZ84" s="13" t="n">
        <f aca="false">IF(OR(AZ174=0,EL84=0),0,AZ174*EL84/(AZ174+EL84))</f>
        <v>0</v>
      </c>
      <c r="BA84" s="13" t="n">
        <f aca="false">IF(OR(BA174=0,EM84=0),0,BA174*EM84/(BA174+EM84))</f>
        <v>0</v>
      </c>
      <c r="BB84" s="13" t="n">
        <f aca="false">IF(OR(BB174=0,EN84=0),0,BB174*EN84/(BB174+EN84))</f>
        <v>0</v>
      </c>
      <c r="BC84" s="13" t="n">
        <f aca="false">IF(OR(BC174=0,EO84=0),0,BC174*EO84/(BC174+EO84))</f>
        <v>0</v>
      </c>
      <c r="BD84" s="13" t="n">
        <f aca="false">IF(OR(BD174=0,EP84=0),0,BD174*EP84/(BD174+EP84))</f>
        <v>0</v>
      </c>
      <c r="BE84" s="13" t="n">
        <f aca="false">IF(OR(BE174=0,EQ84=0),0,BE174*EQ84/(BE174+EQ84))</f>
        <v>0</v>
      </c>
      <c r="BF84" s="13" t="n">
        <f aca="false">IF(OR(BF174=0,ER84=0),0,BF174*ER84/(BF174+ER84))</f>
        <v>0</v>
      </c>
      <c r="BG84" s="13" t="n">
        <f aca="false">IF(OR(BG174=0,ES84=0),0,BG174*ES84/(BG174+ES84))</f>
        <v>0</v>
      </c>
      <c r="BH84" s="13" t="n">
        <f aca="false">IF(OR(BH174=0,ET84=0),0,BH174*ET84/(BH174+ET84))</f>
        <v>0</v>
      </c>
      <c r="BI84" s="13" t="n">
        <f aca="false">IF(OR(BI174=0,EU84=0),0,BI174*EU84/(BI174+EU84))</f>
        <v>0</v>
      </c>
      <c r="BJ84" s="13" t="n">
        <f aca="false">IF(OR(BJ174=0,EV84=0),0,BJ174*EV84/(BJ174+EV84))</f>
        <v>0</v>
      </c>
      <c r="BK84" s="13" t="n">
        <f aca="false">IF(OR(BK174=0,EW84=0),0,BK174*EW84/(BK174+EW84))</f>
        <v>0</v>
      </c>
      <c r="BL84" s="13" t="n">
        <f aca="false">IF(OR(BL174=0,EX84=0),0,BL174*EX84/(BL174+EX84))</f>
        <v>0</v>
      </c>
      <c r="BM84" s="13" t="n">
        <f aca="false">IF(OR(BM174=0,EY84=0),0,BM174*EY84/(BM174+EY84))</f>
        <v>0</v>
      </c>
      <c r="BN84" s="13" t="n">
        <f aca="false">IF(OR(BN174=0,EZ84=0),0,BN174*EZ84/(BN174+EZ84))</f>
        <v>0</v>
      </c>
      <c r="BO84" s="13" t="n">
        <f aca="false">IF(OR(BO174=0,FA84=0),0,BO174*FA84/(BO174+FA84))</f>
        <v>0</v>
      </c>
      <c r="BP84" s="13" t="n">
        <f aca="false">IF(OR(BP174=0,FB84=0),0,BP174*FB84/(BP174+FB84))</f>
        <v>0</v>
      </c>
      <c r="BQ84" s="13" t="n">
        <f aca="false">IF(OR(BQ174=0,FC84=0),0,BQ174*FC84/(BQ174+FC84))</f>
        <v>0</v>
      </c>
      <c r="BR84" s="13" t="n">
        <f aca="false">IF(OR(BR174=0,FD84=0),0,BR174*FD84/(BR174+FD84))</f>
        <v>0</v>
      </c>
      <c r="BS84" s="13" t="n">
        <f aca="false">IF(OR(BS174=0,FE84=0),0,BS174*FE84/(BS174+FE84))</f>
        <v>0</v>
      </c>
      <c r="BT84" s="13" t="n">
        <f aca="false">IF(OR(BT174=0,FF84=0),0,BT174*FF84/(BT174+FF84))</f>
        <v>0</v>
      </c>
      <c r="BU84" s="13" t="n">
        <f aca="false">IF(OR(BU174=0,FG84=0),0,BU174*FG84/(BU174+FG84))</f>
        <v>0</v>
      </c>
      <c r="BV84" s="13" t="n">
        <f aca="false">IF(OR(BV174=0,FH84=0),0,BV174*FH84/(BV174+FH84))</f>
        <v>0</v>
      </c>
      <c r="BW84" s="13" t="n">
        <f aca="false">IF(OR(BW174=0,FI84=0),0,BW174*FI84/(BW174+FI84))</f>
        <v>0</v>
      </c>
      <c r="BX84" s="13" t="n">
        <f aca="false">IF(OR(BX174=0,FJ84=0),0,BX174*FJ84/(BX174+FJ84))</f>
        <v>0</v>
      </c>
      <c r="BY84" s="13" t="n">
        <f aca="false">IF(OR(BY174=0,FK84=0),0,BY174*FK84/(BY174+FK84))</f>
        <v>0</v>
      </c>
      <c r="BZ84" s="13" t="n">
        <f aca="false">IF(OR(BZ174=0,FL84=0),0,BZ174*FL84/(BZ174+FL84))</f>
        <v>0</v>
      </c>
      <c r="CA84" s="13" t="n">
        <f aca="false">IF(OR(CA174=0,FM84=0),0,CA174*FM84/(CA174+FM84))</f>
        <v>0</v>
      </c>
      <c r="CB84" s="13" t="n">
        <f aca="false">IF(OR(CB174=0,FN84=0),0,CB174*FN84/(CB174+FN84))</f>
        <v>0</v>
      </c>
      <c r="CC84" s="13" t="n">
        <f aca="false">IF(OR(CC174=0,FO84=0),0,CC174*FO84/(CC174+FO84))</f>
        <v>0</v>
      </c>
      <c r="CD84" s="13" t="n">
        <f aca="false">IF(OR(CD174=0,FP84=0),0,CD174*FP84/(CD174+FP84))</f>
        <v>0</v>
      </c>
      <c r="CE84" s="13" t="n">
        <f aca="false">IF(OR(CE174=0,FQ84=0),0,CE174*FQ84/(CE174+FQ84))</f>
        <v>0</v>
      </c>
      <c r="CF84" s="13" t="n">
        <f aca="false">IF(OR(CF174=0,FR84=0),0,CF174*FR84/(CF174+FR84))</f>
        <v>0</v>
      </c>
      <c r="CG84" s="13" t="n">
        <f aca="false">IF(OR(CG174=0,FS84=0),0,CG174*FS84/(CG174+FS84))</f>
        <v>0</v>
      </c>
      <c r="CH84" s="13" t="n">
        <f aca="false">IF(OR(CH174=0,FT84=0),0,CH174*FT84/(CH174+FT84))</f>
        <v>0</v>
      </c>
      <c r="CI84" s="13" t="n">
        <f aca="false">IF(OR(CI174=0,FU84=0),0,CI174*FU84/(CI174+FU84))</f>
        <v>0</v>
      </c>
      <c r="CJ84" s="13" t="n">
        <f aca="false">IF(OR(CJ174=0,FV84=0),0,CJ174*FV84/(CJ174+FV84))</f>
        <v>0</v>
      </c>
      <c r="CK84" s="13" t="n">
        <f aca="false">IF(OR(CK174=0,FW84=0),0,CK174*FW84/(CK174+FW84))</f>
        <v>0</v>
      </c>
      <c r="CL84" s="13" t="n">
        <f aca="false">IF(OR(CL174=0,FX84=0),0,CL174*FX84/(CL174+FX84))</f>
        <v>0</v>
      </c>
      <c r="CM84" s="13" t="n">
        <f aca="false">IF(OR(CM174=0,FY84=0),0,CM174*FY84/(CM174+FY84))</f>
        <v>0</v>
      </c>
      <c r="CN84" s="13" t="n">
        <f aca="false">IF(OR(CN174=0,FZ84=0),0,CN174*FZ84/(CN174+FZ84))</f>
        <v>0</v>
      </c>
      <c r="CO84" s="13" t="n">
        <f aca="false">IF(OR(CO174=0,GA84=0),0,CO174*GA84/(CO174+GA84))</f>
        <v>0</v>
      </c>
      <c r="CP84" s="13" t="n">
        <f aca="false">IF(OR(CP174=0,GB84=0),0,CP174*GB84/(CP174+GB84))</f>
        <v>0.975176170426773</v>
      </c>
      <c r="CQ84" s="13" t="n">
        <f aca="false">IF(OR(CQ174=0,GC84=0),0,CQ174*GC84/(CQ174+GC84))</f>
        <v>0.936590478498811</v>
      </c>
      <c r="CR84" s="0" t="n">
        <f aca="false">IF(F$9=0,0,(SIN(F$12)*COS($E84)+SIN($E84)*COS(F$12))/SIN($E84)*F$9)</f>
        <v>6.32915357142857</v>
      </c>
      <c r="CS84" s="0" t="n">
        <f aca="false">IF(G$9=0,0,(SIN(G$12)*COS($E84)+SIN($E84)*COS(G$12))/SIN($E84)*G$9)</f>
        <v>6.32450198305707</v>
      </c>
      <c r="CT84" s="0" t="n">
        <f aca="false">IF(H$9=0,0,(SIN(H$12)*COS($E84)+SIN($E84)*COS(H$12))/SIN($E84)*H$9)</f>
        <v>6.31750153544567</v>
      </c>
      <c r="CU84" s="0" t="n">
        <f aca="false">IF(I$9=0,0,(SIN(I$12)*COS($E84)+SIN($E84)*COS(I$12))/SIN($E84)*I$9)</f>
        <v>6.30817853512441</v>
      </c>
      <c r="CV84" s="0" t="n">
        <f aca="false">IF(J$9=0,0,(SIN(J$12)*COS($E84)+SIN($E84)*COS(J$12))/SIN($E84)*J$9)</f>
        <v>6.29160836159174</v>
      </c>
      <c r="CW84" s="0" t="n">
        <f aca="false">IF(K$9=0,0,(SIN(K$12)*COS($E84)+SIN($E84)*COS(K$12))/SIN($E84)*K$9)</f>
        <v>6.2727291335016</v>
      </c>
      <c r="CX84" s="0" t="n">
        <f aca="false">IF(L$9=0,0,(SIN(L$12)*COS($E84)+SIN($E84)*COS(L$12))/SIN($E84)*L$9)</f>
        <v>6.25157414044729</v>
      </c>
      <c r="CY84" s="0" t="n">
        <f aca="false">IF(M$9=0,0,(SIN(M$12)*COS($E84)+SIN($E84)*COS(M$12))/SIN($E84)*M$9)</f>
        <v>6.22817747643412</v>
      </c>
      <c r="CZ84" s="0" t="n">
        <f aca="false">IF(N$9=0,0,(SIN(N$12)*COS($E84)+SIN($E84)*COS(N$12))/SIN($E84)*N$9)</f>
        <v>6.20257402107154</v>
      </c>
      <c r="DA84" s="0" t="n">
        <f aca="false">IF(O$9=0,0,(SIN(O$12)*COS($E84)+SIN($E84)*COS(O$12))/SIN($E84)*O$9)</f>
        <v>6.15695176440501</v>
      </c>
      <c r="DB84" s="0" t="n">
        <f aca="false">IF(P$9=0,0,(SIN(P$12)*COS($E84)+SIN($E84)*COS(P$12))/SIN($E84)*P$9)</f>
        <v>6.10910152380199</v>
      </c>
      <c r="DC84" s="0" t="n">
        <f aca="false">IF(Q$9=0,0,(SIN(Q$12)*COS($E84)+SIN($E84)*COS(Q$12))/SIN($E84)*Q$9)</f>
        <v>6.05907677247945</v>
      </c>
      <c r="DD84" s="0" t="n">
        <f aca="false">IF(R$9=0,0,(SIN(R$12)*COS($E84)+SIN($E84)*COS(R$12))/SIN($E84)*R$9)</f>
        <v>6.00693174156281</v>
      </c>
      <c r="DE84" s="0" t="n">
        <f aca="false">IF(S$9=0,0,(SIN(S$12)*COS($E84)+SIN($E84)*COS(S$12))/SIN($E84)*S$9)</f>
        <v>5.95272139168901</v>
      </c>
      <c r="DF84" s="0" t="n">
        <f aca="false">IF(T$9=0,0,(SIN(T$12)*COS($E84)+SIN($E84)*COS(T$12))/SIN($E84)*T$9)</f>
        <v>5.86330367039862</v>
      </c>
      <c r="DG84" s="0" t="n">
        <f aca="false">IF(U$9=0,0,(SIN(U$12)*COS($E84)+SIN($E84)*COS(U$12))/SIN($E84)*U$9)</f>
        <v>5.77186170909829</v>
      </c>
      <c r="DH84" s="0" t="n">
        <f aca="false">IF(V$9=0,0,(SIN(V$12)*COS($E84)+SIN($E84)*COS(V$12))/SIN($E84)*V$9)</f>
        <v>5.67848285360059</v>
      </c>
      <c r="DI84" s="0" t="n">
        <f aca="false">IF(W$9=0,0,(SIN(W$12)*COS($E84)+SIN($E84)*COS(W$12))/SIN($E84)*W$9)</f>
        <v>5.58325509415745</v>
      </c>
      <c r="DJ84" s="0" t="n">
        <f aca="false">IF(X$9=0,0,(SIN(X$12)*COS($E84)+SIN($E84)*COS(X$12))/SIN($E84)*X$9)</f>
        <v>5.48626702051921</v>
      </c>
      <c r="DK84" s="0" t="n">
        <f aca="false">IF(Y$9=0,0,(SIN(Y$12)*COS($E84)+SIN($E84)*COS(Y$12))/SIN($E84)*Y$9)</f>
        <v>0</v>
      </c>
      <c r="DL84" s="0" t="n">
        <f aca="false">IF(Z$9=0,0,(SIN(Z$12)*COS($E84)+SIN($E84)*COS(Z$12))/SIN($E84)*Z$9)</f>
        <v>0</v>
      </c>
      <c r="DM84" s="0" t="n">
        <f aca="false">IF(AA$9=0,0,(SIN(AA$12)*COS($E84)+SIN($E84)*COS(AA$12))/SIN($E84)*AA$9)</f>
        <v>0</v>
      </c>
      <c r="DN84" s="0" t="n">
        <f aca="false">IF(AB$9=0,0,(SIN(AB$12)*COS($E84)+SIN($E84)*COS(AB$12))/SIN($E84)*AB$9)</f>
        <v>0</v>
      </c>
      <c r="DO84" s="0" t="n">
        <f aca="false">IF(AC$9=0,0,(SIN(AC$12)*COS($E84)+SIN($E84)*COS(AC$12))/SIN($E84)*AC$9)</f>
        <v>0</v>
      </c>
      <c r="DP84" s="0" t="n">
        <f aca="false">IF(AD$9=0,0,(SIN(AD$12)*COS($E84)+SIN($E84)*COS(AD$12))/SIN($E84)*AD$9)</f>
        <v>0</v>
      </c>
      <c r="DQ84" s="0" t="n">
        <f aca="false">IF(AE$9=0,0,(SIN(AE$12)*COS($E84)+SIN($E84)*COS(AE$12))/SIN($E84)*AE$9)</f>
        <v>0</v>
      </c>
      <c r="DR84" s="0" t="n">
        <f aca="false">IF(AF$9=0,0,(SIN(AF$12)*COS($E84)+SIN($E84)*COS(AF$12))/SIN($E84)*AF$9)</f>
        <v>0</v>
      </c>
      <c r="DS84" s="0" t="n">
        <f aca="false">IF(AG$9=0,0,(SIN(AG$12)*COS($E84)+SIN($E84)*COS(AG$12))/SIN($E84)*AG$9)</f>
        <v>0</v>
      </c>
      <c r="DT84" s="0" t="n">
        <f aca="false">IF(AH$9=0,0,(SIN(AH$12)*COS($E84)+SIN($E84)*COS(AH$12))/SIN($E84)*AH$9)</f>
        <v>0</v>
      </c>
      <c r="DU84" s="0" t="n">
        <f aca="false">IF(AI$9=0,0,(SIN(AI$12)*COS($E84)+SIN($E84)*COS(AI$12))/SIN($E84)*AI$9)</f>
        <v>0</v>
      </c>
      <c r="DV84" s="0" t="n">
        <f aca="false">IF(AJ$9=0,0,(SIN(AJ$12)*COS($E84)+SIN($E84)*COS(AJ$12))/SIN($E84)*AJ$9)</f>
        <v>0</v>
      </c>
      <c r="DW84" s="0" t="n">
        <f aca="false">IF(AK$9=0,0,(SIN(AK$12)*COS($E84)+SIN($E84)*COS(AK$12))/SIN($E84)*AK$9)</f>
        <v>0</v>
      </c>
      <c r="DX84" s="0" t="n">
        <f aca="false">IF(AL$9=0,0,(SIN(AL$12)*COS($E84)+SIN($E84)*COS(AL$12))/SIN($E84)*AL$9)</f>
        <v>0</v>
      </c>
      <c r="DY84" s="0" t="n">
        <f aca="false">IF(AM$9=0,0,(SIN(AM$12)*COS($E84)+SIN($E84)*COS(AM$12))/SIN($E84)*AM$9)</f>
        <v>0</v>
      </c>
      <c r="DZ84" s="0" t="n">
        <f aca="false">IF(AN$9=0,0,(SIN(AN$12)*COS($E84)+SIN($E84)*COS(AN$12))/SIN($E84)*AN$9)</f>
        <v>0</v>
      </c>
      <c r="EA84" s="0" t="n">
        <f aca="false">IF(AO$9=0,0,(SIN(AO$12)*COS($E84)+SIN($E84)*COS(AO$12))/SIN($E84)*AO$9)</f>
        <v>0</v>
      </c>
      <c r="EB84" s="0" t="n">
        <f aca="false">IF(AP$9=0,0,(SIN(AP$12)*COS($E84)+SIN($E84)*COS(AP$12))/SIN($E84)*AP$9)</f>
        <v>0</v>
      </c>
      <c r="EC84" s="0" t="n">
        <f aca="false">IF(AQ$9=0,0,(SIN(AQ$12)*COS($E84)+SIN($E84)*COS(AQ$12))/SIN($E84)*AQ$9)</f>
        <v>0</v>
      </c>
      <c r="ED84" s="0" t="n">
        <f aca="false">IF(AR$9=0,0,(SIN(AR$12)*COS($E84)+SIN($E84)*COS(AR$12))/SIN($E84)*AR$9)</f>
        <v>0</v>
      </c>
      <c r="EE84" s="0" t="n">
        <f aca="false">IF(AS$9=0,0,(SIN(AS$12)*COS($E84)+SIN($E84)*COS(AS$12))/SIN($E84)*AS$9)</f>
        <v>0</v>
      </c>
      <c r="EF84" s="0" t="n">
        <f aca="false">IF(AT$9=0,0,(SIN(AT$12)*COS($E84)+SIN($E84)*COS(AT$12))/SIN($E84)*AT$9)</f>
        <v>0</v>
      </c>
      <c r="EG84" s="0" t="n">
        <f aca="false">IF(AU$9=0,0,(SIN(AU$12)*COS($E84)+SIN($E84)*COS(AU$12))/SIN($E84)*AU$9)</f>
        <v>0</v>
      </c>
      <c r="EH84" s="0" t="n">
        <f aca="false">IF(AV$9=0,0,(SIN(AV$12)*COS($E84)+SIN($E84)*COS(AV$12))/SIN($E84)*AV$9)</f>
        <v>0</v>
      </c>
      <c r="EI84" s="0" t="n">
        <f aca="false">IF(AW$9=0,0,(SIN(AW$12)*COS($E84)+SIN($E84)*COS(AW$12))/SIN($E84)*AW$9)</f>
        <v>0</v>
      </c>
      <c r="EJ84" s="0" t="n">
        <f aca="false">IF(AX$9=0,0,(SIN(AX$12)*COS($E84)+SIN($E84)*COS(AX$12))/SIN($E84)*AX$9)</f>
        <v>0</v>
      </c>
      <c r="EK84" s="0" t="n">
        <f aca="false">IF(AY$9=0,0,(SIN(AY$12)*COS($E84)+SIN($E84)*COS(AY$12))/SIN($E84)*AY$9)</f>
        <v>0</v>
      </c>
      <c r="EL84" s="0" t="n">
        <f aca="false">IF(AZ$9=0,0,(SIN(AZ$12)*COS($E84)+SIN($E84)*COS(AZ$12))/SIN($E84)*AZ$9)</f>
        <v>0</v>
      </c>
      <c r="EM84" s="0" t="n">
        <f aca="false">IF(BA$9=0,0,(SIN(BA$12)*COS($E84)+SIN($E84)*COS(BA$12))/SIN($E84)*BA$9)</f>
        <v>0</v>
      </c>
      <c r="EN84" s="0" t="n">
        <f aca="false">IF(BB$9=0,0,(SIN(BB$12)*COS($E84)+SIN($E84)*COS(BB$12))/SIN($E84)*BB$9)</f>
        <v>0</v>
      </c>
      <c r="EO84" s="0" t="n">
        <f aca="false">IF(BC$9=0,0,(SIN(BC$12)*COS($E84)+SIN($E84)*COS(BC$12))/SIN($E84)*BC$9)</f>
        <v>0</v>
      </c>
      <c r="EP84" s="0" t="n">
        <f aca="false">IF(BD$9=0,0,(SIN(BD$12)*COS($E84)+SIN($E84)*COS(BD$12))/SIN($E84)*BD$9)</f>
        <v>0</v>
      </c>
      <c r="EQ84" s="0" t="n">
        <f aca="false">IF(BE$9=0,0,(SIN(BE$12)*COS($E84)+SIN($E84)*COS(BE$12))/SIN($E84)*BE$9)</f>
        <v>0</v>
      </c>
      <c r="ER84" s="0" t="n">
        <f aca="false">IF(BF$9=0,0,(SIN(BF$12)*COS($E84)+SIN($E84)*COS(BF$12))/SIN($E84)*BF$9)</f>
        <v>0</v>
      </c>
      <c r="ES84" s="0" t="n">
        <f aca="false">IF(BG$9=0,0,(SIN(BG$12)*COS($E84)+SIN($E84)*COS(BG$12))/SIN($E84)*BG$9)</f>
        <v>0</v>
      </c>
      <c r="ET84" s="0" t="n">
        <f aca="false">IF(BH$9=0,0,(SIN(BH$12)*COS($E84)+SIN($E84)*COS(BH$12))/SIN($E84)*BH$9)</f>
        <v>0</v>
      </c>
      <c r="EU84" s="0" t="n">
        <f aca="false">IF(BI$9=0,0,(SIN(BI$12)*COS($E84)+SIN($E84)*COS(BI$12))/SIN($E84)*BI$9)</f>
        <v>0</v>
      </c>
      <c r="EV84" s="0" t="n">
        <f aca="false">IF(BJ$9=0,0,(SIN(BJ$12)*COS($E84)+SIN($E84)*COS(BJ$12))/SIN($E84)*BJ$9)</f>
        <v>0</v>
      </c>
      <c r="EW84" s="0" t="n">
        <f aca="false">IF(BK$9=0,0,(SIN(BK$12)*COS($E84)+SIN($E84)*COS(BK$12))/SIN($E84)*BK$9)</f>
        <v>0</v>
      </c>
      <c r="EX84" s="0" t="n">
        <f aca="false">IF(BL$9=0,0,(SIN(BL$12)*COS($E84)+SIN($E84)*COS(BL$12))/SIN($E84)*BL$9)</f>
        <v>0</v>
      </c>
      <c r="EY84" s="0" t="n">
        <f aca="false">IF(BM$9=0,0,(SIN(BM$12)*COS($E84)+SIN($E84)*COS(BM$12))/SIN($E84)*BM$9)</f>
        <v>0</v>
      </c>
      <c r="EZ84" s="0" t="n">
        <f aca="false">IF(BN$9=0,0,(SIN(BN$12)*COS($E84)+SIN($E84)*COS(BN$12))/SIN($E84)*BN$9)</f>
        <v>0</v>
      </c>
      <c r="FA84" s="0" t="n">
        <f aca="false">IF(BO$9=0,0,(SIN(BO$12)*COS($E84)+SIN($E84)*COS(BO$12))/SIN($E84)*BO$9)</f>
        <v>0</v>
      </c>
      <c r="FB84" s="0" t="n">
        <f aca="false">IF(BP$9=0,0,(SIN(BP$12)*COS($E84)+SIN($E84)*COS(BP$12))/SIN($E84)*BP$9)</f>
        <v>0</v>
      </c>
      <c r="FC84" s="0" t="n">
        <f aca="false">IF(BQ$9=0,0,(SIN(BQ$12)*COS($E84)+SIN($E84)*COS(BQ$12))/SIN($E84)*BQ$9)</f>
        <v>0</v>
      </c>
      <c r="FD84" s="0" t="n">
        <f aca="false">IF(BR$9=0,0,(SIN(BR$12)*COS($E84)+SIN($E84)*COS(BR$12))/SIN($E84)*BR$9)</f>
        <v>0</v>
      </c>
      <c r="FE84" s="0" t="n">
        <f aca="false">IF(BS$9=0,0,(SIN(BS$12)*COS($E84)+SIN($E84)*COS(BS$12))/SIN($E84)*BS$9)</f>
        <v>0</v>
      </c>
      <c r="FF84" s="0" t="n">
        <f aca="false">IF(BT$9=0,0,(SIN(BT$12)*COS($E84)+SIN($E84)*COS(BT$12))/SIN($E84)*BT$9)</f>
        <v>0</v>
      </c>
      <c r="FG84" s="0" t="n">
        <f aca="false">IF(BU$9=0,0,(SIN(BU$12)*COS($E84)+SIN($E84)*COS(BU$12))/SIN($E84)*BU$9)</f>
        <v>0</v>
      </c>
      <c r="FH84" s="0" t="n">
        <f aca="false">IF(BV$9=0,0,(SIN(BV$12)*COS($E84)+SIN($E84)*COS(BV$12))/SIN($E84)*BV$9)</f>
        <v>0</v>
      </c>
      <c r="FI84" s="0" t="n">
        <f aca="false">IF(BW$9=0,0,(SIN(BW$12)*COS($E84)+SIN($E84)*COS(BW$12))/SIN($E84)*BW$9)</f>
        <v>0</v>
      </c>
      <c r="FJ84" s="0" t="n">
        <f aca="false">IF(BX$9=0,0,(SIN(BX$12)*COS($E84)+SIN($E84)*COS(BX$12))/SIN($E84)*BX$9)</f>
        <v>0</v>
      </c>
      <c r="FK84" s="0" t="n">
        <f aca="false">IF(BY$9=0,0,(SIN(BY$12)*COS($E84)+SIN($E84)*COS(BY$12))/SIN($E84)*BY$9)</f>
        <v>0</v>
      </c>
      <c r="FL84" s="0" t="n">
        <f aca="false">IF(BZ$9=0,0,(SIN(BZ$12)*COS($E84)+SIN($E84)*COS(BZ$12))/SIN($E84)*BZ$9)</f>
        <v>0</v>
      </c>
      <c r="FM84" s="0" t="n">
        <f aca="false">IF(CA$9=0,0,(SIN(CA$12)*COS($E84)+SIN($E84)*COS(CA$12))/SIN($E84)*CA$9)</f>
        <v>0</v>
      </c>
      <c r="FN84" s="0" t="n">
        <f aca="false">IF(CB$9=0,0,(SIN(CB$12)*COS($E84)+SIN($E84)*COS(CB$12))/SIN($E84)*CB$9)</f>
        <v>0</v>
      </c>
      <c r="FO84" s="0" t="n">
        <f aca="false">IF(CC$9=0,0,(SIN(CC$12)*COS($E84)+SIN($E84)*COS(CC$12))/SIN($E84)*CC$9)</f>
        <v>0</v>
      </c>
      <c r="FP84" s="0" t="n">
        <f aca="false">IF(CD$9=0,0,(SIN(CD$12)*COS($E84)+SIN($E84)*COS(CD$12))/SIN($E84)*CD$9)</f>
        <v>0</v>
      </c>
      <c r="FQ84" s="0" t="n">
        <f aca="false">IF(CE$9=0,0,(SIN(CE$12)*COS($E84)+SIN($E84)*COS(CE$12))/SIN($E84)*CE$9)</f>
        <v>0</v>
      </c>
      <c r="FR84" s="0" t="n">
        <f aca="false">IF(CF$9=0,0,(SIN(CF$12)*COS($E84)+SIN($E84)*COS(CF$12))/SIN($E84)*CF$9)</f>
        <v>0</v>
      </c>
      <c r="FS84" s="0" t="n">
        <f aca="false">IF(CG$9=0,0,(SIN(CG$12)*COS($E84)+SIN($E84)*COS(CG$12))/SIN($E84)*CG$9)</f>
        <v>0</v>
      </c>
      <c r="FT84" s="0" t="n">
        <f aca="false">IF(CH$9=0,0,(SIN(CH$12)*COS($E84)+SIN($E84)*COS(CH$12))/SIN($E84)*CH$9)</f>
        <v>0</v>
      </c>
      <c r="FU84" s="0" t="n">
        <f aca="false">IF(CI$9=0,0,(SIN(CI$12)*COS($E84)+SIN($E84)*COS(CI$12))/SIN($E84)*CI$9)</f>
        <v>0</v>
      </c>
      <c r="FV84" s="0" t="n">
        <f aca="false">IF(CJ$9=0,0,(SIN(CJ$12)*COS($E84)+SIN($E84)*COS(CJ$12))/SIN($E84)*CJ$9)</f>
        <v>0</v>
      </c>
      <c r="FW84" s="0" t="n">
        <f aca="false">IF(CK$9=0,0,(SIN(CK$12)*COS($E84)+SIN($E84)*COS(CK$12))/SIN($E84)*CK$9)</f>
        <v>0</v>
      </c>
      <c r="FX84" s="0" t="n">
        <f aca="false">IF(CL$9=0,0,(SIN(CL$12)*COS($E84)+SIN($E84)*COS(CL$12))/SIN($E84)*CL$9)</f>
        <v>0</v>
      </c>
      <c r="FY84" s="0" t="n">
        <f aca="false">IF(CM$9=0,0,(SIN(CM$12)*COS($E84)+SIN($E84)*COS(CM$12))/SIN($E84)*CM$9)</f>
        <v>0</v>
      </c>
      <c r="FZ84" s="0" t="n">
        <f aca="false">IF(CN$9=0,0,(SIN(CN$12)*COS($E84)+SIN($E84)*COS(CN$12))/SIN($E84)*CN$9)</f>
        <v>0</v>
      </c>
      <c r="GA84" s="0" t="n">
        <f aca="false">IF(CO$9=0,0,(SIN(CO$12)*COS($E84)+SIN($E84)*COS(CO$12))/SIN($E84)*CO$9)</f>
        <v>0</v>
      </c>
      <c r="GB84" s="0" t="n">
        <f aca="false">IF(CP$9=0,0,(SIN(CP$12)*COS($E84)+SIN($E84)*COS(CP$12))/SIN($E84)*CP$9)</f>
        <v>1.87641383268086</v>
      </c>
      <c r="GC84" s="0" t="n">
        <f aca="false">IF(CQ$9=0,0,(SIN(CQ$12)*COS($E84)+SIN($E84)*COS(CQ$12))/SIN($E84)*CQ$9)</f>
        <v>1.81800694813226</v>
      </c>
    </row>
    <row r="85" customFormat="false" ht="12.8" hidden="true" customHeight="false" outlineLevel="0" collapsed="false">
      <c r="A85" s="0" t="n">
        <f aca="false">MAX($F85:$CQ85)</f>
        <v>6.32915353137039</v>
      </c>
      <c r="B85" s="90" t="n">
        <f aca="false">IF(ISNA(INDEX(vmg!$B$6:$B$151,MATCH($C85,vmg!$F$6:$F$151,0))),IF(ISNA(INDEX(vmg!$B$6:$B$151,MATCH($C85,vmg!$D$6:$D$151,0))),0,INDEX(vmg!$B$6:$B$151,MATCH($C85,vmg!$D$6:$D$151,0))),INDEX(vmg!$B$6:$B$151,MATCH($C85,vmg!$F$6:$F$151,0)))</f>
        <v>5.8888</v>
      </c>
      <c r="C85" s="2" t="n">
        <f aca="false">MOD(Best +D85,360)</f>
        <v>13</v>
      </c>
      <c r="D85" s="2" t="n">
        <f aca="false">D84+1</f>
        <v>73</v>
      </c>
      <c r="E85" s="1" t="n">
        <f aca="false">D85*PI()/180</f>
        <v>1.27409035395586</v>
      </c>
      <c r="F85" s="13" t="n">
        <f aca="false">IF(OR(F175=0,CR85=0),0,F175*CR85/(F175+CR85))</f>
        <v>6.32915353137039</v>
      </c>
      <c r="G85" s="13" t="n">
        <f aca="false">IF(OR(G175=0,CS85=0),0,G175*CS85/(G175+CS85))</f>
        <v>6.20151230959556</v>
      </c>
      <c r="H85" s="13" t="n">
        <f aca="false">IF(OR(H175=0,CT85=0),0,H175*CT85/(H175+CT85))</f>
        <v>6.0778873651207</v>
      </c>
      <c r="I85" s="13" t="n">
        <f aca="false">IF(OR(I175=0,CU85=0),0,I175*CU85/(I175+CU85))</f>
        <v>5.95802977457019</v>
      </c>
      <c r="J85" s="13" t="n">
        <f aca="false">IF(OR(J175=0,CV85=0),0,J175*CV85/(J175+CV85))</f>
        <v>5.83744292486376</v>
      </c>
      <c r="K85" s="13" t="n">
        <f aca="false">IF(OR(K175=0,CW85=0),0,K175*CW85/(K175+CW85))</f>
        <v>5.72043730692357</v>
      </c>
      <c r="L85" s="13" t="n">
        <f aca="false">IF(OR(L175=0,CX85=0),0,L175*CX85/(L175+CX85))</f>
        <v>5.60679872954255</v>
      </c>
      <c r="M85" s="13" t="n">
        <f aca="false">IF(OR(M175=0,CY85=0),0,M175*CY85/(M175+CY85))</f>
        <v>5.49632991301079</v>
      </c>
      <c r="N85" s="13" t="n">
        <f aca="false">IF(OR(N175=0,CZ85=0),0,N175*CZ85/(N175+CZ85))</f>
        <v>5.3888488430665</v>
      </c>
      <c r="O85" s="13" t="n">
        <f aca="false">IF(OR(O175=0,DA85=0),0,O175*DA85/(O175+DA85))</f>
        <v>5.2710735613202</v>
      </c>
      <c r="P85" s="13" t="n">
        <f aca="false">IF(OR(P175=0,DB85=0),0,P175*DB85/(P175+DB85))</f>
        <v>5.15663180506609</v>
      </c>
      <c r="Q85" s="13" t="n">
        <f aca="false">IF(OR(Q175=0,DC85=0),0,Q175*DC85/(Q175+DC85))</f>
        <v>5.04532697926467</v>
      </c>
      <c r="R85" s="13" t="n">
        <f aca="false">IF(OR(R175=0,DD85=0),0,R175*DD85/(R175+DD85))</f>
        <v>4.93697772462139</v>
      </c>
      <c r="S85" s="13" t="n">
        <f aca="false">IF(OR(S175=0,DE85=0),0,S175*DE85/(S175+DE85))</f>
        <v>4.83141647358271</v>
      </c>
      <c r="T85" s="13" t="n">
        <f aca="false">IF(OR(T175=0,DF85=0),0,T175*DF85/(T175+DF85))</f>
        <v>4.70702142211556</v>
      </c>
      <c r="U85" s="13" t="n">
        <f aca="false">IF(OR(U175=0,DG85=0),0,U175*DG85/(U175+DG85))</f>
        <v>4.58598738666095</v>
      </c>
      <c r="V85" s="13" t="n">
        <f aca="false">IF(OR(V175=0,DH85=0),0,V175*DH85/(V175+DH85))</f>
        <v>4.4681067580843</v>
      </c>
      <c r="W85" s="13" t="n">
        <f aca="false">IF(OR(W175=0,DI85=0),0,W175*DI85/(W175+DI85))</f>
        <v>4.35318801296195</v>
      </c>
      <c r="X85" s="13" t="n">
        <f aca="false">IF(OR(X175=0,DJ85=0),0,X175*DJ85/(X175+DJ85))</f>
        <v>4.24105418257305</v>
      </c>
      <c r="Y85" s="13" t="n">
        <f aca="false">IF(OR(Y175=0,DK85=0),0,Y175*DK85/(Y175+DK85))</f>
        <v>0</v>
      </c>
      <c r="Z85" s="13" t="n">
        <f aca="false">IF(OR(Z175=0,DL85=0),0,Z175*DL85/(Z175+DL85))</f>
        <v>0</v>
      </c>
      <c r="AA85" s="13" t="n">
        <f aca="false">IF(OR(AA175=0,DM85=0),0,AA175*DM85/(AA175+DM85))</f>
        <v>0</v>
      </c>
      <c r="AB85" s="13" t="n">
        <f aca="false">IF(OR(AB175=0,DN85=0),0,AB175*DN85/(AB175+DN85))</f>
        <v>0</v>
      </c>
      <c r="AC85" s="13" t="n">
        <f aca="false">IF(OR(AC175=0,DO85=0),0,AC175*DO85/(AC175+DO85))</f>
        <v>0</v>
      </c>
      <c r="AD85" s="13" t="n">
        <f aca="false">IF(OR(AD175=0,DP85=0),0,AD175*DP85/(AD175+DP85))</f>
        <v>0</v>
      </c>
      <c r="AE85" s="13" t="n">
        <f aca="false">IF(OR(AE175=0,DQ85=0),0,AE175*DQ85/(AE175+DQ85))</f>
        <v>0</v>
      </c>
      <c r="AF85" s="13" t="n">
        <f aca="false">IF(OR(AF175=0,DR85=0),0,AF175*DR85/(AF175+DR85))</f>
        <v>0</v>
      </c>
      <c r="AG85" s="13" t="n">
        <f aca="false">IF(OR(AG175=0,DS85=0),0,AG175*DS85/(AG175+DS85))</f>
        <v>0</v>
      </c>
      <c r="AH85" s="13" t="n">
        <f aca="false">IF(OR(AH175=0,DT85=0),0,AH175*DT85/(AH175+DT85))</f>
        <v>0</v>
      </c>
      <c r="AI85" s="13" t="n">
        <f aca="false">IF(OR(AI175=0,DU85=0),0,AI175*DU85/(AI175+DU85))</f>
        <v>0</v>
      </c>
      <c r="AJ85" s="13" t="n">
        <f aca="false">IF(OR(AJ175=0,DV85=0),0,AJ175*DV85/(AJ175+DV85))</f>
        <v>0</v>
      </c>
      <c r="AK85" s="13" t="n">
        <f aca="false">IF(OR(AK175=0,DW85=0),0,AK175*DW85/(AK175+DW85))</f>
        <v>0</v>
      </c>
      <c r="AL85" s="13" t="n">
        <f aca="false">IF(OR(AL175=0,DX85=0),0,AL175*DX85/(AL175+DX85))</f>
        <v>0</v>
      </c>
      <c r="AM85" s="13" t="n">
        <f aca="false">IF(OR(AM175=0,DY85=0),0,AM175*DY85/(AM175+DY85))</f>
        <v>0</v>
      </c>
      <c r="AN85" s="13" t="n">
        <f aca="false">IF(OR(AN175=0,DZ85=0),0,AN175*DZ85/(AN175+DZ85))</f>
        <v>0</v>
      </c>
      <c r="AO85" s="13" t="n">
        <f aca="false">IF(OR(AO175=0,EA85=0),0,AO175*EA85/(AO175+EA85))</f>
        <v>0</v>
      </c>
      <c r="AP85" s="13" t="n">
        <f aca="false">IF(OR(AP175=0,EB85=0),0,AP175*EB85/(AP175+EB85))</f>
        <v>0</v>
      </c>
      <c r="AQ85" s="13" t="n">
        <f aca="false">IF(OR(AQ175=0,EC85=0),0,AQ175*EC85/(AQ175+EC85))</f>
        <v>0</v>
      </c>
      <c r="AR85" s="13" t="n">
        <f aca="false">IF(OR(AR175=0,ED85=0),0,AR175*ED85/(AR175+ED85))</f>
        <v>0</v>
      </c>
      <c r="AS85" s="13" t="n">
        <f aca="false">IF(OR(AS175=0,EE85=0),0,AS175*EE85/(AS175+EE85))</f>
        <v>0</v>
      </c>
      <c r="AT85" s="13" t="n">
        <f aca="false">IF(OR(AT175=0,EF85=0),0,AT175*EF85/(AT175+EF85))</f>
        <v>0</v>
      </c>
      <c r="AU85" s="13" t="n">
        <f aca="false">IF(OR(AU175=0,EG85=0),0,AU175*EG85/(AU175+EG85))</f>
        <v>0</v>
      </c>
      <c r="AV85" s="13" t="n">
        <f aca="false">IF(OR(AV175=0,EH85=0),0,AV175*EH85/(AV175+EH85))</f>
        <v>0</v>
      </c>
      <c r="AW85" s="13" t="n">
        <f aca="false">IF(OR(AW175=0,EI85=0),0,AW175*EI85/(AW175+EI85))</f>
        <v>0</v>
      </c>
      <c r="AX85" s="13" t="n">
        <f aca="false">IF(OR(AX175=0,EJ85=0),0,AX175*EJ85/(AX175+EJ85))</f>
        <v>0</v>
      </c>
      <c r="AY85" s="13" t="n">
        <f aca="false">IF(OR(AY175=0,EK85=0),0,AY175*EK85/(AY175+EK85))</f>
        <v>0</v>
      </c>
      <c r="AZ85" s="13" t="n">
        <f aca="false">IF(OR(AZ175=0,EL85=0),0,AZ175*EL85/(AZ175+EL85))</f>
        <v>0</v>
      </c>
      <c r="BA85" s="13" t="n">
        <f aca="false">IF(OR(BA175=0,EM85=0),0,BA175*EM85/(BA175+EM85))</f>
        <v>0</v>
      </c>
      <c r="BB85" s="13" t="n">
        <f aca="false">IF(OR(BB175=0,EN85=0),0,BB175*EN85/(BB175+EN85))</f>
        <v>0</v>
      </c>
      <c r="BC85" s="13" t="n">
        <f aca="false">IF(OR(BC175=0,EO85=0),0,BC175*EO85/(BC175+EO85))</f>
        <v>0</v>
      </c>
      <c r="BD85" s="13" t="n">
        <f aca="false">IF(OR(BD175=0,EP85=0),0,BD175*EP85/(BD175+EP85))</f>
        <v>0</v>
      </c>
      <c r="BE85" s="13" t="n">
        <f aca="false">IF(OR(BE175=0,EQ85=0),0,BE175*EQ85/(BE175+EQ85))</f>
        <v>0</v>
      </c>
      <c r="BF85" s="13" t="n">
        <f aca="false">IF(OR(BF175=0,ER85=0),0,BF175*ER85/(BF175+ER85))</f>
        <v>0</v>
      </c>
      <c r="BG85" s="13" t="n">
        <f aca="false">IF(OR(BG175=0,ES85=0),0,BG175*ES85/(BG175+ES85))</f>
        <v>0</v>
      </c>
      <c r="BH85" s="13" t="n">
        <f aca="false">IF(OR(BH175=0,ET85=0),0,BH175*ET85/(BH175+ET85))</f>
        <v>0</v>
      </c>
      <c r="BI85" s="13" t="n">
        <f aca="false">IF(OR(BI175=0,EU85=0),0,BI175*EU85/(BI175+EU85))</f>
        <v>0</v>
      </c>
      <c r="BJ85" s="13" t="n">
        <f aca="false">IF(OR(BJ175=0,EV85=0),0,BJ175*EV85/(BJ175+EV85))</f>
        <v>0</v>
      </c>
      <c r="BK85" s="13" t="n">
        <f aca="false">IF(OR(BK175=0,EW85=0),0,BK175*EW85/(BK175+EW85))</f>
        <v>0</v>
      </c>
      <c r="BL85" s="13" t="n">
        <f aca="false">IF(OR(BL175=0,EX85=0),0,BL175*EX85/(BL175+EX85))</f>
        <v>0</v>
      </c>
      <c r="BM85" s="13" t="n">
        <f aca="false">IF(OR(BM175=0,EY85=0),0,BM175*EY85/(BM175+EY85))</f>
        <v>0</v>
      </c>
      <c r="BN85" s="13" t="n">
        <f aca="false">IF(OR(BN175=0,EZ85=0),0,BN175*EZ85/(BN175+EZ85))</f>
        <v>0</v>
      </c>
      <c r="BO85" s="13" t="n">
        <f aca="false">IF(OR(BO175=0,FA85=0),0,BO175*FA85/(BO175+FA85))</f>
        <v>0</v>
      </c>
      <c r="BP85" s="13" t="n">
        <f aca="false">IF(OR(BP175=0,FB85=0),0,BP175*FB85/(BP175+FB85))</f>
        <v>0</v>
      </c>
      <c r="BQ85" s="13" t="n">
        <f aca="false">IF(OR(BQ175=0,FC85=0),0,BQ175*FC85/(BQ175+FC85))</f>
        <v>0</v>
      </c>
      <c r="BR85" s="13" t="n">
        <f aca="false">IF(OR(BR175=0,FD85=0),0,BR175*FD85/(BR175+FD85))</f>
        <v>0</v>
      </c>
      <c r="BS85" s="13" t="n">
        <f aca="false">IF(OR(BS175=0,FE85=0),0,BS175*FE85/(BS175+FE85))</f>
        <v>0</v>
      </c>
      <c r="BT85" s="13" t="n">
        <f aca="false">IF(OR(BT175=0,FF85=0),0,BT175*FF85/(BT175+FF85))</f>
        <v>0</v>
      </c>
      <c r="BU85" s="13" t="n">
        <f aca="false">IF(OR(BU175=0,FG85=0),0,BU175*FG85/(BU175+FG85))</f>
        <v>0</v>
      </c>
      <c r="BV85" s="13" t="n">
        <f aca="false">IF(OR(BV175=0,FH85=0),0,BV175*FH85/(BV175+FH85))</f>
        <v>0</v>
      </c>
      <c r="BW85" s="13" t="n">
        <f aca="false">IF(OR(BW175=0,FI85=0),0,BW175*FI85/(BW175+FI85))</f>
        <v>0</v>
      </c>
      <c r="BX85" s="13" t="n">
        <f aca="false">IF(OR(BX175=0,FJ85=0),0,BX175*FJ85/(BX175+FJ85))</f>
        <v>0</v>
      </c>
      <c r="BY85" s="13" t="n">
        <f aca="false">IF(OR(BY175=0,FK85=0),0,BY175*FK85/(BY175+FK85))</f>
        <v>0</v>
      </c>
      <c r="BZ85" s="13" t="n">
        <f aca="false">IF(OR(BZ175=0,FL85=0),0,BZ175*FL85/(BZ175+FL85))</f>
        <v>0</v>
      </c>
      <c r="CA85" s="13" t="n">
        <f aca="false">IF(OR(CA175=0,FM85=0),0,CA175*FM85/(CA175+FM85))</f>
        <v>0</v>
      </c>
      <c r="CB85" s="13" t="n">
        <f aca="false">IF(OR(CB175=0,FN85=0),0,CB175*FN85/(CB175+FN85))</f>
        <v>0</v>
      </c>
      <c r="CC85" s="13" t="n">
        <f aca="false">IF(OR(CC175=0,FO85=0),0,CC175*FO85/(CC175+FO85))</f>
        <v>0</v>
      </c>
      <c r="CD85" s="13" t="n">
        <f aca="false">IF(OR(CD175=0,FP85=0),0,CD175*FP85/(CD175+FP85))</f>
        <v>0</v>
      </c>
      <c r="CE85" s="13" t="n">
        <f aca="false">IF(OR(CE175=0,FQ85=0),0,CE175*FQ85/(CE175+FQ85))</f>
        <v>0</v>
      </c>
      <c r="CF85" s="13" t="n">
        <f aca="false">IF(OR(CF175=0,FR85=0),0,CF175*FR85/(CF175+FR85))</f>
        <v>0</v>
      </c>
      <c r="CG85" s="13" t="n">
        <f aca="false">IF(OR(CG175=0,FS85=0),0,CG175*FS85/(CG175+FS85))</f>
        <v>0</v>
      </c>
      <c r="CH85" s="13" t="n">
        <f aca="false">IF(OR(CH175=0,FT85=0),0,CH175*FT85/(CH175+FT85))</f>
        <v>0</v>
      </c>
      <c r="CI85" s="13" t="n">
        <f aca="false">IF(OR(CI175=0,FU85=0),0,CI175*FU85/(CI175+FU85))</f>
        <v>0</v>
      </c>
      <c r="CJ85" s="13" t="n">
        <f aca="false">IF(OR(CJ175=0,FV85=0),0,CJ175*FV85/(CJ175+FV85))</f>
        <v>0</v>
      </c>
      <c r="CK85" s="13" t="n">
        <f aca="false">IF(OR(CK175=0,FW85=0),0,CK175*FW85/(CK175+FW85))</f>
        <v>0</v>
      </c>
      <c r="CL85" s="13" t="n">
        <f aca="false">IF(OR(CL175=0,FX85=0),0,CL175*FX85/(CL175+FX85))</f>
        <v>0</v>
      </c>
      <c r="CM85" s="13" t="n">
        <f aca="false">IF(OR(CM175=0,FY85=0),0,CM175*FY85/(CM175+FY85))</f>
        <v>0</v>
      </c>
      <c r="CN85" s="13" t="n">
        <f aca="false">IF(OR(CN175=0,FZ85=0),0,CN175*FZ85/(CN175+FZ85))</f>
        <v>0</v>
      </c>
      <c r="CO85" s="13" t="n">
        <f aca="false">IF(OR(CO175=0,GA85=0),0,CO175*GA85/(CO175+GA85))</f>
        <v>0</v>
      </c>
      <c r="CP85" s="13" t="n">
        <f aca="false">IF(OR(CP175=0,GB85=0),0,CP175*GB85/(CP175+GB85))</f>
        <v>0.922316608436434</v>
      </c>
      <c r="CQ85" s="13" t="n">
        <f aca="false">IF(OR(CQ175=0,GC85=0),0,CQ175*GC85/(CQ175+GC85))</f>
        <v>0.883269228489794</v>
      </c>
      <c r="CR85" s="0" t="n">
        <f aca="false">IF(F$9=0,0,(SIN(F$12)*COS($E85)+SIN($E85)*COS(F$12))/SIN($E85)*F$9)</f>
        <v>6.32915357142857</v>
      </c>
      <c r="CS85" s="0" t="n">
        <f aca="false">IF(G$9=0,0,(SIN(G$12)*COS($E85)+SIN($E85)*COS(G$12))/SIN($E85)*G$9)</f>
        <v>6.3223955661176</v>
      </c>
      <c r="CT85" s="0" t="n">
        <f aca="false">IF(H$9=0,0,(SIN(H$12)*COS($E85)+SIN($E85)*COS(H$12))/SIN($E85)*H$9)</f>
        <v>6.31331570255875</v>
      </c>
      <c r="CU85" s="0" t="n">
        <f aca="false">IF(I$9=0,0,(SIN(I$12)*COS($E85)+SIN($E85)*COS(I$12))/SIN($E85)*I$9)</f>
        <v>6.30194090864771</v>
      </c>
      <c r="CV85" s="0" t="n">
        <f aca="false">IF(J$9=0,0,(SIN(J$12)*COS($E85)+SIN($E85)*COS(J$12))/SIN($E85)*J$9)</f>
        <v>6.28335366559578</v>
      </c>
      <c r="CW85" s="0" t="n">
        <f aca="false">IF(K$9=0,0,(SIN(K$12)*COS($E85)+SIN($E85)*COS(K$12))/SIN($E85)*K$9)</f>
        <v>6.26248942454884</v>
      </c>
      <c r="CX85" s="0" t="n">
        <f aca="false">IF(L$9=0,0,(SIN(L$12)*COS($E85)+SIN($E85)*COS(L$12))/SIN($E85)*L$9)</f>
        <v>6.23938203920202</v>
      </c>
      <c r="CY85" s="0" t="n">
        <f aca="false">IF(M$9=0,0,(SIN(M$12)*COS($E85)+SIN($E85)*COS(M$12))/SIN($E85)*M$9)</f>
        <v>6.21406614873947</v>
      </c>
      <c r="CZ85" s="0" t="n">
        <f aca="false">IF(N$9=0,0,(SIN(N$12)*COS($E85)+SIN($E85)*COS(N$12))/SIN($E85)*N$9)</f>
        <v>6.18657715887545</v>
      </c>
      <c r="DA85" s="0" t="n">
        <f aca="false">IF(O$9=0,0,(SIN(O$12)*COS($E85)+SIN($E85)*COS(O$12))/SIN($E85)*O$9)</f>
        <v>6.13915515502069</v>
      </c>
      <c r="DB85" s="0" t="n">
        <f aca="false">IF(P$9=0,0,(SIN(P$12)*COS($E85)+SIN($E85)*COS(P$12))/SIN($E85)*P$9)</f>
        <v>6.0895512069743</v>
      </c>
      <c r="DC85" s="0" t="n">
        <f aca="false">IF(Q$9=0,0,(SIN(Q$12)*COS($E85)+SIN($E85)*COS(Q$12))/SIN($E85)*Q$9)</f>
        <v>6.03781920368522</v>
      </c>
      <c r="DD85" s="0" t="n">
        <f aca="false">IF(R$9=0,0,(SIN(R$12)*COS($E85)+SIN($E85)*COS(R$12))/SIN($E85)*R$9)</f>
        <v>5.98401376552332</v>
      </c>
      <c r="DE85" s="0" t="n">
        <f aca="false">IF(S$9=0,0,(SIN(S$12)*COS($E85)+SIN($E85)*COS(S$12))/SIN($E85)*S$9)</f>
        <v>5.92819021580367</v>
      </c>
      <c r="DF85" s="0" t="n">
        <f aca="false">IF(T$9=0,0,(SIN(T$12)*COS($E85)+SIN($E85)*COS(T$12))/SIN($E85)*T$9)</f>
        <v>5.83735376509735</v>
      </c>
      <c r="DG85" s="0" t="n">
        <f aca="false">IF(U$9=0,0,(SIN(U$12)*COS($E85)+SIN($E85)*COS(U$12))/SIN($E85)*U$9)</f>
        <v>5.74456145155218</v>
      </c>
      <c r="DH85" s="0" t="n">
        <f aca="false">IF(V$9=0,0,(SIN(V$12)*COS($E85)+SIN($E85)*COS(V$12))/SIN($E85)*V$9)</f>
        <v>5.64990075996204</v>
      </c>
      <c r="DI85" s="0" t="n">
        <f aca="false">IF(W$9=0,0,(SIN(W$12)*COS($E85)+SIN($E85)*COS(W$12))/SIN($E85)*W$9)</f>
        <v>5.55345978035195</v>
      </c>
      <c r="DJ85" s="0" t="n">
        <f aca="false">IF(X$9=0,0,(SIN(X$12)*COS($E85)+SIN($E85)*COS(X$12))/SIN($E85)*X$9)</f>
        <v>5.45532716309519</v>
      </c>
      <c r="DK85" s="0" t="n">
        <f aca="false">IF(Y$9=0,0,(SIN(Y$12)*COS($E85)+SIN($E85)*COS(Y$12))/SIN($E85)*Y$9)</f>
        <v>0</v>
      </c>
      <c r="DL85" s="0" t="n">
        <f aca="false">IF(Z$9=0,0,(SIN(Z$12)*COS($E85)+SIN($E85)*COS(Z$12))/SIN($E85)*Z$9)</f>
        <v>0</v>
      </c>
      <c r="DM85" s="0" t="n">
        <f aca="false">IF(AA$9=0,0,(SIN(AA$12)*COS($E85)+SIN($E85)*COS(AA$12))/SIN($E85)*AA$9)</f>
        <v>0</v>
      </c>
      <c r="DN85" s="0" t="n">
        <f aca="false">IF(AB$9=0,0,(SIN(AB$12)*COS($E85)+SIN($E85)*COS(AB$12))/SIN($E85)*AB$9)</f>
        <v>0</v>
      </c>
      <c r="DO85" s="0" t="n">
        <f aca="false">IF(AC$9=0,0,(SIN(AC$12)*COS($E85)+SIN($E85)*COS(AC$12))/SIN($E85)*AC$9)</f>
        <v>0</v>
      </c>
      <c r="DP85" s="0" t="n">
        <f aca="false">IF(AD$9=0,0,(SIN(AD$12)*COS($E85)+SIN($E85)*COS(AD$12))/SIN($E85)*AD$9)</f>
        <v>0</v>
      </c>
      <c r="DQ85" s="0" t="n">
        <f aca="false">IF(AE$9=0,0,(SIN(AE$12)*COS($E85)+SIN($E85)*COS(AE$12))/SIN($E85)*AE$9)</f>
        <v>0</v>
      </c>
      <c r="DR85" s="0" t="n">
        <f aca="false">IF(AF$9=0,0,(SIN(AF$12)*COS($E85)+SIN($E85)*COS(AF$12))/SIN($E85)*AF$9)</f>
        <v>0</v>
      </c>
      <c r="DS85" s="0" t="n">
        <f aca="false">IF(AG$9=0,0,(SIN(AG$12)*COS($E85)+SIN($E85)*COS(AG$12))/SIN($E85)*AG$9)</f>
        <v>0</v>
      </c>
      <c r="DT85" s="0" t="n">
        <f aca="false">IF(AH$9=0,0,(SIN(AH$12)*COS($E85)+SIN($E85)*COS(AH$12))/SIN($E85)*AH$9)</f>
        <v>0</v>
      </c>
      <c r="DU85" s="0" t="n">
        <f aca="false">IF(AI$9=0,0,(SIN(AI$12)*COS($E85)+SIN($E85)*COS(AI$12))/SIN($E85)*AI$9)</f>
        <v>0</v>
      </c>
      <c r="DV85" s="0" t="n">
        <f aca="false">IF(AJ$9=0,0,(SIN(AJ$12)*COS($E85)+SIN($E85)*COS(AJ$12))/SIN($E85)*AJ$9)</f>
        <v>0</v>
      </c>
      <c r="DW85" s="0" t="n">
        <f aca="false">IF(AK$9=0,0,(SIN(AK$12)*COS($E85)+SIN($E85)*COS(AK$12))/SIN($E85)*AK$9)</f>
        <v>0</v>
      </c>
      <c r="DX85" s="0" t="n">
        <f aca="false">IF(AL$9=0,0,(SIN(AL$12)*COS($E85)+SIN($E85)*COS(AL$12))/SIN($E85)*AL$9)</f>
        <v>0</v>
      </c>
      <c r="DY85" s="0" t="n">
        <f aca="false">IF(AM$9=0,0,(SIN(AM$12)*COS($E85)+SIN($E85)*COS(AM$12))/SIN($E85)*AM$9)</f>
        <v>0</v>
      </c>
      <c r="DZ85" s="0" t="n">
        <f aca="false">IF(AN$9=0,0,(SIN(AN$12)*COS($E85)+SIN($E85)*COS(AN$12))/SIN($E85)*AN$9)</f>
        <v>0</v>
      </c>
      <c r="EA85" s="0" t="n">
        <f aca="false">IF(AO$9=0,0,(SIN(AO$12)*COS($E85)+SIN($E85)*COS(AO$12))/SIN($E85)*AO$9)</f>
        <v>0</v>
      </c>
      <c r="EB85" s="0" t="n">
        <f aca="false">IF(AP$9=0,0,(SIN(AP$12)*COS($E85)+SIN($E85)*COS(AP$12))/SIN($E85)*AP$9)</f>
        <v>0</v>
      </c>
      <c r="EC85" s="0" t="n">
        <f aca="false">IF(AQ$9=0,0,(SIN(AQ$12)*COS($E85)+SIN($E85)*COS(AQ$12))/SIN($E85)*AQ$9)</f>
        <v>0</v>
      </c>
      <c r="ED85" s="0" t="n">
        <f aca="false">IF(AR$9=0,0,(SIN(AR$12)*COS($E85)+SIN($E85)*COS(AR$12))/SIN($E85)*AR$9)</f>
        <v>0</v>
      </c>
      <c r="EE85" s="0" t="n">
        <f aca="false">IF(AS$9=0,0,(SIN(AS$12)*COS($E85)+SIN($E85)*COS(AS$12))/SIN($E85)*AS$9)</f>
        <v>0</v>
      </c>
      <c r="EF85" s="0" t="n">
        <f aca="false">IF(AT$9=0,0,(SIN(AT$12)*COS($E85)+SIN($E85)*COS(AT$12))/SIN($E85)*AT$9)</f>
        <v>0</v>
      </c>
      <c r="EG85" s="0" t="n">
        <f aca="false">IF(AU$9=0,0,(SIN(AU$12)*COS($E85)+SIN($E85)*COS(AU$12))/SIN($E85)*AU$9)</f>
        <v>0</v>
      </c>
      <c r="EH85" s="0" t="n">
        <f aca="false">IF(AV$9=0,0,(SIN(AV$12)*COS($E85)+SIN($E85)*COS(AV$12))/SIN($E85)*AV$9)</f>
        <v>0</v>
      </c>
      <c r="EI85" s="0" t="n">
        <f aca="false">IF(AW$9=0,0,(SIN(AW$12)*COS($E85)+SIN($E85)*COS(AW$12))/SIN($E85)*AW$9)</f>
        <v>0</v>
      </c>
      <c r="EJ85" s="0" t="n">
        <f aca="false">IF(AX$9=0,0,(SIN(AX$12)*COS($E85)+SIN($E85)*COS(AX$12))/SIN($E85)*AX$9)</f>
        <v>0</v>
      </c>
      <c r="EK85" s="0" t="n">
        <f aca="false">IF(AY$9=0,0,(SIN(AY$12)*COS($E85)+SIN($E85)*COS(AY$12))/SIN($E85)*AY$9)</f>
        <v>0</v>
      </c>
      <c r="EL85" s="0" t="n">
        <f aca="false">IF(AZ$9=0,0,(SIN(AZ$12)*COS($E85)+SIN($E85)*COS(AZ$12))/SIN($E85)*AZ$9)</f>
        <v>0</v>
      </c>
      <c r="EM85" s="0" t="n">
        <f aca="false">IF(BA$9=0,0,(SIN(BA$12)*COS($E85)+SIN($E85)*COS(BA$12))/SIN($E85)*BA$9)</f>
        <v>0</v>
      </c>
      <c r="EN85" s="0" t="n">
        <f aca="false">IF(BB$9=0,0,(SIN(BB$12)*COS($E85)+SIN($E85)*COS(BB$12))/SIN($E85)*BB$9)</f>
        <v>0</v>
      </c>
      <c r="EO85" s="0" t="n">
        <f aca="false">IF(BC$9=0,0,(SIN(BC$12)*COS($E85)+SIN($E85)*COS(BC$12))/SIN($E85)*BC$9)</f>
        <v>0</v>
      </c>
      <c r="EP85" s="0" t="n">
        <f aca="false">IF(BD$9=0,0,(SIN(BD$12)*COS($E85)+SIN($E85)*COS(BD$12))/SIN($E85)*BD$9)</f>
        <v>0</v>
      </c>
      <c r="EQ85" s="0" t="n">
        <f aca="false">IF(BE$9=0,0,(SIN(BE$12)*COS($E85)+SIN($E85)*COS(BE$12))/SIN($E85)*BE$9)</f>
        <v>0</v>
      </c>
      <c r="ER85" s="0" t="n">
        <f aca="false">IF(BF$9=0,0,(SIN(BF$12)*COS($E85)+SIN($E85)*COS(BF$12))/SIN($E85)*BF$9)</f>
        <v>0</v>
      </c>
      <c r="ES85" s="0" t="n">
        <f aca="false">IF(BG$9=0,0,(SIN(BG$12)*COS($E85)+SIN($E85)*COS(BG$12))/SIN($E85)*BG$9)</f>
        <v>0</v>
      </c>
      <c r="ET85" s="0" t="n">
        <f aca="false">IF(BH$9=0,0,(SIN(BH$12)*COS($E85)+SIN($E85)*COS(BH$12))/SIN($E85)*BH$9)</f>
        <v>0</v>
      </c>
      <c r="EU85" s="0" t="n">
        <f aca="false">IF(BI$9=0,0,(SIN(BI$12)*COS($E85)+SIN($E85)*COS(BI$12))/SIN($E85)*BI$9)</f>
        <v>0</v>
      </c>
      <c r="EV85" s="0" t="n">
        <f aca="false">IF(BJ$9=0,0,(SIN(BJ$12)*COS($E85)+SIN($E85)*COS(BJ$12))/SIN($E85)*BJ$9)</f>
        <v>0</v>
      </c>
      <c r="EW85" s="0" t="n">
        <f aca="false">IF(BK$9=0,0,(SIN(BK$12)*COS($E85)+SIN($E85)*COS(BK$12))/SIN($E85)*BK$9)</f>
        <v>0</v>
      </c>
      <c r="EX85" s="0" t="n">
        <f aca="false">IF(BL$9=0,0,(SIN(BL$12)*COS($E85)+SIN($E85)*COS(BL$12))/SIN($E85)*BL$9)</f>
        <v>0</v>
      </c>
      <c r="EY85" s="0" t="n">
        <f aca="false">IF(BM$9=0,0,(SIN(BM$12)*COS($E85)+SIN($E85)*COS(BM$12))/SIN($E85)*BM$9)</f>
        <v>0</v>
      </c>
      <c r="EZ85" s="0" t="n">
        <f aca="false">IF(BN$9=0,0,(SIN(BN$12)*COS($E85)+SIN($E85)*COS(BN$12))/SIN($E85)*BN$9)</f>
        <v>0</v>
      </c>
      <c r="FA85" s="0" t="n">
        <f aca="false">IF(BO$9=0,0,(SIN(BO$12)*COS($E85)+SIN($E85)*COS(BO$12))/SIN($E85)*BO$9)</f>
        <v>0</v>
      </c>
      <c r="FB85" s="0" t="n">
        <f aca="false">IF(BP$9=0,0,(SIN(BP$12)*COS($E85)+SIN($E85)*COS(BP$12))/SIN($E85)*BP$9)</f>
        <v>0</v>
      </c>
      <c r="FC85" s="0" t="n">
        <f aca="false">IF(BQ$9=0,0,(SIN(BQ$12)*COS($E85)+SIN($E85)*COS(BQ$12))/SIN($E85)*BQ$9)</f>
        <v>0</v>
      </c>
      <c r="FD85" s="0" t="n">
        <f aca="false">IF(BR$9=0,0,(SIN(BR$12)*COS($E85)+SIN($E85)*COS(BR$12))/SIN($E85)*BR$9)</f>
        <v>0</v>
      </c>
      <c r="FE85" s="0" t="n">
        <f aca="false">IF(BS$9=0,0,(SIN(BS$12)*COS($E85)+SIN($E85)*COS(BS$12))/SIN($E85)*BS$9)</f>
        <v>0</v>
      </c>
      <c r="FF85" s="0" t="n">
        <f aca="false">IF(BT$9=0,0,(SIN(BT$12)*COS($E85)+SIN($E85)*COS(BT$12))/SIN($E85)*BT$9)</f>
        <v>0</v>
      </c>
      <c r="FG85" s="0" t="n">
        <f aca="false">IF(BU$9=0,0,(SIN(BU$12)*COS($E85)+SIN($E85)*COS(BU$12))/SIN($E85)*BU$9)</f>
        <v>0</v>
      </c>
      <c r="FH85" s="0" t="n">
        <f aca="false">IF(BV$9=0,0,(SIN(BV$12)*COS($E85)+SIN($E85)*COS(BV$12))/SIN($E85)*BV$9)</f>
        <v>0</v>
      </c>
      <c r="FI85" s="0" t="n">
        <f aca="false">IF(BW$9=0,0,(SIN(BW$12)*COS($E85)+SIN($E85)*COS(BW$12))/SIN($E85)*BW$9)</f>
        <v>0</v>
      </c>
      <c r="FJ85" s="0" t="n">
        <f aca="false">IF(BX$9=0,0,(SIN(BX$12)*COS($E85)+SIN($E85)*COS(BX$12))/SIN($E85)*BX$9)</f>
        <v>0</v>
      </c>
      <c r="FK85" s="0" t="n">
        <f aca="false">IF(BY$9=0,0,(SIN(BY$12)*COS($E85)+SIN($E85)*COS(BY$12))/SIN($E85)*BY$9)</f>
        <v>0</v>
      </c>
      <c r="FL85" s="0" t="n">
        <f aca="false">IF(BZ$9=0,0,(SIN(BZ$12)*COS($E85)+SIN($E85)*COS(BZ$12))/SIN($E85)*BZ$9)</f>
        <v>0</v>
      </c>
      <c r="FM85" s="0" t="n">
        <f aca="false">IF(CA$9=0,0,(SIN(CA$12)*COS($E85)+SIN($E85)*COS(CA$12))/SIN($E85)*CA$9)</f>
        <v>0</v>
      </c>
      <c r="FN85" s="0" t="n">
        <f aca="false">IF(CB$9=0,0,(SIN(CB$12)*COS($E85)+SIN($E85)*COS(CB$12))/SIN($E85)*CB$9)</f>
        <v>0</v>
      </c>
      <c r="FO85" s="0" t="n">
        <f aca="false">IF(CC$9=0,0,(SIN(CC$12)*COS($E85)+SIN($E85)*COS(CC$12))/SIN($E85)*CC$9)</f>
        <v>0</v>
      </c>
      <c r="FP85" s="0" t="n">
        <f aca="false">IF(CD$9=0,0,(SIN(CD$12)*COS($E85)+SIN($E85)*COS(CD$12))/SIN($E85)*CD$9)</f>
        <v>0</v>
      </c>
      <c r="FQ85" s="0" t="n">
        <f aca="false">IF(CE$9=0,0,(SIN(CE$12)*COS($E85)+SIN($E85)*COS(CE$12))/SIN($E85)*CE$9)</f>
        <v>0</v>
      </c>
      <c r="FR85" s="0" t="n">
        <f aca="false">IF(CF$9=0,0,(SIN(CF$12)*COS($E85)+SIN($E85)*COS(CF$12))/SIN($E85)*CF$9)</f>
        <v>0</v>
      </c>
      <c r="FS85" s="0" t="n">
        <f aca="false">IF(CG$9=0,0,(SIN(CG$12)*COS($E85)+SIN($E85)*COS(CG$12))/SIN($E85)*CG$9)</f>
        <v>0</v>
      </c>
      <c r="FT85" s="0" t="n">
        <f aca="false">IF(CH$9=0,0,(SIN(CH$12)*COS($E85)+SIN($E85)*COS(CH$12))/SIN($E85)*CH$9)</f>
        <v>0</v>
      </c>
      <c r="FU85" s="0" t="n">
        <f aca="false">IF(CI$9=0,0,(SIN(CI$12)*COS($E85)+SIN($E85)*COS(CI$12))/SIN($E85)*CI$9)</f>
        <v>0</v>
      </c>
      <c r="FV85" s="0" t="n">
        <f aca="false">IF(CJ$9=0,0,(SIN(CJ$12)*COS($E85)+SIN($E85)*COS(CJ$12))/SIN($E85)*CJ$9)</f>
        <v>0</v>
      </c>
      <c r="FW85" s="0" t="n">
        <f aca="false">IF(CK$9=0,0,(SIN(CK$12)*COS($E85)+SIN($E85)*COS(CK$12))/SIN($E85)*CK$9)</f>
        <v>0</v>
      </c>
      <c r="FX85" s="0" t="n">
        <f aca="false">IF(CL$9=0,0,(SIN(CL$12)*COS($E85)+SIN($E85)*COS(CL$12))/SIN($E85)*CL$9)</f>
        <v>0</v>
      </c>
      <c r="FY85" s="0" t="n">
        <f aca="false">IF(CM$9=0,0,(SIN(CM$12)*COS($E85)+SIN($E85)*COS(CM$12))/SIN($E85)*CM$9)</f>
        <v>0</v>
      </c>
      <c r="FZ85" s="0" t="n">
        <f aca="false">IF(CN$9=0,0,(SIN(CN$12)*COS($E85)+SIN($E85)*COS(CN$12))/SIN($E85)*CN$9)</f>
        <v>0</v>
      </c>
      <c r="GA85" s="0" t="n">
        <f aca="false">IF(CO$9=0,0,(SIN(CO$12)*COS($E85)+SIN($E85)*COS(CO$12))/SIN($E85)*CO$9)</f>
        <v>0</v>
      </c>
      <c r="GB85" s="0" t="n">
        <f aca="false">IF(CP$9=0,0,(SIN(CP$12)*COS($E85)+SIN($E85)*COS(CP$12))/SIN($E85)*CP$9)</f>
        <v>1.77635134336245</v>
      </c>
      <c r="GC85" s="0" t="n">
        <f aca="false">IF(CQ$9=0,0,(SIN(CQ$12)*COS($E85)+SIN($E85)*COS(CQ$12))/SIN($E85)*CQ$9)</f>
        <v>1.71611344970652</v>
      </c>
    </row>
    <row r="86" customFormat="false" ht="12.8" hidden="true" customHeight="false" outlineLevel="0" collapsed="false">
      <c r="A86" s="0" t="n">
        <f aca="false">MAX($F86:$CQ86)</f>
        <v>6.32915353137039</v>
      </c>
      <c r="B86" s="90" t="n">
        <f aca="false">IF(ISNA(INDEX(vmg!$B$6:$B$151,MATCH($C86,vmg!$F$6:$F$151,0))),IF(ISNA(INDEX(vmg!$B$6:$B$151,MATCH($C86,vmg!$D$6:$D$151,0))),0,INDEX(vmg!$B$6:$B$151,MATCH($C86,vmg!$D$6:$D$151,0))),INDEX(vmg!$B$6:$B$151,MATCH($C86,vmg!$F$6:$F$151,0)))</f>
        <v>5.84485</v>
      </c>
      <c r="C86" s="2" t="n">
        <f aca="false">MOD(Best +D86,360)</f>
        <v>14</v>
      </c>
      <c r="D86" s="2" t="n">
        <f aca="false">D85+1</f>
        <v>74</v>
      </c>
      <c r="E86" s="1" t="n">
        <f aca="false">D86*PI()/180</f>
        <v>1.2915436464758</v>
      </c>
      <c r="F86" s="13" t="n">
        <f aca="false">IF(OR(F176=0,CR86=0),0,F176*CR86/(F176+CR86))</f>
        <v>6.32915353137039</v>
      </c>
      <c r="G86" s="13" t="n">
        <f aca="false">IF(OR(G176=0,CS86=0),0,G176*CS86/(G176+CS86))</f>
        <v>6.19919264829926</v>
      </c>
      <c r="H86" s="13" t="n">
        <f aca="false">IF(OR(H176=0,CT86=0),0,H176*CT86/(H176+CT86))</f>
        <v>6.07337407382445</v>
      </c>
      <c r="I86" s="13" t="n">
        <f aca="false">IF(OR(I176=0,CU86=0),0,I176*CU86/(I176+CU86))</f>
        <v>5.95144037215024</v>
      </c>
      <c r="J86" s="13" t="n">
        <f aca="false">IF(OR(J176=0,CV86=0),0,J176*CV86/(J176+CV86))</f>
        <v>5.82889412773494</v>
      </c>
      <c r="K86" s="13" t="n">
        <f aca="false">IF(OR(K176=0,CW86=0),0,K176*CW86/(K176+CW86))</f>
        <v>5.71003461785416</v>
      </c>
      <c r="L86" s="13" t="n">
        <f aca="false">IF(OR(L176=0,CX86=0),0,L176*CX86/(L176+CX86))</f>
        <v>5.59464085660479</v>
      </c>
      <c r="M86" s="13" t="n">
        <f aca="false">IF(OR(M176=0,CY86=0),0,M176*CY86/(M176+CY86))</f>
        <v>5.48250935216355</v>
      </c>
      <c r="N86" s="13" t="n">
        <f aca="false">IF(OR(N176=0,CZ86=0),0,N176*CZ86/(N176+CZ86))</f>
        <v>5.37345240046352</v>
      </c>
      <c r="O86" s="13" t="n">
        <f aca="false">IF(OR(O176=0,DA86=0),0,O176*DA86/(O176+DA86))</f>
        <v>5.25422903448681</v>
      </c>
      <c r="P86" s="13" t="n">
        <f aca="false">IF(OR(P176=0,DB86=0),0,P176*DB86/(P176+DB86))</f>
        <v>5.13842291600259</v>
      </c>
      <c r="Q86" s="13" t="n">
        <f aca="false">IF(OR(Q176=0,DC86=0),0,Q176*DC86/(Q176+DC86))</f>
        <v>5.0258323718414</v>
      </c>
      <c r="R86" s="13" t="n">
        <f aca="false">IF(OR(R176=0,DD86=0),0,R176*DD86/(R176+DD86))</f>
        <v>4.91627139462929</v>
      </c>
      <c r="S86" s="13" t="n">
        <f aca="false">IF(OR(S176=0,DE86=0),0,S176*DE86/(S176+DE86))</f>
        <v>4.80956815547296</v>
      </c>
      <c r="T86" s="13" t="n">
        <f aca="false">IF(OR(T176=0,DF86=0),0,T176*DF86/(T176+DF86))</f>
        <v>4.68421062090318</v>
      </c>
      <c r="U86" s="13" t="n">
        <f aca="false">IF(OR(U176=0,DG86=0),0,U176*DG86/(U176+DG86))</f>
        <v>4.56228612559349</v>
      </c>
      <c r="V86" s="13" t="n">
        <f aca="false">IF(OR(V176=0,DH86=0),0,V176*DH86/(V176+DH86))</f>
        <v>4.44358312365341</v>
      </c>
      <c r="W86" s="13" t="n">
        <f aca="false">IF(OR(W176=0,DI86=0),0,W176*DI86/(W176+DI86))</f>
        <v>4.32790651044501</v>
      </c>
      <c r="X86" s="13" t="n">
        <f aca="false">IF(OR(X176=0,DJ86=0),0,X176*DJ86/(X176+DJ86))</f>
        <v>4.21507605644991</v>
      </c>
      <c r="Y86" s="13" t="n">
        <f aca="false">IF(OR(Y176=0,DK86=0),0,Y176*DK86/(Y176+DK86))</f>
        <v>0</v>
      </c>
      <c r="Z86" s="13" t="n">
        <f aca="false">IF(OR(Z176=0,DL86=0),0,Z176*DL86/(Z176+DL86))</f>
        <v>0</v>
      </c>
      <c r="AA86" s="13" t="n">
        <f aca="false">IF(OR(AA176=0,DM86=0),0,AA176*DM86/(AA176+DM86))</f>
        <v>0</v>
      </c>
      <c r="AB86" s="13" t="n">
        <f aca="false">IF(OR(AB176=0,DN86=0),0,AB176*DN86/(AB176+DN86))</f>
        <v>0</v>
      </c>
      <c r="AC86" s="13" t="n">
        <f aca="false">IF(OR(AC176=0,DO86=0),0,AC176*DO86/(AC176+DO86))</f>
        <v>0</v>
      </c>
      <c r="AD86" s="13" t="n">
        <f aca="false">IF(OR(AD176=0,DP86=0),0,AD176*DP86/(AD176+DP86))</f>
        <v>0</v>
      </c>
      <c r="AE86" s="13" t="n">
        <f aca="false">IF(OR(AE176=0,DQ86=0),0,AE176*DQ86/(AE176+DQ86))</f>
        <v>0</v>
      </c>
      <c r="AF86" s="13" t="n">
        <f aca="false">IF(OR(AF176=0,DR86=0),0,AF176*DR86/(AF176+DR86))</f>
        <v>0</v>
      </c>
      <c r="AG86" s="13" t="n">
        <f aca="false">IF(OR(AG176=0,DS86=0),0,AG176*DS86/(AG176+DS86))</f>
        <v>0</v>
      </c>
      <c r="AH86" s="13" t="n">
        <f aca="false">IF(OR(AH176=0,DT86=0),0,AH176*DT86/(AH176+DT86))</f>
        <v>0</v>
      </c>
      <c r="AI86" s="13" t="n">
        <f aca="false">IF(OR(AI176=0,DU86=0),0,AI176*DU86/(AI176+DU86))</f>
        <v>0</v>
      </c>
      <c r="AJ86" s="13" t="n">
        <f aca="false">IF(OR(AJ176=0,DV86=0),0,AJ176*DV86/(AJ176+DV86))</f>
        <v>0</v>
      </c>
      <c r="AK86" s="13" t="n">
        <f aca="false">IF(OR(AK176=0,DW86=0),0,AK176*DW86/(AK176+DW86))</f>
        <v>0</v>
      </c>
      <c r="AL86" s="13" t="n">
        <f aca="false">IF(OR(AL176=0,DX86=0),0,AL176*DX86/(AL176+DX86))</f>
        <v>0</v>
      </c>
      <c r="AM86" s="13" t="n">
        <f aca="false">IF(OR(AM176=0,DY86=0),0,AM176*DY86/(AM176+DY86))</f>
        <v>0</v>
      </c>
      <c r="AN86" s="13" t="n">
        <f aca="false">IF(OR(AN176=0,DZ86=0),0,AN176*DZ86/(AN176+DZ86))</f>
        <v>0</v>
      </c>
      <c r="AO86" s="13" t="n">
        <f aca="false">IF(OR(AO176=0,EA86=0),0,AO176*EA86/(AO176+EA86))</f>
        <v>0</v>
      </c>
      <c r="AP86" s="13" t="n">
        <f aca="false">IF(OR(AP176=0,EB86=0),0,AP176*EB86/(AP176+EB86))</f>
        <v>0</v>
      </c>
      <c r="AQ86" s="13" t="n">
        <f aca="false">IF(OR(AQ176=0,EC86=0),0,AQ176*EC86/(AQ176+EC86))</f>
        <v>0</v>
      </c>
      <c r="AR86" s="13" t="n">
        <f aca="false">IF(OR(AR176=0,ED86=0),0,AR176*ED86/(AR176+ED86))</f>
        <v>0</v>
      </c>
      <c r="AS86" s="13" t="n">
        <f aca="false">IF(OR(AS176=0,EE86=0),0,AS176*EE86/(AS176+EE86))</f>
        <v>0</v>
      </c>
      <c r="AT86" s="13" t="n">
        <f aca="false">IF(OR(AT176=0,EF86=0),0,AT176*EF86/(AT176+EF86))</f>
        <v>0</v>
      </c>
      <c r="AU86" s="13" t="n">
        <f aca="false">IF(OR(AU176=0,EG86=0),0,AU176*EG86/(AU176+EG86))</f>
        <v>0</v>
      </c>
      <c r="AV86" s="13" t="n">
        <f aca="false">IF(OR(AV176=0,EH86=0),0,AV176*EH86/(AV176+EH86))</f>
        <v>0</v>
      </c>
      <c r="AW86" s="13" t="n">
        <f aca="false">IF(OR(AW176=0,EI86=0),0,AW176*EI86/(AW176+EI86))</f>
        <v>0</v>
      </c>
      <c r="AX86" s="13" t="n">
        <f aca="false">IF(OR(AX176=0,EJ86=0),0,AX176*EJ86/(AX176+EJ86))</f>
        <v>0</v>
      </c>
      <c r="AY86" s="13" t="n">
        <f aca="false">IF(OR(AY176=0,EK86=0),0,AY176*EK86/(AY176+EK86))</f>
        <v>0</v>
      </c>
      <c r="AZ86" s="13" t="n">
        <f aca="false">IF(OR(AZ176=0,EL86=0),0,AZ176*EL86/(AZ176+EL86))</f>
        <v>0</v>
      </c>
      <c r="BA86" s="13" t="n">
        <f aca="false">IF(OR(BA176=0,EM86=0),0,BA176*EM86/(BA176+EM86))</f>
        <v>0</v>
      </c>
      <c r="BB86" s="13" t="n">
        <f aca="false">IF(OR(BB176=0,EN86=0),0,BB176*EN86/(BB176+EN86))</f>
        <v>0</v>
      </c>
      <c r="BC86" s="13" t="n">
        <f aca="false">IF(OR(BC176=0,EO86=0),0,BC176*EO86/(BC176+EO86))</f>
        <v>0</v>
      </c>
      <c r="BD86" s="13" t="n">
        <f aca="false">IF(OR(BD176=0,EP86=0),0,BD176*EP86/(BD176+EP86))</f>
        <v>0</v>
      </c>
      <c r="BE86" s="13" t="n">
        <f aca="false">IF(OR(BE176=0,EQ86=0),0,BE176*EQ86/(BE176+EQ86))</f>
        <v>0</v>
      </c>
      <c r="BF86" s="13" t="n">
        <f aca="false">IF(OR(BF176=0,ER86=0),0,BF176*ER86/(BF176+ER86))</f>
        <v>0</v>
      </c>
      <c r="BG86" s="13" t="n">
        <f aca="false">IF(OR(BG176=0,ES86=0),0,BG176*ES86/(BG176+ES86))</f>
        <v>0</v>
      </c>
      <c r="BH86" s="13" t="n">
        <f aca="false">IF(OR(BH176=0,ET86=0),0,BH176*ET86/(BH176+ET86))</f>
        <v>0</v>
      </c>
      <c r="BI86" s="13" t="n">
        <f aca="false">IF(OR(BI176=0,EU86=0),0,BI176*EU86/(BI176+EU86))</f>
        <v>0</v>
      </c>
      <c r="BJ86" s="13" t="n">
        <f aca="false">IF(OR(BJ176=0,EV86=0),0,BJ176*EV86/(BJ176+EV86))</f>
        <v>0</v>
      </c>
      <c r="BK86" s="13" t="n">
        <f aca="false">IF(OR(BK176=0,EW86=0),0,BK176*EW86/(BK176+EW86))</f>
        <v>0</v>
      </c>
      <c r="BL86" s="13" t="n">
        <f aca="false">IF(OR(BL176=0,EX86=0),0,BL176*EX86/(BL176+EX86))</f>
        <v>0</v>
      </c>
      <c r="BM86" s="13" t="n">
        <f aca="false">IF(OR(BM176=0,EY86=0),0,BM176*EY86/(BM176+EY86))</f>
        <v>0</v>
      </c>
      <c r="BN86" s="13" t="n">
        <f aca="false">IF(OR(BN176=0,EZ86=0),0,BN176*EZ86/(BN176+EZ86))</f>
        <v>0</v>
      </c>
      <c r="BO86" s="13" t="n">
        <f aca="false">IF(OR(BO176=0,FA86=0),0,BO176*FA86/(BO176+FA86))</f>
        <v>0</v>
      </c>
      <c r="BP86" s="13" t="n">
        <f aca="false">IF(OR(BP176=0,FB86=0),0,BP176*FB86/(BP176+FB86))</f>
        <v>0</v>
      </c>
      <c r="BQ86" s="13" t="n">
        <f aca="false">IF(OR(BQ176=0,FC86=0),0,BQ176*FC86/(BQ176+FC86))</f>
        <v>0</v>
      </c>
      <c r="BR86" s="13" t="n">
        <f aca="false">IF(OR(BR176=0,FD86=0),0,BR176*FD86/(BR176+FD86))</f>
        <v>0</v>
      </c>
      <c r="BS86" s="13" t="n">
        <f aca="false">IF(OR(BS176=0,FE86=0),0,BS176*FE86/(BS176+FE86))</f>
        <v>0</v>
      </c>
      <c r="BT86" s="13" t="n">
        <f aca="false">IF(OR(BT176=0,FF86=0),0,BT176*FF86/(BT176+FF86))</f>
        <v>0</v>
      </c>
      <c r="BU86" s="13" t="n">
        <f aca="false">IF(OR(BU176=0,FG86=0),0,BU176*FG86/(BU176+FG86))</f>
        <v>0</v>
      </c>
      <c r="BV86" s="13" t="n">
        <f aca="false">IF(OR(BV176=0,FH86=0),0,BV176*FH86/(BV176+FH86))</f>
        <v>0</v>
      </c>
      <c r="BW86" s="13" t="n">
        <f aca="false">IF(OR(BW176=0,FI86=0),0,BW176*FI86/(BW176+FI86))</f>
        <v>0</v>
      </c>
      <c r="BX86" s="13" t="n">
        <f aca="false">IF(OR(BX176=0,FJ86=0),0,BX176*FJ86/(BX176+FJ86))</f>
        <v>0</v>
      </c>
      <c r="BY86" s="13" t="n">
        <f aca="false">IF(OR(BY176=0,FK86=0),0,BY176*FK86/(BY176+FK86))</f>
        <v>0</v>
      </c>
      <c r="BZ86" s="13" t="n">
        <f aca="false">IF(OR(BZ176=0,FL86=0),0,BZ176*FL86/(BZ176+FL86))</f>
        <v>0</v>
      </c>
      <c r="CA86" s="13" t="n">
        <f aca="false">IF(OR(CA176=0,FM86=0),0,CA176*FM86/(CA176+FM86))</f>
        <v>0</v>
      </c>
      <c r="CB86" s="13" t="n">
        <f aca="false">IF(OR(CB176=0,FN86=0),0,CB176*FN86/(CB176+FN86))</f>
        <v>0</v>
      </c>
      <c r="CC86" s="13" t="n">
        <f aca="false">IF(OR(CC176=0,FO86=0),0,CC176*FO86/(CC176+FO86))</f>
        <v>0</v>
      </c>
      <c r="CD86" s="13" t="n">
        <f aca="false">IF(OR(CD176=0,FP86=0),0,CD176*FP86/(CD176+FP86))</f>
        <v>0</v>
      </c>
      <c r="CE86" s="13" t="n">
        <f aca="false">IF(OR(CE176=0,FQ86=0),0,CE176*FQ86/(CE176+FQ86))</f>
        <v>0</v>
      </c>
      <c r="CF86" s="13" t="n">
        <f aca="false">IF(OR(CF176=0,FR86=0),0,CF176*FR86/(CF176+FR86))</f>
        <v>0</v>
      </c>
      <c r="CG86" s="13" t="n">
        <f aca="false">IF(OR(CG176=0,FS86=0),0,CG176*FS86/(CG176+FS86))</f>
        <v>0</v>
      </c>
      <c r="CH86" s="13" t="n">
        <f aca="false">IF(OR(CH176=0,FT86=0),0,CH176*FT86/(CH176+FT86))</f>
        <v>0</v>
      </c>
      <c r="CI86" s="13" t="n">
        <f aca="false">IF(OR(CI176=0,FU86=0),0,CI176*FU86/(CI176+FU86))</f>
        <v>0</v>
      </c>
      <c r="CJ86" s="13" t="n">
        <f aca="false">IF(OR(CJ176=0,FV86=0),0,CJ176*FV86/(CJ176+FV86))</f>
        <v>0</v>
      </c>
      <c r="CK86" s="13" t="n">
        <f aca="false">IF(OR(CK176=0,FW86=0),0,CK176*FW86/(CK176+FW86))</f>
        <v>0</v>
      </c>
      <c r="CL86" s="13" t="n">
        <f aca="false">IF(OR(CL176=0,FX86=0),0,CL176*FX86/(CL176+FX86))</f>
        <v>0</v>
      </c>
      <c r="CM86" s="13" t="n">
        <f aca="false">IF(OR(CM176=0,FY86=0),0,CM176*FY86/(CM176+FY86))</f>
        <v>0</v>
      </c>
      <c r="CN86" s="13" t="n">
        <f aca="false">IF(OR(CN176=0,FZ86=0),0,CN176*FZ86/(CN176+FZ86))</f>
        <v>0</v>
      </c>
      <c r="CO86" s="13" t="n">
        <f aca="false">IF(OR(CO176=0,GA86=0),0,CO176*GA86/(CO176+GA86))</f>
        <v>0</v>
      </c>
      <c r="CP86" s="13" t="n">
        <f aca="false">IF(OR(CP176=0,GB86=0),0,CP176*GB86/(CP176+GB86))</f>
        <v>0.869941764543092</v>
      </c>
      <c r="CQ86" s="13" t="n">
        <f aca="false">IF(OR(CQ176=0,GC86=0),0,CQ176*GC86/(CQ176+GC86))</f>
        <v>0.830445654897985</v>
      </c>
      <c r="CR86" s="0" t="n">
        <f aca="false">IF(F$9=0,0,(SIN(F$12)*COS($E86)+SIN($E86)*COS(F$12))/SIN($E86)*F$9)</f>
        <v>6.32915357142857</v>
      </c>
      <c r="CS86" s="0" t="n">
        <f aca="false">IF(G$9=0,0,(SIN(G$12)*COS($E86)+SIN($E86)*COS(G$12))/SIN($E86)*G$9)</f>
        <v>6.32031151183272</v>
      </c>
      <c r="CT86" s="0" t="n">
        <f aca="false">IF(H$9=0,0,(SIN(H$12)*COS($E86)+SIN($E86)*COS(H$12))/SIN($E86)*H$9)</f>
        <v>6.30917430832651</v>
      </c>
      <c r="CU86" s="0" t="n">
        <f aca="false">IF(I$9=0,0,(SIN(I$12)*COS($E86)+SIN($E86)*COS(I$12))/SIN($E86)*I$9)</f>
        <v>6.29576950357461</v>
      </c>
      <c r="CV86" s="0" t="n">
        <f aca="false">IF(J$9=0,0,(SIN(J$12)*COS($E86)+SIN($E86)*COS(J$12))/SIN($E86)*J$9)</f>
        <v>6.27518660510625</v>
      </c>
      <c r="CW86" s="0" t="n">
        <f aca="false">IF(K$9=0,0,(SIN(K$12)*COS($E86)+SIN($E86)*COS(K$12))/SIN($E86)*K$9)</f>
        <v>6.25235842487867</v>
      </c>
      <c r="CX86" s="0" t="n">
        <f aca="false">IF(L$9=0,0,(SIN(L$12)*COS($E86)+SIN($E86)*COS(L$12))/SIN($E86)*L$9)</f>
        <v>6.22731937470011</v>
      </c>
      <c r="CY86" s="0" t="n">
        <f aca="false">IF(M$9=0,0,(SIN(M$12)*COS($E86)+SIN($E86)*COS(M$12))/SIN($E86)*M$9)</f>
        <v>6.20010463314566</v>
      </c>
      <c r="CZ86" s="0" t="n">
        <f aca="false">IF(N$9=0,0,(SIN(N$12)*COS($E86)+SIN($E86)*COS(N$12))/SIN($E86)*N$9)</f>
        <v>6.17075012644905</v>
      </c>
      <c r="DA86" s="0" t="n">
        <f aca="false">IF(O$9=0,0,(SIN(O$12)*COS($E86)+SIN($E86)*COS(O$12))/SIN($E86)*O$9)</f>
        <v>6.12154748231883</v>
      </c>
      <c r="DB86" s="0" t="n">
        <f aca="false">IF(P$9=0,0,(SIN(P$12)*COS($E86)+SIN($E86)*COS(P$12))/SIN($E86)*P$9)</f>
        <v>6.07020844496352</v>
      </c>
      <c r="DC86" s="0" t="n">
        <f aca="false">IF(Q$9=0,0,(SIN(Q$12)*COS($E86)+SIN($E86)*COS(Q$12))/SIN($E86)*Q$9)</f>
        <v>6.01678731465046</v>
      </c>
      <c r="DD86" s="0" t="n">
        <f aca="false">IF(R$9=0,0,(SIN(R$12)*COS($E86)+SIN($E86)*COS(R$12))/SIN($E86)*R$9)</f>
        <v>5.96133909686155</v>
      </c>
      <c r="DE86" s="0" t="n">
        <f aca="false">IF(S$9=0,0,(SIN(S$12)*COS($E86)+SIN($E86)*COS(S$12))/SIN($E86)*S$9)</f>
        <v>5.90391947373966</v>
      </c>
      <c r="DF86" s="0" t="n">
        <f aca="false">IF(T$9=0,0,(SIN(T$12)*COS($E86)+SIN($E86)*COS(T$12))/SIN($E86)*T$9)</f>
        <v>5.81167935547686</v>
      </c>
      <c r="DG86" s="0" t="n">
        <f aca="false">IF(U$9=0,0,(SIN(U$12)*COS($E86)+SIN($E86)*COS(U$12))/SIN($E86)*U$9)</f>
        <v>5.71755102562397</v>
      </c>
      <c r="DH86" s="0" t="n">
        <f aca="false">IF(V$9=0,0,(SIN(V$12)*COS($E86)+SIN($E86)*COS(V$12))/SIN($E86)*V$9)</f>
        <v>5.62162210648072</v>
      </c>
      <c r="DI86" s="0" t="n">
        <f aca="false">IF(W$9=0,0,(SIN(W$12)*COS($E86)+SIN($E86)*COS(W$12))/SIN($E86)*W$9)</f>
        <v>5.52398078678597</v>
      </c>
      <c r="DJ86" s="0" t="n">
        <f aca="false">IF(X$9=0,0,(SIN(X$12)*COS($E86)+SIN($E86)*COS(X$12))/SIN($E86)*X$9)</f>
        <v>5.42471577689235</v>
      </c>
      <c r="DK86" s="0" t="n">
        <f aca="false">IF(Y$9=0,0,(SIN(Y$12)*COS($E86)+SIN($E86)*COS(Y$12))/SIN($E86)*Y$9)</f>
        <v>0</v>
      </c>
      <c r="DL86" s="0" t="n">
        <f aca="false">IF(Z$9=0,0,(SIN(Z$12)*COS($E86)+SIN($E86)*COS(Z$12))/SIN($E86)*Z$9)</f>
        <v>0</v>
      </c>
      <c r="DM86" s="0" t="n">
        <f aca="false">IF(AA$9=0,0,(SIN(AA$12)*COS($E86)+SIN($E86)*COS(AA$12))/SIN($E86)*AA$9)</f>
        <v>0</v>
      </c>
      <c r="DN86" s="0" t="n">
        <f aca="false">IF(AB$9=0,0,(SIN(AB$12)*COS($E86)+SIN($E86)*COS(AB$12))/SIN($E86)*AB$9)</f>
        <v>0</v>
      </c>
      <c r="DO86" s="0" t="n">
        <f aca="false">IF(AC$9=0,0,(SIN(AC$12)*COS($E86)+SIN($E86)*COS(AC$12))/SIN($E86)*AC$9)</f>
        <v>0</v>
      </c>
      <c r="DP86" s="0" t="n">
        <f aca="false">IF(AD$9=0,0,(SIN(AD$12)*COS($E86)+SIN($E86)*COS(AD$12))/SIN($E86)*AD$9)</f>
        <v>0</v>
      </c>
      <c r="DQ86" s="0" t="n">
        <f aca="false">IF(AE$9=0,0,(SIN(AE$12)*COS($E86)+SIN($E86)*COS(AE$12))/SIN($E86)*AE$9)</f>
        <v>0</v>
      </c>
      <c r="DR86" s="0" t="n">
        <f aca="false">IF(AF$9=0,0,(SIN(AF$12)*COS($E86)+SIN($E86)*COS(AF$12))/SIN($E86)*AF$9)</f>
        <v>0</v>
      </c>
      <c r="DS86" s="0" t="n">
        <f aca="false">IF(AG$9=0,0,(SIN(AG$12)*COS($E86)+SIN($E86)*COS(AG$12))/SIN($E86)*AG$9)</f>
        <v>0</v>
      </c>
      <c r="DT86" s="0" t="n">
        <f aca="false">IF(AH$9=0,0,(SIN(AH$12)*COS($E86)+SIN($E86)*COS(AH$12))/SIN($E86)*AH$9)</f>
        <v>0</v>
      </c>
      <c r="DU86" s="0" t="n">
        <f aca="false">IF(AI$9=0,0,(SIN(AI$12)*COS($E86)+SIN($E86)*COS(AI$12))/SIN($E86)*AI$9)</f>
        <v>0</v>
      </c>
      <c r="DV86" s="0" t="n">
        <f aca="false">IF(AJ$9=0,0,(SIN(AJ$12)*COS($E86)+SIN($E86)*COS(AJ$12))/SIN($E86)*AJ$9)</f>
        <v>0</v>
      </c>
      <c r="DW86" s="0" t="n">
        <f aca="false">IF(AK$9=0,0,(SIN(AK$12)*COS($E86)+SIN($E86)*COS(AK$12))/SIN($E86)*AK$9)</f>
        <v>0</v>
      </c>
      <c r="DX86" s="0" t="n">
        <f aca="false">IF(AL$9=0,0,(SIN(AL$12)*COS($E86)+SIN($E86)*COS(AL$12))/SIN($E86)*AL$9)</f>
        <v>0</v>
      </c>
      <c r="DY86" s="0" t="n">
        <f aca="false">IF(AM$9=0,0,(SIN(AM$12)*COS($E86)+SIN($E86)*COS(AM$12))/SIN($E86)*AM$9)</f>
        <v>0</v>
      </c>
      <c r="DZ86" s="0" t="n">
        <f aca="false">IF(AN$9=0,0,(SIN(AN$12)*COS($E86)+SIN($E86)*COS(AN$12))/SIN($E86)*AN$9)</f>
        <v>0</v>
      </c>
      <c r="EA86" s="0" t="n">
        <f aca="false">IF(AO$9=0,0,(SIN(AO$12)*COS($E86)+SIN($E86)*COS(AO$12))/SIN($E86)*AO$9)</f>
        <v>0</v>
      </c>
      <c r="EB86" s="0" t="n">
        <f aca="false">IF(AP$9=0,0,(SIN(AP$12)*COS($E86)+SIN($E86)*COS(AP$12))/SIN($E86)*AP$9)</f>
        <v>0</v>
      </c>
      <c r="EC86" s="0" t="n">
        <f aca="false">IF(AQ$9=0,0,(SIN(AQ$12)*COS($E86)+SIN($E86)*COS(AQ$12))/SIN($E86)*AQ$9)</f>
        <v>0</v>
      </c>
      <c r="ED86" s="0" t="n">
        <f aca="false">IF(AR$9=0,0,(SIN(AR$12)*COS($E86)+SIN($E86)*COS(AR$12))/SIN($E86)*AR$9)</f>
        <v>0</v>
      </c>
      <c r="EE86" s="0" t="n">
        <f aca="false">IF(AS$9=0,0,(SIN(AS$12)*COS($E86)+SIN($E86)*COS(AS$12))/SIN($E86)*AS$9)</f>
        <v>0</v>
      </c>
      <c r="EF86" s="0" t="n">
        <f aca="false">IF(AT$9=0,0,(SIN(AT$12)*COS($E86)+SIN($E86)*COS(AT$12))/SIN($E86)*AT$9)</f>
        <v>0</v>
      </c>
      <c r="EG86" s="0" t="n">
        <f aca="false">IF(AU$9=0,0,(SIN(AU$12)*COS($E86)+SIN($E86)*COS(AU$12))/SIN($E86)*AU$9)</f>
        <v>0</v>
      </c>
      <c r="EH86" s="0" t="n">
        <f aca="false">IF(AV$9=0,0,(SIN(AV$12)*COS($E86)+SIN($E86)*COS(AV$12))/SIN($E86)*AV$9)</f>
        <v>0</v>
      </c>
      <c r="EI86" s="0" t="n">
        <f aca="false">IF(AW$9=0,0,(SIN(AW$12)*COS($E86)+SIN($E86)*COS(AW$12))/SIN($E86)*AW$9)</f>
        <v>0</v>
      </c>
      <c r="EJ86" s="0" t="n">
        <f aca="false">IF(AX$9=0,0,(SIN(AX$12)*COS($E86)+SIN($E86)*COS(AX$12))/SIN($E86)*AX$9)</f>
        <v>0</v>
      </c>
      <c r="EK86" s="0" t="n">
        <f aca="false">IF(AY$9=0,0,(SIN(AY$12)*COS($E86)+SIN($E86)*COS(AY$12))/SIN($E86)*AY$9)</f>
        <v>0</v>
      </c>
      <c r="EL86" s="0" t="n">
        <f aca="false">IF(AZ$9=0,0,(SIN(AZ$12)*COS($E86)+SIN($E86)*COS(AZ$12))/SIN($E86)*AZ$9)</f>
        <v>0</v>
      </c>
      <c r="EM86" s="0" t="n">
        <f aca="false">IF(BA$9=0,0,(SIN(BA$12)*COS($E86)+SIN($E86)*COS(BA$12))/SIN($E86)*BA$9)</f>
        <v>0</v>
      </c>
      <c r="EN86" s="0" t="n">
        <f aca="false">IF(BB$9=0,0,(SIN(BB$12)*COS($E86)+SIN($E86)*COS(BB$12))/SIN($E86)*BB$9)</f>
        <v>0</v>
      </c>
      <c r="EO86" s="0" t="n">
        <f aca="false">IF(BC$9=0,0,(SIN(BC$12)*COS($E86)+SIN($E86)*COS(BC$12))/SIN($E86)*BC$9)</f>
        <v>0</v>
      </c>
      <c r="EP86" s="0" t="n">
        <f aca="false">IF(BD$9=0,0,(SIN(BD$12)*COS($E86)+SIN($E86)*COS(BD$12))/SIN($E86)*BD$9)</f>
        <v>0</v>
      </c>
      <c r="EQ86" s="0" t="n">
        <f aca="false">IF(BE$9=0,0,(SIN(BE$12)*COS($E86)+SIN($E86)*COS(BE$12))/SIN($E86)*BE$9)</f>
        <v>0</v>
      </c>
      <c r="ER86" s="0" t="n">
        <f aca="false">IF(BF$9=0,0,(SIN(BF$12)*COS($E86)+SIN($E86)*COS(BF$12))/SIN($E86)*BF$9)</f>
        <v>0</v>
      </c>
      <c r="ES86" s="0" t="n">
        <f aca="false">IF(BG$9=0,0,(SIN(BG$12)*COS($E86)+SIN($E86)*COS(BG$12))/SIN($E86)*BG$9)</f>
        <v>0</v>
      </c>
      <c r="ET86" s="0" t="n">
        <f aca="false">IF(BH$9=0,0,(SIN(BH$12)*COS($E86)+SIN($E86)*COS(BH$12))/SIN($E86)*BH$9)</f>
        <v>0</v>
      </c>
      <c r="EU86" s="0" t="n">
        <f aca="false">IF(BI$9=0,0,(SIN(BI$12)*COS($E86)+SIN($E86)*COS(BI$12))/SIN($E86)*BI$9)</f>
        <v>0</v>
      </c>
      <c r="EV86" s="0" t="n">
        <f aca="false">IF(BJ$9=0,0,(SIN(BJ$12)*COS($E86)+SIN($E86)*COS(BJ$12))/SIN($E86)*BJ$9)</f>
        <v>0</v>
      </c>
      <c r="EW86" s="0" t="n">
        <f aca="false">IF(BK$9=0,0,(SIN(BK$12)*COS($E86)+SIN($E86)*COS(BK$12))/SIN($E86)*BK$9)</f>
        <v>0</v>
      </c>
      <c r="EX86" s="0" t="n">
        <f aca="false">IF(BL$9=0,0,(SIN(BL$12)*COS($E86)+SIN($E86)*COS(BL$12))/SIN($E86)*BL$9)</f>
        <v>0</v>
      </c>
      <c r="EY86" s="0" t="n">
        <f aca="false">IF(BM$9=0,0,(SIN(BM$12)*COS($E86)+SIN($E86)*COS(BM$12))/SIN($E86)*BM$9)</f>
        <v>0</v>
      </c>
      <c r="EZ86" s="0" t="n">
        <f aca="false">IF(BN$9=0,0,(SIN(BN$12)*COS($E86)+SIN($E86)*COS(BN$12))/SIN($E86)*BN$9)</f>
        <v>0</v>
      </c>
      <c r="FA86" s="0" t="n">
        <f aca="false">IF(BO$9=0,0,(SIN(BO$12)*COS($E86)+SIN($E86)*COS(BO$12))/SIN($E86)*BO$9)</f>
        <v>0</v>
      </c>
      <c r="FB86" s="0" t="n">
        <f aca="false">IF(BP$9=0,0,(SIN(BP$12)*COS($E86)+SIN($E86)*COS(BP$12))/SIN($E86)*BP$9)</f>
        <v>0</v>
      </c>
      <c r="FC86" s="0" t="n">
        <f aca="false">IF(BQ$9=0,0,(SIN(BQ$12)*COS($E86)+SIN($E86)*COS(BQ$12))/SIN($E86)*BQ$9)</f>
        <v>0</v>
      </c>
      <c r="FD86" s="0" t="n">
        <f aca="false">IF(BR$9=0,0,(SIN(BR$12)*COS($E86)+SIN($E86)*COS(BR$12))/SIN($E86)*BR$9)</f>
        <v>0</v>
      </c>
      <c r="FE86" s="0" t="n">
        <f aca="false">IF(BS$9=0,0,(SIN(BS$12)*COS($E86)+SIN($E86)*COS(BS$12))/SIN($E86)*BS$9)</f>
        <v>0</v>
      </c>
      <c r="FF86" s="0" t="n">
        <f aca="false">IF(BT$9=0,0,(SIN(BT$12)*COS($E86)+SIN($E86)*COS(BT$12))/SIN($E86)*BT$9)</f>
        <v>0</v>
      </c>
      <c r="FG86" s="0" t="n">
        <f aca="false">IF(BU$9=0,0,(SIN(BU$12)*COS($E86)+SIN($E86)*COS(BU$12))/SIN($E86)*BU$9)</f>
        <v>0</v>
      </c>
      <c r="FH86" s="0" t="n">
        <f aca="false">IF(BV$9=0,0,(SIN(BV$12)*COS($E86)+SIN($E86)*COS(BV$12))/SIN($E86)*BV$9)</f>
        <v>0</v>
      </c>
      <c r="FI86" s="0" t="n">
        <f aca="false">IF(BW$9=0,0,(SIN(BW$12)*COS($E86)+SIN($E86)*COS(BW$12))/SIN($E86)*BW$9)</f>
        <v>0</v>
      </c>
      <c r="FJ86" s="0" t="n">
        <f aca="false">IF(BX$9=0,0,(SIN(BX$12)*COS($E86)+SIN($E86)*COS(BX$12))/SIN($E86)*BX$9)</f>
        <v>0</v>
      </c>
      <c r="FK86" s="0" t="n">
        <f aca="false">IF(BY$9=0,0,(SIN(BY$12)*COS($E86)+SIN($E86)*COS(BY$12))/SIN($E86)*BY$9)</f>
        <v>0</v>
      </c>
      <c r="FL86" s="0" t="n">
        <f aca="false">IF(BZ$9=0,0,(SIN(BZ$12)*COS($E86)+SIN($E86)*COS(BZ$12))/SIN($E86)*BZ$9)</f>
        <v>0</v>
      </c>
      <c r="FM86" s="0" t="n">
        <f aca="false">IF(CA$9=0,0,(SIN(CA$12)*COS($E86)+SIN($E86)*COS(CA$12))/SIN($E86)*CA$9)</f>
        <v>0</v>
      </c>
      <c r="FN86" s="0" t="n">
        <f aca="false">IF(CB$9=0,0,(SIN(CB$12)*COS($E86)+SIN($E86)*COS(CB$12))/SIN($E86)*CB$9)</f>
        <v>0</v>
      </c>
      <c r="FO86" s="0" t="n">
        <f aca="false">IF(CC$9=0,0,(SIN(CC$12)*COS($E86)+SIN($E86)*COS(CC$12))/SIN($E86)*CC$9)</f>
        <v>0</v>
      </c>
      <c r="FP86" s="0" t="n">
        <f aca="false">IF(CD$9=0,0,(SIN(CD$12)*COS($E86)+SIN($E86)*COS(CD$12))/SIN($E86)*CD$9)</f>
        <v>0</v>
      </c>
      <c r="FQ86" s="0" t="n">
        <f aca="false">IF(CE$9=0,0,(SIN(CE$12)*COS($E86)+SIN($E86)*COS(CE$12))/SIN($E86)*CE$9)</f>
        <v>0</v>
      </c>
      <c r="FR86" s="0" t="n">
        <f aca="false">IF(CF$9=0,0,(SIN(CF$12)*COS($E86)+SIN($E86)*COS(CF$12))/SIN($E86)*CF$9)</f>
        <v>0</v>
      </c>
      <c r="FS86" s="0" t="n">
        <f aca="false">IF(CG$9=0,0,(SIN(CG$12)*COS($E86)+SIN($E86)*COS(CG$12))/SIN($E86)*CG$9)</f>
        <v>0</v>
      </c>
      <c r="FT86" s="0" t="n">
        <f aca="false">IF(CH$9=0,0,(SIN(CH$12)*COS($E86)+SIN($E86)*COS(CH$12))/SIN($E86)*CH$9)</f>
        <v>0</v>
      </c>
      <c r="FU86" s="0" t="n">
        <f aca="false">IF(CI$9=0,0,(SIN(CI$12)*COS($E86)+SIN($E86)*COS(CI$12))/SIN($E86)*CI$9)</f>
        <v>0</v>
      </c>
      <c r="FV86" s="0" t="n">
        <f aca="false">IF(CJ$9=0,0,(SIN(CJ$12)*COS($E86)+SIN($E86)*COS(CJ$12))/SIN($E86)*CJ$9)</f>
        <v>0</v>
      </c>
      <c r="FW86" s="0" t="n">
        <f aca="false">IF(CK$9=0,0,(SIN(CK$12)*COS($E86)+SIN($E86)*COS(CK$12))/SIN($E86)*CK$9)</f>
        <v>0</v>
      </c>
      <c r="FX86" s="0" t="n">
        <f aca="false">IF(CL$9=0,0,(SIN(CL$12)*COS($E86)+SIN($E86)*COS(CL$12))/SIN($E86)*CL$9)</f>
        <v>0</v>
      </c>
      <c r="FY86" s="0" t="n">
        <f aca="false">IF(CM$9=0,0,(SIN(CM$12)*COS($E86)+SIN($E86)*COS(CM$12))/SIN($E86)*CM$9)</f>
        <v>0</v>
      </c>
      <c r="FZ86" s="0" t="n">
        <f aca="false">IF(CN$9=0,0,(SIN(CN$12)*COS($E86)+SIN($E86)*COS(CN$12))/SIN($E86)*CN$9)</f>
        <v>0</v>
      </c>
      <c r="GA86" s="0" t="n">
        <f aca="false">IF(CO$9=0,0,(SIN(CO$12)*COS($E86)+SIN($E86)*COS(CO$12))/SIN($E86)*CO$9)</f>
        <v>0</v>
      </c>
      <c r="GB86" s="0" t="n">
        <f aca="false">IF(CP$9=0,0,(SIN(CP$12)*COS($E86)+SIN($E86)*COS(CP$12))/SIN($E86)*CP$9)</f>
        <v>1.67735116172086</v>
      </c>
      <c r="GC86" s="0" t="n">
        <f aca="false">IF(CQ$9=0,0,(SIN(CQ$12)*COS($E86)+SIN($E86)*COS(CQ$12))/SIN($E86)*CQ$9)</f>
        <v>1.61530169776074</v>
      </c>
    </row>
    <row r="87" customFormat="false" ht="12.8" hidden="true" customHeight="false" outlineLevel="0" collapsed="false">
      <c r="A87" s="0" t="n">
        <f aca="false">MAX($F87:$CQ87)</f>
        <v>6.32915353137039</v>
      </c>
      <c r="B87" s="90" t="n">
        <f aca="false">IF(ISNA(INDEX(vmg!$B$6:$B$151,MATCH($C87,vmg!$F$6:$F$151,0))),IF(ISNA(INDEX(vmg!$B$6:$B$151,MATCH($C87,vmg!$D$6:$D$151,0))),0,INDEX(vmg!$B$6:$B$151,MATCH($C87,vmg!$D$6:$D$151,0))),INDEX(vmg!$B$6:$B$151,MATCH($C87,vmg!$F$6:$F$151,0)))</f>
        <v>5.8009</v>
      </c>
      <c r="C87" s="2" t="n">
        <f aca="false">MOD(Best +D87,360)</f>
        <v>15</v>
      </c>
      <c r="D87" s="2" t="n">
        <f aca="false">D86+1</f>
        <v>75</v>
      </c>
      <c r="E87" s="1" t="n">
        <f aca="false">D87*PI()/180</f>
        <v>1.30899693899575</v>
      </c>
      <c r="F87" s="13" t="n">
        <f aca="false">IF(OR(F177=0,CR87=0),0,F177*CR87/(F177+CR87))</f>
        <v>6.32915353137039</v>
      </c>
      <c r="G87" s="13" t="n">
        <f aca="false">IF(OR(G177=0,CS87=0),0,G177*CS87/(G177+CS87))</f>
        <v>6.19684693357697</v>
      </c>
      <c r="H87" s="13" t="n">
        <f aca="false">IF(OR(H177=0,CT87=0),0,H177*CT87/(H177+CT87))</f>
        <v>6.06881223162534</v>
      </c>
      <c r="I87" s="13" t="n">
        <f aca="false">IF(OR(I177=0,CU87=0),0,I177*CU87/(I177+CU87))</f>
        <v>5.94478311402171</v>
      </c>
      <c r="J87" s="13" t="n">
        <f aca="false">IF(OR(J177=0,CV87=0),0,J177*CV87/(J177+CV87))</f>
        <v>5.82026121852442</v>
      </c>
      <c r="K87" s="13" t="n">
        <f aca="false">IF(OR(K177=0,CW87=0),0,K177*CW87/(K177+CW87))</f>
        <v>5.69953420414304</v>
      </c>
      <c r="L87" s="13" t="n">
        <f aca="false">IF(OR(L177=0,CX87=0),0,L177*CX87/(L177+CX87))</f>
        <v>5.58237402165611</v>
      </c>
      <c r="M87" s="13" t="n">
        <f aca="false">IF(OR(M177=0,CY87=0),0,M177*CY87/(M177+CY87))</f>
        <v>5.46857072798026</v>
      </c>
      <c r="N87" s="13" t="n">
        <f aca="false">IF(OR(N177=0,CZ87=0),0,N177*CZ87/(N177+CZ87))</f>
        <v>5.35793071589313</v>
      </c>
      <c r="O87" s="13" t="n">
        <f aca="false">IF(OR(O177=0,DA87=0),0,O177*DA87/(O177+DA87))</f>
        <v>5.23725483678819</v>
      </c>
      <c r="P87" s="13" t="n">
        <f aca="false">IF(OR(P177=0,DB87=0),0,P177*DB87/(P177+DB87))</f>
        <v>5.12008157289409</v>
      </c>
      <c r="Q87" s="13" t="n">
        <f aca="false">IF(OR(Q177=0,DC87=0),0,Q177*DC87/(Q177+DC87))</f>
        <v>5.00620399432789</v>
      </c>
      <c r="R87" s="13" t="n">
        <f aca="false">IF(OR(R177=0,DD87=0),0,R177*DD87/(R177+DD87))</f>
        <v>4.89543128647295</v>
      </c>
      <c r="S87" s="13" t="n">
        <f aca="false">IF(OR(S177=0,DE87=0),0,S177*DE87/(S177+DE87))</f>
        <v>4.78758721694907</v>
      </c>
      <c r="T87" s="13" t="n">
        <f aca="false">IF(OR(T177=0,DF87=0),0,T177*DF87/(T177+DF87))</f>
        <v>4.66127150175466</v>
      </c>
      <c r="U87" s="13" t="n">
        <f aca="false">IF(OR(U177=0,DG87=0),0,U177*DG87/(U177+DG87))</f>
        <v>4.53846179224724</v>
      </c>
      <c r="V87" s="13" t="n">
        <f aca="false">IF(OR(V177=0,DH87=0),0,V177*DH87/(V177+DH87))</f>
        <v>4.41894247816261</v>
      </c>
      <c r="W87" s="13" t="n">
        <f aca="false">IF(OR(W177=0,DI87=0),0,W177*DI87/(W177+DI87))</f>
        <v>4.30251476001287</v>
      </c>
      <c r="X87" s="13" t="n">
        <f aca="false">IF(OR(X177=0,DJ87=0),0,X177*DJ87/(X177+DJ87))</f>
        <v>4.18899504602767</v>
      </c>
      <c r="Y87" s="13" t="n">
        <f aca="false">IF(OR(Y177=0,DK87=0),0,Y177*DK87/(Y177+DK87))</f>
        <v>0</v>
      </c>
      <c r="Z87" s="13" t="n">
        <f aca="false">IF(OR(Z177=0,DL87=0),0,Z177*DL87/(Z177+DL87))</f>
        <v>0</v>
      </c>
      <c r="AA87" s="13" t="n">
        <f aca="false">IF(OR(AA177=0,DM87=0),0,AA177*DM87/(AA177+DM87))</f>
        <v>0</v>
      </c>
      <c r="AB87" s="13" t="n">
        <f aca="false">IF(OR(AB177=0,DN87=0),0,AB177*DN87/(AB177+DN87))</f>
        <v>0</v>
      </c>
      <c r="AC87" s="13" t="n">
        <f aca="false">IF(OR(AC177=0,DO87=0),0,AC177*DO87/(AC177+DO87))</f>
        <v>0</v>
      </c>
      <c r="AD87" s="13" t="n">
        <f aca="false">IF(OR(AD177=0,DP87=0),0,AD177*DP87/(AD177+DP87))</f>
        <v>0</v>
      </c>
      <c r="AE87" s="13" t="n">
        <f aca="false">IF(OR(AE177=0,DQ87=0),0,AE177*DQ87/(AE177+DQ87))</f>
        <v>0</v>
      </c>
      <c r="AF87" s="13" t="n">
        <f aca="false">IF(OR(AF177=0,DR87=0),0,AF177*DR87/(AF177+DR87))</f>
        <v>0</v>
      </c>
      <c r="AG87" s="13" t="n">
        <f aca="false">IF(OR(AG177=0,DS87=0),0,AG177*DS87/(AG177+DS87))</f>
        <v>0</v>
      </c>
      <c r="AH87" s="13" t="n">
        <f aca="false">IF(OR(AH177=0,DT87=0),0,AH177*DT87/(AH177+DT87))</f>
        <v>0</v>
      </c>
      <c r="AI87" s="13" t="n">
        <f aca="false">IF(OR(AI177=0,DU87=0),0,AI177*DU87/(AI177+DU87))</f>
        <v>0</v>
      </c>
      <c r="AJ87" s="13" t="n">
        <f aca="false">IF(OR(AJ177=0,DV87=0),0,AJ177*DV87/(AJ177+DV87))</f>
        <v>0</v>
      </c>
      <c r="AK87" s="13" t="n">
        <f aca="false">IF(OR(AK177=0,DW87=0),0,AK177*DW87/(AK177+DW87))</f>
        <v>0</v>
      </c>
      <c r="AL87" s="13" t="n">
        <f aca="false">IF(OR(AL177=0,DX87=0),0,AL177*DX87/(AL177+DX87))</f>
        <v>0</v>
      </c>
      <c r="AM87" s="13" t="n">
        <f aca="false">IF(OR(AM177=0,DY87=0),0,AM177*DY87/(AM177+DY87))</f>
        <v>0</v>
      </c>
      <c r="AN87" s="13" t="n">
        <f aca="false">IF(OR(AN177=0,DZ87=0),0,AN177*DZ87/(AN177+DZ87))</f>
        <v>0</v>
      </c>
      <c r="AO87" s="13" t="n">
        <f aca="false">IF(OR(AO177=0,EA87=0),0,AO177*EA87/(AO177+EA87))</f>
        <v>0</v>
      </c>
      <c r="AP87" s="13" t="n">
        <f aca="false">IF(OR(AP177=0,EB87=0),0,AP177*EB87/(AP177+EB87))</f>
        <v>0</v>
      </c>
      <c r="AQ87" s="13" t="n">
        <f aca="false">IF(OR(AQ177=0,EC87=0),0,AQ177*EC87/(AQ177+EC87))</f>
        <v>0</v>
      </c>
      <c r="AR87" s="13" t="n">
        <f aca="false">IF(OR(AR177=0,ED87=0),0,AR177*ED87/(AR177+ED87))</f>
        <v>0</v>
      </c>
      <c r="AS87" s="13" t="n">
        <f aca="false">IF(OR(AS177=0,EE87=0),0,AS177*EE87/(AS177+EE87))</f>
        <v>0</v>
      </c>
      <c r="AT87" s="13" t="n">
        <f aca="false">IF(OR(AT177=0,EF87=0),0,AT177*EF87/(AT177+EF87))</f>
        <v>0</v>
      </c>
      <c r="AU87" s="13" t="n">
        <f aca="false">IF(OR(AU177=0,EG87=0),0,AU177*EG87/(AU177+EG87))</f>
        <v>0</v>
      </c>
      <c r="AV87" s="13" t="n">
        <f aca="false">IF(OR(AV177=0,EH87=0),0,AV177*EH87/(AV177+EH87))</f>
        <v>0</v>
      </c>
      <c r="AW87" s="13" t="n">
        <f aca="false">IF(OR(AW177=0,EI87=0),0,AW177*EI87/(AW177+EI87))</f>
        <v>0</v>
      </c>
      <c r="AX87" s="13" t="n">
        <f aca="false">IF(OR(AX177=0,EJ87=0),0,AX177*EJ87/(AX177+EJ87))</f>
        <v>0</v>
      </c>
      <c r="AY87" s="13" t="n">
        <f aca="false">IF(OR(AY177=0,EK87=0),0,AY177*EK87/(AY177+EK87))</f>
        <v>0</v>
      </c>
      <c r="AZ87" s="13" t="n">
        <f aca="false">IF(OR(AZ177=0,EL87=0),0,AZ177*EL87/(AZ177+EL87))</f>
        <v>0</v>
      </c>
      <c r="BA87" s="13" t="n">
        <f aca="false">IF(OR(BA177=0,EM87=0),0,BA177*EM87/(BA177+EM87))</f>
        <v>0</v>
      </c>
      <c r="BB87" s="13" t="n">
        <f aca="false">IF(OR(BB177=0,EN87=0),0,BB177*EN87/(BB177+EN87))</f>
        <v>0</v>
      </c>
      <c r="BC87" s="13" t="n">
        <f aca="false">IF(OR(BC177=0,EO87=0),0,BC177*EO87/(BC177+EO87))</f>
        <v>0</v>
      </c>
      <c r="BD87" s="13" t="n">
        <f aca="false">IF(OR(BD177=0,EP87=0),0,BD177*EP87/(BD177+EP87))</f>
        <v>0</v>
      </c>
      <c r="BE87" s="13" t="n">
        <f aca="false">IF(OR(BE177=0,EQ87=0),0,BE177*EQ87/(BE177+EQ87))</f>
        <v>0</v>
      </c>
      <c r="BF87" s="13" t="n">
        <f aca="false">IF(OR(BF177=0,ER87=0),0,BF177*ER87/(BF177+ER87))</f>
        <v>0</v>
      </c>
      <c r="BG87" s="13" t="n">
        <f aca="false">IF(OR(BG177=0,ES87=0),0,BG177*ES87/(BG177+ES87))</f>
        <v>0</v>
      </c>
      <c r="BH87" s="13" t="n">
        <f aca="false">IF(OR(BH177=0,ET87=0),0,BH177*ET87/(BH177+ET87))</f>
        <v>0</v>
      </c>
      <c r="BI87" s="13" t="n">
        <f aca="false">IF(OR(BI177=0,EU87=0),0,BI177*EU87/(BI177+EU87))</f>
        <v>0</v>
      </c>
      <c r="BJ87" s="13" t="n">
        <f aca="false">IF(OR(BJ177=0,EV87=0),0,BJ177*EV87/(BJ177+EV87))</f>
        <v>0</v>
      </c>
      <c r="BK87" s="13" t="n">
        <f aca="false">IF(OR(BK177=0,EW87=0),0,BK177*EW87/(BK177+EW87))</f>
        <v>0</v>
      </c>
      <c r="BL87" s="13" t="n">
        <f aca="false">IF(OR(BL177=0,EX87=0),0,BL177*EX87/(BL177+EX87))</f>
        <v>0</v>
      </c>
      <c r="BM87" s="13" t="n">
        <f aca="false">IF(OR(BM177=0,EY87=0),0,BM177*EY87/(BM177+EY87))</f>
        <v>0</v>
      </c>
      <c r="BN87" s="13" t="n">
        <f aca="false">IF(OR(BN177=0,EZ87=0),0,BN177*EZ87/(BN177+EZ87))</f>
        <v>0</v>
      </c>
      <c r="BO87" s="13" t="n">
        <f aca="false">IF(OR(BO177=0,FA87=0),0,BO177*FA87/(BO177+FA87))</f>
        <v>0</v>
      </c>
      <c r="BP87" s="13" t="n">
        <f aca="false">IF(OR(BP177=0,FB87=0),0,BP177*FB87/(BP177+FB87))</f>
        <v>0</v>
      </c>
      <c r="BQ87" s="13" t="n">
        <f aca="false">IF(OR(BQ177=0,FC87=0),0,BQ177*FC87/(BQ177+FC87))</f>
        <v>0</v>
      </c>
      <c r="BR87" s="13" t="n">
        <f aca="false">IF(OR(BR177=0,FD87=0),0,BR177*FD87/(BR177+FD87))</f>
        <v>0</v>
      </c>
      <c r="BS87" s="13" t="n">
        <f aca="false">IF(OR(BS177=0,FE87=0),0,BS177*FE87/(BS177+FE87))</f>
        <v>0</v>
      </c>
      <c r="BT87" s="13" t="n">
        <f aca="false">IF(OR(BT177=0,FF87=0),0,BT177*FF87/(BT177+FF87))</f>
        <v>0</v>
      </c>
      <c r="BU87" s="13" t="n">
        <f aca="false">IF(OR(BU177=0,FG87=0),0,BU177*FG87/(BU177+FG87))</f>
        <v>0</v>
      </c>
      <c r="BV87" s="13" t="n">
        <f aca="false">IF(OR(BV177=0,FH87=0),0,BV177*FH87/(BV177+FH87))</f>
        <v>0</v>
      </c>
      <c r="BW87" s="13" t="n">
        <f aca="false">IF(OR(BW177=0,FI87=0),0,BW177*FI87/(BW177+FI87))</f>
        <v>0</v>
      </c>
      <c r="BX87" s="13" t="n">
        <f aca="false">IF(OR(BX177=0,FJ87=0),0,BX177*FJ87/(BX177+FJ87))</f>
        <v>0</v>
      </c>
      <c r="BY87" s="13" t="n">
        <f aca="false">IF(OR(BY177=0,FK87=0),0,BY177*FK87/(BY177+FK87))</f>
        <v>0</v>
      </c>
      <c r="BZ87" s="13" t="n">
        <f aca="false">IF(OR(BZ177=0,FL87=0),0,BZ177*FL87/(BZ177+FL87))</f>
        <v>0</v>
      </c>
      <c r="CA87" s="13" t="n">
        <f aca="false">IF(OR(CA177=0,FM87=0),0,CA177*FM87/(CA177+FM87))</f>
        <v>0</v>
      </c>
      <c r="CB87" s="13" t="n">
        <f aca="false">IF(OR(CB177=0,FN87=0),0,CB177*FN87/(CB177+FN87))</f>
        <v>0</v>
      </c>
      <c r="CC87" s="13" t="n">
        <f aca="false">IF(OR(CC177=0,FO87=0),0,CC177*FO87/(CC177+FO87))</f>
        <v>0</v>
      </c>
      <c r="CD87" s="13" t="n">
        <f aca="false">IF(OR(CD177=0,FP87=0),0,CD177*FP87/(CD177+FP87))</f>
        <v>0</v>
      </c>
      <c r="CE87" s="13" t="n">
        <f aca="false">IF(OR(CE177=0,FQ87=0),0,CE177*FQ87/(CE177+FQ87))</f>
        <v>0</v>
      </c>
      <c r="CF87" s="13" t="n">
        <f aca="false">IF(OR(CF177=0,FR87=0),0,CF177*FR87/(CF177+FR87))</f>
        <v>0</v>
      </c>
      <c r="CG87" s="13" t="n">
        <f aca="false">IF(OR(CG177=0,FS87=0),0,CG177*FS87/(CG177+FS87))</f>
        <v>0</v>
      </c>
      <c r="CH87" s="13" t="n">
        <f aca="false">IF(OR(CH177=0,FT87=0),0,CH177*FT87/(CH177+FT87))</f>
        <v>0</v>
      </c>
      <c r="CI87" s="13" t="n">
        <f aca="false">IF(OR(CI177=0,FU87=0),0,CI177*FU87/(CI177+FU87))</f>
        <v>0</v>
      </c>
      <c r="CJ87" s="13" t="n">
        <f aca="false">IF(OR(CJ177=0,FV87=0),0,CJ177*FV87/(CJ177+FV87))</f>
        <v>0</v>
      </c>
      <c r="CK87" s="13" t="n">
        <f aca="false">IF(OR(CK177=0,FW87=0),0,CK177*FW87/(CK177+FW87))</f>
        <v>0</v>
      </c>
      <c r="CL87" s="13" t="n">
        <f aca="false">IF(OR(CL177=0,FX87=0),0,CL177*FX87/(CL177+FX87))</f>
        <v>0</v>
      </c>
      <c r="CM87" s="13" t="n">
        <f aca="false">IF(OR(CM177=0,FY87=0),0,CM177*FY87/(CM177+FY87))</f>
        <v>0</v>
      </c>
      <c r="CN87" s="13" t="n">
        <f aca="false">IF(OR(CN177=0,FZ87=0),0,CN177*FZ87/(CN177+FZ87))</f>
        <v>0</v>
      </c>
      <c r="CO87" s="13" t="n">
        <f aca="false">IF(OR(CO177=0,GA87=0),0,CO177*GA87/(CO177+GA87))</f>
        <v>0</v>
      </c>
      <c r="CP87" s="13" t="n">
        <f aca="false">IF(OR(CP177=0,GB87=0),0,CP177*GB87/(CP177+GB87))</f>
        <v>0.818040134728732</v>
      </c>
      <c r="CQ87" s="13" t="n">
        <f aca="false">IF(OR(CQ177=0,GC87=0),0,CQ177*GC87/(CQ177+GC87))</f>
        <v>0.778108360663566</v>
      </c>
      <c r="CR87" s="0" t="n">
        <f aca="false">IF(F$9=0,0,(SIN(F$12)*COS($E87)+SIN($E87)*COS(F$12))/SIN($E87)*F$9)</f>
        <v>6.32915357142857</v>
      </c>
      <c r="CS87" s="0" t="n">
        <f aca="false">IF(G$9=0,0,(SIN(G$12)*COS($E87)+SIN($E87)*COS(G$12))/SIN($E87)*G$9)</f>
        <v>6.31824821569747</v>
      </c>
      <c r="CT87" s="0" t="n">
        <f aca="false">IF(H$9=0,0,(SIN(H$12)*COS($E87)+SIN($E87)*COS(H$12))/SIN($E87)*H$9)</f>
        <v>6.30507416430631</v>
      </c>
      <c r="CU87" s="0" t="n">
        <f aca="false">IF(I$9=0,0,(SIN(I$12)*COS($E87)+SIN($E87)*COS(I$12))/SIN($E87)*I$9)</f>
        <v>6.28965956856536</v>
      </c>
      <c r="CV87" s="0" t="n">
        <f aca="false">IF(J$9=0,0,(SIN(J$12)*COS($E87)+SIN($E87)*COS(J$12))/SIN($E87)*J$9)</f>
        <v>6.26710089233638</v>
      </c>
      <c r="CW87" s="0" t="n">
        <f aca="false">IF(K$9=0,0,(SIN(K$12)*COS($E87)+SIN($E87)*COS(K$12))/SIN($E87)*K$9)</f>
        <v>6.24232833467551</v>
      </c>
      <c r="CX87" s="0" t="n">
        <f aca="false">IF(L$9=0,0,(SIN(L$12)*COS($E87)+SIN($E87)*COS(L$12))/SIN($E87)*L$9)</f>
        <v>6.21537685994503</v>
      </c>
      <c r="CY87" s="0" t="n">
        <f aca="false">IF(M$9=0,0,(SIN(M$12)*COS($E87)+SIN($E87)*COS(M$12))/SIN($E87)*M$9)</f>
        <v>6.18628218073841</v>
      </c>
      <c r="CZ87" s="0" t="n">
        <f aca="false">IF(N$9=0,0,(SIN(N$12)*COS($E87)+SIN($E87)*COS(N$12))/SIN($E87)*N$9)</f>
        <v>6.15508073862421</v>
      </c>
      <c r="DA87" s="0" t="n">
        <f aca="false">IF(O$9=0,0,(SIN(O$12)*COS($E87)+SIN($E87)*COS(O$12))/SIN($E87)*O$9)</f>
        <v>6.10411519022356</v>
      </c>
      <c r="DB87" s="0" t="n">
        <f aca="false">IF(P$9=0,0,(SIN(P$12)*COS($E87)+SIN($E87)*COS(P$12))/SIN($E87)*P$9)</f>
        <v>6.05105834585555</v>
      </c>
      <c r="DC87" s="0" t="n">
        <f aca="false">IF(Q$9=0,0,(SIN(Q$12)*COS($E87)+SIN($E87)*COS(Q$12))/SIN($E87)*Q$9)</f>
        <v>5.995964913009</v>
      </c>
      <c r="DD87" s="0" t="n">
        <f aca="false">IF(R$9=0,0,(SIN(R$12)*COS($E87)+SIN($E87)*COS(R$12))/SIN($E87)*R$9)</f>
        <v>5.93889027844197</v>
      </c>
      <c r="DE87" s="0" t="n">
        <f aca="false">IF(S$9=0,0,(SIN(S$12)*COS($E87)+SIN($E87)*COS(S$12))/SIN($E87)*S$9)</f>
        <v>5.87989047955099</v>
      </c>
      <c r="DF87" s="0" t="n">
        <f aca="false">IF(T$9=0,0,(SIN(T$12)*COS($E87)+SIN($E87)*COS(T$12))/SIN($E87)*T$9)</f>
        <v>5.78626067491319</v>
      </c>
      <c r="DG87" s="0" t="n">
        <f aca="false">IF(U$9=0,0,(SIN(U$12)*COS($E87)+SIN($E87)*COS(U$12))/SIN($E87)*U$9)</f>
        <v>5.69080963609618</v>
      </c>
      <c r="DH87" s="0" t="n">
        <f aca="false">IF(V$9=0,0,(SIN(V$12)*COS($E87)+SIN($E87)*COS(V$12))/SIN($E87)*V$9)</f>
        <v>5.59362512153591</v>
      </c>
      <c r="DI87" s="0" t="n">
        <f aca="false">IF(W$9=0,0,(SIN(W$12)*COS($E87)+SIN($E87)*COS(W$12))/SIN($E87)*W$9)</f>
        <v>5.49479541770181</v>
      </c>
      <c r="DJ87" s="0" t="n">
        <f aca="false">IF(X$9=0,0,(SIN(X$12)*COS($E87)+SIN($E87)*COS(X$12))/SIN($E87)*X$9)</f>
        <v>5.39440929432849</v>
      </c>
      <c r="DK87" s="0" t="n">
        <f aca="false">IF(Y$9=0,0,(SIN(Y$12)*COS($E87)+SIN($E87)*COS(Y$12))/SIN($E87)*Y$9)</f>
        <v>0</v>
      </c>
      <c r="DL87" s="0" t="n">
        <f aca="false">IF(Z$9=0,0,(SIN(Z$12)*COS($E87)+SIN($E87)*COS(Z$12))/SIN($E87)*Z$9)</f>
        <v>0</v>
      </c>
      <c r="DM87" s="0" t="n">
        <f aca="false">IF(AA$9=0,0,(SIN(AA$12)*COS($E87)+SIN($E87)*COS(AA$12))/SIN($E87)*AA$9)</f>
        <v>0</v>
      </c>
      <c r="DN87" s="0" t="n">
        <f aca="false">IF(AB$9=0,0,(SIN(AB$12)*COS($E87)+SIN($E87)*COS(AB$12))/SIN($E87)*AB$9)</f>
        <v>0</v>
      </c>
      <c r="DO87" s="0" t="n">
        <f aca="false">IF(AC$9=0,0,(SIN(AC$12)*COS($E87)+SIN($E87)*COS(AC$12))/SIN($E87)*AC$9)</f>
        <v>0</v>
      </c>
      <c r="DP87" s="0" t="n">
        <f aca="false">IF(AD$9=0,0,(SIN(AD$12)*COS($E87)+SIN($E87)*COS(AD$12))/SIN($E87)*AD$9)</f>
        <v>0</v>
      </c>
      <c r="DQ87" s="0" t="n">
        <f aca="false">IF(AE$9=0,0,(SIN(AE$12)*COS($E87)+SIN($E87)*COS(AE$12))/SIN($E87)*AE$9)</f>
        <v>0</v>
      </c>
      <c r="DR87" s="0" t="n">
        <f aca="false">IF(AF$9=0,0,(SIN(AF$12)*COS($E87)+SIN($E87)*COS(AF$12))/SIN($E87)*AF$9)</f>
        <v>0</v>
      </c>
      <c r="DS87" s="0" t="n">
        <f aca="false">IF(AG$9=0,0,(SIN(AG$12)*COS($E87)+SIN($E87)*COS(AG$12))/SIN($E87)*AG$9)</f>
        <v>0</v>
      </c>
      <c r="DT87" s="0" t="n">
        <f aca="false">IF(AH$9=0,0,(SIN(AH$12)*COS($E87)+SIN($E87)*COS(AH$12))/SIN($E87)*AH$9)</f>
        <v>0</v>
      </c>
      <c r="DU87" s="0" t="n">
        <f aca="false">IF(AI$9=0,0,(SIN(AI$12)*COS($E87)+SIN($E87)*COS(AI$12))/SIN($E87)*AI$9)</f>
        <v>0</v>
      </c>
      <c r="DV87" s="0" t="n">
        <f aca="false">IF(AJ$9=0,0,(SIN(AJ$12)*COS($E87)+SIN($E87)*COS(AJ$12))/SIN($E87)*AJ$9)</f>
        <v>0</v>
      </c>
      <c r="DW87" s="0" t="n">
        <f aca="false">IF(AK$9=0,0,(SIN(AK$12)*COS($E87)+SIN($E87)*COS(AK$12))/SIN($E87)*AK$9)</f>
        <v>0</v>
      </c>
      <c r="DX87" s="0" t="n">
        <f aca="false">IF(AL$9=0,0,(SIN(AL$12)*COS($E87)+SIN($E87)*COS(AL$12))/SIN($E87)*AL$9)</f>
        <v>0</v>
      </c>
      <c r="DY87" s="0" t="n">
        <f aca="false">IF(AM$9=0,0,(SIN(AM$12)*COS($E87)+SIN($E87)*COS(AM$12))/SIN($E87)*AM$9)</f>
        <v>0</v>
      </c>
      <c r="DZ87" s="0" t="n">
        <f aca="false">IF(AN$9=0,0,(SIN(AN$12)*COS($E87)+SIN($E87)*COS(AN$12))/SIN($E87)*AN$9)</f>
        <v>0</v>
      </c>
      <c r="EA87" s="0" t="n">
        <f aca="false">IF(AO$9=0,0,(SIN(AO$12)*COS($E87)+SIN($E87)*COS(AO$12))/SIN($E87)*AO$9)</f>
        <v>0</v>
      </c>
      <c r="EB87" s="0" t="n">
        <f aca="false">IF(AP$9=0,0,(SIN(AP$12)*COS($E87)+SIN($E87)*COS(AP$12))/SIN($E87)*AP$9)</f>
        <v>0</v>
      </c>
      <c r="EC87" s="0" t="n">
        <f aca="false">IF(AQ$9=0,0,(SIN(AQ$12)*COS($E87)+SIN($E87)*COS(AQ$12))/SIN($E87)*AQ$9)</f>
        <v>0</v>
      </c>
      <c r="ED87" s="0" t="n">
        <f aca="false">IF(AR$9=0,0,(SIN(AR$12)*COS($E87)+SIN($E87)*COS(AR$12))/SIN($E87)*AR$9)</f>
        <v>0</v>
      </c>
      <c r="EE87" s="0" t="n">
        <f aca="false">IF(AS$9=0,0,(SIN(AS$12)*COS($E87)+SIN($E87)*COS(AS$12))/SIN($E87)*AS$9)</f>
        <v>0</v>
      </c>
      <c r="EF87" s="0" t="n">
        <f aca="false">IF(AT$9=0,0,(SIN(AT$12)*COS($E87)+SIN($E87)*COS(AT$12))/SIN($E87)*AT$9)</f>
        <v>0</v>
      </c>
      <c r="EG87" s="0" t="n">
        <f aca="false">IF(AU$9=0,0,(SIN(AU$12)*COS($E87)+SIN($E87)*COS(AU$12))/SIN($E87)*AU$9)</f>
        <v>0</v>
      </c>
      <c r="EH87" s="0" t="n">
        <f aca="false">IF(AV$9=0,0,(SIN(AV$12)*COS($E87)+SIN($E87)*COS(AV$12))/SIN($E87)*AV$9)</f>
        <v>0</v>
      </c>
      <c r="EI87" s="0" t="n">
        <f aca="false">IF(AW$9=0,0,(SIN(AW$12)*COS($E87)+SIN($E87)*COS(AW$12))/SIN($E87)*AW$9)</f>
        <v>0</v>
      </c>
      <c r="EJ87" s="0" t="n">
        <f aca="false">IF(AX$9=0,0,(SIN(AX$12)*COS($E87)+SIN($E87)*COS(AX$12))/SIN($E87)*AX$9)</f>
        <v>0</v>
      </c>
      <c r="EK87" s="0" t="n">
        <f aca="false">IF(AY$9=0,0,(SIN(AY$12)*COS($E87)+SIN($E87)*COS(AY$12))/SIN($E87)*AY$9)</f>
        <v>0</v>
      </c>
      <c r="EL87" s="0" t="n">
        <f aca="false">IF(AZ$9=0,0,(SIN(AZ$12)*COS($E87)+SIN($E87)*COS(AZ$12))/SIN($E87)*AZ$9)</f>
        <v>0</v>
      </c>
      <c r="EM87" s="0" t="n">
        <f aca="false">IF(BA$9=0,0,(SIN(BA$12)*COS($E87)+SIN($E87)*COS(BA$12))/SIN($E87)*BA$9)</f>
        <v>0</v>
      </c>
      <c r="EN87" s="0" t="n">
        <f aca="false">IF(BB$9=0,0,(SIN(BB$12)*COS($E87)+SIN($E87)*COS(BB$12))/SIN($E87)*BB$9)</f>
        <v>0</v>
      </c>
      <c r="EO87" s="0" t="n">
        <f aca="false">IF(BC$9=0,0,(SIN(BC$12)*COS($E87)+SIN($E87)*COS(BC$12))/SIN($E87)*BC$9)</f>
        <v>0</v>
      </c>
      <c r="EP87" s="0" t="n">
        <f aca="false">IF(BD$9=0,0,(SIN(BD$12)*COS($E87)+SIN($E87)*COS(BD$12))/SIN($E87)*BD$9)</f>
        <v>0</v>
      </c>
      <c r="EQ87" s="0" t="n">
        <f aca="false">IF(BE$9=0,0,(SIN(BE$12)*COS($E87)+SIN($E87)*COS(BE$12))/SIN($E87)*BE$9)</f>
        <v>0</v>
      </c>
      <c r="ER87" s="0" t="n">
        <f aca="false">IF(BF$9=0,0,(SIN(BF$12)*COS($E87)+SIN($E87)*COS(BF$12))/SIN($E87)*BF$9)</f>
        <v>0</v>
      </c>
      <c r="ES87" s="0" t="n">
        <f aca="false">IF(BG$9=0,0,(SIN(BG$12)*COS($E87)+SIN($E87)*COS(BG$12))/SIN($E87)*BG$9)</f>
        <v>0</v>
      </c>
      <c r="ET87" s="0" t="n">
        <f aca="false">IF(BH$9=0,0,(SIN(BH$12)*COS($E87)+SIN($E87)*COS(BH$12))/SIN($E87)*BH$9)</f>
        <v>0</v>
      </c>
      <c r="EU87" s="0" t="n">
        <f aca="false">IF(BI$9=0,0,(SIN(BI$12)*COS($E87)+SIN($E87)*COS(BI$12))/SIN($E87)*BI$9)</f>
        <v>0</v>
      </c>
      <c r="EV87" s="0" t="n">
        <f aca="false">IF(BJ$9=0,0,(SIN(BJ$12)*COS($E87)+SIN($E87)*COS(BJ$12))/SIN($E87)*BJ$9)</f>
        <v>0</v>
      </c>
      <c r="EW87" s="0" t="n">
        <f aca="false">IF(BK$9=0,0,(SIN(BK$12)*COS($E87)+SIN($E87)*COS(BK$12))/SIN($E87)*BK$9)</f>
        <v>0</v>
      </c>
      <c r="EX87" s="0" t="n">
        <f aca="false">IF(BL$9=0,0,(SIN(BL$12)*COS($E87)+SIN($E87)*COS(BL$12))/SIN($E87)*BL$9)</f>
        <v>0</v>
      </c>
      <c r="EY87" s="0" t="n">
        <f aca="false">IF(BM$9=0,0,(SIN(BM$12)*COS($E87)+SIN($E87)*COS(BM$12))/SIN($E87)*BM$9)</f>
        <v>0</v>
      </c>
      <c r="EZ87" s="0" t="n">
        <f aca="false">IF(BN$9=0,0,(SIN(BN$12)*COS($E87)+SIN($E87)*COS(BN$12))/SIN($E87)*BN$9)</f>
        <v>0</v>
      </c>
      <c r="FA87" s="0" t="n">
        <f aca="false">IF(BO$9=0,0,(SIN(BO$12)*COS($E87)+SIN($E87)*COS(BO$12))/SIN($E87)*BO$9)</f>
        <v>0</v>
      </c>
      <c r="FB87" s="0" t="n">
        <f aca="false">IF(BP$9=0,0,(SIN(BP$12)*COS($E87)+SIN($E87)*COS(BP$12))/SIN($E87)*BP$9)</f>
        <v>0</v>
      </c>
      <c r="FC87" s="0" t="n">
        <f aca="false">IF(BQ$9=0,0,(SIN(BQ$12)*COS($E87)+SIN($E87)*COS(BQ$12))/SIN($E87)*BQ$9)</f>
        <v>0</v>
      </c>
      <c r="FD87" s="0" t="n">
        <f aca="false">IF(BR$9=0,0,(SIN(BR$12)*COS($E87)+SIN($E87)*COS(BR$12))/SIN($E87)*BR$9)</f>
        <v>0</v>
      </c>
      <c r="FE87" s="0" t="n">
        <f aca="false">IF(BS$9=0,0,(SIN(BS$12)*COS($E87)+SIN($E87)*COS(BS$12))/SIN($E87)*BS$9)</f>
        <v>0</v>
      </c>
      <c r="FF87" s="0" t="n">
        <f aca="false">IF(BT$9=0,0,(SIN(BT$12)*COS($E87)+SIN($E87)*COS(BT$12))/SIN($E87)*BT$9)</f>
        <v>0</v>
      </c>
      <c r="FG87" s="0" t="n">
        <f aca="false">IF(BU$9=0,0,(SIN(BU$12)*COS($E87)+SIN($E87)*COS(BU$12))/SIN($E87)*BU$9)</f>
        <v>0</v>
      </c>
      <c r="FH87" s="0" t="n">
        <f aca="false">IF(BV$9=0,0,(SIN(BV$12)*COS($E87)+SIN($E87)*COS(BV$12))/SIN($E87)*BV$9)</f>
        <v>0</v>
      </c>
      <c r="FI87" s="0" t="n">
        <f aca="false">IF(BW$9=0,0,(SIN(BW$12)*COS($E87)+SIN($E87)*COS(BW$12))/SIN($E87)*BW$9)</f>
        <v>0</v>
      </c>
      <c r="FJ87" s="0" t="n">
        <f aca="false">IF(BX$9=0,0,(SIN(BX$12)*COS($E87)+SIN($E87)*COS(BX$12))/SIN($E87)*BX$9)</f>
        <v>0</v>
      </c>
      <c r="FK87" s="0" t="n">
        <f aca="false">IF(BY$9=0,0,(SIN(BY$12)*COS($E87)+SIN($E87)*COS(BY$12))/SIN($E87)*BY$9)</f>
        <v>0</v>
      </c>
      <c r="FL87" s="0" t="n">
        <f aca="false">IF(BZ$9=0,0,(SIN(BZ$12)*COS($E87)+SIN($E87)*COS(BZ$12))/SIN($E87)*BZ$9)</f>
        <v>0</v>
      </c>
      <c r="FM87" s="0" t="n">
        <f aca="false">IF(CA$9=0,0,(SIN(CA$12)*COS($E87)+SIN($E87)*COS(CA$12))/SIN($E87)*CA$9)</f>
        <v>0</v>
      </c>
      <c r="FN87" s="0" t="n">
        <f aca="false">IF(CB$9=0,0,(SIN(CB$12)*COS($E87)+SIN($E87)*COS(CB$12))/SIN($E87)*CB$9)</f>
        <v>0</v>
      </c>
      <c r="FO87" s="0" t="n">
        <f aca="false">IF(CC$9=0,0,(SIN(CC$12)*COS($E87)+SIN($E87)*COS(CC$12))/SIN($E87)*CC$9)</f>
        <v>0</v>
      </c>
      <c r="FP87" s="0" t="n">
        <f aca="false">IF(CD$9=0,0,(SIN(CD$12)*COS($E87)+SIN($E87)*COS(CD$12))/SIN($E87)*CD$9)</f>
        <v>0</v>
      </c>
      <c r="FQ87" s="0" t="n">
        <f aca="false">IF(CE$9=0,0,(SIN(CE$12)*COS($E87)+SIN($E87)*COS(CE$12))/SIN($E87)*CE$9)</f>
        <v>0</v>
      </c>
      <c r="FR87" s="0" t="n">
        <f aca="false">IF(CF$9=0,0,(SIN(CF$12)*COS($E87)+SIN($E87)*COS(CF$12))/SIN($E87)*CF$9)</f>
        <v>0</v>
      </c>
      <c r="FS87" s="0" t="n">
        <f aca="false">IF(CG$9=0,0,(SIN(CG$12)*COS($E87)+SIN($E87)*COS(CG$12))/SIN($E87)*CG$9)</f>
        <v>0</v>
      </c>
      <c r="FT87" s="0" t="n">
        <f aca="false">IF(CH$9=0,0,(SIN(CH$12)*COS($E87)+SIN($E87)*COS(CH$12))/SIN($E87)*CH$9)</f>
        <v>0</v>
      </c>
      <c r="FU87" s="0" t="n">
        <f aca="false">IF(CI$9=0,0,(SIN(CI$12)*COS($E87)+SIN($E87)*COS(CI$12))/SIN($E87)*CI$9)</f>
        <v>0</v>
      </c>
      <c r="FV87" s="0" t="n">
        <f aca="false">IF(CJ$9=0,0,(SIN(CJ$12)*COS($E87)+SIN($E87)*COS(CJ$12))/SIN($E87)*CJ$9)</f>
        <v>0</v>
      </c>
      <c r="FW87" s="0" t="n">
        <f aca="false">IF(CK$9=0,0,(SIN(CK$12)*COS($E87)+SIN($E87)*COS(CK$12))/SIN($E87)*CK$9)</f>
        <v>0</v>
      </c>
      <c r="FX87" s="0" t="n">
        <f aca="false">IF(CL$9=0,0,(SIN(CL$12)*COS($E87)+SIN($E87)*COS(CL$12))/SIN($E87)*CL$9)</f>
        <v>0</v>
      </c>
      <c r="FY87" s="0" t="n">
        <f aca="false">IF(CM$9=0,0,(SIN(CM$12)*COS($E87)+SIN($E87)*COS(CM$12))/SIN($E87)*CM$9)</f>
        <v>0</v>
      </c>
      <c r="FZ87" s="0" t="n">
        <f aca="false">IF(CN$9=0,0,(SIN(CN$12)*COS($E87)+SIN($E87)*COS(CN$12))/SIN($E87)*CN$9)</f>
        <v>0</v>
      </c>
      <c r="GA87" s="0" t="n">
        <f aca="false">IF(CO$9=0,0,(SIN(CO$12)*COS($E87)+SIN($E87)*COS(CO$12))/SIN($E87)*CO$9)</f>
        <v>0</v>
      </c>
      <c r="GB87" s="0" t="n">
        <f aca="false">IF(CP$9=0,0,(SIN(CP$12)*COS($E87)+SIN($E87)*COS(CP$12))/SIN($E87)*CP$9)</f>
        <v>1.57933706791737</v>
      </c>
      <c r="GC87" s="0" t="n">
        <f aca="false">IF(CQ$9=0,0,(SIN(CQ$12)*COS($E87)+SIN($E87)*COS(CQ$12))/SIN($E87)*CQ$9)</f>
        <v>1.51549407773555</v>
      </c>
    </row>
    <row r="88" customFormat="false" ht="12.8" hidden="true" customHeight="false" outlineLevel="0" collapsed="false">
      <c r="A88" s="0" t="n">
        <f aca="false">MAX($F88:$CQ88)</f>
        <v>6.32915353137039</v>
      </c>
      <c r="B88" s="90" t="n">
        <f aca="false">IF(ISNA(INDEX(vmg!$B$6:$B$151,MATCH($C88,vmg!$F$6:$F$151,0))),IF(ISNA(INDEX(vmg!$B$6:$B$151,MATCH($C88,vmg!$D$6:$D$151,0))),0,INDEX(vmg!$B$6:$B$151,MATCH($C88,vmg!$D$6:$D$151,0))),INDEX(vmg!$B$6:$B$151,MATCH($C88,vmg!$F$6:$F$151,0)))</f>
        <v>5.75695</v>
      </c>
      <c r="C88" s="2" t="n">
        <f aca="false">MOD(Best +D88,360)</f>
        <v>16</v>
      </c>
      <c r="D88" s="2" t="n">
        <f aca="false">D87+1</f>
        <v>76</v>
      </c>
      <c r="E88" s="1" t="n">
        <f aca="false">D88*PI()/180</f>
        <v>1.32645023151569</v>
      </c>
      <c r="F88" s="13" t="n">
        <f aca="false">IF(OR(F178=0,CR88=0),0,F178*CR88/(F178+CR88))</f>
        <v>6.32915353137039</v>
      </c>
      <c r="G88" s="13" t="n">
        <f aca="false">IF(OR(G178=0,CS88=0),0,G178*CS88/(G178+CS88))</f>
        <v>6.19447360589308</v>
      </c>
      <c r="H88" s="13" t="n">
        <f aca="false">IF(OR(H178=0,CT88=0),0,H178*CT88/(H178+CT88))</f>
        <v>6.06419890571891</v>
      </c>
      <c r="I88" s="13" t="n">
        <f aca="false">IF(OR(I178=0,CU88=0),0,I178*CU88/(I178+CU88))</f>
        <v>5.93805385810142</v>
      </c>
      <c r="J88" s="13" t="n">
        <f aca="false">IF(OR(J178=0,CV88=0),0,J178*CV88/(J178+CV88))</f>
        <v>5.81153899379168</v>
      </c>
      <c r="K88" s="13" t="n">
        <f aca="false">IF(OR(K178=0,CW88=0),0,K178*CW88/(K178+CW88))</f>
        <v>5.68892992931013</v>
      </c>
      <c r="L88" s="13" t="n">
        <f aca="false">IF(OR(L178=0,CX88=0),0,L178*CX88/(L178+CX88))</f>
        <v>5.56999126824126</v>
      </c>
      <c r="M88" s="13" t="n">
        <f aca="false">IF(OR(M178=0,CY88=0),0,M178*CY88/(M178+CY88))</f>
        <v>5.45450636374991</v>
      </c>
      <c r="N88" s="13" t="n">
        <f aca="false">IF(OR(N178=0,CZ88=0),0,N178*CZ88/(N178+CZ88))</f>
        <v>5.34227548040853</v>
      </c>
      <c r="O88" s="13" t="n">
        <f aca="false">IF(OR(O178=0,DA88=0),0,O178*DA88/(O178+DA88))</f>
        <v>5.22014211923696</v>
      </c>
      <c r="P88" s="13" t="n">
        <f aca="false">IF(OR(P178=0,DB88=0),0,P178*DB88/(P178+DB88))</f>
        <v>5.10159845480754</v>
      </c>
      <c r="Q88" s="13" t="n">
        <f aca="false">IF(OR(Q178=0,DC88=0),0,Q178*DC88/(Q178+DC88))</f>
        <v>4.98643211347725</v>
      </c>
      <c r="R88" s="13" t="n">
        <f aca="false">IF(OR(R178=0,DD88=0),0,R178*DD88/(R178+DD88))</f>
        <v>4.87444730682492</v>
      </c>
      <c r="S88" s="13" t="n">
        <f aca="false">IF(OR(S178=0,DE88=0),0,S178*DE88/(S178+DE88))</f>
        <v>4.76546325035753</v>
      </c>
      <c r="T88" s="13" t="n">
        <f aca="false">IF(OR(T178=0,DF88=0),0,T178*DF88/(T178+DF88))</f>
        <v>4.63819340483884</v>
      </c>
      <c r="U88" s="13" t="n">
        <f aca="false">IF(OR(U178=0,DG88=0),0,U178*DG88/(U178+DG88))</f>
        <v>4.51450350725123</v>
      </c>
      <c r="V88" s="13" t="n">
        <f aca="false">IF(OR(V178=0,DH88=0),0,V178*DH88/(V178+DH88))</f>
        <v>4.39417375081156</v>
      </c>
      <c r="W88" s="13" t="n">
        <f aca="false">IF(OR(W178=0,DI88=0),0,W178*DI88/(W178+DI88))</f>
        <v>4.27700152363868</v>
      </c>
      <c r="X88" s="13" t="n">
        <f aca="false">IF(OR(X178=0,DJ88=0),0,X178*DJ88/(X178+DJ88))</f>
        <v>4.16279976688245</v>
      </c>
      <c r="Y88" s="13" t="n">
        <f aca="false">IF(OR(Y178=0,DK88=0),0,Y178*DK88/(Y178+DK88))</f>
        <v>0</v>
      </c>
      <c r="Z88" s="13" t="n">
        <f aca="false">IF(OR(Z178=0,DL88=0),0,Z178*DL88/(Z178+DL88))</f>
        <v>0</v>
      </c>
      <c r="AA88" s="13" t="n">
        <f aca="false">IF(OR(AA178=0,DM88=0),0,AA178*DM88/(AA178+DM88))</f>
        <v>0</v>
      </c>
      <c r="AB88" s="13" t="n">
        <f aca="false">IF(OR(AB178=0,DN88=0),0,AB178*DN88/(AB178+DN88))</f>
        <v>0</v>
      </c>
      <c r="AC88" s="13" t="n">
        <f aca="false">IF(OR(AC178=0,DO88=0),0,AC178*DO88/(AC178+DO88))</f>
        <v>0</v>
      </c>
      <c r="AD88" s="13" t="n">
        <f aca="false">IF(OR(AD178=0,DP88=0),0,AD178*DP88/(AD178+DP88))</f>
        <v>0</v>
      </c>
      <c r="AE88" s="13" t="n">
        <f aca="false">IF(OR(AE178=0,DQ88=0),0,AE178*DQ88/(AE178+DQ88))</f>
        <v>0</v>
      </c>
      <c r="AF88" s="13" t="n">
        <f aca="false">IF(OR(AF178=0,DR88=0),0,AF178*DR88/(AF178+DR88))</f>
        <v>0</v>
      </c>
      <c r="AG88" s="13" t="n">
        <f aca="false">IF(OR(AG178=0,DS88=0),0,AG178*DS88/(AG178+DS88))</f>
        <v>0</v>
      </c>
      <c r="AH88" s="13" t="n">
        <f aca="false">IF(OR(AH178=0,DT88=0),0,AH178*DT88/(AH178+DT88))</f>
        <v>0</v>
      </c>
      <c r="AI88" s="13" t="n">
        <f aca="false">IF(OR(AI178=0,DU88=0),0,AI178*DU88/(AI178+DU88))</f>
        <v>0</v>
      </c>
      <c r="AJ88" s="13" t="n">
        <f aca="false">IF(OR(AJ178=0,DV88=0),0,AJ178*DV88/(AJ178+DV88))</f>
        <v>0</v>
      </c>
      <c r="AK88" s="13" t="n">
        <f aca="false">IF(OR(AK178=0,DW88=0),0,AK178*DW88/(AK178+DW88))</f>
        <v>0</v>
      </c>
      <c r="AL88" s="13" t="n">
        <f aca="false">IF(OR(AL178=0,DX88=0),0,AL178*DX88/(AL178+DX88))</f>
        <v>0</v>
      </c>
      <c r="AM88" s="13" t="n">
        <f aca="false">IF(OR(AM178=0,DY88=0),0,AM178*DY88/(AM178+DY88))</f>
        <v>0</v>
      </c>
      <c r="AN88" s="13" t="n">
        <f aca="false">IF(OR(AN178=0,DZ88=0),0,AN178*DZ88/(AN178+DZ88))</f>
        <v>0</v>
      </c>
      <c r="AO88" s="13" t="n">
        <f aca="false">IF(OR(AO178=0,EA88=0),0,AO178*EA88/(AO178+EA88))</f>
        <v>0</v>
      </c>
      <c r="AP88" s="13" t="n">
        <f aca="false">IF(OR(AP178=0,EB88=0),0,AP178*EB88/(AP178+EB88))</f>
        <v>0</v>
      </c>
      <c r="AQ88" s="13" t="n">
        <f aca="false">IF(OR(AQ178=0,EC88=0),0,AQ178*EC88/(AQ178+EC88))</f>
        <v>0</v>
      </c>
      <c r="AR88" s="13" t="n">
        <f aca="false">IF(OR(AR178=0,ED88=0),0,AR178*ED88/(AR178+ED88))</f>
        <v>0</v>
      </c>
      <c r="AS88" s="13" t="n">
        <f aca="false">IF(OR(AS178=0,EE88=0),0,AS178*EE88/(AS178+EE88))</f>
        <v>0</v>
      </c>
      <c r="AT88" s="13" t="n">
        <f aca="false">IF(OR(AT178=0,EF88=0),0,AT178*EF88/(AT178+EF88))</f>
        <v>0</v>
      </c>
      <c r="AU88" s="13" t="n">
        <f aca="false">IF(OR(AU178=0,EG88=0),0,AU178*EG88/(AU178+EG88))</f>
        <v>0</v>
      </c>
      <c r="AV88" s="13" t="n">
        <f aca="false">IF(OR(AV178=0,EH88=0),0,AV178*EH88/(AV178+EH88))</f>
        <v>0</v>
      </c>
      <c r="AW88" s="13" t="n">
        <f aca="false">IF(OR(AW178=0,EI88=0),0,AW178*EI88/(AW178+EI88))</f>
        <v>0</v>
      </c>
      <c r="AX88" s="13" t="n">
        <f aca="false">IF(OR(AX178=0,EJ88=0),0,AX178*EJ88/(AX178+EJ88))</f>
        <v>0</v>
      </c>
      <c r="AY88" s="13" t="n">
        <f aca="false">IF(OR(AY178=0,EK88=0),0,AY178*EK88/(AY178+EK88))</f>
        <v>0</v>
      </c>
      <c r="AZ88" s="13" t="n">
        <f aca="false">IF(OR(AZ178=0,EL88=0),0,AZ178*EL88/(AZ178+EL88))</f>
        <v>0</v>
      </c>
      <c r="BA88" s="13" t="n">
        <f aca="false">IF(OR(BA178=0,EM88=0),0,BA178*EM88/(BA178+EM88))</f>
        <v>0</v>
      </c>
      <c r="BB88" s="13" t="n">
        <f aca="false">IF(OR(BB178=0,EN88=0),0,BB178*EN88/(BB178+EN88))</f>
        <v>0</v>
      </c>
      <c r="BC88" s="13" t="n">
        <f aca="false">IF(OR(BC178=0,EO88=0),0,BC178*EO88/(BC178+EO88))</f>
        <v>0</v>
      </c>
      <c r="BD88" s="13" t="n">
        <f aca="false">IF(OR(BD178=0,EP88=0),0,BD178*EP88/(BD178+EP88))</f>
        <v>0</v>
      </c>
      <c r="BE88" s="13" t="n">
        <f aca="false">IF(OR(BE178=0,EQ88=0),0,BE178*EQ88/(BE178+EQ88))</f>
        <v>0</v>
      </c>
      <c r="BF88" s="13" t="n">
        <f aca="false">IF(OR(BF178=0,ER88=0),0,BF178*ER88/(BF178+ER88))</f>
        <v>0</v>
      </c>
      <c r="BG88" s="13" t="n">
        <f aca="false">IF(OR(BG178=0,ES88=0),0,BG178*ES88/(BG178+ES88))</f>
        <v>0</v>
      </c>
      <c r="BH88" s="13" t="n">
        <f aca="false">IF(OR(BH178=0,ET88=0),0,BH178*ET88/(BH178+ET88))</f>
        <v>0</v>
      </c>
      <c r="BI88" s="13" t="n">
        <f aca="false">IF(OR(BI178=0,EU88=0),0,BI178*EU88/(BI178+EU88))</f>
        <v>0</v>
      </c>
      <c r="BJ88" s="13" t="n">
        <f aca="false">IF(OR(BJ178=0,EV88=0),0,BJ178*EV88/(BJ178+EV88))</f>
        <v>0</v>
      </c>
      <c r="BK88" s="13" t="n">
        <f aca="false">IF(OR(BK178=0,EW88=0),0,BK178*EW88/(BK178+EW88))</f>
        <v>0</v>
      </c>
      <c r="BL88" s="13" t="n">
        <f aca="false">IF(OR(BL178=0,EX88=0),0,BL178*EX88/(BL178+EX88))</f>
        <v>0</v>
      </c>
      <c r="BM88" s="13" t="n">
        <f aca="false">IF(OR(BM178=0,EY88=0),0,BM178*EY88/(BM178+EY88))</f>
        <v>0</v>
      </c>
      <c r="BN88" s="13" t="n">
        <f aca="false">IF(OR(BN178=0,EZ88=0),0,BN178*EZ88/(BN178+EZ88))</f>
        <v>0</v>
      </c>
      <c r="BO88" s="13" t="n">
        <f aca="false">IF(OR(BO178=0,FA88=0),0,BO178*FA88/(BO178+FA88))</f>
        <v>0</v>
      </c>
      <c r="BP88" s="13" t="n">
        <f aca="false">IF(OR(BP178=0,FB88=0),0,BP178*FB88/(BP178+FB88))</f>
        <v>0</v>
      </c>
      <c r="BQ88" s="13" t="n">
        <f aca="false">IF(OR(BQ178=0,FC88=0),0,BQ178*FC88/(BQ178+FC88))</f>
        <v>0</v>
      </c>
      <c r="BR88" s="13" t="n">
        <f aca="false">IF(OR(BR178=0,FD88=0),0,BR178*FD88/(BR178+FD88))</f>
        <v>0</v>
      </c>
      <c r="BS88" s="13" t="n">
        <f aca="false">IF(OR(BS178=0,FE88=0),0,BS178*FE88/(BS178+FE88))</f>
        <v>0</v>
      </c>
      <c r="BT88" s="13" t="n">
        <f aca="false">IF(OR(BT178=0,FF88=0),0,BT178*FF88/(BT178+FF88))</f>
        <v>0</v>
      </c>
      <c r="BU88" s="13" t="n">
        <f aca="false">IF(OR(BU178=0,FG88=0),0,BU178*FG88/(BU178+FG88))</f>
        <v>0</v>
      </c>
      <c r="BV88" s="13" t="n">
        <f aca="false">IF(OR(BV178=0,FH88=0),0,BV178*FH88/(BV178+FH88))</f>
        <v>0</v>
      </c>
      <c r="BW88" s="13" t="n">
        <f aca="false">IF(OR(BW178=0,FI88=0),0,BW178*FI88/(BW178+FI88))</f>
        <v>0</v>
      </c>
      <c r="BX88" s="13" t="n">
        <f aca="false">IF(OR(BX178=0,FJ88=0),0,BX178*FJ88/(BX178+FJ88))</f>
        <v>0</v>
      </c>
      <c r="BY88" s="13" t="n">
        <f aca="false">IF(OR(BY178=0,FK88=0),0,BY178*FK88/(BY178+FK88))</f>
        <v>0</v>
      </c>
      <c r="BZ88" s="13" t="n">
        <f aca="false">IF(OR(BZ178=0,FL88=0),0,BZ178*FL88/(BZ178+FL88))</f>
        <v>0</v>
      </c>
      <c r="CA88" s="13" t="n">
        <f aca="false">IF(OR(CA178=0,FM88=0),0,CA178*FM88/(CA178+FM88))</f>
        <v>0</v>
      </c>
      <c r="CB88" s="13" t="n">
        <f aca="false">IF(OR(CB178=0,FN88=0),0,CB178*FN88/(CB178+FN88))</f>
        <v>0</v>
      </c>
      <c r="CC88" s="13" t="n">
        <f aca="false">IF(OR(CC178=0,FO88=0),0,CC178*FO88/(CC178+FO88))</f>
        <v>0</v>
      </c>
      <c r="CD88" s="13" t="n">
        <f aca="false">IF(OR(CD178=0,FP88=0),0,CD178*FP88/(CD178+FP88))</f>
        <v>0</v>
      </c>
      <c r="CE88" s="13" t="n">
        <f aca="false">IF(OR(CE178=0,FQ88=0),0,CE178*FQ88/(CE178+FQ88))</f>
        <v>0</v>
      </c>
      <c r="CF88" s="13" t="n">
        <f aca="false">IF(OR(CF178=0,FR88=0),0,CF178*FR88/(CF178+FR88))</f>
        <v>0</v>
      </c>
      <c r="CG88" s="13" t="n">
        <f aca="false">IF(OR(CG178=0,FS88=0),0,CG178*FS88/(CG178+FS88))</f>
        <v>0</v>
      </c>
      <c r="CH88" s="13" t="n">
        <f aca="false">IF(OR(CH178=0,FT88=0),0,CH178*FT88/(CH178+FT88))</f>
        <v>0</v>
      </c>
      <c r="CI88" s="13" t="n">
        <f aca="false">IF(OR(CI178=0,FU88=0),0,CI178*FU88/(CI178+FU88))</f>
        <v>0</v>
      </c>
      <c r="CJ88" s="13" t="n">
        <f aca="false">IF(OR(CJ178=0,FV88=0),0,CJ178*FV88/(CJ178+FV88))</f>
        <v>0</v>
      </c>
      <c r="CK88" s="13" t="n">
        <f aca="false">IF(OR(CK178=0,FW88=0),0,CK178*FW88/(CK178+FW88))</f>
        <v>0</v>
      </c>
      <c r="CL88" s="13" t="n">
        <f aca="false">IF(OR(CL178=0,FX88=0),0,CL178*FX88/(CL178+FX88))</f>
        <v>0</v>
      </c>
      <c r="CM88" s="13" t="n">
        <f aca="false">IF(OR(CM178=0,FY88=0),0,CM178*FY88/(CM178+FY88))</f>
        <v>0</v>
      </c>
      <c r="CN88" s="13" t="n">
        <f aca="false">IF(OR(CN178=0,FZ88=0),0,CN178*FZ88/(CN178+FZ88))</f>
        <v>0</v>
      </c>
      <c r="CO88" s="13" t="n">
        <f aca="false">IF(OR(CO178=0,GA88=0),0,CO178*GA88/(CO178+GA88))</f>
        <v>0</v>
      </c>
      <c r="CP88" s="13" t="n">
        <f aca="false">IF(OR(CP178=0,GB88=0),0,CP178*GB88/(CP178+GB88))</f>
        <v>0.766600884710073</v>
      </c>
      <c r="CQ88" s="13" t="n">
        <f aca="false">IF(OR(CQ178=0,GC88=0),0,CQ178*GC88/(CQ178+GC88))</f>
        <v>0.726246623253361</v>
      </c>
      <c r="CR88" s="0" t="n">
        <f aca="false">IF(F$9=0,0,(SIN(F$12)*COS($E88)+SIN($E88)*COS(F$12))/SIN($E88)*F$9)</f>
        <v>6.32915357142857</v>
      </c>
      <c r="CS88" s="0" t="n">
        <f aca="false">IF(G$9=0,0,(SIN(G$12)*COS($E88)+SIN($E88)*COS(G$12))/SIN($E88)*G$9)</f>
        <v>6.31620413007648</v>
      </c>
      <c r="CT88" s="0" t="n">
        <f aca="false">IF(H$9=0,0,(SIN(H$12)*COS($E88)+SIN($E88)*COS(H$12))/SIN($E88)*H$9)</f>
        <v>6.30101219506569</v>
      </c>
      <c r="CU88" s="0" t="n">
        <f aca="false">IF(I$9=0,0,(SIN(I$12)*COS($E88)+SIN($E88)*COS(I$12))/SIN($E88)*I$9)</f>
        <v>6.28360652068521</v>
      </c>
      <c r="CV88" s="0" t="n">
        <f aca="false">IF(J$9=0,0,(SIN(J$12)*COS($E88)+SIN($E88)*COS(J$12))/SIN($E88)*J$9)</f>
        <v>6.25909046236173</v>
      </c>
      <c r="CW88" s="0" t="n">
        <f aca="false">IF(K$9=0,0,(SIN(K$12)*COS($E88)+SIN($E88)*COS(K$12))/SIN($E88)*K$9)</f>
        <v>6.23239163057799</v>
      </c>
      <c r="CX88" s="0" t="n">
        <f aca="false">IF(L$9=0,0,(SIN(L$12)*COS($E88)+SIN($E88)*COS(L$12))/SIN($E88)*L$9)</f>
        <v>6.20354553710566</v>
      </c>
      <c r="CY88" s="0" t="n">
        <f aca="false">IF(M$9=0,0,(SIN(M$12)*COS($E88)+SIN($E88)*COS(M$12))/SIN($E88)*M$9)</f>
        <v>6.17258842358458</v>
      </c>
      <c r="CZ88" s="0" t="n">
        <f aca="false">IF(N$9=0,0,(SIN(N$12)*COS($E88)+SIN($E88)*COS(N$12))/SIN($E88)*N$9)</f>
        <v>6.13955724212008</v>
      </c>
      <c r="DA88" s="0" t="n">
        <f aca="false">IF(O$9=0,0,(SIN(O$12)*COS($E88)+SIN($E88)*COS(O$12))/SIN($E88)*O$9)</f>
        <v>6.08684520313632</v>
      </c>
      <c r="DB88" s="0" t="n">
        <f aca="false">IF(P$9=0,0,(SIN(P$12)*COS($E88)+SIN($E88)*COS(P$12))/SIN($E88)*P$9)</f>
        <v>6.03208654556065</v>
      </c>
      <c r="DC88" s="0" t="n">
        <f aca="false">IF(Q$9=0,0,(SIN(Q$12)*COS($E88)+SIN($E88)*COS(Q$12))/SIN($E88)*Q$9)</f>
        <v>5.97533638031189</v>
      </c>
      <c r="DD88" s="0" t="n">
        <f aca="false">IF(R$9=0,0,(SIN(R$12)*COS($E88)+SIN($E88)*COS(R$12))/SIN($E88)*R$9)</f>
        <v>5.9166504718743</v>
      </c>
      <c r="DE88" s="0" t="n">
        <f aca="false">IF(S$9=0,0,(SIN(S$12)*COS($E88)+SIN($E88)*COS(S$12))/SIN($E88)*S$9)</f>
        <v>5.85608520959054</v>
      </c>
      <c r="DF88" s="0" t="n">
        <f aca="false">IF(T$9=0,0,(SIN(T$12)*COS($E88)+SIN($E88)*COS(T$12))/SIN($E88)*T$9)</f>
        <v>5.76107865738446</v>
      </c>
      <c r="DG88" s="0" t="n">
        <f aca="false">IF(U$9=0,0,(SIN(U$12)*COS($E88)+SIN($E88)*COS(U$12))/SIN($E88)*U$9)</f>
        <v>5.66431722481053</v>
      </c>
      <c r="DH88" s="0" t="n">
        <f aca="false">IF(V$9=0,0,(SIN(V$12)*COS($E88)+SIN($E88)*COS(V$12))/SIN($E88)*V$9)</f>
        <v>5.56588880517338</v>
      </c>
      <c r="DI88" s="0" t="n">
        <f aca="false">IF(W$9=0,0,(SIN(W$12)*COS($E88)+SIN($E88)*COS(W$12))/SIN($E88)*W$9)</f>
        <v>5.46588178176313</v>
      </c>
      <c r="DJ88" s="0" t="n">
        <f aca="false">IF(X$9=0,0,(SIN(X$12)*COS($E88)+SIN($E88)*COS(X$12))/SIN($E88)*X$9)</f>
        <v>5.36438498314342</v>
      </c>
      <c r="DK88" s="0" t="n">
        <f aca="false">IF(Y$9=0,0,(SIN(Y$12)*COS($E88)+SIN($E88)*COS(Y$12))/SIN($E88)*Y$9)</f>
        <v>0</v>
      </c>
      <c r="DL88" s="0" t="n">
        <f aca="false">IF(Z$9=0,0,(SIN(Z$12)*COS($E88)+SIN($E88)*COS(Z$12))/SIN($E88)*Z$9)</f>
        <v>0</v>
      </c>
      <c r="DM88" s="0" t="n">
        <f aca="false">IF(AA$9=0,0,(SIN(AA$12)*COS($E88)+SIN($E88)*COS(AA$12))/SIN($E88)*AA$9)</f>
        <v>0</v>
      </c>
      <c r="DN88" s="0" t="n">
        <f aca="false">IF(AB$9=0,0,(SIN(AB$12)*COS($E88)+SIN($E88)*COS(AB$12))/SIN($E88)*AB$9)</f>
        <v>0</v>
      </c>
      <c r="DO88" s="0" t="n">
        <f aca="false">IF(AC$9=0,0,(SIN(AC$12)*COS($E88)+SIN($E88)*COS(AC$12))/SIN($E88)*AC$9)</f>
        <v>0</v>
      </c>
      <c r="DP88" s="0" t="n">
        <f aca="false">IF(AD$9=0,0,(SIN(AD$12)*COS($E88)+SIN($E88)*COS(AD$12))/SIN($E88)*AD$9)</f>
        <v>0</v>
      </c>
      <c r="DQ88" s="0" t="n">
        <f aca="false">IF(AE$9=0,0,(SIN(AE$12)*COS($E88)+SIN($E88)*COS(AE$12))/SIN($E88)*AE$9)</f>
        <v>0</v>
      </c>
      <c r="DR88" s="0" t="n">
        <f aca="false">IF(AF$9=0,0,(SIN(AF$12)*COS($E88)+SIN($E88)*COS(AF$12))/SIN($E88)*AF$9)</f>
        <v>0</v>
      </c>
      <c r="DS88" s="0" t="n">
        <f aca="false">IF(AG$9=0,0,(SIN(AG$12)*COS($E88)+SIN($E88)*COS(AG$12))/SIN($E88)*AG$9)</f>
        <v>0</v>
      </c>
      <c r="DT88" s="0" t="n">
        <f aca="false">IF(AH$9=0,0,(SIN(AH$12)*COS($E88)+SIN($E88)*COS(AH$12))/SIN($E88)*AH$9)</f>
        <v>0</v>
      </c>
      <c r="DU88" s="0" t="n">
        <f aca="false">IF(AI$9=0,0,(SIN(AI$12)*COS($E88)+SIN($E88)*COS(AI$12))/SIN($E88)*AI$9)</f>
        <v>0</v>
      </c>
      <c r="DV88" s="0" t="n">
        <f aca="false">IF(AJ$9=0,0,(SIN(AJ$12)*COS($E88)+SIN($E88)*COS(AJ$12))/SIN($E88)*AJ$9)</f>
        <v>0</v>
      </c>
      <c r="DW88" s="0" t="n">
        <f aca="false">IF(AK$9=0,0,(SIN(AK$12)*COS($E88)+SIN($E88)*COS(AK$12))/SIN($E88)*AK$9)</f>
        <v>0</v>
      </c>
      <c r="DX88" s="0" t="n">
        <f aca="false">IF(AL$9=0,0,(SIN(AL$12)*COS($E88)+SIN($E88)*COS(AL$12))/SIN($E88)*AL$9)</f>
        <v>0</v>
      </c>
      <c r="DY88" s="0" t="n">
        <f aca="false">IF(AM$9=0,0,(SIN(AM$12)*COS($E88)+SIN($E88)*COS(AM$12))/SIN($E88)*AM$9)</f>
        <v>0</v>
      </c>
      <c r="DZ88" s="0" t="n">
        <f aca="false">IF(AN$9=0,0,(SIN(AN$12)*COS($E88)+SIN($E88)*COS(AN$12))/SIN($E88)*AN$9)</f>
        <v>0</v>
      </c>
      <c r="EA88" s="0" t="n">
        <f aca="false">IF(AO$9=0,0,(SIN(AO$12)*COS($E88)+SIN($E88)*COS(AO$12))/SIN($E88)*AO$9)</f>
        <v>0</v>
      </c>
      <c r="EB88" s="0" t="n">
        <f aca="false">IF(AP$9=0,0,(SIN(AP$12)*COS($E88)+SIN($E88)*COS(AP$12))/SIN($E88)*AP$9)</f>
        <v>0</v>
      </c>
      <c r="EC88" s="0" t="n">
        <f aca="false">IF(AQ$9=0,0,(SIN(AQ$12)*COS($E88)+SIN($E88)*COS(AQ$12))/SIN($E88)*AQ$9)</f>
        <v>0</v>
      </c>
      <c r="ED88" s="0" t="n">
        <f aca="false">IF(AR$9=0,0,(SIN(AR$12)*COS($E88)+SIN($E88)*COS(AR$12))/SIN($E88)*AR$9)</f>
        <v>0</v>
      </c>
      <c r="EE88" s="0" t="n">
        <f aca="false">IF(AS$9=0,0,(SIN(AS$12)*COS($E88)+SIN($E88)*COS(AS$12))/SIN($E88)*AS$9)</f>
        <v>0</v>
      </c>
      <c r="EF88" s="0" t="n">
        <f aca="false">IF(AT$9=0,0,(SIN(AT$12)*COS($E88)+SIN($E88)*COS(AT$12))/SIN($E88)*AT$9)</f>
        <v>0</v>
      </c>
      <c r="EG88" s="0" t="n">
        <f aca="false">IF(AU$9=0,0,(SIN(AU$12)*COS($E88)+SIN($E88)*COS(AU$12))/SIN($E88)*AU$9)</f>
        <v>0</v>
      </c>
      <c r="EH88" s="0" t="n">
        <f aca="false">IF(AV$9=0,0,(SIN(AV$12)*COS($E88)+SIN($E88)*COS(AV$12))/SIN($E88)*AV$9)</f>
        <v>0</v>
      </c>
      <c r="EI88" s="0" t="n">
        <f aca="false">IF(AW$9=0,0,(SIN(AW$12)*COS($E88)+SIN($E88)*COS(AW$12))/SIN($E88)*AW$9)</f>
        <v>0</v>
      </c>
      <c r="EJ88" s="0" t="n">
        <f aca="false">IF(AX$9=0,0,(SIN(AX$12)*COS($E88)+SIN($E88)*COS(AX$12))/SIN($E88)*AX$9)</f>
        <v>0</v>
      </c>
      <c r="EK88" s="0" t="n">
        <f aca="false">IF(AY$9=0,0,(SIN(AY$12)*COS($E88)+SIN($E88)*COS(AY$12))/SIN($E88)*AY$9)</f>
        <v>0</v>
      </c>
      <c r="EL88" s="0" t="n">
        <f aca="false">IF(AZ$9=0,0,(SIN(AZ$12)*COS($E88)+SIN($E88)*COS(AZ$12))/SIN($E88)*AZ$9)</f>
        <v>0</v>
      </c>
      <c r="EM88" s="0" t="n">
        <f aca="false">IF(BA$9=0,0,(SIN(BA$12)*COS($E88)+SIN($E88)*COS(BA$12))/SIN($E88)*BA$9)</f>
        <v>0</v>
      </c>
      <c r="EN88" s="0" t="n">
        <f aca="false">IF(BB$9=0,0,(SIN(BB$12)*COS($E88)+SIN($E88)*COS(BB$12))/SIN($E88)*BB$9)</f>
        <v>0</v>
      </c>
      <c r="EO88" s="0" t="n">
        <f aca="false">IF(BC$9=0,0,(SIN(BC$12)*COS($E88)+SIN($E88)*COS(BC$12))/SIN($E88)*BC$9)</f>
        <v>0</v>
      </c>
      <c r="EP88" s="0" t="n">
        <f aca="false">IF(BD$9=0,0,(SIN(BD$12)*COS($E88)+SIN($E88)*COS(BD$12))/SIN($E88)*BD$9)</f>
        <v>0</v>
      </c>
      <c r="EQ88" s="0" t="n">
        <f aca="false">IF(BE$9=0,0,(SIN(BE$12)*COS($E88)+SIN($E88)*COS(BE$12))/SIN($E88)*BE$9)</f>
        <v>0</v>
      </c>
      <c r="ER88" s="0" t="n">
        <f aca="false">IF(BF$9=0,0,(SIN(BF$12)*COS($E88)+SIN($E88)*COS(BF$12))/SIN($E88)*BF$9)</f>
        <v>0</v>
      </c>
      <c r="ES88" s="0" t="n">
        <f aca="false">IF(BG$9=0,0,(SIN(BG$12)*COS($E88)+SIN($E88)*COS(BG$12))/SIN($E88)*BG$9)</f>
        <v>0</v>
      </c>
      <c r="ET88" s="0" t="n">
        <f aca="false">IF(BH$9=0,0,(SIN(BH$12)*COS($E88)+SIN($E88)*COS(BH$12))/SIN($E88)*BH$9)</f>
        <v>0</v>
      </c>
      <c r="EU88" s="0" t="n">
        <f aca="false">IF(BI$9=0,0,(SIN(BI$12)*COS($E88)+SIN($E88)*COS(BI$12))/SIN($E88)*BI$9)</f>
        <v>0</v>
      </c>
      <c r="EV88" s="0" t="n">
        <f aca="false">IF(BJ$9=0,0,(SIN(BJ$12)*COS($E88)+SIN($E88)*COS(BJ$12))/SIN($E88)*BJ$9)</f>
        <v>0</v>
      </c>
      <c r="EW88" s="0" t="n">
        <f aca="false">IF(BK$9=0,0,(SIN(BK$12)*COS($E88)+SIN($E88)*COS(BK$12))/SIN($E88)*BK$9)</f>
        <v>0</v>
      </c>
      <c r="EX88" s="0" t="n">
        <f aca="false">IF(BL$9=0,0,(SIN(BL$12)*COS($E88)+SIN($E88)*COS(BL$12))/SIN($E88)*BL$9)</f>
        <v>0</v>
      </c>
      <c r="EY88" s="0" t="n">
        <f aca="false">IF(BM$9=0,0,(SIN(BM$12)*COS($E88)+SIN($E88)*COS(BM$12))/SIN($E88)*BM$9)</f>
        <v>0</v>
      </c>
      <c r="EZ88" s="0" t="n">
        <f aca="false">IF(BN$9=0,0,(SIN(BN$12)*COS($E88)+SIN($E88)*COS(BN$12))/SIN($E88)*BN$9)</f>
        <v>0</v>
      </c>
      <c r="FA88" s="0" t="n">
        <f aca="false">IF(BO$9=0,0,(SIN(BO$12)*COS($E88)+SIN($E88)*COS(BO$12))/SIN($E88)*BO$9)</f>
        <v>0</v>
      </c>
      <c r="FB88" s="0" t="n">
        <f aca="false">IF(BP$9=0,0,(SIN(BP$12)*COS($E88)+SIN($E88)*COS(BP$12))/SIN($E88)*BP$9)</f>
        <v>0</v>
      </c>
      <c r="FC88" s="0" t="n">
        <f aca="false">IF(BQ$9=0,0,(SIN(BQ$12)*COS($E88)+SIN($E88)*COS(BQ$12))/SIN($E88)*BQ$9)</f>
        <v>0</v>
      </c>
      <c r="FD88" s="0" t="n">
        <f aca="false">IF(BR$9=0,0,(SIN(BR$12)*COS($E88)+SIN($E88)*COS(BR$12))/SIN($E88)*BR$9)</f>
        <v>0</v>
      </c>
      <c r="FE88" s="0" t="n">
        <f aca="false">IF(BS$9=0,0,(SIN(BS$12)*COS($E88)+SIN($E88)*COS(BS$12))/SIN($E88)*BS$9)</f>
        <v>0</v>
      </c>
      <c r="FF88" s="0" t="n">
        <f aca="false">IF(BT$9=0,0,(SIN(BT$12)*COS($E88)+SIN($E88)*COS(BT$12))/SIN($E88)*BT$9)</f>
        <v>0</v>
      </c>
      <c r="FG88" s="0" t="n">
        <f aca="false">IF(BU$9=0,0,(SIN(BU$12)*COS($E88)+SIN($E88)*COS(BU$12))/SIN($E88)*BU$9)</f>
        <v>0</v>
      </c>
      <c r="FH88" s="0" t="n">
        <f aca="false">IF(BV$9=0,0,(SIN(BV$12)*COS($E88)+SIN($E88)*COS(BV$12))/SIN($E88)*BV$9)</f>
        <v>0</v>
      </c>
      <c r="FI88" s="0" t="n">
        <f aca="false">IF(BW$9=0,0,(SIN(BW$12)*COS($E88)+SIN($E88)*COS(BW$12))/SIN($E88)*BW$9)</f>
        <v>0</v>
      </c>
      <c r="FJ88" s="0" t="n">
        <f aca="false">IF(BX$9=0,0,(SIN(BX$12)*COS($E88)+SIN($E88)*COS(BX$12))/SIN($E88)*BX$9)</f>
        <v>0</v>
      </c>
      <c r="FK88" s="0" t="n">
        <f aca="false">IF(BY$9=0,0,(SIN(BY$12)*COS($E88)+SIN($E88)*COS(BY$12))/SIN($E88)*BY$9)</f>
        <v>0</v>
      </c>
      <c r="FL88" s="0" t="n">
        <f aca="false">IF(BZ$9=0,0,(SIN(BZ$12)*COS($E88)+SIN($E88)*COS(BZ$12))/SIN($E88)*BZ$9)</f>
        <v>0</v>
      </c>
      <c r="FM88" s="0" t="n">
        <f aca="false">IF(CA$9=0,0,(SIN(CA$12)*COS($E88)+SIN($E88)*COS(CA$12))/SIN($E88)*CA$9)</f>
        <v>0</v>
      </c>
      <c r="FN88" s="0" t="n">
        <f aca="false">IF(CB$9=0,0,(SIN(CB$12)*COS($E88)+SIN($E88)*COS(CB$12))/SIN($E88)*CB$9)</f>
        <v>0</v>
      </c>
      <c r="FO88" s="0" t="n">
        <f aca="false">IF(CC$9=0,0,(SIN(CC$12)*COS($E88)+SIN($E88)*COS(CC$12))/SIN($E88)*CC$9)</f>
        <v>0</v>
      </c>
      <c r="FP88" s="0" t="n">
        <f aca="false">IF(CD$9=0,0,(SIN(CD$12)*COS($E88)+SIN($E88)*COS(CD$12))/SIN($E88)*CD$9)</f>
        <v>0</v>
      </c>
      <c r="FQ88" s="0" t="n">
        <f aca="false">IF(CE$9=0,0,(SIN(CE$12)*COS($E88)+SIN($E88)*COS(CE$12))/SIN($E88)*CE$9)</f>
        <v>0</v>
      </c>
      <c r="FR88" s="0" t="n">
        <f aca="false">IF(CF$9=0,0,(SIN(CF$12)*COS($E88)+SIN($E88)*COS(CF$12))/SIN($E88)*CF$9)</f>
        <v>0</v>
      </c>
      <c r="FS88" s="0" t="n">
        <f aca="false">IF(CG$9=0,0,(SIN(CG$12)*COS($E88)+SIN($E88)*COS(CG$12))/SIN($E88)*CG$9)</f>
        <v>0</v>
      </c>
      <c r="FT88" s="0" t="n">
        <f aca="false">IF(CH$9=0,0,(SIN(CH$12)*COS($E88)+SIN($E88)*COS(CH$12))/SIN($E88)*CH$9)</f>
        <v>0</v>
      </c>
      <c r="FU88" s="0" t="n">
        <f aca="false">IF(CI$9=0,0,(SIN(CI$12)*COS($E88)+SIN($E88)*COS(CI$12))/SIN($E88)*CI$9)</f>
        <v>0</v>
      </c>
      <c r="FV88" s="0" t="n">
        <f aca="false">IF(CJ$9=0,0,(SIN(CJ$12)*COS($E88)+SIN($E88)*COS(CJ$12))/SIN($E88)*CJ$9)</f>
        <v>0</v>
      </c>
      <c r="FW88" s="0" t="n">
        <f aca="false">IF(CK$9=0,0,(SIN(CK$12)*COS($E88)+SIN($E88)*COS(CK$12))/SIN($E88)*CK$9)</f>
        <v>0</v>
      </c>
      <c r="FX88" s="0" t="n">
        <f aca="false">IF(CL$9=0,0,(SIN(CL$12)*COS($E88)+SIN($E88)*COS(CL$12))/SIN($E88)*CL$9)</f>
        <v>0</v>
      </c>
      <c r="FY88" s="0" t="n">
        <f aca="false">IF(CM$9=0,0,(SIN(CM$12)*COS($E88)+SIN($E88)*COS(CM$12))/SIN($E88)*CM$9)</f>
        <v>0</v>
      </c>
      <c r="FZ88" s="0" t="n">
        <f aca="false">IF(CN$9=0,0,(SIN(CN$12)*COS($E88)+SIN($E88)*COS(CN$12))/SIN($E88)*CN$9)</f>
        <v>0</v>
      </c>
      <c r="GA88" s="0" t="n">
        <f aca="false">IF(CO$9=0,0,(SIN(CO$12)*COS($E88)+SIN($E88)*COS(CO$12))/SIN($E88)*CO$9)</f>
        <v>0</v>
      </c>
      <c r="GB88" s="0" t="n">
        <f aca="false">IF(CP$9=0,0,(SIN(CP$12)*COS($E88)+SIN($E88)*COS(CP$12))/SIN($E88)*CP$9)</f>
        <v>1.48223554362545</v>
      </c>
      <c r="GC88" s="0" t="n">
        <f aca="false">IF(CQ$9=0,0,(SIN(CQ$12)*COS($E88)+SIN($E88)*COS(CQ$12))/SIN($E88)*CQ$9)</f>
        <v>1.41661572601783</v>
      </c>
    </row>
    <row r="89" customFormat="false" ht="12.8" hidden="true" customHeight="false" outlineLevel="0" collapsed="false">
      <c r="A89" s="0" t="n">
        <f aca="false">MAX($F89:$CQ89)</f>
        <v>6.32915353137039</v>
      </c>
      <c r="B89" s="90" t="n">
        <f aca="false">IF(ISNA(INDEX(vmg!$B$6:$B$151,MATCH($C89,vmg!$F$6:$F$151,0))),IF(ISNA(INDEX(vmg!$B$6:$B$151,MATCH($C89,vmg!$D$6:$D$151,0))),0,INDEX(vmg!$B$6:$B$151,MATCH($C89,vmg!$D$6:$D$151,0))),INDEX(vmg!$B$6:$B$151,MATCH($C89,vmg!$F$6:$F$151,0)))</f>
        <v>5.713</v>
      </c>
      <c r="C89" s="2" t="n">
        <f aca="false">MOD(Best +D89,360)</f>
        <v>17</v>
      </c>
      <c r="D89" s="2" t="n">
        <f aca="false">D88+1</f>
        <v>77</v>
      </c>
      <c r="E89" s="1" t="n">
        <f aca="false">D89*PI()/180</f>
        <v>1.34390352403563</v>
      </c>
      <c r="F89" s="13" t="n">
        <f aca="false">IF(OR(F179=0,CR89=0),0,F179*CR89/(F179+CR89))</f>
        <v>6.32915353137039</v>
      </c>
      <c r="G89" s="13" t="n">
        <f aca="false">IF(OR(G179=0,CS89=0),0,G179*CS89/(G179+CS89))</f>
        <v>6.19207107528719</v>
      </c>
      <c r="H89" s="13" t="n">
        <f aca="false">IF(OR(H179=0,CT89=0),0,H179*CT89/(H179+CT89))</f>
        <v>6.05953111041972</v>
      </c>
      <c r="I89" s="13" t="n">
        <f aca="false">IF(OR(I179=0,CU89=0),0,I179*CU89/(I179+CU89))</f>
        <v>5.93124839364307</v>
      </c>
      <c r="J89" s="13" t="n">
        <f aca="false">IF(OR(J179=0,CV89=0),0,J179*CV89/(J179+CV89))</f>
        <v>5.80272217146988</v>
      </c>
      <c r="K89" s="13" t="n">
        <f aca="false">IF(OR(K179=0,CW89=0),0,K179*CW89/(K179+CW89))</f>
        <v>5.67821557300782</v>
      </c>
      <c r="L89" s="13" t="n">
        <f aca="false">IF(OR(L179=0,CX89=0),0,L179*CX89/(L179+CX89))</f>
        <v>5.55748555472009</v>
      </c>
      <c r="M89" s="13" t="n">
        <f aca="false">IF(OR(M179=0,CY89=0),0,M179*CY89/(M179+CY89))</f>
        <v>5.44030849951101</v>
      </c>
      <c r="N89" s="13" t="n">
        <f aca="false">IF(OR(N179=0,CZ89=0),0,N179*CZ89/(N179+CZ89))</f>
        <v>5.32647830643232</v>
      </c>
      <c r="O89" s="13" t="n">
        <f aca="false">IF(OR(O179=0,DA89=0),0,O179*DA89/(O179+DA89))</f>
        <v>5.20288196210993</v>
      </c>
      <c r="P89" s="13" t="n">
        <f aca="false">IF(OR(P179=0,DB89=0),0,P179*DB89/(P179+DB89))</f>
        <v>5.08296417976885</v>
      </c>
      <c r="Q89" s="13" t="n">
        <f aca="false">IF(OR(Q179=0,DC89=0),0,Q179*DC89/(Q179+DC89))</f>
        <v>4.96650694612834</v>
      </c>
      <c r="R89" s="13" t="n">
        <f aca="false">IF(OR(R179=0,DD89=0),0,R179*DD89/(R179+DD89))</f>
        <v>4.85330932469554</v>
      </c>
      <c r="S89" s="13" t="n">
        <f aca="false">IF(OR(S179=0,DE89=0),0,S179*DE89/(S179+DE89))</f>
        <v>4.74318582350391</v>
      </c>
      <c r="T89" s="13" t="n">
        <f aca="false">IF(OR(T179=0,DF89=0),0,T179*DF89/(T179+DF89))</f>
        <v>4.61496566135868</v>
      </c>
      <c r="U89" s="13" t="n">
        <f aca="false">IF(OR(U179=0,DG89=0),0,U179*DG89/(U179+DG89))</f>
        <v>4.49040039820034</v>
      </c>
      <c r="V89" s="13" t="n">
        <f aca="false">IF(OR(V179=0,DH89=0),0,V179*DH89/(V179+DH89))</f>
        <v>4.3692658938956</v>
      </c>
      <c r="W89" s="13" t="n">
        <f aca="false">IF(OR(W179=0,DI89=0),0,W179*DI89/(W179+DI89))</f>
        <v>4.25135560259006</v>
      </c>
      <c r="X89" s="13" t="n">
        <f aca="false">IF(OR(X179=0,DJ89=0),0,X179*DJ89/(X179+DJ89))</f>
        <v>4.13647889004835</v>
      </c>
      <c r="Y89" s="13" t="n">
        <f aca="false">IF(OR(Y179=0,DK89=0),0,Y179*DK89/(Y179+DK89))</f>
        <v>0</v>
      </c>
      <c r="Z89" s="13" t="n">
        <f aca="false">IF(OR(Z179=0,DL89=0),0,Z179*DL89/(Z179+DL89))</f>
        <v>0</v>
      </c>
      <c r="AA89" s="13" t="n">
        <f aca="false">IF(OR(AA179=0,DM89=0),0,AA179*DM89/(AA179+DM89))</f>
        <v>0</v>
      </c>
      <c r="AB89" s="13" t="n">
        <f aca="false">IF(OR(AB179=0,DN89=0),0,AB179*DN89/(AB179+DN89))</f>
        <v>0</v>
      </c>
      <c r="AC89" s="13" t="n">
        <f aca="false">IF(OR(AC179=0,DO89=0),0,AC179*DO89/(AC179+DO89))</f>
        <v>0</v>
      </c>
      <c r="AD89" s="13" t="n">
        <f aca="false">IF(OR(AD179=0,DP89=0),0,AD179*DP89/(AD179+DP89))</f>
        <v>0</v>
      </c>
      <c r="AE89" s="13" t="n">
        <f aca="false">IF(OR(AE179=0,DQ89=0),0,AE179*DQ89/(AE179+DQ89))</f>
        <v>0</v>
      </c>
      <c r="AF89" s="13" t="n">
        <f aca="false">IF(OR(AF179=0,DR89=0),0,AF179*DR89/(AF179+DR89))</f>
        <v>0</v>
      </c>
      <c r="AG89" s="13" t="n">
        <f aca="false">IF(OR(AG179=0,DS89=0),0,AG179*DS89/(AG179+DS89))</f>
        <v>0</v>
      </c>
      <c r="AH89" s="13" t="n">
        <f aca="false">IF(OR(AH179=0,DT89=0),0,AH179*DT89/(AH179+DT89))</f>
        <v>0</v>
      </c>
      <c r="AI89" s="13" t="n">
        <f aca="false">IF(OR(AI179=0,DU89=0),0,AI179*DU89/(AI179+DU89))</f>
        <v>0</v>
      </c>
      <c r="AJ89" s="13" t="n">
        <f aca="false">IF(OR(AJ179=0,DV89=0),0,AJ179*DV89/(AJ179+DV89))</f>
        <v>0</v>
      </c>
      <c r="AK89" s="13" t="n">
        <f aca="false">IF(OR(AK179=0,DW89=0),0,AK179*DW89/(AK179+DW89))</f>
        <v>0</v>
      </c>
      <c r="AL89" s="13" t="n">
        <f aca="false">IF(OR(AL179=0,DX89=0),0,AL179*DX89/(AL179+DX89))</f>
        <v>0</v>
      </c>
      <c r="AM89" s="13" t="n">
        <f aca="false">IF(OR(AM179=0,DY89=0),0,AM179*DY89/(AM179+DY89))</f>
        <v>0</v>
      </c>
      <c r="AN89" s="13" t="n">
        <f aca="false">IF(OR(AN179=0,DZ89=0),0,AN179*DZ89/(AN179+DZ89))</f>
        <v>0</v>
      </c>
      <c r="AO89" s="13" t="n">
        <f aca="false">IF(OR(AO179=0,EA89=0),0,AO179*EA89/(AO179+EA89))</f>
        <v>0</v>
      </c>
      <c r="AP89" s="13" t="n">
        <f aca="false">IF(OR(AP179=0,EB89=0),0,AP179*EB89/(AP179+EB89))</f>
        <v>0</v>
      </c>
      <c r="AQ89" s="13" t="n">
        <f aca="false">IF(OR(AQ179=0,EC89=0),0,AQ179*EC89/(AQ179+EC89))</f>
        <v>0</v>
      </c>
      <c r="AR89" s="13" t="n">
        <f aca="false">IF(OR(AR179=0,ED89=0),0,AR179*ED89/(AR179+ED89))</f>
        <v>0</v>
      </c>
      <c r="AS89" s="13" t="n">
        <f aca="false">IF(OR(AS179=0,EE89=0),0,AS179*EE89/(AS179+EE89))</f>
        <v>0</v>
      </c>
      <c r="AT89" s="13" t="n">
        <f aca="false">IF(OR(AT179=0,EF89=0),0,AT179*EF89/(AT179+EF89))</f>
        <v>0</v>
      </c>
      <c r="AU89" s="13" t="n">
        <f aca="false">IF(OR(AU179=0,EG89=0),0,AU179*EG89/(AU179+EG89))</f>
        <v>0</v>
      </c>
      <c r="AV89" s="13" t="n">
        <f aca="false">IF(OR(AV179=0,EH89=0),0,AV179*EH89/(AV179+EH89))</f>
        <v>0</v>
      </c>
      <c r="AW89" s="13" t="n">
        <f aca="false">IF(OR(AW179=0,EI89=0),0,AW179*EI89/(AW179+EI89))</f>
        <v>0</v>
      </c>
      <c r="AX89" s="13" t="n">
        <f aca="false">IF(OR(AX179=0,EJ89=0),0,AX179*EJ89/(AX179+EJ89))</f>
        <v>0</v>
      </c>
      <c r="AY89" s="13" t="n">
        <f aca="false">IF(OR(AY179=0,EK89=0),0,AY179*EK89/(AY179+EK89))</f>
        <v>0</v>
      </c>
      <c r="AZ89" s="13" t="n">
        <f aca="false">IF(OR(AZ179=0,EL89=0),0,AZ179*EL89/(AZ179+EL89))</f>
        <v>0</v>
      </c>
      <c r="BA89" s="13" t="n">
        <f aca="false">IF(OR(BA179=0,EM89=0),0,BA179*EM89/(BA179+EM89))</f>
        <v>0</v>
      </c>
      <c r="BB89" s="13" t="n">
        <f aca="false">IF(OR(BB179=0,EN89=0),0,BB179*EN89/(BB179+EN89))</f>
        <v>0</v>
      </c>
      <c r="BC89" s="13" t="n">
        <f aca="false">IF(OR(BC179=0,EO89=0),0,BC179*EO89/(BC179+EO89))</f>
        <v>0</v>
      </c>
      <c r="BD89" s="13" t="n">
        <f aca="false">IF(OR(BD179=0,EP89=0),0,BD179*EP89/(BD179+EP89))</f>
        <v>0</v>
      </c>
      <c r="BE89" s="13" t="n">
        <f aca="false">IF(OR(BE179=0,EQ89=0),0,BE179*EQ89/(BE179+EQ89))</f>
        <v>0</v>
      </c>
      <c r="BF89" s="13" t="n">
        <f aca="false">IF(OR(BF179=0,ER89=0),0,BF179*ER89/(BF179+ER89))</f>
        <v>0</v>
      </c>
      <c r="BG89" s="13" t="n">
        <f aca="false">IF(OR(BG179=0,ES89=0),0,BG179*ES89/(BG179+ES89))</f>
        <v>0</v>
      </c>
      <c r="BH89" s="13" t="n">
        <f aca="false">IF(OR(BH179=0,ET89=0),0,BH179*ET89/(BH179+ET89))</f>
        <v>0</v>
      </c>
      <c r="BI89" s="13" t="n">
        <f aca="false">IF(OR(BI179=0,EU89=0),0,BI179*EU89/(BI179+EU89))</f>
        <v>0</v>
      </c>
      <c r="BJ89" s="13" t="n">
        <f aca="false">IF(OR(BJ179=0,EV89=0),0,BJ179*EV89/(BJ179+EV89))</f>
        <v>0</v>
      </c>
      <c r="BK89" s="13" t="n">
        <f aca="false">IF(OR(BK179=0,EW89=0),0,BK179*EW89/(BK179+EW89))</f>
        <v>0</v>
      </c>
      <c r="BL89" s="13" t="n">
        <f aca="false">IF(OR(BL179=0,EX89=0),0,BL179*EX89/(BL179+EX89))</f>
        <v>0</v>
      </c>
      <c r="BM89" s="13" t="n">
        <f aca="false">IF(OR(BM179=0,EY89=0),0,BM179*EY89/(BM179+EY89))</f>
        <v>0</v>
      </c>
      <c r="BN89" s="13" t="n">
        <f aca="false">IF(OR(BN179=0,EZ89=0),0,BN179*EZ89/(BN179+EZ89))</f>
        <v>0</v>
      </c>
      <c r="BO89" s="13" t="n">
        <f aca="false">IF(OR(BO179=0,FA89=0),0,BO179*FA89/(BO179+FA89))</f>
        <v>0</v>
      </c>
      <c r="BP89" s="13" t="n">
        <f aca="false">IF(OR(BP179=0,FB89=0),0,BP179*FB89/(BP179+FB89))</f>
        <v>0</v>
      </c>
      <c r="BQ89" s="13" t="n">
        <f aca="false">IF(OR(BQ179=0,FC89=0),0,BQ179*FC89/(BQ179+FC89))</f>
        <v>0</v>
      </c>
      <c r="BR89" s="13" t="n">
        <f aca="false">IF(OR(BR179=0,FD89=0),0,BR179*FD89/(BR179+FD89))</f>
        <v>0</v>
      </c>
      <c r="BS89" s="13" t="n">
        <f aca="false">IF(OR(BS179=0,FE89=0),0,BS179*FE89/(BS179+FE89))</f>
        <v>0</v>
      </c>
      <c r="BT89" s="13" t="n">
        <f aca="false">IF(OR(BT179=0,FF89=0),0,BT179*FF89/(BT179+FF89))</f>
        <v>0</v>
      </c>
      <c r="BU89" s="13" t="n">
        <f aca="false">IF(OR(BU179=0,FG89=0),0,BU179*FG89/(BU179+FG89))</f>
        <v>0</v>
      </c>
      <c r="BV89" s="13" t="n">
        <f aca="false">IF(OR(BV179=0,FH89=0),0,BV179*FH89/(BV179+FH89))</f>
        <v>0</v>
      </c>
      <c r="BW89" s="13" t="n">
        <f aca="false">IF(OR(BW179=0,FI89=0),0,BW179*FI89/(BW179+FI89))</f>
        <v>0</v>
      </c>
      <c r="BX89" s="13" t="n">
        <f aca="false">IF(OR(BX179=0,FJ89=0),0,BX179*FJ89/(BX179+FJ89))</f>
        <v>0</v>
      </c>
      <c r="BY89" s="13" t="n">
        <f aca="false">IF(OR(BY179=0,FK89=0),0,BY179*FK89/(BY179+FK89))</f>
        <v>0</v>
      </c>
      <c r="BZ89" s="13" t="n">
        <f aca="false">IF(OR(BZ179=0,FL89=0),0,BZ179*FL89/(BZ179+FL89))</f>
        <v>0</v>
      </c>
      <c r="CA89" s="13" t="n">
        <f aca="false">IF(OR(CA179=0,FM89=0),0,CA179*FM89/(CA179+FM89))</f>
        <v>0</v>
      </c>
      <c r="CB89" s="13" t="n">
        <f aca="false">IF(OR(CB179=0,FN89=0),0,CB179*FN89/(CB179+FN89))</f>
        <v>0</v>
      </c>
      <c r="CC89" s="13" t="n">
        <f aca="false">IF(OR(CC179=0,FO89=0),0,CC179*FO89/(CC179+FO89))</f>
        <v>0</v>
      </c>
      <c r="CD89" s="13" t="n">
        <f aca="false">IF(OR(CD179=0,FP89=0),0,CD179*FP89/(CD179+FP89))</f>
        <v>0</v>
      </c>
      <c r="CE89" s="13" t="n">
        <f aca="false">IF(OR(CE179=0,FQ89=0),0,CE179*FQ89/(CE179+FQ89))</f>
        <v>0</v>
      </c>
      <c r="CF89" s="13" t="n">
        <f aca="false">IF(OR(CF179=0,FR89=0),0,CF179*FR89/(CF179+FR89))</f>
        <v>0</v>
      </c>
      <c r="CG89" s="13" t="n">
        <f aca="false">IF(OR(CG179=0,FS89=0),0,CG179*FS89/(CG179+FS89))</f>
        <v>0</v>
      </c>
      <c r="CH89" s="13" t="n">
        <f aca="false">IF(OR(CH179=0,FT89=0),0,CH179*FT89/(CH179+FT89))</f>
        <v>0</v>
      </c>
      <c r="CI89" s="13" t="n">
        <f aca="false">IF(OR(CI179=0,FU89=0),0,CI179*FU89/(CI179+FU89))</f>
        <v>0</v>
      </c>
      <c r="CJ89" s="13" t="n">
        <f aca="false">IF(OR(CJ179=0,FV89=0),0,CJ179*FV89/(CJ179+FV89))</f>
        <v>0</v>
      </c>
      <c r="CK89" s="13" t="n">
        <f aca="false">IF(OR(CK179=0,FW89=0),0,CK179*FW89/(CK179+FW89))</f>
        <v>0</v>
      </c>
      <c r="CL89" s="13" t="n">
        <f aca="false">IF(OR(CL179=0,FX89=0),0,CL179*FX89/(CL179+FX89))</f>
        <v>0</v>
      </c>
      <c r="CM89" s="13" t="n">
        <f aca="false">IF(OR(CM179=0,FY89=0),0,CM179*FY89/(CM179+FY89))</f>
        <v>0</v>
      </c>
      <c r="CN89" s="13" t="n">
        <f aca="false">IF(OR(CN179=0,FZ89=0),0,CN179*FZ89/(CN179+FZ89))</f>
        <v>0</v>
      </c>
      <c r="CO89" s="13" t="n">
        <f aca="false">IF(OR(CO179=0,GA89=0),0,CO179*GA89/(CO179+GA89))</f>
        <v>0</v>
      </c>
      <c r="CP89" s="13" t="n">
        <f aca="false">IF(OR(CP179=0,GB89=0),0,CP179*GB89/(CP179+GB89))</f>
        <v>0.715613832719834</v>
      </c>
      <c r="CQ89" s="13" t="n">
        <f aca="false">IF(OR(CQ179=0,GC89=0),0,CQ179*GC89/(CQ179+GC89))</f>
        <v>0.674850377582246</v>
      </c>
      <c r="CR89" s="0" t="n">
        <f aca="false">IF(F$9=0,0,(SIN(F$12)*COS($E89)+SIN($E89)*COS(F$12))/SIN($E89)*F$9)</f>
        <v>6.32915357142857</v>
      </c>
      <c r="CS89" s="0" t="n">
        <f aca="false">IF(G$9=0,0,(SIN(G$12)*COS($E89)+SIN($E89)*COS(G$12))/SIN($E89)*G$9)</f>
        <v>6.31417775923051</v>
      </c>
      <c r="CT89" s="0" t="n">
        <f aca="false">IF(H$9=0,0,(SIN(H$12)*COS($E89)+SIN($E89)*COS(H$12))/SIN($E89)*H$9)</f>
        <v>6.29698542829924</v>
      </c>
      <c r="CU89" s="0" t="n">
        <f aca="false">IF(I$9=0,0,(SIN(I$12)*COS($E89)+SIN($E89)*COS(I$12))/SIN($E89)*I$9)</f>
        <v>6.27760593067683</v>
      </c>
      <c r="CV89" s="0" t="n">
        <f aca="false">IF(J$9=0,0,(SIN(J$12)*COS($E89)+SIN($E89)*COS(J$12))/SIN($E89)*J$9)</f>
        <v>6.25114945363021</v>
      </c>
      <c r="CW89" s="0" t="n">
        <f aca="false">IF(K$9=0,0,(SIN(K$12)*COS($E89)+SIN($E89)*COS(K$12))/SIN($E89)*K$9)</f>
        <v>6.22254104150215</v>
      </c>
      <c r="CX89" s="0" t="n">
        <f aca="false">IF(L$9=0,0,(SIN(L$12)*COS($E89)+SIN($E89)*COS(L$12))/SIN($E89)*L$9)</f>
        <v>6.19181674872973</v>
      </c>
      <c r="CY89" s="0" t="n">
        <f aca="false">IF(M$9=0,0,(SIN(M$12)*COS($E89)+SIN($E89)*COS(M$12))/SIN($E89)*M$9)</f>
        <v>6.15901334141421</v>
      </c>
      <c r="CZ89" s="0" t="n">
        <f aca="false">IF(N$9=0,0,(SIN(N$12)*COS($E89)+SIN($E89)*COS(N$12))/SIN($E89)*N$9)</f>
        <v>6.1241682777732</v>
      </c>
      <c r="DA89" s="0" t="n">
        <f aca="false">IF(O$9=0,0,(SIN(O$12)*COS($E89)+SIN($E89)*COS(O$12))/SIN($E89)*O$9)</f>
        <v>6.06972488391663</v>
      </c>
      <c r="DB89" s="0" t="n">
        <f aca="false">IF(P$9=0,0,(SIN(P$12)*COS($E89)+SIN($E89)*COS(P$12))/SIN($E89)*P$9)</f>
        <v>6.01327916165351</v>
      </c>
      <c r="DC89" s="0" t="n">
        <f aca="false">IF(Q$9=0,0,(SIN(Q$12)*COS($E89)+SIN($E89)*COS(Q$12))/SIN($E89)*Q$9)</f>
        <v>5.95488662183641</v>
      </c>
      <c r="DD89" s="0" t="n">
        <f aca="false">IF(R$9=0,0,(SIN(R$12)*COS($E89)+SIN($E89)*COS(R$12))/SIN($E89)*R$9)</f>
        <v>5.89460340340231</v>
      </c>
      <c r="DE89" s="0" t="n">
        <f aca="false">IF(S$9=0,0,(SIN(S$12)*COS($E89)+SIN($E89)*COS(S$12))/SIN($E89)*S$9)</f>
        <v>5.83248624458985</v>
      </c>
      <c r="DF89" s="0" t="n">
        <f aca="false">IF(T$9=0,0,(SIN(T$12)*COS($E89)+SIN($E89)*COS(T$12))/SIN($E89)*T$9)</f>
        <v>5.73611487620095</v>
      </c>
      <c r="DG89" s="0" t="n">
        <f aca="false">IF(U$9=0,0,(SIN(U$12)*COS($E89)+SIN($E89)*COS(U$12))/SIN($E89)*U$9)</f>
        <v>5.63805440620975</v>
      </c>
      <c r="DH89" s="0" t="n">
        <f aca="false">IF(V$9=0,0,(SIN(V$12)*COS($E89)+SIN($E89)*COS(V$12))/SIN($E89)*V$9)</f>
        <v>5.53839286162077</v>
      </c>
      <c r="DI89" s="0" t="n">
        <f aca="false">IF(W$9=0,0,(SIN(W$12)*COS($E89)+SIN($E89)*COS(W$12))/SIN($E89)*W$9)</f>
        <v>5.4372187217057</v>
      </c>
      <c r="DJ89" s="0" t="n">
        <f aca="false">IF(X$9=0,0,(SIN(X$12)*COS($E89)+SIN($E89)*COS(X$12))/SIN($E89)*X$9)</f>
        <v>5.33462087334744</v>
      </c>
      <c r="DK89" s="0" t="n">
        <f aca="false">IF(Y$9=0,0,(SIN(Y$12)*COS($E89)+SIN($E89)*COS(Y$12))/SIN($E89)*Y$9)</f>
        <v>0</v>
      </c>
      <c r="DL89" s="0" t="n">
        <f aca="false">IF(Z$9=0,0,(SIN(Z$12)*COS($E89)+SIN($E89)*COS(Z$12))/SIN($E89)*Z$9)</f>
        <v>0</v>
      </c>
      <c r="DM89" s="0" t="n">
        <f aca="false">IF(AA$9=0,0,(SIN(AA$12)*COS($E89)+SIN($E89)*COS(AA$12))/SIN($E89)*AA$9)</f>
        <v>0</v>
      </c>
      <c r="DN89" s="0" t="n">
        <f aca="false">IF(AB$9=0,0,(SIN(AB$12)*COS($E89)+SIN($E89)*COS(AB$12))/SIN($E89)*AB$9)</f>
        <v>0</v>
      </c>
      <c r="DO89" s="0" t="n">
        <f aca="false">IF(AC$9=0,0,(SIN(AC$12)*COS($E89)+SIN($E89)*COS(AC$12))/SIN($E89)*AC$9)</f>
        <v>0</v>
      </c>
      <c r="DP89" s="0" t="n">
        <f aca="false">IF(AD$9=0,0,(SIN(AD$12)*COS($E89)+SIN($E89)*COS(AD$12))/SIN($E89)*AD$9)</f>
        <v>0</v>
      </c>
      <c r="DQ89" s="0" t="n">
        <f aca="false">IF(AE$9=0,0,(SIN(AE$12)*COS($E89)+SIN($E89)*COS(AE$12))/SIN($E89)*AE$9)</f>
        <v>0</v>
      </c>
      <c r="DR89" s="0" t="n">
        <f aca="false">IF(AF$9=0,0,(SIN(AF$12)*COS($E89)+SIN($E89)*COS(AF$12))/SIN($E89)*AF$9)</f>
        <v>0</v>
      </c>
      <c r="DS89" s="0" t="n">
        <f aca="false">IF(AG$9=0,0,(SIN(AG$12)*COS($E89)+SIN($E89)*COS(AG$12))/SIN($E89)*AG$9)</f>
        <v>0</v>
      </c>
      <c r="DT89" s="0" t="n">
        <f aca="false">IF(AH$9=0,0,(SIN(AH$12)*COS($E89)+SIN($E89)*COS(AH$12))/SIN($E89)*AH$9)</f>
        <v>0</v>
      </c>
      <c r="DU89" s="0" t="n">
        <f aca="false">IF(AI$9=0,0,(SIN(AI$12)*COS($E89)+SIN($E89)*COS(AI$12))/SIN($E89)*AI$9)</f>
        <v>0</v>
      </c>
      <c r="DV89" s="0" t="n">
        <f aca="false">IF(AJ$9=0,0,(SIN(AJ$12)*COS($E89)+SIN($E89)*COS(AJ$12))/SIN($E89)*AJ$9)</f>
        <v>0</v>
      </c>
      <c r="DW89" s="0" t="n">
        <f aca="false">IF(AK$9=0,0,(SIN(AK$12)*COS($E89)+SIN($E89)*COS(AK$12))/SIN($E89)*AK$9)</f>
        <v>0</v>
      </c>
      <c r="DX89" s="0" t="n">
        <f aca="false">IF(AL$9=0,0,(SIN(AL$12)*COS($E89)+SIN($E89)*COS(AL$12))/SIN($E89)*AL$9)</f>
        <v>0</v>
      </c>
      <c r="DY89" s="0" t="n">
        <f aca="false">IF(AM$9=0,0,(SIN(AM$12)*COS($E89)+SIN($E89)*COS(AM$12))/SIN($E89)*AM$9)</f>
        <v>0</v>
      </c>
      <c r="DZ89" s="0" t="n">
        <f aca="false">IF(AN$9=0,0,(SIN(AN$12)*COS($E89)+SIN($E89)*COS(AN$12))/SIN($E89)*AN$9)</f>
        <v>0</v>
      </c>
      <c r="EA89" s="0" t="n">
        <f aca="false">IF(AO$9=0,0,(SIN(AO$12)*COS($E89)+SIN($E89)*COS(AO$12))/SIN($E89)*AO$9)</f>
        <v>0</v>
      </c>
      <c r="EB89" s="0" t="n">
        <f aca="false">IF(AP$9=0,0,(SIN(AP$12)*COS($E89)+SIN($E89)*COS(AP$12))/SIN($E89)*AP$9)</f>
        <v>0</v>
      </c>
      <c r="EC89" s="0" t="n">
        <f aca="false">IF(AQ$9=0,0,(SIN(AQ$12)*COS($E89)+SIN($E89)*COS(AQ$12))/SIN($E89)*AQ$9)</f>
        <v>0</v>
      </c>
      <c r="ED89" s="0" t="n">
        <f aca="false">IF(AR$9=0,0,(SIN(AR$12)*COS($E89)+SIN($E89)*COS(AR$12))/SIN($E89)*AR$9)</f>
        <v>0</v>
      </c>
      <c r="EE89" s="0" t="n">
        <f aca="false">IF(AS$9=0,0,(SIN(AS$12)*COS($E89)+SIN($E89)*COS(AS$12))/SIN($E89)*AS$9)</f>
        <v>0</v>
      </c>
      <c r="EF89" s="0" t="n">
        <f aca="false">IF(AT$9=0,0,(SIN(AT$12)*COS($E89)+SIN($E89)*COS(AT$12))/SIN($E89)*AT$9)</f>
        <v>0</v>
      </c>
      <c r="EG89" s="0" t="n">
        <f aca="false">IF(AU$9=0,0,(SIN(AU$12)*COS($E89)+SIN($E89)*COS(AU$12))/SIN($E89)*AU$9)</f>
        <v>0</v>
      </c>
      <c r="EH89" s="0" t="n">
        <f aca="false">IF(AV$9=0,0,(SIN(AV$12)*COS($E89)+SIN($E89)*COS(AV$12))/SIN($E89)*AV$9)</f>
        <v>0</v>
      </c>
      <c r="EI89" s="0" t="n">
        <f aca="false">IF(AW$9=0,0,(SIN(AW$12)*COS($E89)+SIN($E89)*COS(AW$12))/SIN($E89)*AW$9)</f>
        <v>0</v>
      </c>
      <c r="EJ89" s="0" t="n">
        <f aca="false">IF(AX$9=0,0,(SIN(AX$12)*COS($E89)+SIN($E89)*COS(AX$12))/SIN($E89)*AX$9)</f>
        <v>0</v>
      </c>
      <c r="EK89" s="0" t="n">
        <f aca="false">IF(AY$9=0,0,(SIN(AY$12)*COS($E89)+SIN($E89)*COS(AY$12))/SIN($E89)*AY$9)</f>
        <v>0</v>
      </c>
      <c r="EL89" s="0" t="n">
        <f aca="false">IF(AZ$9=0,0,(SIN(AZ$12)*COS($E89)+SIN($E89)*COS(AZ$12))/SIN($E89)*AZ$9)</f>
        <v>0</v>
      </c>
      <c r="EM89" s="0" t="n">
        <f aca="false">IF(BA$9=0,0,(SIN(BA$12)*COS($E89)+SIN($E89)*COS(BA$12))/SIN($E89)*BA$9)</f>
        <v>0</v>
      </c>
      <c r="EN89" s="0" t="n">
        <f aca="false">IF(BB$9=0,0,(SIN(BB$12)*COS($E89)+SIN($E89)*COS(BB$12))/SIN($E89)*BB$9)</f>
        <v>0</v>
      </c>
      <c r="EO89" s="0" t="n">
        <f aca="false">IF(BC$9=0,0,(SIN(BC$12)*COS($E89)+SIN($E89)*COS(BC$12))/SIN($E89)*BC$9)</f>
        <v>0</v>
      </c>
      <c r="EP89" s="0" t="n">
        <f aca="false">IF(BD$9=0,0,(SIN(BD$12)*COS($E89)+SIN($E89)*COS(BD$12))/SIN($E89)*BD$9)</f>
        <v>0</v>
      </c>
      <c r="EQ89" s="0" t="n">
        <f aca="false">IF(BE$9=0,0,(SIN(BE$12)*COS($E89)+SIN($E89)*COS(BE$12))/SIN($E89)*BE$9)</f>
        <v>0</v>
      </c>
      <c r="ER89" s="0" t="n">
        <f aca="false">IF(BF$9=0,0,(SIN(BF$12)*COS($E89)+SIN($E89)*COS(BF$12))/SIN($E89)*BF$9)</f>
        <v>0</v>
      </c>
      <c r="ES89" s="0" t="n">
        <f aca="false">IF(BG$9=0,0,(SIN(BG$12)*COS($E89)+SIN($E89)*COS(BG$12))/SIN($E89)*BG$9)</f>
        <v>0</v>
      </c>
      <c r="ET89" s="0" t="n">
        <f aca="false">IF(BH$9=0,0,(SIN(BH$12)*COS($E89)+SIN($E89)*COS(BH$12))/SIN($E89)*BH$9)</f>
        <v>0</v>
      </c>
      <c r="EU89" s="0" t="n">
        <f aca="false">IF(BI$9=0,0,(SIN(BI$12)*COS($E89)+SIN($E89)*COS(BI$12))/SIN($E89)*BI$9)</f>
        <v>0</v>
      </c>
      <c r="EV89" s="0" t="n">
        <f aca="false">IF(BJ$9=0,0,(SIN(BJ$12)*COS($E89)+SIN($E89)*COS(BJ$12))/SIN($E89)*BJ$9)</f>
        <v>0</v>
      </c>
      <c r="EW89" s="0" t="n">
        <f aca="false">IF(BK$9=0,0,(SIN(BK$12)*COS($E89)+SIN($E89)*COS(BK$12))/SIN($E89)*BK$9)</f>
        <v>0</v>
      </c>
      <c r="EX89" s="0" t="n">
        <f aca="false">IF(BL$9=0,0,(SIN(BL$12)*COS($E89)+SIN($E89)*COS(BL$12))/SIN($E89)*BL$9)</f>
        <v>0</v>
      </c>
      <c r="EY89" s="0" t="n">
        <f aca="false">IF(BM$9=0,0,(SIN(BM$12)*COS($E89)+SIN($E89)*COS(BM$12))/SIN($E89)*BM$9)</f>
        <v>0</v>
      </c>
      <c r="EZ89" s="0" t="n">
        <f aca="false">IF(BN$9=0,0,(SIN(BN$12)*COS($E89)+SIN($E89)*COS(BN$12))/SIN($E89)*BN$9)</f>
        <v>0</v>
      </c>
      <c r="FA89" s="0" t="n">
        <f aca="false">IF(BO$9=0,0,(SIN(BO$12)*COS($E89)+SIN($E89)*COS(BO$12))/SIN($E89)*BO$9)</f>
        <v>0</v>
      </c>
      <c r="FB89" s="0" t="n">
        <f aca="false">IF(BP$9=0,0,(SIN(BP$12)*COS($E89)+SIN($E89)*COS(BP$12))/SIN($E89)*BP$9)</f>
        <v>0</v>
      </c>
      <c r="FC89" s="0" t="n">
        <f aca="false">IF(BQ$9=0,0,(SIN(BQ$12)*COS($E89)+SIN($E89)*COS(BQ$12))/SIN($E89)*BQ$9)</f>
        <v>0</v>
      </c>
      <c r="FD89" s="0" t="n">
        <f aca="false">IF(BR$9=0,0,(SIN(BR$12)*COS($E89)+SIN($E89)*COS(BR$12))/SIN($E89)*BR$9)</f>
        <v>0</v>
      </c>
      <c r="FE89" s="0" t="n">
        <f aca="false">IF(BS$9=0,0,(SIN(BS$12)*COS($E89)+SIN($E89)*COS(BS$12))/SIN($E89)*BS$9)</f>
        <v>0</v>
      </c>
      <c r="FF89" s="0" t="n">
        <f aca="false">IF(BT$9=0,0,(SIN(BT$12)*COS($E89)+SIN($E89)*COS(BT$12))/SIN($E89)*BT$9)</f>
        <v>0</v>
      </c>
      <c r="FG89" s="0" t="n">
        <f aca="false">IF(BU$9=0,0,(SIN(BU$12)*COS($E89)+SIN($E89)*COS(BU$12))/SIN($E89)*BU$9)</f>
        <v>0</v>
      </c>
      <c r="FH89" s="0" t="n">
        <f aca="false">IF(BV$9=0,0,(SIN(BV$12)*COS($E89)+SIN($E89)*COS(BV$12))/SIN($E89)*BV$9)</f>
        <v>0</v>
      </c>
      <c r="FI89" s="0" t="n">
        <f aca="false">IF(BW$9=0,0,(SIN(BW$12)*COS($E89)+SIN($E89)*COS(BW$12))/SIN($E89)*BW$9)</f>
        <v>0</v>
      </c>
      <c r="FJ89" s="0" t="n">
        <f aca="false">IF(BX$9=0,0,(SIN(BX$12)*COS($E89)+SIN($E89)*COS(BX$12))/SIN($E89)*BX$9)</f>
        <v>0</v>
      </c>
      <c r="FK89" s="0" t="n">
        <f aca="false">IF(BY$9=0,0,(SIN(BY$12)*COS($E89)+SIN($E89)*COS(BY$12))/SIN($E89)*BY$9)</f>
        <v>0</v>
      </c>
      <c r="FL89" s="0" t="n">
        <f aca="false">IF(BZ$9=0,0,(SIN(BZ$12)*COS($E89)+SIN($E89)*COS(BZ$12))/SIN($E89)*BZ$9)</f>
        <v>0</v>
      </c>
      <c r="FM89" s="0" t="n">
        <f aca="false">IF(CA$9=0,0,(SIN(CA$12)*COS($E89)+SIN($E89)*COS(CA$12))/SIN($E89)*CA$9)</f>
        <v>0</v>
      </c>
      <c r="FN89" s="0" t="n">
        <f aca="false">IF(CB$9=0,0,(SIN(CB$12)*COS($E89)+SIN($E89)*COS(CB$12))/SIN($E89)*CB$9)</f>
        <v>0</v>
      </c>
      <c r="FO89" s="0" t="n">
        <f aca="false">IF(CC$9=0,0,(SIN(CC$12)*COS($E89)+SIN($E89)*COS(CC$12))/SIN($E89)*CC$9)</f>
        <v>0</v>
      </c>
      <c r="FP89" s="0" t="n">
        <f aca="false">IF(CD$9=0,0,(SIN(CD$12)*COS($E89)+SIN($E89)*COS(CD$12))/SIN($E89)*CD$9)</f>
        <v>0</v>
      </c>
      <c r="FQ89" s="0" t="n">
        <f aca="false">IF(CE$9=0,0,(SIN(CE$12)*COS($E89)+SIN($E89)*COS(CE$12))/SIN($E89)*CE$9)</f>
        <v>0</v>
      </c>
      <c r="FR89" s="0" t="n">
        <f aca="false">IF(CF$9=0,0,(SIN(CF$12)*COS($E89)+SIN($E89)*COS(CF$12))/SIN($E89)*CF$9)</f>
        <v>0</v>
      </c>
      <c r="FS89" s="0" t="n">
        <f aca="false">IF(CG$9=0,0,(SIN(CG$12)*COS($E89)+SIN($E89)*COS(CG$12))/SIN($E89)*CG$9)</f>
        <v>0</v>
      </c>
      <c r="FT89" s="0" t="n">
        <f aca="false">IF(CH$9=0,0,(SIN(CH$12)*COS($E89)+SIN($E89)*COS(CH$12))/SIN($E89)*CH$9)</f>
        <v>0</v>
      </c>
      <c r="FU89" s="0" t="n">
        <f aca="false">IF(CI$9=0,0,(SIN(CI$12)*COS($E89)+SIN($E89)*COS(CI$12))/SIN($E89)*CI$9)</f>
        <v>0</v>
      </c>
      <c r="FV89" s="0" t="n">
        <f aca="false">IF(CJ$9=0,0,(SIN(CJ$12)*COS($E89)+SIN($E89)*COS(CJ$12))/SIN($E89)*CJ$9)</f>
        <v>0</v>
      </c>
      <c r="FW89" s="0" t="n">
        <f aca="false">IF(CK$9=0,0,(SIN(CK$12)*COS($E89)+SIN($E89)*COS(CK$12))/SIN($E89)*CK$9)</f>
        <v>0</v>
      </c>
      <c r="FX89" s="0" t="n">
        <f aca="false">IF(CL$9=0,0,(SIN(CL$12)*COS($E89)+SIN($E89)*COS(CL$12))/SIN($E89)*CL$9)</f>
        <v>0</v>
      </c>
      <c r="FY89" s="0" t="n">
        <f aca="false">IF(CM$9=0,0,(SIN(CM$12)*COS($E89)+SIN($E89)*COS(CM$12))/SIN($E89)*CM$9)</f>
        <v>0</v>
      </c>
      <c r="FZ89" s="0" t="n">
        <f aca="false">IF(CN$9=0,0,(SIN(CN$12)*COS($E89)+SIN($E89)*COS(CN$12))/SIN($E89)*CN$9)</f>
        <v>0</v>
      </c>
      <c r="GA89" s="0" t="n">
        <f aca="false">IF(CO$9=0,0,(SIN(CO$12)*COS($E89)+SIN($E89)*COS(CO$12))/SIN($E89)*CO$9)</f>
        <v>0</v>
      </c>
      <c r="GB89" s="0" t="n">
        <f aca="false">IF(CP$9=0,0,(SIN(CP$12)*COS($E89)+SIN($E89)*COS(CP$12))/SIN($E89)*CP$9)</f>
        <v>1.38597553577486</v>
      </c>
      <c r="GC89" s="0" t="n">
        <f aca="false">IF(CQ$9=0,0,(SIN(CQ$12)*COS($E89)+SIN($E89)*COS(CQ$12))/SIN($E89)*CQ$9)</f>
        <v>1.31859428936163</v>
      </c>
    </row>
    <row r="90" customFormat="false" ht="12.8" hidden="true" customHeight="false" outlineLevel="0" collapsed="false">
      <c r="A90" s="0" t="n">
        <f aca="false">MAX($F90:$CQ90)</f>
        <v>6.32915353137039</v>
      </c>
      <c r="B90" s="90" t="n">
        <f aca="false">IF(ISNA(INDEX(vmg!$B$6:$B$151,MATCH($C90,vmg!$F$6:$F$151,0))),IF(ISNA(INDEX(vmg!$B$6:$B$151,MATCH($C90,vmg!$D$6:$D$151,0))),0,INDEX(vmg!$B$6:$B$151,MATCH($C90,vmg!$D$6:$D$151,0))),INDEX(vmg!$B$6:$B$151,MATCH($C90,vmg!$F$6:$F$151,0)))</f>
        <v>5.65</v>
      </c>
      <c r="C90" s="2" t="n">
        <f aca="false">MOD(Best +D90,360)</f>
        <v>18</v>
      </c>
      <c r="D90" s="2" t="n">
        <f aca="false">D89+1</f>
        <v>78</v>
      </c>
      <c r="E90" s="1" t="n">
        <f aca="false">D90*PI()/180</f>
        <v>1.36135681655558</v>
      </c>
      <c r="F90" s="13" t="n">
        <f aca="false">IF(OR(F180=0,CR90=0),0,F180*CR90/(F180+CR90))</f>
        <v>6.32915353137039</v>
      </c>
      <c r="G90" s="13" t="n">
        <f aca="false">IF(OR(G180=0,CS90=0),0,G180*CS90/(G180+CS90))</f>
        <v>6.18923263182081</v>
      </c>
      <c r="H90" s="13" t="n">
        <f aca="false">IF(OR(H180=0,CT90=0),0,H180*CT90/(H180+CT90))</f>
        <v>6.0540332105593</v>
      </c>
      <c r="I90" s="13" t="n">
        <f aca="false">IF(OR(I180=0,CU90=0),0,I180*CU90/(I180+CU90))</f>
        <v>5.92325652485627</v>
      </c>
      <c r="J90" s="13" t="n">
        <f aca="false">IF(OR(J180=0,CV90=0),0,J180*CV90/(J180+CV90))</f>
        <v>5.79239936316737</v>
      </c>
      <c r="K90" s="13" t="n">
        <f aca="false">IF(OR(K180=0,CW90=0),0,K180*CW90/(K180+CW90))</f>
        <v>5.66570787464316</v>
      </c>
      <c r="L90" s="13" t="n">
        <f aca="false">IF(OR(L180=0,CX90=0),0,L180*CX90/(L180+CX90))</f>
        <v>5.54292848283912</v>
      </c>
      <c r="M90" s="13" t="n">
        <f aca="false">IF(OR(M180=0,CY90=0),0,M180*CY90/(M180+CY90))</f>
        <v>5.42382801525014</v>
      </c>
      <c r="N90" s="13" t="n">
        <f aca="false">IF(OR(N180=0,CZ90=0),0,N180*CZ90/(N180+CZ90))</f>
        <v>5.30819168452893</v>
      </c>
      <c r="O90" s="13" t="n">
        <f aca="false">IF(OR(O180=0,DA90=0),0,O180*DA90/(O180+DA90))</f>
        <v>5.18296138335196</v>
      </c>
      <c r="P90" s="13" t="n">
        <f aca="false">IF(OR(P180=0,DB90=0),0,P180*DB90/(P180+DB90))</f>
        <v>5.06152041966708</v>
      </c>
      <c r="Q90" s="13" t="n">
        <f aca="false">IF(OR(Q180=0,DC90=0),0,Q180*DC90/(Q180+DC90))</f>
        <v>4.94364315463117</v>
      </c>
      <c r="R90" s="13" t="n">
        <f aca="false">IF(OR(R180=0,DD90=0),0,R180*DD90/(R180+DD90))</f>
        <v>4.82912172156334</v>
      </c>
      <c r="S90" s="13" t="n">
        <f aca="false">IF(OR(S180=0,DE90=0),0,S180*DE90/(S180+DE90))</f>
        <v>4.71776431841519</v>
      </c>
      <c r="T90" s="13" t="n">
        <f aca="false">IF(OR(T180=0,DF90=0),0,T180*DF90/(T180+DF90))</f>
        <v>4.58854429263605</v>
      </c>
      <c r="U90" s="13" t="n">
        <f aca="false">IF(OR(U180=0,DG90=0),0,U180*DG90/(U180+DG90))</f>
        <v>4.46306906543033</v>
      </c>
      <c r="V90" s="13" t="n">
        <f aca="false">IF(OR(V180=0,DH90=0),0,V180*DH90/(V180+DH90))</f>
        <v>4.34110869889599</v>
      </c>
      <c r="W90" s="13" t="n">
        <f aca="false">IF(OR(W180=0,DI90=0),0,W180*DI90/(W180+DI90))</f>
        <v>4.2224514011336</v>
      </c>
      <c r="X90" s="13" t="n">
        <f aca="false">IF(OR(X180=0,DJ90=0),0,X180*DJ90/(X180+DJ90))</f>
        <v>4.10690178414338</v>
      </c>
      <c r="Y90" s="13" t="n">
        <f aca="false">IF(OR(Y180=0,DK90=0),0,Y180*DK90/(Y180+DK90))</f>
        <v>0</v>
      </c>
      <c r="Z90" s="13" t="n">
        <f aca="false">IF(OR(Z180=0,DL90=0),0,Z180*DL90/(Z180+DL90))</f>
        <v>0</v>
      </c>
      <c r="AA90" s="13" t="n">
        <f aca="false">IF(OR(AA180=0,DM90=0),0,AA180*DM90/(AA180+DM90))</f>
        <v>0</v>
      </c>
      <c r="AB90" s="13" t="n">
        <f aca="false">IF(OR(AB180=0,DN90=0),0,AB180*DN90/(AB180+DN90))</f>
        <v>0</v>
      </c>
      <c r="AC90" s="13" t="n">
        <f aca="false">IF(OR(AC180=0,DO90=0),0,AC180*DO90/(AC180+DO90))</f>
        <v>0</v>
      </c>
      <c r="AD90" s="13" t="n">
        <f aca="false">IF(OR(AD180=0,DP90=0),0,AD180*DP90/(AD180+DP90))</f>
        <v>0</v>
      </c>
      <c r="AE90" s="13" t="n">
        <f aca="false">IF(OR(AE180=0,DQ90=0),0,AE180*DQ90/(AE180+DQ90))</f>
        <v>0</v>
      </c>
      <c r="AF90" s="13" t="n">
        <f aca="false">IF(OR(AF180=0,DR90=0),0,AF180*DR90/(AF180+DR90))</f>
        <v>0</v>
      </c>
      <c r="AG90" s="13" t="n">
        <f aca="false">IF(OR(AG180=0,DS90=0),0,AG180*DS90/(AG180+DS90))</f>
        <v>0</v>
      </c>
      <c r="AH90" s="13" t="n">
        <f aca="false">IF(OR(AH180=0,DT90=0),0,AH180*DT90/(AH180+DT90))</f>
        <v>0</v>
      </c>
      <c r="AI90" s="13" t="n">
        <f aca="false">IF(OR(AI180=0,DU90=0),0,AI180*DU90/(AI180+DU90))</f>
        <v>0</v>
      </c>
      <c r="AJ90" s="13" t="n">
        <f aca="false">IF(OR(AJ180=0,DV90=0),0,AJ180*DV90/(AJ180+DV90))</f>
        <v>0</v>
      </c>
      <c r="AK90" s="13" t="n">
        <f aca="false">IF(OR(AK180=0,DW90=0),0,AK180*DW90/(AK180+DW90))</f>
        <v>0</v>
      </c>
      <c r="AL90" s="13" t="n">
        <f aca="false">IF(OR(AL180=0,DX90=0),0,AL180*DX90/(AL180+DX90))</f>
        <v>0</v>
      </c>
      <c r="AM90" s="13" t="n">
        <f aca="false">IF(OR(AM180=0,DY90=0),0,AM180*DY90/(AM180+DY90))</f>
        <v>0</v>
      </c>
      <c r="AN90" s="13" t="n">
        <f aca="false">IF(OR(AN180=0,DZ90=0),0,AN180*DZ90/(AN180+DZ90))</f>
        <v>0</v>
      </c>
      <c r="AO90" s="13" t="n">
        <f aca="false">IF(OR(AO180=0,EA90=0),0,AO180*EA90/(AO180+EA90))</f>
        <v>0</v>
      </c>
      <c r="AP90" s="13" t="n">
        <f aca="false">IF(OR(AP180=0,EB90=0),0,AP180*EB90/(AP180+EB90))</f>
        <v>0</v>
      </c>
      <c r="AQ90" s="13" t="n">
        <f aca="false">IF(OR(AQ180=0,EC90=0),0,AQ180*EC90/(AQ180+EC90))</f>
        <v>0</v>
      </c>
      <c r="AR90" s="13" t="n">
        <f aca="false">IF(OR(AR180=0,ED90=0),0,AR180*ED90/(AR180+ED90))</f>
        <v>0</v>
      </c>
      <c r="AS90" s="13" t="n">
        <f aca="false">IF(OR(AS180=0,EE90=0),0,AS180*EE90/(AS180+EE90))</f>
        <v>0</v>
      </c>
      <c r="AT90" s="13" t="n">
        <f aca="false">IF(OR(AT180=0,EF90=0),0,AT180*EF90/(AT180+EF90))</f>
        <v>0</v>
      </c>
      <c r="AU90" s="13" t="n">
        <f aca="false">IF(OR(AU180=0,EG90=0),0,AU180*EG90/(AU180+EG90))</f>
        <v>0</v>
      </c>
      <c r="AV90" s="13" t="n">
        <f aca="false">IF(OR(AV180=0,EH90=0),0,AV180*EH90/(AV180+EH90))</f>
        <v>0</v>
      </c>
      <c r="AW90" s="13" t="n">
        <f aca="false">IF(OR(AW180=0,EI90=0),0,AW180*EI90/(AW180+EI90))</f>
        <v>0</v>
      </c>
      <c r="AX90" s="13" t="n">
        <f aca="false">IF(OR(AX180=0,EJ90=0),0,AX180*EJ90/(AX180+EJ90))</f>
        <v>0</v>
      </c>
      <c r="AY90" s="13" t="n">
        <f aca="false">IF(OR(AY180=0,EK90=0),0,AY180*EK90/(AY180+EK90))</f>
        <v>0</v>
      </c>
      <c r="AZ90" s="13" t="n">
        <f aca="false">IF(OR(AZ180=0,EL90=0),0,AZ180*EL90/(AZ180+EL90))</f>
        <v>0</v>
      </c>
      <c r="BA90" s="13" t="n">
        <f aca="false">IF(OR(BA180=0,EM90=0),0,BA180*EM90/(BA180+EM90))</f>
        <v>0</v>
      </c>
      <c r="BB90" s="13" t="n">
        <f aca="false">IF(OR(BB180=0,EN90=0),0,BB180*EN90/(BB180+EN90))</f>
        <v>0</v>
      </c>
      <c r="BC90" s="13" t="n">
        <f aca="false">IF(OR(BC180=0,EO90=0),0,BC180*EO90/(BC180+EO90))</f>
        <v>0</v>
      </c>
      <c r="BD90" s="13" t="n">
        <f aca="false">IF(OR(BD180=0,EP90=0),0,BD180*EP90/(BD180+EP90))</f>
        <v>0</v>
      </c>
      <c r="BE90" s="13" t="n">
        <f aca="false">IF(OR(BE180=0,EQ90=0),0,BE180*EQ90/(BE180+EQ90))</f>
        <v>0</v>
      </c>
      <c r="BF90" s="13" t="n">
        <f aca="false">IF(OR(BF180=0,ER90=0),0,BF180*ER90/(BF180+ER90))</f>
        <v>0</v>
      </c>
      <c r="BG90" s="13" t="n">
        <f aca="false">IF(OR(BG180=0,ES90=0),0,BG180*ES90/(BG180+ES90))</f>
        <v>0</v>
      </c>
      <c r="BH90" s="13" t="n">
        <f aca="false">IF(OR(BH180=0,ET90=0),0,BH180*ET90/(BH180+ET90))</f>
        <v>0</v>
      </c>
      <c r="BI90" s="13" t="n">
        <f aca="false">IF(OR(BI180=0,EU90=0),0,BI180*EU90/(BI180+EU90))</f>
        <v>0</v>
      </c>
      <c r="BJ90" s="13" t="n">
        <f aca="false">IF(OR(BJ180=0,EV90=0),0,BJ180*EV90/(BJ180+EV90))</f>
        <v>0</v>
      </c>
      <c r="BK90" s="13" t="n">
        <f aca="false">IF(OR(BK180=0,EW90=0),0,BK180*EW90/(BK180+EW90))</f>
        <v>0</v>
      </c>
      <c r="BL90" s="13" t="n">
        <f aca="false">IF(OR(BL180=0,EX90=0),0,BL180*EX90/(BL180+EX90))</f>
        <v>0</v>
      </c>
      <c r="BM90" s="13" t="n">
        <f aca="false">IF(OR(BM180=0,EY90=0),0,BM180*EY90/(BM180+EY90))</f>
        <v>0</v>
      </c>
      <c r="BN90" s="13" t="n">
        <f aca="false">IF(OR(BN180=0,EZ90=0),0,BN180*EZ90/(BN180+EZ90))</f>
        <v>0</v>
      </c>
      <c r="BO90" s="13" t="n">
        <f aca="false">IF(OR(BO180=0,FA90=0),0,BO180*FA90/(BO180+FA90))</f>
        <v>0</v>
      </c>
      <c r="BP90" s="13" t="n">
        <f aca="false">IF(OR(BP180=0,FB90=0),0,BP180*FB90/(BP180+FB90))</f>
        <v>0</v>
      </c>
      <c r="BQ90" s="13" t="n">
        <f aca="false">IF(OR(BQ180=0,FC90=0),0,BQ180*FC90/(BQ180+FC90))</f>
        <v>0</v>
      </c>
      <c r="BR90" s="13" t="n">
        <f aca="false">IF(OR(BR180=0,FD90=0),0,BR180*FD90/(BR180+FD90))</f>
        <v>0</v>
      </c>
      <c r="BS90" s="13" t="n">
        <f aca="false">IF(OR(BS180=0,FE90=0),0,BS180*FE90/(BS180+FE90))</f>
        <v>0</v>
      </c>
      <c r="BT90" s="13" t="n">
        <f aca="false">IF(OR(BT180=0,FF90=0),0,BT180*FF90/(BT180+FF90))</f>
        <v>0</v>
      </c>
      <c r="BU90" s="13" t="n">
        <f aca="false">IF(OR(BU180=0,FG90=0),0,BU180*FG90/(BU180+FG90))</f>
        <v>0</v>
      </c>
      <c r="BV90" s="13" t="n">
        <f aca="false">IF(OR(BV180=0,FH90=0),0,BV180*FH90/(BV180+FH90))</f>
        <v>0</v>
      </c>
      <c r="BW90" s="13" t="n">
        <f aca="false">IF(OR(BW180=0,FI90=0),0,BW180*FI90/(BW180+FI90))</f>
        <v>0</v>
      </c>
      <c r="BX90" s="13" t="n">
        <f aca="false">IF(OR(BX180=0,FJ90=0),0,BX180*FJ90/(BX180+FJ90))</f>
        <v>0</v>
      </c>
      <c r="BY90" s="13" t="n">
        <f aca="false">IF(OR(BY180=0,FK90=0),0,BY180*FK90/(BY180+FK90))</f>
        <v>0</v>
      </c>
      <c r="BZ90" s="13" t="n">
        <f aca="false">IF(OR(BZ180=0,FL90=0),0,BZ180*FL90/(BZ180+FL90))</f>
        <v>0</v>
      </c>
      <c r="CA90" s="13" t="n">
        <f aca="false">IF(OR(CA180=0,FM90=0),0,CA180*FM90/(CA180+FM90))</f>
        <v>0</v>
      </c>
      <c r="CB90" s="13" t="n">
        <f aca="false">IF(OR(CB180=0,FN90=0),0,CB180*FN90/(CB180+FN90))</f>
        <v>0</v>
      </c>
      <c r="CC90" s="13" t="n">
        <f aca="false">IF(OR(CC180=0,FO90=0),0,CC180*FO90/(CC180+FO90))</f>
        <v>0</v>
      </c>
      <c r="CD90" s="13" t="n">
        <f aca="false">IF(OR(CD180=0,FP90=0),0,CD180*FP90/(CD180+FP90))</f>
        <v>0</v>
      </c>
      <c r="CE90" s="13" t="n">
        <f aca="false">IF(OR(CE180=0,FQ90=0),0,CE180*FQ90/(CE180+FQ90))</f>
        <v>0</v>
      </c>
      <c r="CF90" s="13" t="n">
        <f aca="false">IF(OR(CF180=0,FR90=0),0,CF180*FR90/(CF180+FR90))</f>
        <v>0</v>
      </c>
      <c r="CG90" s="13" t="n">
        <f aca="false">IF(OR(CG180=0,FS90=0),0,CG180*FS90/(CG180+FS90))</f>
        <v>0</v>
      </c>
      <c r="CH90" s="13" t="n">
        <f aca="false">IF(OR(CH180=0,FT90=0),0,CH180*FT90/(CH180+FT90))</f>
        <v>0</v>
      </c>
      <c r="CI90" s="13" t="n">
        <f aca="false">IF(OR(CI180=0,FU90=0),0,CI180*FU90/(CI180+FU90))</f>
        <v>0</v>
      </c>
      <c r="CJ90" s="13" t="n">
        <f aca="false">IF(OR(CJ180=0,FV90=0),0,CJ180*FV90/(CJ180+FV90))</f>
        <v>0</v>
      </c>
      <c r="CK90" s="13" t="n">
        <f aca="false">IF(OR(CK180=0,FW90=0),0,CK180*FW90/(CK180+FW90))</f>
        <v>0</v>
      </c>
      <c r="CL90" s="13" t="n">
        <f aca="false">IF(OR(CL180=0,FX90=0),0,CL180*FX90/(CL180+FX90))</f>
        <v>0</v>
      </c>
      <c r="CM90" s="13" t="n">
        <f aca="false">IF(OR(CM180=0,FY90=0),0,CM180*FY90/(CM180+FY90))</f>
        <v>0</v>
      </c>
      <c r="CN90" s="13" t="n">
        <f aca="false">IF(OR(CN180=0,FZ90=0),0,CN180*FZ90/(CN180+FZ90))</f>
        <v>0</v>
      </c>
      <c r="CO90" s="13" t="n">
        <f aca="false">IF(OR(CO180=0,GA90=0),0,CO180*GA90/(CO180+GA90))</f>
        <v>0</v>
      </c>
      <c r="CP90" s="13" t="n">
        <f aca="false">IF(OR(CP180=0,GB90=0),0,CP180*GB90/(CP180+GB90))</f>
        <v>0.663984454867362</v>
      </c>
      <c r="CQ90" s="13" t="n">
        <f aca="false">IF(OR(CQ180=0,GC90=0),0,CQ180*GC90/(CQ180+GC90))</f>
        <v>0.62288286914863</v>
      </c>
      <c r="CR90" s="0" t="n">
        <f aca="false">IF(F$9=0,0,(SIN(F$12)*COS($E90)+SIN($E90)*COS(F$12))/SIN($E90)*F$9)</f>
        <v>6.32915357142857</v>
      </c>
      <c r="CS90" s="0" t="n">
        <f aca="false">IF(G$9=0,0,(SIN(G$12)*COS($E90)+SIN($E90)*COS(G$12))/SIN($E90)*G$9)</f>
        <v>6.31216765465098</v>
      </c>
      <c r="CT90" s="0" t="n">
        <f aca="false">IF(H$9=0,0,(SIN(H$12)*COS($E90)+SIN($E90)*COS(H$12))/SIN($E90)*H$9)</f>
        <v>6.29299098555739</v>
      </c>
      <c r="CU90" s="0" t="n">
        <f aca="false">IF(I$9=0,0,(SIN(I$12)*COS($E90)+SIN($E90)*COS(I$12))/SIN($E90)*I$9)</f>
        <v>6.27165350914465</v>
      </c>
      <c r="CV90" s="0" t="n">
        <f aca="false">IF(J$9=0,0,(SIN(J$12)*COS($E90)+SIN($E90)*COS(J$12))/SIN($E90)*J$9)</f>
        <v>6.2432721896787</v>
      </c>
      <c r="CW90" s="0" t="n">
        <f aca="false">IF(K$9=0,0,(SIN(K$12)*COS($E90)+SIN($E90)*COS(K$12))/SIN($E90)*K$9)</f>
        <v>6.21276952596153</v>
      </c>
      <c r="CX90" s="0" t="n">
        <f aca="false">IF(L$9=0,0,(SIN(L$12)*COS($E90)+SIN($E90)*COS(L$12))/SIN($E90)*L$9)</f>
        <v>6.18018211073948</v>
      </c>
      <c r="CY90" s="0" t="n">
        <f aca="false">IF(M$9=0,0,(SIN(M$12)*COS($E90)+SIN($E90)*COS(M$12))/SIN($E90)*M$9)</f>
        <v>6.14554723036524</v>
      </c>
      <c r="CZ90" s="0" t="n">
        <f aca="false">IF(N$9=0,0,(SIN(N$12)*COS($E90)+SIN($E90)*COS(N$12))/SIN($E90)*N$9)</f>
        <v>6.10890284510599</v>
      </c>
      <c r="DA90" s="0" t="n">
        <f aca="false">IF(O$9=0,0,(SIN(O$12)*COS($E90)+SIN($E90)*COS(O$12))/SIN($E90)*O$9)</f>
        <v>6.05274199446426</v>
      </c>
      <c r="DB90" s="0" t="n">
        <f aca="false">IF(P$9=0,0,(SIN(P$12)*COS($E90)+SIN($E90)*COS(P$12))/SIN($E90)*P$9)</f>
        <v>5.9946227500712</v>
      </c>
      <c r="DC90" s="0" t="n">
        <f aca="false">IF(Q$9=0,0,(SIN(Q$12)*COS($E90)+SIN($E90)*COS(Q$12))/SIN($E90)*Q$9)</f>
        <v>5.93460101950271</v>
      </c>
      <c r="DD90" s="0" t="n">
        <f aca="false">IF(R$9=0,0,(SIN(R$12)*COS($E90)+SIN($E90)*COS(R$12))/SIN($E90)*R$9)</f>
        <v>5.87273331314267</v>
      </c>
      <c r="DE90" s="0" t="n">
        <f aca="false">IF(S$9=0,0,(SIN(S$12)*COS($E90)+SIN($E90)*COS(S$12))/SIN($E90)*S$9)</f>
        <v>5.809076715325</v>
      </c>
      <c r="DF90" s="0" t="n">
        <f aca="false">IF(T$9=0,0,(SIN(T$12)*COS($E90)+SIN($E90)*COS(T$12))/SIN($E90)*T$9)</f>
        <v>5.71135148652859</v>
      </c>
      <c r="DG90" s="0" t="n">
        <f aca="false">IF(U$9=0,0,(SIN(U$12)*COS($E90)+SIN($E90)*COS(U$12))/SIN($E90)*U$9)</f>
        <v>5.61200240687018</v>
      </c>
      <c r="DH90" s="0" t="n">
        <f aca="false">IF(V$9=0,0,(SIN(V$12)*COS($E90)+SIN($E90)*COS(V$12))/SIN($E90)*V$9)</f>
        <v>5.51111763598097</v>
      </c>
      <c r="DI90" s="0" t="n">
        <f aca="false">IF(W$9=0,0,(SIN(W$12)*COS($E90)+SIN($E90)*COS(W$12))/SIN($E90)*W$9)</f>
        <v>5.40878574834375</v>
      </c>
      <c r="DJ90" s="0" t="n">
        <f aca="false">IF(X$9=0,0,(SIN(X$12)*COS($E90)+SIN($E90)*COS(X$12))/SIN($E90)*X$9)</f>
        <v>5.30509568869248</v>
      </c>
      <c r="DK90" s="0" t="n">
        <f aca="false">IF(Y$9=0,0,(SIN(Y$12)*COS($E90)+SIN($E90)*COS(Y$12))/SIN($E90)*Y$9)</f>
        <v>0</v>
      </c>
      <c r="DL90" s="0" t="n">
        <f aca="false">IF(Z$9=0,0,(SIN(Z$12)*COS($E90)+SIN($E90)*COS(Z$12))/SIN($E90)*Z$9)</f>
        <v>0</v>
      </c>
      <c r="DM90" s="0" t="n">
        <f aca="false">IF(AA$9=0,0,(SIN(AA$12)*COS($E90)+SIN($E90)*COS(AA$12))/SIN($E90)*AA$9)</f>
        <v>0</v>
      </c>
      <c r="DN90" s="0" t="n">
        <f aca="false">IF(AB$9=0,0,(SIN(AB$12)*COS($E90)+SIN($E90)*COS(AB$12))/SIN($E90)*AB$9)</f>
        <v>0</v>
      </c>
      <c r="DO90" s="0" t="n">
        <f aca="false">IF(AC$9=0,0,(SIN(AC$12)*COS($E90)+SIN($E90)*COS(AC$12))/SIN($E90)*AC$9)</f>
        <v>0</v>
      </c>
      <c r="DP90" s="0" t="n">
        <f aca="false">IF(AD$9=0,0,(SIN(AD$12)*COS($E90)+SIN($E90)*COS(AD$12))/SIN($E90)*AD$9)</f>
        <v>0</v>
      </c>
      <c r="DQ90" s="0" t="n">
        <f aca="false">IF(AE$9=0,0,(SIN(AE$12)*COS($E90)+SIN($E90)*COS(AE$12))/SIN($E90)*AE$9)</f>
        <v>0</v>
      </c>
      <c r="DR90" s="0" t="n">
        <f aca="false">IF(AF$9=0,0,(SIN(AF$12)*COS($E90)+SIN($E90)*COS(AF$12))/SIN($E90)*AF$9)</f>
        <v>0</v>
      </c>
      <c r="DS90" s="0" t="n">
        <f aca="false">IF(AG$9=0,0,(SIN(AG$12)*COS($E90)+SIN($E90)*COS(AG$12))/SIN($E90)*AG$9)</f>
        <v>0</v>
      </c>
      <c r="DT90" s="0" t="n">
        <f aca="false">IF(AH$9=0,0,(SIN(AH$12)*COS($E90)+SIN($E90)*COS(AH$12))/SIN($E90)*AH$9)</f>
        <v>0</v>
      </c>
      <c r="DU90" s="0" t="n">
        <f aca="false">IF(AI$9=0,0,(SIN(AI$12)*COS($E90)+SIN($E90)*COS(AI$12))/SIN($E90)*AI$9)</f>
        <v>0</v>
      </c>
      <c r="DV90" s="0" t="n">
        <f aca="false">IF(AJ$9=0,0,(SIN(AJ$12)*COS($E90)+SIN($E90)*COS(AJ$12))/SIN($E90)*AJ$9)</f>
        <v>0</v>
      </c>
      <c r="DW90" s="0" t="n">
        <f aca="false">IF(AK$9=0,0,(SIN(AK$12)*COS($E90)+SIN($E90)*COS(AK$12))/SIN($E90)*AK$9)</f>
        <v>0</v>
      </c>
      <c r="DX90" s="0" t="n">
        <f aca="false">IF(AL$9=0,0,(SIN(AL$12)*COS($E90)+SIN($E90)*COS(AL$12))/SIN($E90)*AL$9)</f>
        <v>0</v>
      </c>
      <c r="DY90" s="0" t="n">
        <f aca="false">IF(AM$9=0,0,(SIN(AM$12)*COS($E90)+SIN($E90)*COS(AM$12))/SIN($E90)*AM$9)</f>
        <v>0</v>
      </c>
      <c r="DZ90" s="0" t="n">
        <f aca="false">IF(AN$9=0,0,(SIN(AN$12)*COS($E90)+SIN($E90)*COS(AN$12))/SIN($E90)*AN$9)</f>
        <v>0</v>
      </c>
      <c r="EA90" s="0" t="n">
        <f aca="false">IF(AO$9=0,0,(SIN(AO$12)*COS($E90)+SIN($E90)*COS(AO$12))/SIN($E90)*AO$9)</f>
        <v>0</v>
      </c>
      <c r="EB90" s="0" t="n">
        <f aca="false">IF(AP$9=0,0,(SIN(AP$12)*COS($E90)+SIN($E90)*COS(AP$12))/SIN($E90)*AP$9)</f>
        <v>0</v>
      </c>
      <c r="EC90" s="0" t="n">
        <f aca="false">IF(AQ$9=0,0,(SIN(AQ$12)*COS($E90)+SIN($E90)*COS(AQ$12))/SIN($E90)*AQ$9)</f>
        <v>0</v>
      </c>
      <c r="ED90" s="0" t="n">
        <f aca="false">IF(AR$9=0,0,(SIN(AR$12)*COS($E90)+SIN($E90)*COS(AR$12))/SIN($E90)*AR$9)</f>
        <v>0</v>
      </c>
      <c r="EE90" s="0" t="n">
        <f aca="false">IF(AS$9=0,0,(SIN(AS$12)*COS($E90)+SIN($E90)*COS(AS$12))/SIN($E90)*AS$9)</f>
        <v>0</v>
      </c>
      <c r="EF90" s="0" t="n">
        <f aca="false">IF(AT$9=0,0,(SIN(AT$12)*COS($E90)+SIN($E90)*COS(AT$12))/SIN($E90)*AT$9)</f>
        <v>0</v>
      </c>
      <c r="EG90" s="0" t="n">
        <f aca="false">IF(AU$9=0,0,(SIN(AU$12)*COS($E90)+SIN($E90)*COS(AU$12))/SIN($E90)*AU$9)</f>
        <v>0</v>
      </c>
      <c r="EH90" s="0" t="n">
        <f aca="false">IF(AV$9=0,0,(SIN(AV$12)*COS($E90)+SIN($E90)*COS(AV$12))/SIN($E90)*AV$9)</f>
        <v>0</v>
      </c>
      <c r="EI90" s="0" t="n">
        <f aca="false">IF(AW$9=0,0,(SIN(AW$12)*COS($E90)+SIN($E90)*COS(AW$12))/SIN($E90)*AW$9)</f>
        <v>0</v>
      </c>
      <c r="EJ90" s="0" t="n">
        <f aca="false">IF(AX$9=0,0,(SIN(AX$12)*COS($E90)+SIN($E90)*COS(AX$12))/SIN($E90)*AX$9)</f>
        <v>0</v>
      </c>
      <c r="EK90" s="0" t="n">
        <f aca="false">IF(AY$9=0,0,(SIN(AY$12)*COS($E90)+SIN($E90)*COS(AY$12))/SIN($E90)*AY$9)</f>
        <v>0</v>
      </c>
      <c r="EL90" s="0" t="n">
        <f aca="false">IF(AZ$9=0,0,(SIN(AZ$12)*COS($E90)+SIN($E90)*COS(AZ$12))/SIN($E90)*AZ$9)</f>
        <v>0</v>
      </c>
      <c r="EM90" s="0" t="n">
        <f aca="false">IF(BA$9=0,0,(SIN(BA$12)*COS($E90)+SIN($E90)*COS(BA$12))/SIN($E90)*BA$9)</f>
        <v>0</v>
      </c>
      <c r="EN90" s="0" t="n">
        <f aca="false">IF(BB$9=0,0,(SIN(BB$12)*COS($E90)+SIN($E90)*COS(BB$12))/SIN($E90)*BB$9)</f>
        <v>0</v>
      </c>
      <c r="EO90" s="0" t="n">
        <f aca="false">IF(BC$9=0,0,(SIN(BC$12)*COS($E90)+SIN($E90)*COS(BC$12))/SIN($E90)*BC$9)</f>
        <v>0</v>
      </c>
      <c r="EP90" s="0" t="n">
        <f aca="false">IF(BD$9=0,0,(SIN(BD$12)*COS($E90)+SIN($E90)*COS(BD$12))/SIN($E90)*BD$9)</f>
        <v>0</v>
      </c>
      <c r="EQ90" s="0" t="n">
        <f aca="false">IF(BE$9=0,0,(SIN(BE$12)*COS($E90)+SIN($E90)*COS(BE$12))/SIN($E90)*BE$9)</f>
        <v>0</v>
      </c>
      <c r="ER90" s="0" t="n">
        <f aca="false">IF(BF$9=0,0,(SIN(BF$12)*COS($E90)+SIN($E90)*COS(BF$12))/SIN($E90)*BF$9)</f>
        <v>0</v>
      </c>
      <c r="ES90" s="0" t="n">
        <f aca="false">IF(BG$9=0,0,(SIN(BG$12)*COS($E90)+SIN($E90)*COS(BG$12))/SIN($E90)*BG$9)</f>
        <v>0</v>
      </c>
      <c r="ET90" s="0" t="n">
        <f aca="false">IF(BH$9=0,0,(SIN(BH$12)*COS($E90)+SIN($E90)*COS(BH$12))/SIN($E90)*BH$9)</f>
        <v>0</v>
      </c>
      <c r="EU90" s="0" t="n">
        <f aca="false">IF(BI$9=0,0,(SIN(BI$12)*COS($E90)+SIN($E90)*COS(BI$12))/SIN($E90)*BI$9)</f>
        <v>0</v>
      </c>
      <c r="EV90" s="0" t="n">
        <f aca="false">IF(BJ$9=0,0,(SIN(BJ$12)*COS($E90)+SIN($E90)*COS(BJ$12))/SIN($E90)*BJ$9)</f>
        <v>0</v>
      </c>
      <c r="EW90" s="0" t="n">
        <f aca="false">IF(BK$9=0,0,(SIN(BK$12)*COS($E90)+SIN($E90)*COS(BK$12))/SIN($E90)*BK$9)</f>
        <v>0</v>
      </c>
      <c r="EX90" s="0" t="n">
        <f aca="false">IF(BL$9=0,0,(SIN(BL$12)*COS($E90)+SIN($E90)*COS(BL$12))/SIN($E90)*BL$9)</f>
        <v>0</v>
      </c>
      <c r="EY90" s="0" t="n">
        <f aca="false">IF(BM$9=0,0,(SIN(BM$12)*COS($E90)+SIN($E90)*COS(BM$12))/SIN($E90)*BM$9)</f>
        <v>0</v>
      </c>
      <c r="EZ90" s="0" t="n">
        <f aca="false">IF(BN$9=0,0,(SIN(BN$12)*COS($E90)+SIN($E90)*COS(BN$12))/SIN($E90)*BN$9)</f>
        <v>0</v>
      </c>
      <c r="FA90" s="0" t="n">
        <f aca="false">IF(BO$9=0,0,(SIN(BO$12)*COS($E90)+SIN($E90)*COS(BO$12))/SIN($E90)*BO$9)</f>
        <v>0</v>
      </c>
      <c r="FB90" s="0" t="n">
        <f aca="false">IF(BP$9=0,0,(SIN(BP$12)*COS($E90)+SIN($E90)*COS(BP$12))/SIN($E90)*BP$9)</f>
        <v>0</v>
      </c>
      <c r="FC90" s="0" t="n">
        <f aca="false">IF(BQ$9=0,0,(SIN(BQ$12)*COS($E90)+SIN($E90)*COS(BQ$12))/SIN($E90)*BQ$9)</f>
        <v>0</v>
      </c>
      <c r="FD90" s="0" t="n">
        <f aca="false">IF(BR$9=0,0,(SIN(BR$12)*COS($E90)+SIN($E90)*COS(BR$12))/SIN($E90)*BR$9)</f>
        <v>0</v>
      </c>
      <c r="FE90" s="0" t="n">
        <f aca="false">IF(BS$9=0,0,(SIN(BS$12)*COS($E90)+SIN($E90)*COS(BS$12))/SIN($E90)*BS$9)</f>
        <v>0</v>
      </c>
      <c r="FF90" s="0" t="n">
        <f aca="false">IF(BT$9=0,0,(SIN(BT$12)*COS($E90)+SIN($E90)*COS(BT$12))/SIN($E90)*BT$9)</f>
        <v>0</v>
      </c>
      <c r="FG90" s="0" t="n">
        <f aca="false">IF(BU$9=0,0,(SIN(BU$12)*COS($E90)+SIN($E90)*COS(BU$12))/SIN($E90)*BU$9)</f>
        <v>0</v>
      </c>
      <c r="FH90" s="0" t="n">
        <f aca="false">IF(BV$9=0,0,(SIN(BV$12)*COS($E90)+SIN($E90)*COS(BV$12))/SIN($E90)*BV$9)</f>
        <v>0</v>
      </c>
      <c r="FI90" s="0" t="n">
        <f aca="false">IF(BW$9=0,0,(SIN(BW$12)*COS($E90)+SIN($E90)*COS(BW$12))/SIN($E90)*BW$9)</f>
        <v>0</v>
      </c>
      <c r="FJ90" s="0" t="n">
        <f aca="false">IF(BX$9=0,0,(SIN(BX$12)*COS($E90)+SIN($E90)*COS(BX$12))/SIN($E90)*BX$9)</f>
        <v>0</v>
      </c>
      <c r="FK90" s="0" t="n">
        <f aca="false">IF(BY$9=0,0,(SIN(BY$12)*COS($E90)+SIN($E90)*COS(BY$12))/SIN($E90)*BY$9)</f>
        <v>0</v>
      </c>
      <c r="FL90" s="0" t="n">
        <f aca="false">IF(BZ$9=0,0,(SIN(BZ$12)*COS($E90)+SIN($E90)*COS(BZ$12))/SIN($E90)*BZ$9)</f>
        <v>0</v>
      </c>
      <c r="FM90" s="0" t="n">
        <f aca="false">IF(CA$9=0,0,(SIN(CA$12)*COS($E90)+SIN($E90)*COS(CA$12))/SIN($E90)*CA$9)</f>
        <v>0</v>
      </c>
      <c r="FN90" s="0" t="n">
        <f aca="false">IF(CB$9=0,0,(SIN(CB$12)*COS($E90)+SIN($E90)*COS(CB$12))/SIN($E90)*CB$9)</f>
        <v>0</v>
      </c>
      <c r="FO90" s="0" t="n">
        <f aca="false">IF(CC$9=0,0,(SIN(CC$12)*COS($E90)+SIN($E90)*COS(CC$12))/SIN($E90)*CC$9)</f>
        <v>0</v>
      </c>
      <c r="FP90" s="0" t="n">
        <f aca="false">IF(CD$9=0,0,(SIN(CD$12)*COS($E90)+SIN($E90)*COS(CD$12))/SIN($E90)*CD$9)</f>
        <v>0</v>
      </c>
      <c r="FQ90" s="0" t="n">
        <f aca="false">IF(CE$9=0,0,(SIN(CE$12)*COS($E90)+SIN($E90)*COS(CE$12))/SIN($E90)*CE$9)</f>
        <v>0</v>
      </c>
      <c r="FR90" s="0" t="n">
        <f aca="false">IF(CF$9=0,0,(SIN(CF$12)*COS($E90)+SIN($E90)*COS(CF$12))/SIN($E90)*CF$9)</f>
        <v>0</v>
      </c>
      <c r="FS90" s="0" t="n">
        <f aca="false">IF(CG$9=0,0,(SIN(CG$12)*COS($E90)+SIN($E90)*COS(CG$12))/SIN($E90)*CG$9)</f>
        <v>0</v>
      </c>
      <c r="FT90" s="0" t="n">
        <f aca="false">IF(CH$9=0,0,(SIN(CH$12)*COS($E90)+SIN($E90)*COS(CH$12))/SIN($E90)*CH$9)</f>
        <v>0</v>
      </c>
      <c r="FU90" s="0" t="n">
        <f aca="false">IF(CI$9=0,0,(SIN(CI$12)*COS($E90)+SIN($E90)*COS(CI$12))/SIN($E90)*CI$9)</f>
        <v>0</v>
      </c>
      <c r="FV90" s="0" t="n">
        <f aca="false">IF(CJ$9=0,0,(SIN(CJ$12)*COS($E90)+SIN($E90)*COS(CJ$12))/SIN($E90)*CJ$9)</f>
        <v>0</v>
      </c>
      <c r="FW90" s="0" t="n">
        <f aca="false">IF(CK$9=0,0,(SIN(CK$12)*COS($E90)+SIN($E90)*COS(CK$12))/SIN($E90)*CK$9)</f>
        <v>0</v>
      </c>
      <c r="FX90" s="0" t="n">
        <f aca="false">IF(CL$9=0,0,(SIN(CL$12)*COS($E90)+SIN($E90)*COS(CL$12))/SIN($E90)*CL$9)</f>
        <v>0</v>
      </c>
      <c r="FY90" s="0" t="n">
        <f aca="false">IF(CM$9=0,0,(SIN(CM$12)*COS($E90)+SIN($E90)*COS(CM$12))/SIN($E90)*CM$9)</f>
        <v>0</v>
      </c>
      <c r="FZ90" s="0" t="n">
        <f aca="false">IF(CN$9=0,0,(SIN(CN$12)*COS($E90)+SIN($E90)*COS(CN$12))/SIN($E90)*CN$9)</f>
        <v>0</v>
      </c>
      <c r="GA90" s="0" t="n">
        <f aca="false">IF(CO$9=0,0,(SIN(CO$12)*COS($E90)+SIN($E90)*COS(CO$12))/SIN($E90)*CO$9)</f>
        <v>0</v>
      </c>
      <c r="GB90" s="0" t="n">
        <f aca="false">IF(CP$9=0,0,(SIN(CP$12)*COS($E90)+SIN($E90)*COS(CP$12))/SIN($E90)*CP$9)</f>
        <v>1.29048823492302</v>
      </c>
      <c r="GC90" s="0" t="n">
        <f aca="false">IF(CQ$9=0,0,(SIN(CQ$12)*COS($E90)+SIN($E90)*COS(CQ$12))/SIN($E90)*CQ$9)</f>
        <v>1.22135969920403</v>
      </c>
    </row>
    <row r="91" customFormat="false" ht="12.8" hidden="true" customHeight="false" outlineLevel="0" collapsed="false">
      <c r="A91" s="0" t="n">
        <f aca="false">MAX($F91:$CQ91)</f>
        <v>6.32915353137039</v>
      </c>
      <c r="B91" s="90" t="n">
        <f aca="false">IF(ISNA(INDEX(vmg!$B$6:$B$151,MATCH($C91,vmg!$F$6:$F$151,0))),IF(ISNA(INDEX(vmg!$B$6:$B$151,MATCH($C91,vmg!$D$6:$D$151,0))),0,INDEX(vmg!$B$6:$B$151,MATCH($C91,vmg!$D$6:$D$151,0))),INDEX(vmg!$B$6:$B$151,MATCH($C91,vmg!$F$6:$F$151,0)))</f>
        <v>5.587</v>
      </c>
      <c r="C91" s="2" t="n">
        <f aca="false">MOD(Best +D91,360)</f>
        <v>19</v>
      </c>
      <c r="D91" s="2" t="n">
        <f aca="false">D90+1</f>
        <v>79</v>
      </c>
      <c r="E91" s="1" t="n">
        <f aca="false">D91*PI()/180</f>
        <v>1.37881010907552</v>
      </c>
      <c r="F91" s="13" t="n">
        <f aca="false">IF(OR(F181=0,CR91=0),0,F181*CR91/(F181+CR91))</f>
        <v>6.32915353137039</v>
      </c>
      <c r="G91" s="13" t="n">
        <f aca="false">IF(OR(G181=0,CS91=0),0,G181*CS91/(G181+CS91))</f>
        <v>6.18634953999222</v>
      </c>
      <c r="H91" s="13" t="n">
        <f aca="false">IF(OR(H181=0,CT91=0),0,H181*CT91/(H181+CT91))</f>
        <v>6.04845233176892</v>
      </c>
      <c r="I91" s="13" t="n">
        <f aca="false">IF(OR(I181=0,CU91=0),0,I181*CU91/(I181+CU91))</f>
        <v>5.91514895759936</v>
      </c>
      <c r="J91" s="13" t="n">
        <f aca="false">IF(OR(J181=0,CV91=0),0,J181*CV91/(J181+CV91))</f>
        <v>5.78193337336376</v>
      </c>
      <c r="K91" s="13" t="n">
        <f aca="false">IF(OR(K181=0,CW91=0),0,K181*CW91/(K181+CW91))</f>
        <v>5.65303403223386</v>
      </c>
      <c r="L91" s="13" t="n">
        <f aca="false">IF(OR(L181=0,CX91=0),0,L181*CX91/(L181+CX91))</f>
        <v>5.52818632210873</v>
      </c>
      <c r="M91" s="13" t="n">
        <f aca="false">IF(OR(M181=0,CY91=0),0,M181*CY91/(M181+CY91))</f>
        <v>5.40714707177903</v>
      </c>
      <c r="N91" s="13" t="n">
        <f aca="false">IF(OR(N181=0,CZ91=0),0,N181*CZ91/(N181+CZ91))</f>
        <v>5.28969241576853</v>
      </c>
      <c r="O91" s="13" t="n">
        <f aca="false">IF(OR(O181=0,DA91=0),0,O181*DA91/(O181+DA91))</f>
        <v>5.16282014012917</v>
      </c>
      <c r="P91" s="13" t="n">
        <f aca="false">IF(OR(P181=0,DB91=0),0,P181*DB91/(P181+DB91))</f>
        <v>5.03985058755629</v>
      </c>
      <c r="Q91" s="13" t="n">
        <f aca="false">IF(OR(Q181=0,DC91=0),0,Q181*DC91/(Q181+DC91))</f>
        <v>4.92055018450423</v>
      </c>
      <c r="R91" s="13" t="n">
        <f aca="false">IF(OR(R181=0,DD91=0),0,R181*DD91/(R181+DD91))</f>
        <v>4.80470386118451</v>
      </c>
      <c r="S91" s="13" t="n">
        <f aca="false">IF(OR(S181=0,DE91=0),0,S181*DE91/(S181+DE91))</f>
        <v>4.69211326402812</v>
      </c>
      <c r="T91" s="13" t="n">
        <f aca="false">IF(OR(T181=0,DF91=0),0,T181*DF91/(T181+DF91))</f>
        <v>4.56189828242842</v>
      </c>
      <c r="U91" s="13" t="n">
        <f aca="false">IF(OR(U181=0,DG91=0),0,U181*DG91/(U181+DG91))</f>
        <v>4.43551935481178</v>
      </c>
      <c r="V91" s="13" t="n">
        <f aca="false">IF(OR(V181=0,DH91=0),0,V181*DH91/(V181+DH91))</f>
        <v>4.31274054551243</v>
      </c>
      <c r="W91" s="13" t="n">
        <f aca="false">IF(OR(W181=0,DI91=0),0,W181*DI91/(W181+DI91))</f>
        <v>4.19334464048634</v>
      </c>
      <c r="X91" s="13" t="n">
        <f aca="false">IF(OR(X181=0,DJ91=0),0,X181*DJ91/(X181+DJ91))</f>
        <v>4.07713134254948</v>
      </c>
      <c r="Y91" s="13" t="n">
        <f aca="false">IF(OR(Y181=0,DK91=0),0,Y181*DK91/(Y181+DK91))</f>
        <v>0</v>
      </c>
      <c r="Z91" s="13" t="n">
        <f aca="false">IF(OR(Z181=0,DL91=0),0,Z181*DL91/(Z181+DL91))</f>
        <v>0</v>
      </c>
      <c r="AA91" s="13" t="n">
        <f aca="false">IF(OR(AA181=0,DM91=0),0,AA181*DM91/(AA181+DM91))</f>
        <v>0</v>
      </c>
      <c r="AB91" s="13" t="n">
        <f aca="false">IF(OR(AB181=0,DN91=0),0,AB181*DN91/(AB181+DN91))</f>
        <v>0</v>
      </c>
      <c r="AC91" s="13" t="n">
        <f aca="false">IF(OR(AC181=0,DO91=0),0,AC181*DO91/(AC181+DO91))</f>
        <v>0</v>
      </c>
      <c r="AD91" s="13" t="n">
        <f aca="false">IF(OR(AD181=0,DP91=0),0,AD181*DP91/(AD181+DP91))</f>
        <v>0</v>
      </c>
      <c r="AE91" s="13" t="n">
        <f aca="false">IF(OR(AE181=0,DQ91=0),0,AE181*DQ91/(AE181+DQ91))</f>
        <v>0</v>
      </c>
      <c r="AF91" s="13" t="n">
        <f aca="false">IF(OR(AF181=0,DR91=0),0,AF181*DR91/(AF181+DR91))</f>
        <v>0</v>
      </c>
      <c r="AG91" s="13" t="n">
        <f aca="false">IF(OR(AG181=0,DS91=0),0,AG181*DS91/(AG181+DS91))</f>
        <v>0</v>
      </c>
      <c r="AH91" s="13" t="n">
        <f aca="false">IF(OR(AH181=0,DT91=0),0,AH181*DT91/(AH181+DT91))</f>
        <v>0</v>
      </c>
      <c r="AI91" s="13" t="n">
        <f aca="false">IF(OR(AI181=0,DU91=0),0,AI181*DU91/(AI181+DU91))</f>
        <v>0</v>
      </c>
      <c r="AJ91" s="13" t="n">
        <f aca="false">IF(OR(AJ181=0,DV91=0),0,AJ181*DV91/(AJ181+DV91))</f>
        <v>0</v>
      </c>
      <c r="AK91" s="13" t="n">
        <f aca="false">IF(OR(AK181=0,DW91=0),0,AK181*DW91/(AK181+DW91))</f>
        <v>0</v>
      </c>
      <c r="AL91" s="13" t="n">
        <f aca="false">IF(OR(AL181=0,DX91=0),0,AL181*DX91/(AL181+DX91))</f>
        <v>0</v>
      </c>
      <c r="AM91" s="13" t="n">
        <f aca="false">IF(OR(AM181=0,DY91=0),0,AM181*DY91/(AM181+DY91))</f>
        <v>0</v>
      </c>
      <c r="AN91" s="13" t="n">
        <f aca="false">IF(OR(AN181=0,DZ91=0),0,AN181*DZ91/(AN181+DZ91))</f>
        <v>0</v>
      </c>
      <c r="AO91" s="13" t="n">
        <f aca="false">IF(OR(AO181=0,EA91=0),0,AO181*EA91/(AO181+EA91))</f>
        <v>0</v>
      </c>
      <c r="AP91" s="13" t="n">
        <f aca="false">IF(OR(AP181=0,EB91=0),0,AP181*EB91/(AP181+EB91))</f>
        <v>0</v>
      </c>
      <c r="AQ91" s="13" t="n">
        <f aca="false">IF(OR(AQ181=0,EC91=0),0,AQ181*EC91/(AQ181+EC91))</f>
        <v>0</v>
      </c>
      <c r="AR91" s="13" t="n">
        <f aca="false">IF(OR(AR181=0,ED91=0),0,AR181*ED91/(AR181+ED91))</f>
        <v>0</v>
      </c>
      <c r="AS91" s="13" t="n">
        <f aca="false">IF(OR(AS181=0,EE91=0),0,AS181*EE91/(AS181+EE91))</f>
        <v>0</v>
      </c>
      <c r="AT91" s="13" t="n">
        <f aca="false">IF(OR(AT181=0,EF91=0),0,AT181*EF91/(AT181+EF91))</f>
        <v>0</v>
      </c>
      <c r="AU91" s="13" t="n">
        <f aca="false">IF(OR(AU181=0,EG91=0),0,AU181*EG91/(AU181+EG91))</f>
        <v>0</v>
      </c>
      <c r="AV91" s="13" t="n">
        <f aca="false">IF(OR(AV181=0,EH91=0),0,AV181*EH91/(AV181+EH91))</f>
        <v>0</v>
      </c>
      <c r="AW91" s="13" t="n">
        <f aca="false">IF(OR(AW181=0,EI91=0),0,AW181*EI91/(AW181+EI91))</f>
        <v>0</v>
      </c>
      <c r="AX91" s="13" t="n">
        <f aca="false">IF(OR(AX181=0,EJ91=0),0,AX181*EJ91/(AX181+EJ91))</f>
        <v>0</v>
      </c>
      <c r="AY91" s="13" t="n">
        <f aca="false">IF(OR(AY181=0,EK91=0),0,AY181*EK91/(AY181+EK91))</f>
        <v>0</v>
      </c>
      <c r="AZ91" s="13" t="n">
        <f aca="false">IF(OR(AZ181=0,EL91=0),0,AZ181*EL91/(AZ181+EL91))</f>
        <v>0</v>
      </c>
      <c r="BA91" s="13" t="n">
        <f aca="false">IF(OR(BA181=0,EM91=0),0,BA181*EM91/(BA181+EM91))</f>
        <v>0</v>
      </c>
      <c r="BB91" s="13" t="n">
        <f aca="false">IF(OR(BB181=0,EN91=0),0,BB181*EN91/(BB181+EN91))</f>
        <v>0</v>
      </c>
      <c r="BC91" s="13" t="n">
        <f aca="false">IF(OR(BC181=0,EO91=0),0,BC181*EO91/(BC181+EO91))</f>
        <v>0</v>
      </c>
      <c r="BD91" s="13" t="n">
        <f aca="false">IF(OR(BD181=0,EP91=0),0,BD181*EP91/(BD181+EP91))</f>
        <v>0</v>
      </c>
      <c r="BE91" s="13" t="n">
        <f aca="false">IF(OR(BE181=0,EQ91=0),0,BE181*EQ91/(BE181+EQ91))</f>
        <v>0</v>
      </c>
      <c r="BF91" s="13" t="n">
        <f aca="false">IF(OR(BF181=0,ER91=0),0,BF181*ER91/(BF181+ER91))</f>
        <v>0</v>
      </c>
      <c r="BG91" s="13" t="n">
        <f aca="false">IF(OR(BG181=0,ES91=0),0,BG181*ES91/(BG181+ES91))</f>
        <v>0</v>
      </c>
      <c r="BH91" s="13" t="n">
        <f aca="false">IF(OR(BH181=0,ET91=0),0,BH181*ET91/(BH181+ET91))</f>
        <v>0</v>
      </c>
      <c r="BI91" s="13" t="n">
        <f aca="false">IF(OR(BI181=0,EU91=0),0,BI181*EU91/(BI181+EU91))</f>
        <v>0</v>
      </c>
      <c r="BJ91" s="13" t="n">
        <f aca="false">IF(OR(BJ181=0,EV91=0),0,BJ181*EV91/(BJ181+EV91))</f>
        <v>0</v>
      </c>
      <c r="BK91" s="13" t="n">
        <f aca="false">IF(OR(BK181=0,EW91=0),0,BK181*EW91/(BK181+EW91))</f>
        <v>0</v>
      </c>
      <c r="BL91" s="13" t="n">
        <f aca="false">IF(OR(BL181=0,EX91=0),0,BL181*EX91/(BL181+EX91))</f>
        <v>0</v>
      </c>
      <c r="BM91" s="13" t="n">
        <f aca="false">IF(OR(BM181=0,EY91=0),0,BM181*EY91/(BM181+EY91))</f>
        <v>0</v>
      </c>
      <c r="BN91" s="13" t="n">
        <f aca="false">IF(OR(BN181=0,EZ91=0),0,BN181*EZ91/(BN181+EZ91))</f>
        <v>0</v>
      </c>
      <c r="BO91" s="13" t="n">
        <f aca="false">IF(OR(BO181=0,FA91=0),0,BO181*FA91/(BO181+FA91))</f>
        <v>0</v>
      </c>
      <c r="BP91" s="13" t="n">
        <f aca="false">IF(OR(BP181=0,FB91=0),0,BP181*FB91/(BP181+FB91))</f>
        <v>0</v>
      </c>
      <c r="BQ91" s="13" t="n">
        <f aca="false">IF(OR(BQ181=0,FC91=0),0,BQ181*FC91/(BQ181+FC91))</f>
        <v>0</v>
      </c>
      <c r="BR91" s="13" t="n">
        <f aca="false">IF(OR(BR181=0,FD91=0),0,BR181*FD91/(BR181+FD91))</f>
        <v>0</v>
      </c>
      <c r="BS91" s="13" t="n">
        <f aca="false">IF(OR(BS181=0,FE91=0),0,BS181*FE91/(BS181+FE91))</f>
        <v>0</v>
      </c>
      <c r="BT91" s="13" t="n">
        <f aca="false">IF(OR(BT181=0,FF91=0),0,BT181*FF91/(BT181+FF91))</f>
        <v>0</v>
      </c>
      <c r="BU91" s="13" t="n">
        <f aca="false">IF(OR(BU181=0,FG91=0),0,BU181*FG91/(BU181+FG91))</f>
        <v>0</v>
      </c>
      <c r="BV91" s="13" t="n">
        <f aca="false">IF(OR(BV181=0,FH91=0),0,BV181*FH91/(BV181+FH91))</f>
        <v>0</v>
      </c>
      <c r="BW91" s="13" t="n">
        <f aca="false">IF(OR(BW181=0,FI91=0),0,BW181*FI91/(BW181+FI91))</f>
        <v>0</v>
      </c>
      <c r="BX91" s="13" t="n">
        <f aca="false">IF(OR(BX181=0,FJ91=0),0,BX181*FJ91/(BX181+FJ91))</f>
        <v>0</v>
      </c>
      <c r="BY91" s="13" t="n">
        <f aca="false">IF(OR(BY181=0,FK91=0),0,BY181*FK91/(BY181+FK91))</f>
        <v>0</v>
      </c>
      <c r="BZ91" s="13" t="n">
        <f aca="false">IF(OR(BZ181=0,FL91=0),0,BZ181*FL91/(BZ181+FL91))</f>
        <v>0</v>
      </c>
      <c r="CA91" s="13" t="n">
        <f aca="false">IF(OR(CA181=0,FM91=0),0,CA181*FM91/(CA181+FM91))</f>
        <v>0</v>
      </c>
      <c r="CB91" s="13" t="n">
        <f aca="false">IF(OR(CB181=0,FN91=0),0,CB181*FN91/(CB181+FN91))</f>
        <v>0</v>
      </c>
      <c r="CC91" s="13" t="n">
        <f aca="false">IF(OR(CC181=0,FO91=0),0,CC181*FO91/(CC181+FO91))</f>
        <v>0</v>
      </c>
      <c r="CD91" s="13" t="n">
        <f aca="false">IF(OR(CD181=0,FP91=0),0,CD181*FP91/(CD181+FP91))</f>
        <v>0</v>
      </c>
      <c r="CE91" s="13" t="n">
        <f aca="false">IF(OR(CE181=0,FQ91=0),0,CE181*FQ91/(CE181+FQ91))</f>
        <v>0</v>
      </c>
      <c r="CF91" s="13" t="n">
        <f aca="false">IF(OR(CF181=0,FR91=0),0,CF181*FR91/(CF181+FR91))</f>
        <v>0</v>
      </c>
      <c r="CG91" s="13" t="n">
        <f aca="false">IF(OR(CG181=0,FS91=0),0,CG181*FS91/(CG181+FS91))</f>
        <v>0</v>
      </c>
      <c r="CH91" s="13" t="n">
        <f aca="false">IF(OR(CH181=0,FT91=0),0,CH181*FT91/(CH181+FT91))</f>
        <v>0</v>
      </c>
      <c r="CI91" s="13" t="n">
        <f aca="false">IF(OR(CI181=0,FU91=0),0,CI181*FU91/(CI181+FU91))</f>
        <v>0</v>
      </c>
      <c r="CJ91" s="13" t="n">
        <f aca="false">IF(OR(CJ181=0,FV91=0),0,CJ181*FV91/(CJ181+FV91))</f>
        <v>0</v>
      </c>
      <c r="CK91" s="13" t="n">
        <f aca="false">IF(OR(CK181=0,FW91=0),0,CK181*FW91/(CK181+FW91))</f>
        <v>0</v>
      </c>
      <c r="CL91" s="13" t="n">
        <f aca="false">IF(OR(CL181=0,FX91=0),0,CL181*FX91/(CL181+FX91))</f>
        <v>0</v>
      </c>
      <c r="CM91" s="13" t="n">
        <f aca="false">IF(OR(CM181=0,FY91=0),0,CM181*FY91/(CM181+FY91))</f>
        <v>0</v>
      </c>
      <c r="CN91" s="13" t="n">
        <f aca="false">IF(OR(CN181=0,FZ91=0),0,CN181*FZ91/(CN181+FZ91))</f>
        <v>0</v>
      </c>
      <c r="CO91" s="13" t="n">
        <f aca="false">IF(OR(CO181=0,GA91=0),0,CO181*GA91/(CO181+GA91))</f>
        <v>0</v>
      </c>
      <c r="CP91" s="13" t="n">
        <f aca="false">IF(OR(CP181=0,GB91=0),0,CP181*GB91/(CP181+GB91))</f>
        <v>0.612928657143623</v>
      </c>
      <c r="CQ91" s="13" t="n">
        <f aca="false">IF(OR(CQ181=0,GC91=0),0,CQ181*GC91/(CQ181+GC91))</f>
        <v>0.571506725865932</v>
      </c>
      <c r="CR91" s="0" t="n">
        <f aca="false">IF(F$9=0,0,(SIN(F$12)*COS($E91)+SIN($E91)*COS(F$12))/SIN($E91)*F$9)</f>
        <v>6.32915357142857</v>
      </c>
      <c r="CS91" s="0" t="n">
        <f aca="false">IF(G$9=0,0,(SIN(G$12)*COS($E91)+SIN($E91)*COS(G$12))/SIN($E91)*G$9)</f>
        <v>6.31017241066995</v>
      </c>
      <c r="CT91" s="0" t="n">
        <f aca="false">IF(H$9=0,0,(SIN(H$12)*COS($E91)+SIN($E91)*COS(H$12))/SIN($E91)*H$9)</f>
        <v>6.28902607352278</v>
      </c>
      <c r="CU91" s="0" t="n">
        <f aca="false">IF(I$9=0,0,(SIN(I$12)*COS($E91)+SIN($E91)*COS(I$12))/SIN($E91)*I$9)</f>
        <v>6.26574509355497</v>
      </c>
      <c r="CV91" s="0" t="n">
        <f aca="false">IF(J$9=0,0,(SIN(J$12)*COS($E91)+SIN($E91)*COS(J$12))/SIN($E91)*J$9)</f>
        <v>6.23545316192948</v>
      </c>
      <c r="CW91" s="0" t="n">
        <f aca="false">IF(K$9=0,0,(SIN(K$12)*COS($E91)+SIN($E91)*COS(K$12))/SIN($E91)*K$9)</f>
        <v>6.20307025072659</v>
      </c>
      <c r="CX91" s="0" t="n">
        <f aca="false">IF(L$9=0,0,(SIN(L$12)*COS($E91)+SIN($E91)*COS(L$12))/SIN($E91)*L$9)</f>
        <v>6.16863348702218</v>
      </c>
      <c r="CY91" s="0" t="n">
        <f aca="false">IF(M$9=0,0,(SIN(M$12)*COS($E91)+SIN($E91)*COS(M$12))/SIN($E91)*M$9)</f>
        <v>6.1321806735742</v>
      </c>
      <c r="CZ91" s="0" t="n">
        <f aca="false">IF(N$9=0,0,(SIN(N$12)*COS($E91)+SIN($E91)*COS(N$12))/SIN($E91)*N$9)</f>
        <v>6.09375026898776</v>
      </c>
      <c r="DA91" s="0" t="n">
        <f aca="false">IF(O$9=0,0,(SIN(O$12)*COS($E91)+SIN($E91)*COS(O$12))/SIN($E91)*O$9)</f>
        <v>6.03588465862947</v>
      </c>
      <c r="DB91" s="0" t="n">
        <f aca="false">IF(P$9=0,0,(SIN(P$12)*COS($E91)+SIN($E91)*COS(P$12))/SIN($E91)*P$9)</f>
        <v>5.97610426436845</v>
      </c>
      <c r="DC91" s="0" t="n">
        <f aca="false">IF(Q$9=0,0,(SIN(Q$12)*COS($E91)+SIN($E91)*COS(Q$12))/SIN($E91)*Q$9)</f>
        <v>5.91446538757098</v>
      </c>
      <c r="DD91" s="0" t="n">
        <f aca="false">IF(R$9=0,0,(SIN(R$12)*COS($E91)+SIN($E91)*COS(R$12))/SIN($E91)*R$9)</f>
        <v>5.85102490732175</v>
      </c>
      <c r="DE91" s="0" t="n">
        <f aca="false">IF(S$9=0,0,(SIN(S$12)*COS($E91)+SIN($E91)*COS(S$12))/SIN($E91)*S$9)</f>
        <v>5.78584025149129</v>
      </c>
      <c r="DF91" s="0" t="n">
        <f aca="false">IF(T$9=0,0,(SIN(T$12)*COS($E91)+SIN($E91)*COS(T$12))/SIN($E91)*T$9)</f>
        <v>5.68677117130687</v>
      </c>
      <c r="DG91" s="0" t="n">
        <f aca="false">IF(U$9=0,0,(SIN(U$12)*COS($E91)+SIN($E91)*COS(U$12))/SIN($E91)*U$9)</f>
        <v>5.58614300860545</v>
      </c>
      <c r="DH91" s="0" t="n">
        <f aca="false">IF(V$9=0,0,(SIN(V$12)*COS($E91)+SIN($E91)*COS(V$12))/SIN($E91)*V$9)</f>
        <v>5.48404405466436</v>
      </c>
      <c r="DI91" s="0" t="n">
        <f aca="false">IF(W$9=0,0,(SIN(W$12)*COS($E91)+SIN($E91)*COS(W$12))/SIN($E91)*W$9)</f>
        <v>5.38056297847361</v>
      </c>
      <c r="DJ91" s="0" t="n">
        <f aca="false">IF(X$9=0,0,(SIN(X$12)*COS($E91)+SIN($E91)*COS(X$12))/SIN($E91)*X$9)</f>
        <v>5.27578878219057</v>
      </c>
      <c r="DK91" s="0" t="n">
        <f aca="false">IF(Y$9=0,0,(SIN(Y$12)*COS($E91)+SIN($E91)*COS(Y$12))/SIN($E91)*Y$9)</f>
        <v>0</v>
      </c>
      <c r="DL91" s="0" t="n">
        <f aca="false">IF(Z$9=0,0,(SIN(Z$12)*COS($E91)+SIN($E91)*COS(Z$12))/SIN($E91)*Z$9)</f>
        <v>0</v>
      </c>
      <c r="DM91" s="0" t="n">
        <f aca="false">IF(AA$9=0,0,(SIN(AA$12)*COS($E91)+SIN($E91)*COS(AA$12))/SIN($E91)*AA$9)</f>
        <v>0</v>
      </c>
      <c r="DN91" s="0" t="n">
        <f aca="false">IF(AB$9=0,0,(SIN(AB$12)*COS($E91)+SIN($E91)*COS(AB$12))/SIN($E91)*AB$9)</f>
        <v>0</v>
      </c>
      <c r="DO91" s="0" t="n">
        <f aca="false">IF(AC$9=0,0,(SIN(AC$12)*COS($E91)+SIN($E91)*COS(AC$12))/SIN($E91)*AC$9)</f>
        <v>0</v>
      </c>
      <c r="DP91" s="0" t="n">
        <f aca="false">IF(AD$9=0,0,(SIN(AD$12)*COS($E91)+SIN($E91)*COS(AD$12))/SIN($E91)*AD$9)</f>
        <v>0</v>
      </c>
      <c r="DQ91" s="0" t="n">
        <f aca="false">IF(AE$9=0,0,(SIN(AE$12)*COS($E91)+SIN($E91)*COS(AE$12))/SIN($E91)*AE$9)</f>
        <v>0</v>
      </c>
      <c r="DR91" s="0" t="n">
        <f aca="false">IF(AF$9=0,0,(SIN(AF$12)*COS($E91)+SIN($E91)*COS(AF$12))/SIN($E91)*AF$9)</f>
        <v>0</v>
      </c>
      <c r="DS91" s="0" t="n">
        <f aca="false">IF(AG$9=0,0,(SIN(AG$12)*COS($E91)+SIN($E91)*COS(AG$12))/SIN($E91)*AG$9)</f>
        <v>0</v>
      </c>
      <c r="DT91" s="0" t="n">
        <f aca="false">IF(AH$9=0,0,(SIN(AH$12)*COS($E91)+SIN($E91)*COS(AH$12))/SIN($E91)*AH$9)</f>
        <v>0</v>
      </c>
      <c r="DU91" s="0" t="n">
        <f aca="false">IF(AI$9=0,0,(SIN(AI$12)*COS($E91)+SIN($E91)*COS(AI$12))/SIN($E91)*AI$9)</f>
        <v>0</v>
      </c>
      <c r="DV91" s="0" t="n">
        <f aca="false">IF(AJ$9=0,0,(SIN(AJ$12)*COS($E91)+SIN($E91)*COS(AJ$12))/SIN($E91)*AJ$9)</f>
        <v>0</v>
      </c>
      <c r="DW91" s="0" t="n">
        <f aca="false">IF(AK$9=0,0,(SIN(AK$12)*COS($E91)+SIN($E91)*COS(AK$12))/SIN($E91)*AK$9)</f>
        <v>0</v>
      </c>
      <c r="DX91" s="0" t="n">
        <f aca="false">IF(AL$9=0,0,(SIN(AL$12)*COS($E91)+SIN($E91)*COS(AL$12))/SIN($E91)*AL$9)</f>
        <v>0</v>
      </c>
      <c r="DY91" s="0" t="n">
        <f aca="false">IF(AM$9=0,0,(SIN(AM$12)*COS($E91)+SIN($E91)*COS(AM$12))/SIN($E91)*AM$9)</f>
        <v>0</v>
      </c>
      <c r="DZ91" s="0" t="n">
        <f aca="false">IF(AN$9=0,0,(SIN(AN$12)*COS($E91)+SIN($E91)*COS(AN$12))/SIN($E91)*AN$9)</f>
        <v>0</v>
      </c>
      <c r="EA91" s="0" t="n">
        <f aca="false">IF(AO$9=0,0,(SIN(AO$12)*COS($E91)+SIN($E91)*COS(AO$12))/SIN($E91)*AO$9)</f>
        <v>0</v>
      </c>
      <c r="EB91" s="0" t="n">
        <f aca="false">IF(AP$9=0,0,(SIN(AP$12)*COS($E91)+SIN($E91)*COS(AP$12))/SIN($E91)*AP$9)</f>
        <v>0</v>
      </c>
      <c r="EC91" s="0" t="n">
        <f aca="false">IF(AQ$9=0,0,(SIN(AQ$12)*COS($E91)+SIN($E91)*COS(AQ$12))/SIN($E91)*AQ$9)</f>
        <v>0</v>
      </c>
      <c r="ED91" s="0" t="n">
        <f aca="false">IF(AR$9=0,0,(SIN(AR$12)*COS($E91)+SIN($E91)*COS(AR$12))/SIN($E91)*AR$9)</f>
        <v>0</v>
      </c>
      <c r="EE91" s="0" t="n">
        <f aca="false">IF(AS$9=0,0,(SIN(AS$12)*COS($E91)+SIN($E91)*COS(AS$12))/SIN($E91)*AS$9)</f>
        <v>0</v>
      </c>
      <c r="EF91" s="0" t="n">
        <f aca="false">IF(AT$9=0,0,(SIN(AT$12)*COS($E91)+SIN($E91)*COS(AT$12))/SIN($E91)*AT$9)</f>
        <v>0</v>
      </c>
      <c r="EG91" s="0" t="n">
        <f aca="false">IF(AU$9=0,0,(SIN(AU$12)*COS($E91)+SIN($E91)*COS(AU$12))/SIN($E91)*AU$9)</f>
        <v>0</v>
      </c>
      <c r="EH91" s="0" t="n">
        <f aca="false">IF(AV$9=0,0,(SIN(AV$12)*COS($E91)+SIN($E91)*COS(AV$12))/SIN($E91)*AV$9)</f>
        <v>0</v>
      </c>
      <c r="EI91" s="0" t="n">
        <f aca="false">IF(AW$9=0,0,(SIN(AW$12)*COS($E91)+SIN($E91)*COS(AW$12))/SIN($E91)*AW$9)</f>
        <v>0</v>
      </c>
      <c r="EJ91" s="0" t="n">
        <f aca="false">IF(AX$9=0,0,(SIN(AX$12)*COS($E91)+SIN($E91)*COS(AX$12))/SIN($E91)*AX$9)</f>
        <v>0</v>
      </c>
      <c r="EK91" s="0" t="n">
        <f aca="false">IF(AY$9=0,0,(SIN(AY$12)*COS($E91)+SIN($E91)*COS(AY$12))/SIN($E91)*AY$9)</f>
        <v>0</v>
      </c>
      <c r="EL91" s="0" t="n">
        <f aca="false">IF(AZ$9=0,0,(SIN(AZ$12)*COS($E91)+SIN($E91)*COS(AZ$12))/SIN($E91)*AZ$9)</f>
        <v>0</v>
      </c>
      <c r="EM91" s="0" t="n">
        <f aca="false">IF(BA$9=0,0,(SIN(BA$12)*COS($E91)+SIN($E91)*COS(BA$12))/SIN($E91)*BA$9)</f>
        <v>0</v>
      </c>
      <c r="EN91" s="0" t="n">
        <f aca="false">IF(BB$9=0,0,(SIN(BB$12)*COS($E91)+SIN($E91)*COS(BB$12))/SIN($E91)*BB$9)</f>
        <v>0</v>
      </c>
      <c r="EO91" s="0" t="n">
        <f aca="false">IF(BC$9=0,0,(SIN(BC$12)*COS($E91)+SIN($E91)*COS(BC$12))/SIN($E91)*BC$9)</f>
        <v>0</v>
      </c>
      <c r="EP91" s="0" t="n">
        <f aca="false">IF(BD$9=0,0,(SIN(BD$12)*COS($E91)+SIN($E91)*COS(BD$12))/SIN($E91)*BD$9)</f>
        <v>0</v>
      </c>
      <c r="EQ91" s="0" t="n">
        <f aca="false">IF(BE$9=0,0,(SIN(BE$12)*COS($E91)+SIN($E91)*COS(BE$12))/SIN($E91)*BE$9)</f>
        <v>0</v>
      </c>
      <c r="ER91" s="0" t="n">
        <f aca="false">IF(BF$9=0,0,(SIN(BF$12)*COS($E91)+SIN($E91)*COS(BF$12))/SIN($E91)*BF$9)</f>
        <v>0</v>
      </c>
      <c r="ES91" s="0" t="n">
        <f aca="false">IF(BG$9=0,0,(SIN(BG$12)*COS($E91)+SIN($E91)*COS(BG$12))/SIN($E91)*BG$9)</f>
        <v>0</v>
      </c>
      <c r="ET91" s="0" t="n">
        <f aca="false">IF(BH$9=0,0,(SIN(BH$12)*COS($E91)+SIN($E91)*COS(BH$12))/SIN($E91)*BH$9)</f>
        <v>0</v>
      </c>
      <c r="EU91" s="0" t="n">
        <f aca="false">IF(BI$9=0,0,(SIN(BI$12)*COS($E91)+SIN($E91)*COS(BI$12))/SIN($E91)*BI$9)</f>
        <v>0</v>
      </c>
      <c r="EV91" s="0" t="n">
        <f aca="false">IF(BJ$9=0,0,(SIN(BJ$12)*COS($E91)+SIN($E91)*COS(BJ$12))/SIN($E91)*BJ$9)</f>
        <v>0</v>
      </c>
      <c r="EW91" s="0" t="n">
        <f aca="false">IF(BK$9=0,0,(SIN(BK$12)*COS($E91)+SIN($E91)*COS(BK$12))/SIN($E91)*BK$9)</f>
        <v>0</v>
      </c>
      <c r="EX91" s="0" t="n">
        <f aca="false">IF(BL$9=0,0,(SIN(BL$12)*COS($E91)+SIN($E91)*COS(BL$12))/SIN($E91)*BL$9)</f>
        <v>0</v>
      </c>
      <c r="EY91" s="0" t="n">
        <f aca="false">IF(BM$9=0,0,(SIN(BM$12)*COS($E91)+SIN($E91)*COS(BM$12))/SIN($E91)*BM$9)</f>
        <v>0</v>
      </c>
      <c r="EZ91" s="0" t="n">
        <f aca="false">IF(BN$9=0,0,(SIN(BN$12)*COS($E91)+SIN($E91)*COS(BN$12))/SIN($E91)*BN$9)</f>
        <v>0</v>
      </c>
      <c r="FA91" s="0" t="n">
        <f aca="false">IF(BO$9=0,0,(SIN(BO$12)*COS($E91)+SIN($E91)*COS(BO$12))/SIN($E91)*BO$9)</f>
        <v>0</v>
      </c>
      <c r="FB91" s="0" t="n">
        <f aca="false">IF(BP$9=0,0,(SIN(BP$12)*COS($E91)+SIN($E91)*COS(BP$12))/SIN($E91)*BP$9)</f>
        <v>0</v>
      </c>
      <c r="FC91" s="0" t="n">
        <f aca="false">IF(BQ$9=0,0,(SIN(BQ$12)*COS($E91)+SIN($E91)*COS(BQ$12))/SIN($E91)*BQ$9)</f>
        <v>0</v>
      </c>
      <c r="FD91" s="0" t="n">
        <f aca="false">IF(BR$9=0,0,(SIN(BR$12)*COS($E91)+SIN($E91)*COS(BR$12))/SIN($E91)*BR$9)</f>
        <v>0</v>
      </c>
      <c r="FE91" s="0" t="n">
        <f aca="false">IF(BS$9=0,0,(SIN(BS$12)*COS($E91)+SIN($E91)*COS(BS$12))/SIN($E91)*BS$9)</f>
        <v>0</v>
      </c>
      <c r="FF91" s="0" t="n">
        <f aca="false">IF(BT$9=0,0,(SIN(BT$12)*COS($E91)+SIN($E91)*COS(BT$12))/SIN($E91)*BT$9)</f>
        <v>0</v>
      </c>
      <c r="FG91" s="0" t="n">
        <f aca="false">IF(BU$9=0,0,(SIN(BU$12)*COS($E91)+SIN($E91)*COS(BU$12))/SIN($E91)*BU$9)</f>
        <v>0</v>
      </c>
      <c r="FH91" s="0" t="n">
        <f aca="false">IF(BV$9=0,0,(SIN(BV$12)*COS($E91)+SIN($E91)*COS(BV$12))/SIN($E91)*BV$9)</f>
        <v>0</v>
      </c>
      <c r="FI91" s="0" t="n">
        <f aca="false">IF(BW$9=0,0,(SIN(BW$12)*COS($E91)+SIN($E91)*COS(BW$12))/SIN($E91)*BW$9)</f>
        <v>0</v>
      </c>
      <c r="FJ91" s="0" t="n">
        <f aca="false">IF(BX$9=0,0,(SIN(BX$12)*COS($E91)+SIN($E91)*COS(BX$12))/SIN($E91)*BX$9)</f>
        <v>0</v>
      </c>
      <c r="FK91" s="0" t="n">
        <f aca="false">IF(BY$9=0,0,(SIN(BY$12)*COS($E91)+SIN($E91)*COS(BY$12))/SIN($E91)*BY$9)</f>
        <v>0</v>
      </c>
      <c r="FL91" s="0" t="n">
        <f aca="false">IF(BZ$9=0,0,(SIN(BZ$12)*COS($E91)+SIN($E91)*COS(BZ$12))/SIN($E91)*BZ$9)</f>
        <v>0</v>
      </c>
      <c r="FM91" s="0" t="n">
        <f aca="false">IF(CA$9=0,0,(SIN(CA$12)*COS($E91)+SIN($E91)*COS(CA$12))/SIN($E91)*CA$9)</f>
        <v>0</v>
      </c>
      <c r="FN91" s="0" t="n">
        <f aca="false">IF(CB$9=0,0,(SIN(CB$12)*COS($E91)+SIN($E91)*COS(CB$12))/SIN($E91)*CB$9)</f>
        <v>0</v>
      </c>
      <c r="FO91" s="0" t="n">
        <f aca="false">IF(CC$9=0,0,(SIN(CC$12)*COS($E91)+SIN($E91)*COS(CC$12))/SIN($E91)*CC$9)</f>
        <v>0</v>
      </c>
      <c r="FP91" s="0" t="n">
        <f aca="false">IF(CD$9=0,0,(SIN(CD$12)*COS($E91)+SIN($E91)*COS(CD$12))/SIN($E91)*CD$9)</f>
        <v>0</v>
      </c>
      <c r="FQ91" s="0" t="n">
        <f aca="false">IF(CE$9=0,0,(SIN(CE$12)*COS($E91)+SIN($E91)*COS(CE$12))/SIN($E91)*CE$9)</f>
        <v>0</v>
      </c>
      <c r="FR91" s="0" t="n">
        <f aca="false">IF(CF$9=0,0,(SIN(CF$12)*COS($E91)+SIN($E91)*COS(CF$12))/SIN($E91)*CF$9)</f>
        <v>0</v>
      </c>
      <c r="FS91" s="0" t="n">
        <f aca="false">IF(CG$9=0,0,(SIN(CG$12)*COS($E91)+SIN($E91)*COS(CG$12))/SIN($E91)*CG$9)</f>
        <v>0</v>
      </c>
      <c r="FT91" s="0" t="n">
        <f aca="false">IF(CH$9=0,0,(SIN(CH$12)*COS($E91)+SIN($E91)*COS(CH$12))/SIN($E91)*CH$9)</f>
        <v>0</v>
      </c>
      <c r="FU91" s="0" t="n">
        <f aca="false">IF(CI$9=0,0,(SIN(CI$12)*COS($E91)+SIN($E91)*COS(CI$12))/SIN($E91)*CI$9)</f>
        <v>0</v>
      </c>
      <c r="FV91" s="0" t="n">
        <f aca="false">IF(CJ$9=0,0,(SIN(CJ$12)*COS($E91)+SIN($E91)*COS(CJ$12))/SIN($E91)*CJ$9)</f>
        <v>0</v>
      </c>
      <c r="FW91" s="0" t="n">
        <f aca="false">IF(CK$9=0,0,(SIN(CK$12)*COS($E91)+SIN($E91)*COS(CK$12))/SIN($E91)*CK$9)</f>
        <v>0</v>
      </c>
      <c r="FX91" s="0" t="n">
        <f aca="false">IF(CL$9=0,0,(SIN(CL$12)*COS($E91)+SIN($E91)*COS(CL$12))/SIN($E91)*CL$9)</f>
        <v>0</v>
      </c>
      <c r="FY91" s="0" t="n">
        <f aca="false">IF(CM$9=0,0,(SIN(CM$12)*COS($E91)+SIN($E91)*COS(CM$12))/SIN($E91)*CM$9)</f>
        <v>0</v>
      </c>
      <c r="FZ91" s="0" t="n">
        <f aca="false">IF(CN$9=0,0,(SIN(CN$12)*COS($E91)+SIN($E91)*COS(CN$12))/SIN($E91)*CN$9)</f>
        <v>0</v>
      </c>
      <c r="GA91" s="0" t="n">
        <f aca="false">IF(CO$9=0,0,(SIN(CO$12)*COS($E91)+SIN($E91)*COS(CO$12))/SIN($E91)*CO$9)</f>
        <v>0</v>
      </c>
      <c r="GB91" s="0" t="n">
        <f aca="false">IF(CP$9=0,0,(SIN(CP$12)*COS($E91)+SIN($E91)*COS(CP$12))/SIN($E91)*CP$9)</f>
        <v>1.19570686671523</v>
      </c>
      <c r="GC91" s="0" t="n">
        <f aca="false">IF(CQ$9=0,0,(SIN(CQ$12)*COS($E91)+SIN($E91)*COS(CQ$12))/SIN($E91)*CQ$9)</f>
        <v>1.12484395930935</v>
      </c>
    </row>
    <row r="92" customFormat="false" ht="12.8" hidden="true" customHeight="false" outlineLevel="0" collapsed="false">
      <c r="A92" s="0" t="n">
        <f aca="false">MAX($F92:$CQ92)</f>
        <v>6.32915353137039</v>
      </c>
      <c r="B92" s="90" t="n">
        <f aca="false">IF(ISNA(INDEX(vmg!$B$6:$B$151,MATCH($C92,vmg!$F$6:$F$151,0))),IF(ISNA(INDEX(vmg!$B$6:$B$151,MATCH($C92,vmg!$D$6:$D$151,0))),0,INDEX(vmg!$B$6:$B$151,MATCH($C92,vmg!$D$6:$D$151,0))),INDEX(vmg!$B$6:$B$151,MATCH($C92,vmg!$F$6:$F$151,0)))</f>
        <v>5.524</v>
      </c>
      <c r="C92" s="2" t="n">
        <f aca="false">MOD(Best +D92,360)</f>
        <v>20</v>
      </c>
      <c r="D92" s="2" t="n">
        <f aca="false">D91+1</f>
        <v>80</v>
      </c>
      <c r="E92" s="1" t="n">
        <f aca="false">D92*PI()/180</f>
        <v>1.39626340159546</v>
      </c>
      <c r="F92" s="13" t="n">
        <f aca="false">IF(OR(F182=0,CR92=0),0,F182*CR92/(F182+CR92))</f>
        <v>6.32915353137039</v>
      </c>
      <c r="G92" s="13" t="n">
        <f aca="false">IF(OR(G182=0,CS92=0),0,G182*CS92/(G182+CS92))</f>
        <v>6.1834192099659</v>
      </c>
      <c r="H92" s="13" t="n">
        <f aca="false">IF(OR(H182=0,CT92=0),0,H182*CT92/(H182+CT92))</f>
        <v>6.04278367272436</v>
      </c>
      <c r="I92" s="13" t="n">
        <f aca="false">IF(OR(I182=0,CU92=0),0,I182*CU92/(I182+CU92))</f>
        <v>5.90691900603944</v>
      </c>
      <c r="J92" s="13" t="n">
        <f aca="false">IF(OR(J182=0,CV92=0),0,J182*CV92/(J182+CV92))</f>
        <v>5.7713159226457</v>
      </c>
      <c r="K92" s="13" t="n">
        <f aca="false">IF(OR(K182=0,CW92=0),0,K182*CW92/(K182+CW92))</f>
        <v>5.6401844196557</v>
      </c>
      <c r="L92" s="13" t="n">
        <f aca="false">IF(OR(L182=0,CX92=0),0,L182*CX92/(L182+CX92))</f>
        <v>5.51324831310557</v>
      </c>
      <c r="M92" s="13" t="n">
        <f aca="false">IF(OR(M182=0,CY92=0),0,M182*CY92/(M182+CY92))</f>
        <v>5.39025396100588</v>
      </c>
      <c r="N92" s="13" t="n">
        <f aca="false">IF(OR(N182=0,CZ92=0),0,N182*CZ92/(N182+CZ92))</f>
        <v>5.27096800320932</v>
      </c>
      <c r="O92" s="13" t="n">
        <f aca="false">IF(OR(O182=0,DA92=0),0,O182*DA92/(O182+DA92))</f>
        <v>5.14244511986524</v>
      </c>
      <c r="P92" s="13" t="n">
        <f aca="false">IF(OR(P182=0,DB92=0),0,P182*DB92/(P182+DB92))</f>
        <v>5.01794107403334</v>
      </c>
      <c r="Q92" s="13" t="n">
        <f aca="false">IF(OR(Q182=0,DC92=0),0,Q182*DC92/(Q182+DC92))</f>
        <v>4.89721403119637</v>
      </c>
      <c r="R92" s="13" t="n">
        <f aca="false">IF(OR(R182=0,DD92=0),0,R182*DD92/(R182+DD92))</f>
        <v>4.78004143082406</v>
      </c>
      <c r="S92" s="13" t="n">
        <f aca="false">IF(OR(S182=0,DE92=0),0,S182*DE92/(S182+DE92))</f>
        <v>4.66621811372608</v>
      </c>
      <c r="T92" s="13" t="n">
        <f aca="false">IF(OR(T182=0,DF92=0),0,T182*DF92/(T182+DF92))</f>
        <v>4.53501296871073</v>
      </c>
      <c r="U92" s="13" t="n">
        <f aca="false">IF(OR(U182=0,DG92=0),0,U182*DG92/(U182+DG92))</f>
        <v>4.40773653770598</v>
      </c>
      <c r="V92" s="13" t="n">
        <f aca="false">IF(OR(V182=0,DH92=0),0,V182*DH92/(V182+DH92))</f>
        <v>4.28414667884567</v>
      </c>
      <c r="W92" s="13" t="n">
        <f aca="false">IF(OR(W182=0,DI92=0),0,W182*DI92/(W182+DI92))</f>
        <v>4.16402057269212</v>
      </c>
      <c r="X92" s="13" t="n">
        <f aca="false">IF(OR(X182=0,DJ92=0),0,X182*DJ92/(X182+DJ92))</f>
        <v>4.04715285140133</v>
      </c>
      <c r="Y92" s="13" t="n">
        <f aca="false">IF(OR(Y182=0,DK92=0),0,Y182*DK92/(Y182+DK92))</f>
        <v>0</v>
      </c>
      <c r="Z92" s="13" t="n">
        <f aca="false">IF(OR(Z182=0,DL92=0),0,Z182*DL92/(Z182+DL92))</f>
        <v>0</v>
      </c>
      <c r="AA92" s="13" t="n">
        <f aca="false">IF(OR(AA182=0,DM92=0),0,AA182*DM92/(AA182+DM92))</f>
        <v>0</v>
      </c>
      <c r="AB92" s="13" t="n">
        <f aca="false">IF(OR(AB182=0,DN92=0),0,AB182*DN92/(AB182+DN92))</f>
        <v>0</v>
      </c>
      <c r="AC92" s="13" t="n">
        <f aca="false">IF(OR(AC182=0,DO92=0),0,AC182*DO92/(AC182+DO92))</f>
        <v>0</v>
      </c>
      <c r="AD92" s="13" t="n">
        <f aca="false">IF(OR(AD182=0,DP92=0),0,AD182*DP92/(AD182+DP92))</f>
        <v>0</v>
      </c>
      <c r="AE92" s="13" t="n">
        <f aca="false">IF(OR(AE182=0,DQ92=0),0,AE182*DQ92/(AE182+DQ92))</f>
        <v>0</v>
      </c>
      <c r="AF92" s="13" t="n">
        <f aca="false">IF(OR(AF182=0,DR92=0),0,AF182*DR92/(AF182+DR92))</f>
        <v>0</v>
      </c>
      <c r="AG92" s="13" t="n">
        <f aca="false">IF(OR(AG182=0,DS92=0),0,AG182*DS92/(AG182+DS92))</f>
        <v>0</v>
      </c>
      <c r="AH92" s="13" t="n">
        <f aca="false">IF(OR(AH182=0,DT92=0),0,AH182*DT92/(AH182+DT92))</f>
        <v>0</v>
      </c>
      <c r="AI92" s="13" t="n">
        <f aca="false">IF(OR(AI182=0,DU92=0),0,AI182*DU92/(AI182+DU92))</f>
        <v>0</v>
      </c>
      <c r="AJ92" s="13" t="n">
        <f aca="false">IF(OR(AJ182=0,DV92=0),0,AJ182*DV92/(AJ182+DV92))</f>
        <v>0</v>
      </c>
      <c r="AK92" s="13" t="n">
        <f aca="false">IF(OR(AK182=0,DW92=0),0,AK182*DW92/(AK182+DW92))</f>
        <v>0</v>
      </c>
      <c r="AL92" s="13" t="n">
        <f aca="false">IF(OR(AL182=0,DX92=0),0,AL182*DX92/(AL182+DX92))</f>
        <v>0</v>
      </c>
      <c r="AM92" s="13" t="n">
        <f aca="false">IF(OR(AM182=0,DY92=0),0,AM182*DY92/(AM182+DY92))</f>
        <v>0</v>
      </c>
      <c r="AN92" s="13" t="n">
        <f aca="false">IF(OR(AN182=0,DZ92=0),0,AN182*DZ92/(AN182+DZ92))</f>
        <v>0</v>
      </c>
      <c r="AO92" s="13" t="n">
        <f aca="false">IF(OR(AO182=0,EA92=0),0,AO182*EA92/(AO182+EA92))</f>
        <v>0</v>
      </c>
      <c r="AP92" s="13" t="n">
        <f aca="false">IF(OR(AP182=0,EB92=0),0,AP182*EB92/(AP182+EB92))</f>
        <v>0</v>
      </c>
      <c r="AQ92" s="13" t="n">
        <f aca="false">IF(OR(AQ182=0,EC92=0),0,AQ182*EC92/(AQ182+EC92))</f>
        <v>0</v>
      </c>
      <c r="AR92" s="13" t="n">
        <f aca="false">IF(OR(AR182=0,ED92=0),0,AR182*ED92/(AR182+ED92))</f>
        <v>0</v>
      </c>
      <c r="AS92" s="13" t="n">
        <f aca="false">IF(OR(AS182=0,EE92=0),0,AS182*EE92/(AS182+EE92))</f>
        <v>0</v>
      </c>
      <c r="AT92" s="13" t="n">
        <f aca="false">IF(OR(AT182=0,EF92=0),0,AT182*EF92/(AT182+EF92))</f>
        <v>0</v>
      </c>
      <c r="AU92" s="13" t="n">
        <f aca="false">IF(OR(AU182=0,EG92=0),0,AU182*EG92/(AU182+EG92))</f>
        <v>0</v>
      </c>
      <c r="AV92" s="13" t="n">
        <f aca="false">IF(OR(AV182=0,EH92=0),0,AV182*EH92/(AV182+EH92))</f>
        <v>0</v>
      </c>
      <c r="AW92" s="13" t="n">
        <f aca="false">IF(OR(AW182=0,EI92=0),0,AW182*EI92/(AW182+EI92))</f>
        <v>0</v>
      </c>
      <c r="AX92" s="13" t="n">
        <f aca="false">IF(OR(AX182=0,EJ92=0),0,AX182*EJ92/(AX182+EJ92))</f>
        <v>0</v>
      </c>
      <c r="AY92" s="13" t="n">
        <f aca="false">IF(OR(AY182=0,EK92=0),0,AY182*EK92/(AY182+EK92))</f>
        <v>0</v>
      </c>
      <c r="AZ92" s="13" t="n">
        <f aca="false">IF(OR(AZ182=0,EL92=0),0,AZ182*EL92/(AZ182+EL92))</f>
        <v>0</v>
      </c>
      <c r="BA92" s="13" t="n">
        <f aca="false">IF(OR(BA182=0,EM92=0),0,BA182*EM92/(BA182+EM92))</f>
        <v>0</v>
      </c>
      <c r="BB92" s="13" t="n">
        <f aca="false">IF(OR(BB182=0,EN92=0),0,BB182*EN92/(BB182+EN92))</f>
        <v>0</v>
      </c>
      <c r="BC92" s="13" t="n">
        <f aca="false">IF(OR(BC182=0,EO92=0),0,BC182*EO92/(BC182+EO92))</f>
        <v>0</v>
      </c>
      <c r="BD92" s="13" t="n">
        <f aca="false">IF(OR(BD182=0,EP92=0),0,BD182*EP92/(BD182+EP92))</f>
        <v>0</v>
      </c>
      <c r="BE92" s="13" t="n">
        <f aca="false">IF(OR(BE182=0,EQ92=0),0,BE182*EQ92/(BE182+EQ92))</f>
        <v>0</v>
      </c>
      <c r="BF92" s="13" t="n">
        <f aca="false">IF(OR(BF182=0,ER92=0),0,BF182*ER92/(BF182+ER92))</f>
        <v>0</v>
      </c>
      <c r="BG92" s="13" t="n">
        <f aca="false">IF(OR(BG182=0,ES92=0),0,BG182*ES92/(BG182+ES92))</f>
        <v>0</v>
      </c>
      <c r="BH92" s="13" t="n">
        <f aca="false">IF(OR(BH182=0,ET92=0),0,BH182*ET92/(BH182+ET92))</f>
        <v>0</v>
      </c>
      <c r="BI92" s="13" t="n">
        <f aca="false">IF(OR(BI182=0,EU92=0),0,BI182*EU92/(BI182+EU92))</f>
        <v>0</v>
      </c>
      <c r="BJ92" s="13" t="n">
        <f aca="false">IF(OR(BJ182=0,EV92=0),0,BJ182*EV92/(BJ182+EV92))</f>
        <v>0</v>
      </c>
      <c r="BK92" s="13" t="n">
        <f aca="false">IF(OR(BK182=0,EW92=0),0,BK182*EW92/(BK182+EW92))</f>
        <v>0</v>
      </c>
      <c r="BL92" s="13" t="n">
        <f aca="false">IF(OR(BL182=0,EX92=0),0,BL182*EX92/(BL182+EX92))</f>
        <v>0</v>
      </c>
      <c r="BM92" s="13" t="n">
        <f aca="false">IF(OR(BM182=0,EY92=0),0,BM182*EY92/(BM182+EY92))</f>
        <v>0</v>
      </c>
      <c r="BN92" s="13" t="n">
        <f aca="false">IF(OR(BN182=0,EZ92=0),0,BN182*EZ92/(BN182+EZ92))</f>
        <v>0</v>
      </c>
      <c r="BO92" s="13" t="n">
        <f aca="false">IF(OR(BO182=0,FA92=0),0,BO182*FA92/(BO182+FA92))</f>
        <v>0</v>
      </c>
      <c r="BP92" s="13" t="n">
        <f aca="false">IF(OR(BP182=0,FB92=0),0,BP182*FB92/(BP182+FB92))</f>
        <v>0</v>
      </c>
      <c r="BQ92" s="13" t="n">
        <f aca="false">IF(OR(BQ182=0,FC92=0),0,BQ182*FC92/(BQ182+FC92))</f>
        <v>0</v>
      </c>
      <c r="BR92" s="13" t="n">
        <f aca="false">IF(OR(BR182=0,FD92=0),0,BR182*FD92/(BR182+FD92))</f>
        <v>0</v>
      </c>
      <c r="BS92" s="13" t="n">
        <f aca="false">IF(OR(BS182=0,FE92=0),0,BS182*FE92/(BS182+FE92))</f>
        <v>0</v>
      </c>
      <c r="BT92" s="13" t="n">
        <f aca="false">IF(OR(BT182=0,FF92=0),0,BT182*FF92/(BT182+FF92))</f>
        <v>0</v>
      </c>
      <c r="BU92" s="13" t="n">
        <f aca="false">IF(OR(BU182=0,FG92=0),0,BU182*FG92/(BU182+FG92))</f>
        <v>0</v>
      </c>
      <c r="BV92" s="13" t="n">
        <f aca="false">IF(OR(BV182=0,FH92=0),0,BV182*FH92/(BV182+FH92))</f>
        <v>0</v>
      </c>
      <c r="BW92" s="13" t="n">
        <f aca="false">IF(OR(BW182=0,FI92=0),0,BW182*FI92/(BW182+FI92))</f>
        <v>0</v>
      </c>
      <c r="BX92" s="13" t="n">
        <f aca="false">IF(OR(BX182=0,FJ92=0),0,BX182*FJ92/(BX182+FJ92))</f>
        <v>0</v>
      </c>
      <c r="BY92" s="13" t="n">
        <f aca="false">IF(OR(BY182=0,FK92=0),0,BY182*FK92/(BY182+FK92))</f>
        <v>0</v>
      </c>
      <c r="BZ92" s="13" t="n">
        <f aca="false">IF(OR(BZ182=0,FL92=0),0,BZ182*FL92/(BZ182+FL92))</f>
        <v>0</v>
      </c>
      <c r="CA92" s="13" t="n">
        <f aca="false">IF(OR(CA182=0,FM92=0),0,CA182*FM92/(CA182+FM92))</f>
        <v>0</v>
      </c>
      <c r="CB92" s="13" t="n">
        <f aca="false">IF(OR(CB182=0,FN92=0),0,CB182*FN92/(CB182+FN92))</f>
        <v>0</v>
      </c>
      <c r="CC92" s="13" t="n">
        <f aca="false">IF(OR(CC182=0,FO92=0),0,CC182*FO92/(CC182+FO92))</f>
        <v>0</v>
      </c>
      <c r="CD92" s="13" t="n">
        <f aca="false">IF(OR(CD182=0,FP92=0),0,CD182*FP92/(CD182+FP92))</f>
        <v>0</v>
      </c>
      <c r="CE92" s="13" t="n">
        <f aca="false">IF(OR(CE182=0,FQ92=0),0,CE182*FQ92/(CE182+FQ92))</f>
        <v>0</v>
      </c>
      <c r="CF92" s="13" t="n">
        <f aca="false">IF(OR(CF182=0,FR92=0),0,CF182*FR92/(CF182+FR92))</f>
        <v>0</v>
      </c>
      <c r="CG92" s="13" t="n">
        <f aca="false">IF(OR(CG182=0,FS92=0),0,CG182*FS92/(CG182+FS92))</f>
        <v>0</v>
      </c>
      <c r="CH92" s="13" t="n">
        <f aca="false">IF(OR(CH182=0,FT92=0),0,CH182*FT92/(CH182+FT92))</f>
        <v>0</v>
      </c>
      <c r="CI92" s="13" t="n">
        <f aca="false">IF(OR(CI182=0,FU92=0),0,CI182*FU92/(CI182+FU92))</f>
        <v>0</v>
      </c>
      <c r="CJ92" s="13" t="n">
        <f aca="false">IF(OR(CJ182=0,FV92=0),0,CJ182*FV92/(CJ182+FV92))</f>
        <v>0</v>
      </c>
      <c r="CK92" s="13" t="n">
        <f aca="false">IF(OR(CK182=0,FW92=0),0,CK182*FW92/(CK182+FW92))</f>
        <v>0</v>
      </c>
      <c r="CL92" s="13" t="n">
        <f aca="false">IF(OR(CL182=0,FX92=0),0,CL182*FX92/(CL182+FX92))</f>
        <v>0</v>
      </c>
      <c r="CM92" s="13" t="n">
        <f aca="false">IF(OR(CM182=0,FY92=0),0,CM182*FY92/(CM182+FY92))</f>
        <v>0</v>
      </c>
      <c r="CN92" s="13" t="n">
        <f aca="false">IF(OR(CN182=0,FZ92=0),0,CN182*FZ92/(CN182+FZ92))</f>
        <v>0</v>
      </c>
      <c r="CO92" s="13" t="n">
        <f aca="false">IF(OR(CO182=0,GA92=0),0,CO182*GA92/(CO182+GA92))</f>
        <v>0</v>
      </c>
      <c r="CP92" s="13" t="n">
        <f aca="false">IF(OR(CP182=0,GB92=0),0,CP182*GB92/(CP182+GB92))</f>
        <v>0.562440620593179</v>
      </c>
      <c r="CQ92" s="13" t="n">
        <f aca="false">IF(OR(CQ182=0,GC92=0),0,CQ182*GC92/(CQ182+GC92))</f>
        <v>0.520716336281753</v>
      </c>
      <c r="CR92" s="0" t="n">
        <f aca="false">IF(F$9=0,0,(SIN(F$12)*COS($E92)+SIN($E92)*COS(F$12))/SIN($E92)*F$9)</f>
        <v>6.32915357142857</v>
      </c>
      <c r="CS92" s="0" t="n">
        <f aca="false">IF(G$9=0,0,(SIN(G$12)*COS($E92)+SIN($E92)*COS(G$12))/SIN($E92)*G$9)</f>
        <v>6.30819066031619</v>
      </c>
      <c r="CT92" s="0" t="n">
        <f aca="false">IF(H$9=0,0,(SIN(H$12)*COS($E92)+SIN($E92)*COS(H$12))/SIN($E92)*H$9)</f>
        <v>6.28508797577536</v>
      </c>
      <c r="CU92" s="0" t="n">
        <f aca="false">IF(I$9=0,0,(SIN(I$12)*COS($E92)+SIN($E92)*COS(I$12))/SIN($E92)*I$9)</f>
        <v>6.25987663596463</v>
      </c>
      <c r="CV92" s="0" t="n">
        <f aca="false">IF(J$9=0,0,(SIN(J$12)*COS($E92)+SIN($E92)*COS(J$12))/SIN($E92)*J$9)</f>
        <v>6.22768701345068</v>
      </c>
      <c r="CW92" s="0" t="n">
        <f aca="false">IF(K$9=0,0,(SIN(K$12)*COS($E92)+SIN($E92)*COS(K$12))/SIN($E92)*K$9)</f>
        <v>6.19343657068001</v>
      </c>
      <c r="CX92" s="0" t="n">
        <f aca="false">IF(L$9=0,0,(SIN(L$12)*COS($E92)+SIN($E92)*COS(L$12))/SIN($E92)*L$9)</f>
        <v>6.15716296544444</v>
      </c>
      <c r="CY92" s="0" t="n">
        <f aca="false">IF(M$9=0,0,(SIN(M$12)*COS($E92)+SIN($E92)*COS(M$12))/SIN($E92)*M$9)</f>
        <v>6.11890451341478</v>
      </c>
      <c r="CZ92" s="0" t="n">
        <f aca="false">IF(N$9=0,0,(SIN(N$12)*COS($E92)+SIN($E92)*COS(N$12))/SIN($E92)*N$9)</f>
        <v>6.07870016816386</v>
      </c>
      <c r="DA92" s="0" t="n">
        <f aca="false">IF(O$9=0,0,(SIN(O$12)*COS($E92)+SIN($E92)*COS(O$12))/SIN($E92)*O$9)</f>
        <v>6.01914132720146</v>
      </c>
      <c r="DB92" s="0" t="n">
        <f aca="false">IF(P$9=0,0,(SIN(P$12)*COS($E92)+SIN($E92)*COS(P$12))/SIN($E92)*P$9)</f>
        <v>5.95771101725605</v>
      </c>
      <c r="DC92" s="0" t="n">
        <f aca="false">IF(Q$9=0,0,(SIN(Q$12)*COS($E92)+SIN($E92)*COS(Q$12))/SIN($E92)*Q$9)</f>
        <v>5.89446593082114</v>
      </c>
      <c r="DD92" s="0" t="n">
        <f aca="false">IF(R$9=0,0,(SIN(R$12)*COS($E92)+SIN($E92)*COS(R$12))/SIN($E92)*R$9)</f>
        <v>5.82946331318873</v>
      </c>
      <c r="DE92" s="0" t="n">
        <f aca="false">IF(S$9=0,0,(SIN(S$12)*COS($E92)+SIN($E92)*COS(S$12))/SIN($E92)*S$9)</f>
        <v>5.76276093344271</v>
      </c>
      <c r="DF92" s="0" t="n">
        <f aca="false">IF(T$9=0,0,(SIN(T$12)*COS($E92)+SIN($E92)*COS(T$12))/SIN($E92)*T$9)</f>
        <v>5.66235709019726</v>
      </c>
      <c r="DG92" s="0" t="n">
        <f aca="false">IF(U$9=0,0,(SIN(U$12)*COS($E92)+SIN($E92)*COS(U$12))/SIN($E92)*U$9)</f>
        <v>5.56045849475826</v>
      </c>
      <c r="DH92" s="0" t="n">
        <f aca="false">IF(V$9=0,0,(SIN(V$12)*COS($E92)+SIN($E92)*COS(V$12))/SIN($E92)*V$9)</f>
        <v>5.45715356915882</v>
      </c>
      <c r="DI92" s="0" t="n">
        <f aca="false">IF(W$9=0,0,(SIN(W$12)*COS($E92)+SIN($E92)*COS(W$12))/SIN($E92)*W$9)</f>
        <v>5.35253107625707</v>
      </c>
      <c r="DJ92" s="0" t="n">
        <f aca="false">IF(X$9=0,0,(SIN(X$12)*COS($E92)+SIN($E92)*COS(X$12))/SIN($E92)*X$9)</f>
        <v>5.24668007524539</v>
      </c>
      <c r="DK92" s="0" t="n">
        <f aca="false">IF(Y$9=0,0,(SIN(Y$12)*COS($E92)+SIN($E92)*COS(Y$12))/SIN($E92)*Y$9)</f>
        <v>0</v>
      </c>
      <c r="DL92" s="0" t="n">
        <f aca="false">IF(Z$9=0,0,(SIN(Z$12)*COS($E92)+SIN($E92)*COS(Z$12))/SIN($E92)*Z$9)</f>
        <v>0</v>
      </c>
      <c r="DM92" s="0" t="n">
        <f aca="false">IF(AA$9=0,0,(SIN(AA$12)*COS($E92)+SIN($E92)*COS(AA$12))/SIN($E92)*AA$9)</f>
        <v>0</v>
      </c>
      <c r="DN92" s="0" t="n">
        <f aca="false">IF(AB$9=0,0,(SIN(AB$12)*COS($E92)+SIN($E92)*COS(AB$12))/SIN($E92)*AB$9)</f>
        <v>0</v>
      </c>
      <c r="DO92" s="0" t="n">
        <f aca="false">IF(AC$9=0,0,(SIN(AC$12)*COS($E92)+SIN($E92)*COS(AC$12))/SIN($E92)*AC$9)</f>
        <v>0</v>
      </c>
      <c r="DP92" s="0" t="n">
        <f aca="false">IF(AD$9=0,0,(SIN(AD$12)*COS($E92)+SIN($E92)*COS(AD$12))/SIN($E92)*AD$9)</f>
        <v>0</v>
      </c>
      <c r="DQ92" s="0" t="n">
        <f aca="false">IF(AE$9=0,0,(SIN(AE$12)*COS($E92)+SIN($E92)*COS(AE$12))/SIN($E92)*AE$9)</f>
        <v>0</v>
      </c>
      <c r="DR92" s="0" t="n">
        <f aca="false">IF(AF$9=0,0,(SIN(AF$12)*COS($E92)+SIN($E92)*COS(AF$12))/SIN($E92)*AF$9)</f>
        <v>0</v>
      </c>
      <c r="DS92" s="0" t="n">
        <f aca="false">IF(AG$9=0,0,(SIN(AG$12)*COS($E92)+SIN($E92)*COS(AG$12))/SIN($E92)*AG$9)</f>
        <v>0</v>
      </c>
      <c r="DT92" s="0" t="n">
        <f aca="false">IF(AH$9=0,0,(SIN(AH$12)*COS($E92)+SIN($E92)*COS(AH$12))/SIN($E92)*AH$9)</f>
        <v>0</v>
      </c>
      <c r="DU92" s="0" t="n">
        <f aca="false">IF(AI$9=0,0,(SIN(AI$12)*COS($E92)+SIN($E92)*COS(AI$12))/SIN($E92)*AI$9)</f>
        <v>0</v>
      </c>
      <c r="DV92" s="0" t="n">
        <f aca="false">IF(AJ$9=0,0,(SIN(AJ$12)*COS($E92)+SIN($E92)*COS(AJ$12))/SIN($E92)*AJ$9)</f>
        <v>0</v>
      </c>
      <c r="DW92" s="0" t="n">
        <f aca="false">IF(AK$9=0,0,(SIN(AK$12)*COS($E92)+SIN($E92)*COS(AK$12))/SIN($E92)*AK$9)</f>
        <v>0</v>
      </c>
      <c r="DX92" s="0" t="n">
        <f aca="false">IF(AL$9=0,0,(SIN(AL$12)*COS($E92)+SIN($E92)*COS(AL$12))/SIN($E92)*AL$9)</f>
        <v>0</v>
      </c>
      <c r="DY92" s="0" t="n">
        <f aca="false">IF(AM$9=0,0,(SIN(AM$12)*COS($E92)+SIN($E92)*COS(AM$12))/SIN($E92)*AM$9)</f>
        <v>0</v>
      </c>
      <c r="DZ92" s="0" t="n">
        <f aca="false">IF(AN$9=0,0,(SIN(AN$12)*COS($E92)+SIN($E92)*COS(AN$12))/SIN($E92)*AN$9)</f>
        <v>0</v>
      </c>
      <c r="EA92" s="0" t="n">
        <f aca="false">IF(AO$9=0,0,(SIN(AO$12)*COS($E92)+SIN($E92)*COS(AO$12))/SIN($E92)*AO$9)</f>
        <v>0</v>
      </c>
      <c r="EB92" s="0" t="n">
        <f aca="false">IF(AP$9=0,0,(SIN(AP$12)*COS($E92)+SIN($E92)*COS(AP$12))/SIN($E92)*AP$9)</f>
        <v>0</v>
      </c>
      <c r="EC92" s="0" t="n">
        <f aca="false">IF(AQ$9=0,0,(SIN(AQ$12)*COS($E92)+SIN($E92)*COS(AQ$12))/SIN($E92)*AQ$9)</f>
        <v>0</v>
      </c>
      <c r="ED92" s="0" t="n">
        <f aca="false">IF(AR$9=0,0,(SIN(AR$12)*COS($E92)+SIN($E92)*COS(AR$12))/SIN($E92)*AR$9)</f>
        <v>0</v>
      </c>
      <c r="EE92" s="0" t="n">
        <f aca="false">IF(AS$9=0,0,(SIN(AS$12)*COS($E92)+SIN($E92)*COS(AS$12))/SIN($E92)*AS$9)</f>
        <v>0</v>
      </c>
      <c r="EF92" s="0" t="n">
        <f aca="false">IF(AT$9=0,0,(SIN(AT$12)*COS($E92)+SIN($E92)*COS(AT$12))/SIN($E92)*AT$9)</f>
        <v>0</v>
      </c>
      <c r="EG92" s="0" t="n">
        <f aca="false">IF(AU$9=0,0,(SIN(AU$12)*COS($E92)+SIN($E92)*COS(AU$12))/SIN($E92)*AU$9)</f>
        <v>0</v>
      </c>
      <c r="EH92" s="0" t="n">
        <f aca="false">IF(AV$9=0,0,(SIN(AV$12)*COS($E92)+SIN($E92)*COS(AV$12))/SIN($E92)*AV$9)</f>
        <v>0</v>
      </c>
      <c r="EI92" s="0" t="n">
        <f aca="false">IF(AW$9=0,0,(SIN(AW$12)*COS($E92)+SIN($E92)*COS(AW$12))/SIN($E92)*AW$9)</f>
        <v>0</v>
      </c>
      <c r="EJ92" s="0" t="n">
        <f aca="false">IF(AX$9=0,0,(SIN(AX$12)*COS($E92)+SIN($E92)*COS(AX$12))/SIN($E92)*AX$9)</f>
        <v>0</v>
      </c>
      <c r="EK92" s="0" t="n">
        <f aca="false">IF(AY$9=0,0,(SIN(AY$12)*COS($E92)+SIN($E92)*COS(AY$12))/SIN($E92)*AY$9)</f>
        <v>0</v>
      </c>
      <c r="EL92" s="0" t="n">
        <f aca="false">IF(AZ$9=0,0,(SIN(AZ$12)*COS($E92)+SIN($E92)*COS(AZ$12))/SIN($E92)*AZ$9)</f>
        <v>0</v>
      </c>
      <c r="EM92" s="0" t="n">
        <f aca="false">IF(BA$9=0,0,(SIN(BA$12)*COS($E92)+SIN($E92)*COS(BA$12))/SIN($E92)*BA$9)</f>
        <v>0</v>
      </c>
      <c r="EN92" s="0" t="n">
        <f aca="false">IF(BB$9=0,0,(SIN(BB$12)*COS($E92)+SIN($E92)*COS(BB$12))/SIN($E92)*BB$9)</f>
        <v>0</v>
      </c>
      <c r="EO92" s="0" t="n">
        <f aca="false">IF(BC$9=0,0,(SIN(BC$12)*COS($E92)+SIN($E92)*COS(BC$12))/SIN($E92)*BC$9)</f>
        <v>0</v>
      </c>
      <c r="EP92" s="0" t="n">
        <f aca="false">IF(BD$9=0,0,(SIN(BD$12)*COS($E92)+SIN($E92)*COS(BD$12))/SIN($E92)*BD$9)</f>
        <v>0</v>
      </c>
      <c r="EQ92" s="0" t="n">
        <f aca="false">IF(BE$9=0,0,(SIN(BE$12)*COS($E92)+SIN($E92)*COS(BE$12))/SIN($E92)*BE$9)</f>
        <v>0</v>
      </c>
      <c r="ER92" s="0" t="n">
        <f aca="false">IF(BF$9=0,0,(SIN(BF$12)*COS($E92)+SIN($E92)*COS(BF$12))/SIN($E92)*BF$9)</f>
        <v>0</v>
      </c>
      <c r="ES92" s="0" t="n">
        <f aca="false">IF(BG$9=0,0,(SIN(BG$12)*COS($E92)+SIN($E92)*COS(BG$12))/SIN($E92)*BG$9)</f>
        <v>0</v>
      </c>
      <c r="ET92" s="0" t="n">
        <f aca="false">IF(BH$9=0,0,(SIN(BH$12)*COS($E92)+SIN($E92)*COS(BH$12))/SIN($E92)*BH$9)</f>
        <v>0</v>
      </c>
      <c r="EU92" s="0" t="n">
        <f aca="false">IF(BI$9=0,0,(SIN(BI$12)*COS($E92)+SIN($E92)*COS(BI$12))/SIN($E92)*BI$9)</f>
        <v>0</v>
      </c>
      <c r="EV92" s="0" t="n">
        <f aca="false">IF(BJ$9=0,0,(SIN(BJ$12)*COS($E92)+SIN($E92)*COS(BJ$12))/SIN($E92)*BJ$9)</f>
        <v>0</v>
      </c>
      <c r="EW92" s="0" t="n">
        <f aca="false">IF(BK$9=0,0,(SIN(BK$12)*COS($E92)+SIN($E92)*COS(BK$12))/SIN($E92)*BK$9)</f>
        <v>0</v>
      </c>
      <c r="EX92" s="0" t="n">
        <f aca="false">IF(BL$9=0,0,(SIN(BL$12)*COS($E92)+SIN($E92)*COS(BL$12))/SIN($E92)*BL$9)</f>
        <v>0</v>
      </c>
      <c r="EY92" s="0" t="n">
        <f aca="false">IF(BM$9=0,0,(SIN(BM$12)*COS($E92)+SIN($E92)*COS(BM$12))/SIN($E92)*BM$9)</f>
        <v>0</v>
      </c>
      <c r="EZ92" s="0" t="n">
        <f aca="false">IF(BN$9=0,0,(SIN(BN$12)*COS($E92)+SIN($E92)*COS(BN$12))/SIN($E92)*BN$9)</f>
        <v>0</v>
      </c>
      <c r="FA92" s="0" t="n">
        <f aca="false">IF(BO$9=0,0,(SIN(BO$12)*COS($E92)+SIN($E92)*COS(BO$12))/SIN($E92)*BO$9)</f>
        <v>0</v>
      </c>
      <c r="FB92" s="0" t="n">
        <f aca="false">IF(BP$9=0,0,(SIN(BP$12)*COS($E92)+SIN($E92)*COS(BP$12))/SIN($E92)*BP$9)</f>
        <v>0</v>
      </c>
      <c r="FC92" s="0" t="n">
        <f aca="false">IF(BQ$9=0,0,(SIN(BQ$12)*COS($E92)+SIN($E92)*COS(BQ$12))/SIN($E92)*BQ$9)</f>
        <v>0</v>
      </c>
      <c r="FD92" s="0" t="n">
        <f aca="false">IF(BR$9=0,0,(SIN(BR$12)*COS($E92)+SIN($E92)*COS(BR$12))/SIN($E92)*BR$9)</f>
        <v>0</v>
      </c>
      <c r="FE92" s="0" t="n">
        <f aca="false">IF(BS$9=0,0,(SIN(BS$12)*COS($E92)+SIN($E92)*COS(BS$12))/SIN($E92)*BS$9)</f>
        <v>0</v>
      </c>
      <c r="FF92" s="0" t="n">
        <f aca="false">IF(BT$9=0,0,(SIN(BT$12)*COS($E92)+SIN($E92)*COS(BT$12))/SIN($E92)*BT$9)</f>
        <v>0</v>
      </c>
      <c r="FG92" s="0" t="n">
        <f aca="false">IF(BU$9=0,0,(SIN(BU$12)*COS($E92)+SIN($E92)*COS(BU$12))/SIN($E92)*BU$9)</f>
        <v>0</v>
      </c>
      <c r="FH92" s="0" t="n">
        <f aca="false">IF(BV$9=0,0,(SIN(BV$12)*COS($E92)+SIN($E92)*COS(BV$12))/SIN($E92)*BV$9)</f>
        <v>0</v>
      </c>
      <c r="FI92" s="0" t="n">
        <f aca="false">IF(BW$9=0,0,(SIN(BW$12)*COS($E92)+SIN($E92)*COS(BW$12))/SIN($E92)*BW$9)</f>
        <v>0</v>
      </c>
      <c r="FJ92" s="0" t="n">
        <f aca="false">IF(BX$9=0,0,(SIN(BX$12)*COS($E92)+SIN($E92)*COS(BX$12))/SIN($E92)*BX$9)</f>
        <v>0</v>
      </c>
      <c r="FK92" s="0" t="n">
        <f aca="false">IF(BY$9=0,0,(SIN(BY$12)*COS($E92)+SIN($E92)*COS(BY$12))/SIN($E92)*BY$9)</f>
        <v>0</v>
      </c>
      <c r="FL92" s="0" t="n">
        <f aca="false">IF(BZ$9=0,0,(SIN(BZ$12)*COS($E92)+SIN($E92)*COS(BZ$12))/SIN($E92)*BZ$9)</f>
        <v>0</v>
      </c>
      <c r="FM92" s="0" t="n">
        <f aca="false">IF(CA$9=0,0,(SIN(CA$12)*COS($E92)+SIN($E92)*COS(CA$12))/SIN($E92)*CA$9)</f>
        <v>0</v>
      </c>
      <c r="FN92" s="0" t="n">
        <f aca="false">IF(CB$9=0,0,(SIN(CB$12)*COS($E92)+SIN($E92)*COS(CB$12))/SIN($E92)*CB$9)</f>
        <v>0</v>
      </c>
      <c r="FO92" s="0" t="n">
        <f aca="false">IF(CC$9=0,0,(SIN(CC$12)*COS($E92)+SIN($E92)*COS(CC$12))/SIN($E92)*CC$9)</f>
        <v>0</v>
      </c>
      <c r="FP92" s="0" t="n">
        <f aca="false">IF(CD$9=0,0,(SIN(CD$12)*COS($E92)+SIN($E92)*COS(CD$12))/SIN($E92)*CD$9)</f>
        <v>0</v>
      </c>
      <c r="FQ92" s="0" t="n">
        <f aca="false">IF(CE$9=0,0,(SIN(CE$12)*COS($E92)+SIN($E92)*COS(CE$12))/SIN($E92)*CE$9)</f>
        <v>0</v>
      </c>
      <c r="FR92" s="0" t="n">
        <f aca="false">IF(CF$9=0,0,(SIN(CF$12)*COS($E92)+SIN($E92)*COS(CF$12))/SIN($E92)*CF$9)</f>
        <v>0</v>
      </c>
      <c r="FS92" s="0" t="n">
        <f aca="false">IF(CG$9=0,0,(SIN(CG$12)*COS($E92)+SIN($E92)*COS(CG$12))/SIN($E92)*CG$9)</f>
        <v>0</v>
      </c>
      <c r="FT92" s="0" t="n">
        <f aca="false">IF(CH$9=0,0,(SIN(CH$12)*COS($E92)+SIN($E92)*COS(CH$12))/SIN($E92)*CH$9)</f>
        <v>0</v>
      </c>
      <c r="FU92" s="0" t="n">
        <f aca="false">IF(CI$9=0,0,(SIN(CI$12)*COS($E92)+SIN($E92)*COS(CI$12))/SIN($E92)*CI$9)</f>
        <v>0</v>
      </c>
      <c r="FV92" s="0" t="n">
        <f aca="false">IF(CJ$9=0,0,(SIN(CJ$12)*COS($E92)+SIN($E92)*COS(CJ$12))/SIN($E92)*CJ$9)</f>
        <v>0</v>
      </c>
      <c r="FW92" s="0" t="n">
        <f aca="false">IF(CK$9=0,0,(SIN(CK$12)*COS($E92)+SIN($E92)*COS(CK$12))/SIN($E92)*CK$9)</f>
        <v>0</v>
      </c>
      <c r="FX92" s="0" t="n">
        <f aca="false">IF(CL$9=0,0,(SIN(CL$12)*COS($E92)+SIN($E92)*COS(CL$12))/SIN($E92)*CL$9)</f>
        <v>0</v>
      </c>
      <c r="FY92" s="0" t="n">
        <f aca="false">IF(CM$9=0,0,(SIN(CM$12)*COS($E92)+SIN($E92)*COS(CM$12))/SIN($E92)*CM$9)</f>
        <v>0</v>
      </c>
      <c r="FZ92" s="0" t="n">
        <f aca="false">IF(CN$9=0,0,(SIN(CN$12)*COS($E92)+SIN($E92)*COS(CN$12))/SIN($E92)*CN$9)</f>
        <v>0</v>
      </c>
      <c r="GA92" s="0" t="n">
        <f aca="false">IF(CO$9=0,0,(SIN(CO$12)*COS($E92)+SIN($E92)*COS(CO$12))/SIN($E92)*CO$9)</f>
        <v>0</v>
      </c>
      <c r="GB92" s="0" t="n">
        <f aca="false">IF(CP$9=0,0,(SIN(CP$12)*COS($E92)+SIN($E92)*COS(CP$12))/SIN($E92)*CP$9)</f>
        <v>1.10156649503036</v>
      </c>
      <c r="GC92" s="0" t="n">
        <f aca="false">IF(CQ$9=0,0,(SIN(CQ$12)*COS($E92)+SIN($E92)*COS(CQ$12))/SIN($E92)*CQ$9)</f>
        <v>1.0289809453127</v>
      </c>
    </row>
    <row r="93" customFormat="false" ht="12.8" hidden="true" customHeight="false" outlineLevel="0" collapsed="false">
      <c r="A93" s="0" t="n">
        <f aca="false">MAX($F93:$CQ93)</f>
        <v>6.32915353137039</v>
      </c>
      <c r="B93" s="90" t="n">
        <f aca="false">IF(ISNA(INDEX(vmg!$B$6:$B$151,MATCH($C93,vmg!$F$6:$F$151,0))),IF(ISNA(INDEX(vmg!$B$6:$B$151,MATCH($C93,vmg!$D$6:$D$151,0))),0,INDEX(vmg!$B$6:$B$151,MATCH($C93,vmg!$D$6:$D$151,0))),INDEX(vmg!$B$6:$B$151,MATCH($C93,vmg!$F$6:$F$151,0)))</f>
        <v>5.461</v>
      </c>
      <c r="C93" s="2" t="n">
        <f aca="false">MOD(Best +D93,360)</f>
        <v>21</v>
      </c>
      <c r="D93" s="2" t="n">
        <f aca="false">D92+1</f>
        <v>81</v>
      </c>
      <c r="E93" s="1" t="n">
        <f aca="false">D93*PI()/180</f>
        <v>1.41371669411541</v>
      </c>
      <c r="F93" s="13" t="n">
        <f aca="false">IF(OR(F183=0,CR93=0),0,F183*CR93/(F183+CR93))</f>
        <v>6.32915353137039</v>
      </c>
      <c r="G93" s="13" t="n">
        <f aca="false">IF(OR(G183=0,CS93=0),0,G183*CS93/(G183+CS93))</f>
        <v>6.18043896034167</v>
      </c>
      <c r="H93" s="13" t="n">
        <f aca="false">IF(OR(H183=0,CT93=0),0,H183*CT93/(H183+CT93))</f>
        <v>6.03702227166359</v>
      </c>
      <c r="I93" s="13" t="n">
        <f aca="false">IF(OR(I183=0,CU93=0),0,I183*CU93/(I183+CU93))</f>
        <v>5.89855977374001</v>
      </c>
      <c r="J93" s="13" t="n">
        <f aca="false">IF(OR(J183=0,CV93=0),0,J183*CV93/(J183+CV93))</f>
        <v>5.76053848664523</v>
      </c>
      <c r="K93" s="13" t="n">
        <f aca="false">IF(OR(K183=0,CW93=0),0,K183*CW93/(K183+CW93))</f>
        <v>5.62714914421186</v>
      </c>
      <c r="L93" s="13" t="n">
        <f aca="false">IF(OR(L183=0,CX93=0),0,L183*CX93/(L183+CX93))</f>
        <v>5.49810341862603</v>
      </c>
      <c r="M93" s="13" t="n">
        <f aca="false">IF(OR(M183=0,CY93=0),0,M183*CY93/(M183+CY93))</f>
        <v>5.37313669433593</v>
      </c>
      <c r="N93" s="13" t="n">
        <f aca="false">IF(OR(N183=0,CZ93=0),0,N183*CZ93/(N183+CZ93))</f>
        <v>5.25200567357063</v>
      </c>
      <c r="O93" s="13" t="n">
        <f aca="false">IF(OR(O183=0,DA93=0),0,O183*DA93/(O183+DA93))</f>
        <v>5.12182294484869</v>
      </c>
      <c r="P93" s="13" t="n">
        <f aca="false">IF(OR(P183=0,DB93=0),0,P183*DB93/(P183+DB93))</f>
        <v>4.99577802005682</v>
      </c>
      <c r="Q93" s="13" t="n">
        <f aca="false">IF(OR(Q183=0,DC93=0),0,Q183*DC93/(Q183+DC93))</f>
        <v>4.87362045935087</v>
      </c>
      <c r="R93" s="13" t="n">
        <f aca="false">IF(OR(R183=0,DD93=0),0,R183*DD93/(R183+DD93))</f>
        <v>4.75511990832411</v>
      </c>
      <c r="S93" s="13" t="n">
        <f aca="false">IF(OR(S183=0,DE93=0),0,S183*DE93/(S183+DE93))</f>
        <v>4.64006413475711</v>
      </c>
      <c r="T93" s="13" t="n">
        <f aca="false">IF(OR(T183=0,DF93=0),0,T183*DF93/(T183+DF93))</f>
        <v>4.50787352980756</v>
      </c>
      <c r="U93" s="13" t="n">
        <f aca="false">IF(OR(U183=0,DG93=0),0,U183*DG93/(U183+DG93))</f>
        <v>4.37970575285056</v>
      </c>
      <c r="V93" s="13" t="n">
        <f aca="false">IF(OR(V183=0,DH93=0),0,V183*DH93/(V183+DH93))</f>
        <v>4.25531223859245</v>
      </c>
      <c r="W93" s="13" t="n">
        <f aca="false">IF(OR(W183=0,DI93=0),0,W183*DI93/(W183+DI93))</f>
        <v>4.13446437152732</v>
      </c>
      <c r="X93" s="13" t="n">
        <f aca="false">IF(OR(X183=0,DJ93=0),0,X183*DJ93/(X183+DJ93))</f>
        <v>4.0169515454019</v>
      </c>
      <c r="Y93" s="13" t="n">
        <f aca="false">IF(OR(Y183=0,DK93=0),0,Y183*DK93/(Y183+DK93))</f>
        <v>0</v>
      </c>
      <c r="Z93" s="13" t="n">
        <f aca="false">IF(OR(Z183=0,DL93=0),0,Z183*DL93/(Z183+DL93))</f>
        <v>0</v>
      </c>
      <c r="AA93" s="13" t="n">
        <f aca="false">IF(OR(AA183=0,DM93=0),0,AA183*DM93/(AA183+DM93))</f>
        <v>0</v>
      </c>
      <c r="AB93" s="13" t="n">
        <f aca="false">IF(OR(AB183=0,DN93=0),0,AB183*DN93/(AB183+DN93))</f>
        <v>0</v>
      </c>
      <c r="AC93" s="13" t="n">
        <f aca="false">IF(OR(AC183=0,DO93=0),0,AC183*DO93/(AC183+DO93))</f>
        <v>0</v>
      </c>
      <c r="AD93" s="13" t="n">
        <f aca="false">IF(OR(AD183=0,DP93=0),0,AD183*DP93/(AD183+DP93))</f>
        <v>0</v>
      </c>
      <c r="AE93" s="13" t="n">
        <f aca="false">IF(OR(AE183=0,DQ93=0),0,AE183*DQ93/(AE183+DQ93))</f>
        <v>0</v>
      </c>
      <c r="AF93" s="13" t="n">
        <f aca="false">IF(OR(AF183=0,DR93=0),0,AF183*DR93/(AF183+DR93))</f>
        <v>0</v>
      </c>
      <c r="AG93" s="13" t="n">
        <f aca="false">IF(OR(AG183=0,DS93=0),0,AG183*DS93/(AG183+DS93))</f>
        <v>0</v>
      </c>
      <c r="AH93" s="13" t="n">
        <f aca="false">IF(OR(AH183=0,DT93=0),0,AH183*DT93/(AH183+DT93))</f>
        <v>0</v>
      </c>
      <c r="AI93" s="13" t="n">
        <f aca="false">IF(OR(AI183=0,DU93=0),0,AI183*DU93/(AI183+DU93))</f>
        <v>0</v>
      </c>
      <c r="AJ93" s="13" t="n">
        <f aca="false">IF(OR(AJ183=0,DV93=0),0,AJ183*DV93/(AJ183+DV93))</f>
        <v>0</v>
      </c>
      <c r="AK93" s="13" t="n">
        <f aca="false">IF(OR(AK183=0,DW93=0),0,AK183*DW93/(AK183+DW93))</f>
        <v>0</v>
      </c>
      <c r="AL93" s="13" t="n">
        <f aca="false">IF(OR(AL183=0,DX93=0),0,AL183*DX93/(AL183+DX93))</f>
        <v>0</v>
      </c>
      <c r="AM93" s="13" t="n">
        <f aca="false">IF(OR(AM183=0,DY93=0),0,AM183*DY93/(AM183+DY93))</f>
        <v>0</v>
      </c>
      <c r="AN93" s="13" t="n">
        <f aca="false">IF(OR(AN183=0,DZ93=0),0,AN183*DZ93/(AN183+DZ93))</f>
        <v>0</v>
      </c>
      <c r="AO93" s="13" t="n">
        <f aca="false">IF(OR(AO183=0,EA93=0),0,AO183*EA93/(AO183+EA93))</f>
        <v>0</v>
      </c>
      <c r="AP93" s="13" t="n">
        <f aca="false">IF(OR(AP183=0,EB93=0),0,AP183*EB93/(AP183+EB93))</f>
        <v>0</v>
      </c>
      <c r="AQ93" s="13" t="n">
        <f aca="false">IF(OR(AQ183=0,EC93=0),0,AQ183*EC93/(AQ183+EC93))</f>
        <v>0</v>
      </c>
      <c r="AR93" s="13" t="n">
        <f aca="false">IF(OR(AR183=0,ED93=0),0,AR183*ED93/(AR183+ED93))</f>
        <v>0</v>
      </c>
      <c r="AS93" s="13" t="n">
        <f aca="false">IF(OR(AS183=0,EE93=0),0,AS183*EE93/(AS183+EE93))</f>
        <v>0</v>
      </c>
      <c r="AT93" s="13" t="n">
        <f aca="false">IF(OR(AT183=0,EF93=0),0,AT183*EF93/(AT183+EF93))</f>
        <v>0</v>
      </c>
      <c r="AU93" s="13" t="n">
        <f aca="false">IF(OR(AU183=0,EG93=0),0,AU183*EG93/(AU183+EG93))</f>
        <v>0</v>
      </c>
      <c r="AV93" s="13" t="n">
        <f aca="false">IF(OR(AV183=0,EH93=0),0,AV183*EH93/(AV183+EH93))</f>
        <v>0</v>
      </c>
      <c r="AW93" s="13" t="n">
        <f aca="false">IF(OR(AW183=0,EI93=0),0,AW183*EI93/(AW183+EI93))</f>
        <v>0</v>
      </c>
      <c r="AX93" s="13" t="n">
        <f aca="false">IF(OR(AX183=0,EJ93=0),0,AX183*EJ93/(AX183+EJ93))</f>
        <v>0</v>
      </c>
      <c r="AY93" s="13" t="n">
        <f aca="false">IF(OR(AY183=0,EK93=0),0,AY183*EK93/(AY183+EK93))</f>
        <v>0</v>
      </c>
      <c r="AZ93" s="13" t="n">
        <f aca="false">IF(OR(AZ183=0,EL93=0),0,AZ183*EL93/(AZ183+EL93))</f>
        <v>0</v>
      </c>
      <c r="BA93" s="13" t="n">
        <f aca="false">IF(OR(BA183=0,EM93=0),0,BA183*EM93/(BA183+EM93))</f>
        <v>0</v>
      </c>
      <c r="BB93" s="13" t="n">
        <f aca="false">IF(OR(BB183=0,EN93=0),0,BB183*EN93/(BB183+EN93))</f>
        <v>0</v>
      </c>
      <c r="BC93" s="13" t="n">
        <f aca="false">IF(OR(BC183=0,EO93=0),0,BC183*EO93/(BC183+EO93))</f>
        <v>0</v>
      </c>
      <c r="BD93" s="13" t="n">
        <f aca="false">IF(OR(BD183=0,EP93=0),0,BD183*EP93/(BD183+EP93))</f>
        <v>0</v>
      </c>
      <c r="BE93" s="13" t="n">
        <f aca="false">IF(OR(BE183=0,EQ93=0),0,BE183*EQ93/(BE183+EQ93))</f>
        <v>0</v>
      </c>
      <c r="BF93" s="13" t="n">
        <f aca="false">IF(OR(BF183=0,ER93=0),0,BF183*ER93/(BF183+ER93))</f>
        <v>0</v>
      </c>
      <c r="BG93" s="13" t="n">
        <f aca="false">IF(OR(BG183=0,ES93=0),0,BG183*ES93/(BG183+ES93))</f>
        <v>0</v>
      </c>
      <c r="BH93" s="13" t="n">
        <f aca="false">IF(OR(BH183=0,ET93=0),0,BH183*ET93/(BH183+ET93))</f>
        <v>0</v>
      </c>
      <c r="BI93" s="13" t="n">
        <f aca="false">IF(OR(BI183=0,EU93=0),0,BI183*EU93/(BI183+EU93))</f>
        <v>0</v>
      </c>
      <c r="BJ93" s="13" t="n">
        <f aca="false">IF(OR(BJ183=0,EV93=0),0,BJ183*EV93/(BJ183+EV93))</f>
        <v>0</v>
      </c>
      <c r="BK93" s="13" t="n">
        <f aca="false">IF(OR(BK183=0,EW93=0),0,BK183*EW93/(BK183+EW93))</f>
        <v>0</v>
      </c>
      <c r="BL93" s="13" t="n">
        <f aca="false">IF(OR(BL183=0,EX93=0),0,BL183*EX93/(BL183+EX93))</f>
        <v>0</v>
      </c>
      <c r="BM93" s="13" t="n">
        <f aca="false">IF(OR(BM183=0,EY93=0),0,BM183*EY93/(BM183+EY93))</f>
        <v>0</v>
      </c>
      <c r="BN93" s="13" t="n">
        <f aca="false">IF(OR(BN183=0,EZ93=0),0,BN183*EZ93/(BN183+EZ93))</f>
        <v>0</v>
      </c>
      <c r="BO93" s="13" t="n">
        <f aca="false">IF(OR(BO183=0,FA93=0),0,BO183*FA93/(BO183+FA93))</f>
        <v>0</v>
      </c>
      <c r="BP93" s="13" t="n">
        <f aca="false">IF(OR(BP183=0,FB93=0),0,BP183*FB93/(BP183+FB93))</f>
        <v>0</v>
      </c>
      <c r="BQ93" s="13" t="n">
        <f aca="false">IF(OR(BQ183=0,FC93=0),0,BQ183*FC93/(BQ183+FC93))</f>
        <v>0</v>
      </c>
      <c r="BR93" s="13" t="n">
        <f aca="false">IF(OR(BR183=0,FD93=0),0,BR183*FD93/(BR183+FD93))</f>
        <v>0</v>
      </c>
      <c r="BS93" s="13" t="n">
        <f aca="false">IF(OR(BS183=0,FE93=0),0,BS183*FE93/(BS183+FE93))</f>
        <v>0</v>
      </c>
      <c r="BT93" s="13" t="n">
        <f aca="false">IF(OR(BT183=0,FF93=0),0,BT183*FF93/(BT183+FF93))</f>
        <v>0</v>
      </c>
      <c r="BU93" s="13" t="n">
        <f aca="false">IF(OR(BU183=0,FG93=0),0,BU183*FG93/(BU183+FG93))</f>
        <v>0</v>
      </c>
      <c r="BV93" s="13" t="n">
        <f aca="false">IF(OR(BV183=0,FH93=0),0,BV183*FH93/(BV183+FH93))</f>
        <v>0</v>
      </c>
      <c r="BW93" s="13" t="n">
        <f aca="false">IF(OR(BW183=0,FI93=0),0,BW183*FI93/(BW183+FI93))</f>
        <v>0</v>
      </c>
      <c r="BX93" s="13" t="n">
        <f aca="false">IF(OR(BX183=0,FJ93=0),0,BX183*FJ93/(BX183+FJ93))</f>
        <v>0</v>
      </c>
      <c r="BY93" s="13" t="n">
        <f aca="false">IF(OR(BY183=0,FK93=0),0,BY183*FK93/(BY183+FK93))</f>
        <v>0</v>
      </c>
      <c r="BZ93" s="13" t="n">
        <f aca="false">IF(OR(BZ183=0,FL93=0),0,BZ183*FL93/(BZ183+FL93))</f>
        <v>0</v>
      </c>
      <c r="CA93" s="13" t="n">
        <f aca="false">IF(OR(CA183=0,FM93=0),0,CA183*FM93/(CA183+FM93))</f>
        <v>0</v>
      </c>
      <c r="CB93" s="13" t="n">
        <f aca="false">IF(OR(CB183=0,FN93=0),0,CB183*FN93/(CB183+FN93))</f>
        <v>0</v>
      </c>
      <c r="CC93" s="13" t="n">
        <f aca="false">IF(OR(CC183=0,FO93=0),0,CC183*FO93/(CC183+FO93))</f>
        <v>0</v>
      </c>
      <c r="CD93" s="13" t="n">
        <f aca="false">IF(OR(CD183=0,FP93=0),0,CD183*FP93/(CD183+FP93))</f>
        <v>0</v>
      </c>
      <c r="CE93" s="13" t="n">
        <f aca="false">IF(OR(CE183=0,FQ93=0),0,CE183*FQ93/(CE183+FQ93))</f>
        <v>0</v>
      </c>
      <c r="CF93" s="13" t="n">
        <f aca="false">IF(OR(CF183=0,FR93=0),0,CF183*FR93/(CF183+FR93))</f>
        <v>0</v>
      </c>
      <c r="CG93" s="13" t="n">
        <f aca="false">IF(OR(CG183=0,FS93=0),0,CG183*FS93/(CG183+FS93))</f>
        <v>0</v>
      </c>
      <c r="CH93" s="13" t="n">
        <f aca="false">IF(OR(CH183=0,FT93=0),0,CH183*FT93/(CH183+FT93))</f>
        <v>0</v>
      </c>
      <c r="CI93" s="13" t="n">
        <f aca="false">IF(OR(CI183=0,FU93=0),0,CI183*FU93/(CI183+FU93))</f>
        <v>0</v>
      </c>
      <c r="CJ93" s="13" t="n">
        <f aca="false">IF(OR(CJ183=0,FV93=0),0,CJ183*FV93/(CJ183+FV93))</f>
        <v>0</v>
      </c>
      <c r="CK93" s="13" t="n">
        <f aca="false">IF(OR(CK183=0,FW93=0),0,CK183*FW93/(CK183+FW93))</f>
        <v>0</v>
      </c>
      <c r="CL93" s="13" t="n">
        <f aca="false">IF(OR(CL183=0,FX93=0),0,CL183*FX93/(CL183+FX93))</f>
        <v>0</v>
      </c>
      <c r="CM93" s="13" t="n">
        <f aca="false">IF(OR(CM183=0,FY93=0),0,CM183*FY93/(CM183+FY93))</f>
        <v>0</v>
      </c>
      <c r="CN93" s="13" t="n">
        <f aca="false">IF(OR(CN183=0,FZ93=0),0,CN183*FZ93/(CN183+FZ93))</f>
        <v>0</v>
      </c>
      <c r="CO93" s="13" t="n">
        <f aca="false">IF(OR(CO183=0,GA93=0),0,CO183*GA93/(CO183+GA93))</f>
        <v>0</v>
      </c>
      <c r="CP93" s="13" t="n">
        <f aca="false">IF(OR(CP183=0,GB93=0),0,CP183*GB93/(CP183+GB93))</f>
        <v>0.51251544703614</v>
      </c>
      <c r="CQ93" s="13" t="n">
        <f aca="false">IF(OR(CQ183=0,GC93=0),0,CQ183*GC93/(CQ183+GC93))</f>
        <v>0.470507017585766</v>
      </c>
      <c r="CR93" s="0" t="n">
        <f aca="false">IF(F$9=0,0,(SIN(F$12)*COS($E93)+SIN($E93)*COS(F$12))/SIN($E93)*F$9)</f>
        <v>6.32915357142857</v>
      </c>
      <c r="CS93" s="0" t="n">
        <f aca="false">IF(G$9=0,0,(SIN(G$12)*COS($E93)+SIN($E93)*COS(G$12))/SIN($E93)*G$9)</f>
        <v>6.30622107139011</v>
      </c>
      <c r="CT93" s="0" t="n">
        <f aca="false">IF(H$9=0,0,(SIN(H$12)*COS($E93)+SIN($E93)*COS(H$12))/SIN($E93)*H$9)</f>
        <v>6.28117404499269</v>
      </c>
      <c r="CU93" s="0" t="n">
        <f aca="false">IF(I$9=0,0,(SIN(I$12)*COS($E93)+SIN($E93)*COS(I$12))/SIN($E93)*I$9)</f>
        <v>6.25404419139804</v>
      </c>
      <c r="CV93" s="0" t="n">
        <f aca="false">IF(J$9=0,0,(SIN(J$12)*COS($E93)+SIN($E93)*COS(J$12))/SIN($E93)*J$9)</f>
        <v>6.21996852357472</v>
      </c>
      <c r="CW93" s="0" t="n">
        <f aca="false">IF(K$9=0,0,(SIN(K$12)*COS($E93)+SIN($E93)*COS(K$12))/SIN($E93)*K$9)</f>
        <v>6.18386200973636</v>
      </c>
      <c r="CX93" s="0" t="n">
        <f aca="false">IF(L$9=0,0,(SIN(L$12)*COS($E93)+SIN($E93)*COS(L$12))/SIN($E93)*L$9)</f>
        <v>6.14576283513385</v>
      </c>
      <c r="CY93" s="0" t="n">
        <f aca="false">IF(M$9=0,0,(SIN(M$12)*COS($E93)+SIN($E93)*COS(M$12))/SIN($E93)*M$9)</f>
        <v>6.10570982520327</v>
      </c>
      <c r="CZ93" s="0" t="n">
        <f aca="false">IF(N$9=0,0,(SIN(N$12)*COS($E93)+SIN($E93)*COS(N$12))/SIN($E93)*N$9)</f>
        <v>6.06374242544771</v>
      </c>
      <c r="DA93" s="0" t="n">
        <f aca="false">IF(O$9=0,0,(SIN(O$12)*COS($E93)+SIN($E93)*COS(O$12))/SIN($E93)*O$9)</f>
        <v>6.00250074474675</v>
      </c>
      <c r="DB93" s="0" t="n">
        <f aca="false">IF(P$9=0,0,(SIN(P$12)*COS($E93)+SIN($E93)*COS(P$12))/SIN($E93)*P$9)</f>
        <v>5.93943064417142</v>
      </c>
      <c r="DC93" s="0" t="n">
        <f aca="false">IF(Q$9=0,0,(SIN(Q$12)*COS($E93)+SIN($E93)*COS(Q$12))/SIN($E93)*Q$9)</f>
        <v>5.87458920494219</v>
      </c>
      <c r="DD93" s="0" t="n">
        <f aca="false">IF(R$9=0,0,(SIN(R$12)*COS($E93)+SIN($E93)*COS(R$12))/SIN($E93)*R$9)</f>
        <v>5.80803403631108</v>
      </c>
      <c r="DE93" s="0" t="n">
        <f aca="false">IF(S$9=0,0,(SIN(S$12)*COS($E93)+SIN($E93)*COS(S$12))/SIN($E93)*S$9)</f>
        <v>5.73982324648137</v>
      </c>
      <c r="DF93" s="0" t="n">
        <f aca="false">IF(T$9=0,0,(SIN(T$12)*COS($E93)+SIN($E93)*COS(T$12))/SIN($E93)*T$9)</f>
        <v>5.63809283122904</v>
      </c>
      <c r="DG93" s="0" t="n">
        <f aca="false">IF(U$9=0,0,(SIN(U$12)*COS($E93)+SIN($E93)*COS(U$12))/SIN($E93)*U$9)</f>
        <v>5.53493159933002</v>
      </c>
      <c r="DH93" s="0" t="n">
        <f aca="false">IF(V$9=0,0,(SIN(V$12)*COS($E93)+SIN($E93)*COS(V$12))/SIN($E93)*V$9)</f>
        <v>5.43042810277086</v>
      </c>
      <c r="DI93" s="0" t="n">
        <f aca="false">IF(W$9=0,0,(SIN(W$12)*COS($E93)+SIN($E93)*COS(W$12))/SIN($E93)*W$9)</f>
        <v>5.32467119770171</v>
      </c>
      <c r="DJ93" s="0" t="n">
        <f aca="false">IF(X$9=0,0,(SIN(X$12)*COS($E93)+SIN($E93)*COS(X$12))/SIN($E93)*X$9)</f>
        <v>5.21774999999999</v>
      </c>
      <c r="DK93" s="0" t="n">
        <f aca="false">IF(Y$9=0,0,(SIN(Y$12)*COS($E93)+SIN($E93)*COS(Y$12))/SIN($E93)*Y$9)</f>
        <v>0</v>
      </c>
      <c r="DL93" s="0" t="n">
        <f aca="false">IF(Z$9=0,0,(SIN(Z$12)*COS($E93)+SIN($E93)*COS(Z$12))/SIN($E93)*Z$9)</f>
        <v>0</v>
      </c>
      <c r="DM93" s="0" t="n">
        <f aca="false">IF(AA$9=0,0,(SIN(AA$12)*COS($E93)+SIN($E93)*COS(AA$12))/SIN($E93)*AA$9)</f>
        <v>0</v>
      </c>
      <c r="DN93" s="0" t="n">
        <f aca="false">IF(AB$9=0,0,(SIN(AB$12)*COS($E93)+SIN($E93)*COS(AB$12))/SIN($E93)*AB$9)</f>
        <v>0</v>
      </c>
      <c r="DO93" s="0" t="n">
        <f aca="false">IF(AC$9=0,0,(SIN(AC$12)*COS($E93)+SIN($E93)*COS(AC$12))/SIN($E93)*AC$9)</f>
        <v>0</v>
      </c>
      <c r="DP93" s="0" t="n">
        <f aca="false">IF(AD$9=0,0,(SIN(AD$12)*COS($E93)+SIN($E93)*COS(AD$12))/SIN($E93)*AD$9)</f>
        <v>0</v>
      </c>
      <c r="DQ93" s="0" t="n">
        <f aca="false">IF(AE$9=0,0,(SIN(AE$12)*COS($E93)+SIN($E93)*COS(AE$12))/SIN($E93)*AE$9)</f>
        <v>0</v>
      </c>
      <c r="DR93" s="0" t="n">
        <f aca="false">IF(AF$9=0,0,(SIN(AF$12)*COS($E93)+SIN($E93)*COS(AF$12))/SIN($E93)*AF$9)</f>
        <v>0</v>
      </c>
      <c r="DS93" s="0" t="n">
        <f aca="false">IF(AG$9=0,0,(SIN(AG$12)*COS($E93)+SIN($E93)*COS(AG$12))/SIN($E93)*AG$9)</f>
        <v>0</v>
      </c>
      <c r="DT93" s="0" t="n">
        <f aca="false">IF(AH$9=0,0,(SIN(AH$12)*COS($E93)+SIN($E93)*COS(AH$12))/SIN($E93)*AH$9)</f>
        <v>0</v>
      </c>
      <c r="DU93" s="0" t="n">
        <f aca="false">IF(AI$9=0,0,(SIN(AI$12)*COS($E93)+SIN($E93)*COS(AI$12))/SIN($E93)*AI$9)</f>
        <v>0</v>
      </c>
      <c r="DV93" s="0" t="n">
        <f aca="false">IF(AJ$9=0,0,(SIN(AJ$12)*COS($E93)+SIN($E93)*COS(AJ$12))/SIN($E93)*AJ$9)</f>
        <v>0</v>
      </c>
      <c r="DW93" s="0" t="n">
        <f aca="false">IF(AK$9=0,0,(SIN(AK$12)*COS($E93)+SIN($E93)*COS(AK$12))/SIN($E93)*AK$9)</f>
        <v>0</v>
      </c>
      <c r="DX93" s="0" t="n">
        <f aca="false">IF(AL$9=0,0,(SIN(AL$12)*COS($E93)+SIN($E93)*COS(AL$12))/SIN($E93)*AL$9)</f>
        <v>0</v>
      </c>
      <c r="DY93" s="0" t="n">
        <f aca="false">IF(AM$9=0,0,(SIN(AM$12)*COS($E93)+SIN($E93)*COS(AM$12))/SIN($E93)*AM$9)</f>
        <v>0</v>
      </c>
      <c r="DZ93" s="0" t="n">
        <f aca="false">IF(AN$9=0,0,(SIN(AN$12)*COS($E93)+SIN($E93)*COS(AN$12))/SIN($E93)*AN$9)</f>
        <v>0</v>
      </c>
      <c r="EA93" s="0" t="n">
        <f aca="false">IF(AO$9=0,0,(SIN(AO$12)*COS($E93)+SIN($E93)*COS(AO$12))/SIN($E93)*AO$9)</f>
        <v>0</v>
      </c>
      <c r="EB93" s="0" t="n">
        <f aca="false">IF(AP$9=0,0,(SIN(AP$12)*COS($E93)+SIN($E93)*COS(AP$12))/SIN($E93)*AP$9)</f>
        <v>0</v>
      </c>
      <c r="EC93" s="0" t="n">
        <f aca="false">IF(AQ$9=0,0,(SIN(AQ$12)*COS($E93)+SIN($E93)*COS(AQ$12))/SIN($E93)*AQ$9)</f>
        <v>0</v>
      </c>
      <c r="ED93" s="0" t="n">
        <f aca="false">IF(AR$9=0,0,(SIN(AR$12)*COS($E93)+SIN($E93)*COS(AR$12))/SIN($E93)*AR$9)</f>
        <v>0</v>
      </c>
      <c r="EE93" s="0" t="n">
        <f aca="false">IF(AS$9=0,0,(SIN(AS$12)*COS($E93)+SIN($E93)*COS(AS$12))/SIN($E93)*AS$9)</f>
        <v>0</v>
      </c>
      <c r="EF93" s="0" t="n">
        <f aca="false">IF(AT$9=0,0,(SIN(AT$12)*COS($E93)+SIN($E93)*COS(AT$12))/SIN($E93)*AT$9)</f>
        <v>0</v>
      </c>
      <c r="EG93" s="0" t="n">
        <f aca="false">IF(AU$9=0,0,(SIN(AU$12)*COS($E93)+SIN($E93)*COS(AU$12))/SIN($E93)*AU$9)</f>
        <v>0</v>
      </c>
      <c r="EH93" s="0" t="n">
        <f aca="false">IF(AV$9=0,0,(SIN(AV$12)*COS($E93)+SIN($E93)*COS(AV$12))/SIN($E93)*AV$9)</f>
        <v>0</v>
      </c>
      <c r="EI93" s="0" t="n">
        <f aca="false">IF(AW$9=0,0,(SIN(AW$12)*COS($E93)+SIN($E93)*COS(AW$12))/SIN($E93)*AW$9)</f>
        <v>0</v>
      </c>
      <c r="EJ93" s="0" t="n">
        <f aca="false">IF(AX$9=0,0,(SIN(AX$12)*COS($E93)+SIN($E93)*COS(AX$12))/SIN($E93)*AX$9)</f>
        <v>0</v>
      </c>
      <c r="EK93" s="0" t="n">
        <f aca="false">IF(AY$9=0,0,(SIN(AY$12)*COS($E93)+SIN($E93)*COS(AY$12))/SIN($E93)*AY$9)</f>
        <v>0</v>
      </c>
      <c r="EL93" s="0" t="n">
        <f aca="false">IF(AZ$9=0,0,(SIN(AZ$12)*COS($E93)+SIN($E93)*COS(AZ$12))/SIN($E93)*AZ$9)</f>
        <v>0</v>
      </c>
      <c r="EM93" s="0" t="n">
        <f aca="false">IF(BA$9=0,0,(SIN(BA$12)*COS($E93)+SIN($E93)*COS(BA$12))/SIN($E93)*BA$9)</f>
        <v>0</v>
      </c>
      <c r="EN93" s="0" t="n">
        <f aca="false">IF(BB$9=0,0,(SIN(BB$12)*COS($E93)+SIN($E93)*COS(BB$12))/SIN($E93)*BB$9)</f>
        <v>0</v>
      </c>
      <c r="EO93" s="0" t="n">
        <f aca="false">IF(BC$9=0,0,(SIN(BC$12)*COS($E93)+SIN($E93)*COS(BC$12))/SIN($E93)*BC$9)</f>
        <v>0</v>
      </c>
      <c r="EP93" s="0" t="n">
        <f aca="false">IF(BD$9=0,0,(SIN(BD$12)*COS($E93)+SIN($E93)*COS(BD$12))/SIN($E93)*BD$9)</f>
        <v>0</v>
      </c>
      <c r="EQ93" s="0" t="n">
        <f aca="false">IF(BE$9=0,0,(SIN(BE$12)*COS($E93)+SIN($E93)*COS(BE$12))/SIN($E93)*BE$9)</f>
        <v>0</v>
      </c>
      <c r="ER93" s="0" t="n">
        <f aca="false">IF(BF$9=0,0,(SIN(BF$12)*COS($E93)+SIN($E93)*COS(BF$12))/SIN($E93)*BF$9)</f>
        <v>0</v>
      </c>
      <c r="ES93" s="0" t="n">
        <f aca="false">IF(BG$9=0,0,(SIN(BG$12)*COS($E93)+SIN($E93)*COS(BG$12))/SIN($E93)*BG$9)</f>
        <v>0</v>
      </c>
      <c r="ET93" s="0" t="n">
        <f aca="false">IF(BH$9=0,0,(SIN(BH$12)*COS($E93)+SIN($E93)*COS(BH$12))/SIN($E93)*BH$9)</f>
        <v>0</v>
      </c>
      <c r="EU93" s="0" t="n">
        <f aca="false">IF(BI$9=0,0,(SIN(BI$12)*COS($E93)+SIN($E93)*COS(BI$12))/SIN($E93)*BI$9)</f>
        <v>0</v>
      </c>
      <c r="EV93" s="0" t="n">
        <f aca="false">IF(BJ$9=0,0,(SIN(BJ$12)*COS($E93)+SIN($E93)*COS(BJ$12))/SIN($E93)*BJ$9)</f>
        <v>0</v>
      </c>
      <c r="EW93" s="0" t="n">
        <f aca="false">IF(BK$9=0,0,(SIN(BK$12)*COS($E93)+SIN($E93)*COS(BK$12))/SIN($E93)*BK$9)</f>
        <v>0</v>
      </c>
      <c r="EX93" s="0" t="n">
        <f aca="false">IF(BL$9=0,0,(SIN(BL$12)*COS($E93)+SIN($E93)*COS(BL$12))/SIN($E93)*BL$9)</f>
        <v>0</v>
      </c>
      <c r="EY93" s="0" t="n">
        <f aca="false">IF(BM$9=0,0,(SIN(BM$12)*COS($E93)+SIN($E93)*COS(BM$12))/SIN($E93)*BM$9)</f>
        <v>0</v>
      </c>
      <c r="EZ93" s="0" t="n">
        <f aca="false">IF(BN$9=0,0,(SIN(BN$12)*COS($E93)+SIN($E93)*COS(BN$12))/SIN($E93)*BN$9)</f>
        <v>0</v>
      </c>
      <c r="FA93" s="0" t="n">
        <f aca="false">IF(BO$9=0,0,(SIN(BO$12)*COS($E93)+SIN($E93)*COS(BO$12))/SIN($E93)*BO$9)</f>
        <v>0</v>
      </c>
      <c r="FB93" s="0" t="n">
        <f aca="false">IF(BP$9=0,0,(SIN(BP$12)*COS($E93)+SIN($E93)*COS(BP$12))/SIN($E93)*BP$9)</f>
        <v>0</v>
      </c>
      <c r="FC93" s="0" t="n">
        <f aca="false">IF(BQ$9=0,0,(SIN(BQ$12)*COS($E93)+SIN($E93)*COS(BQ$12))/SIN($E93)*BQ$9)</f>
        <v>0</v>
      </c>
      <c r="FD93" s="0" t="n">
        <f aca="false">IF(BR$9=0,0,(SIN(BR$12)*COS($E93)+SIN($E93)*COS(BR$12))/SIN($E93)*BR$9)</f>
        <v>0</v>
      </c>
      <c r="FE93" s="0" t="n">
        <f aca="false">IF(BS$9=0,0,(SIN(BS$12)*COS($E93)+SIN($E93)*COS(BS$12))/SIN($E93)*BS$9)</f>
        <v>0</v>
      </c>
      <c r="FF93" s="0" t="n">
        <f aca="false">IF(BT$9=0,0,(SIN(BT$12)*COS($E93)+SIN($E93)*COS(BT$12))/SIN($E93)*BT$9)</f>
        <v>0</v>
      </c>
      <c r="FG93" s="0" t="n">
        <f aca="false">IF(BU$9=0,0,(SIN(BU$12)*COS($E93)+SIN($E93)*COS(BU$12))/SIN($E93)*BU$9)</f>
        <v>0</v>
      </c>
      <c r="FH93" s="0" t="n">
        <f aca="false">IF(BV$9=0,0,(SIN(BV$12)*COS($E93)+SIN($E93)*COS(BV$12))/SIN($E93)*BV$9)</f>
        <v>0</v>
      </c>
      <c r="FI93" s="0" t="n">
        <f aca="false">IF(BW$9=0,0,(SIN(BW$12)*COS($E93)+SIN($E93)*COS(BW$12))/SIN($E93)*BW$9)</f>
        <v>0</v>
      </c>
      <c r="FJ93" s="0" t="n">
        <f aca="false">IF(BX$9=0,0,(SIN(BX$12)*COS($E93)+SIN($E93)*COS(BX$12))/SIN($E93)*BX$9)</f>
        <v>0</v>
      </c>
      <c r="FK93" s="0" t="n">
        <f aca="false">IF(BY$9=0,0,(SIN(BY$12)*COS($E93)+SIN($E93)*COS(BY$12))/SIN($E93)*BY$9)</f>
        <v>0</v>
      </c>
      <c r="FL93" s="0" t="n">
        <f aca="false">IF(BZ$9=0,0,(SIN(BZ$12)*COS($E93)+SIN($E93)*COS(BZ$12))/SIN($E93)*BZ$9)</f>
        <v>0</v>
      </c>
      <c r="FM93" s="0" t="n">
        <f aca="false">IF(CA$9=0,0,(SIN(CA$12)*COS($E93)+SIN($E93)*COS(CA$12))/SIN($E93)*CA$9)</f>
        <v>0</v>
      </c>
      <c r="FN93" s="0" t="n">
        <f aca="false">IF(CB$9=0,0,(SIN(CB$12)*COS($E93)+SIN($E93)*COS(CB$12))/SIN($E93)*CB$9)</f>
        <v>0</v>
      </c>
      <c r="FO93" s="0" t="n">
        <f aca="false">IF(CC$9=0,0,(SIN(CC$12)*COS($E93)+SIN($E93)*COS(CC$12))/SIN($E93)*CC$9)</f>
        <v>0</v>
      </c>
      <c r="FP93" s="0" t="n">
        <f aca="false">IF(CD$9=0,0,(SIN(CD$12)*COS($E93)+SIN($E93)*COS(CD$12))/SIN($E93)*CD$9)</f>
        <v>0</v>
      </c>
      <c r="FQ93" s="0" t="n">
        <f aca="false">IF(CE$9=0,0,(SIN(CE$12)*COS($E93)+SIN($E93)*COS(CE$12))/SIN($E93)*CE$9)</f>
        <v>0</v>
      </c>
      <c r="FR93" s="0" t="n">
        <f aca="false">IF(CF$9=0,0,(SIN(CF$12)*COS($E93)+SIN($E93)*COS(CF$12))/SIN($E93)*CF$9)</f>
        <v>0</v>
      </c>
      <c r="FS93" s="0" t="n">
        <f aca="false">IF(CG$9=0,0,(SIN(CG$12)*COS($E93)+SIN($E93)*COS(CG$12))/SIN($E93)*CG$9)</f>
        <v>0</v>
      </c>
      <c r="FT93" s="0" t="n">
        <f aca="false">IF(CH$9=0,0,(SIN(CH$12)*COS($E93)+SIN($E93)*COS(CH$12))/SIN($E93)*CH$9)</f>
        <v>0</v>
      </c>
      <c r="FU93" s="0" t="n">
        <f aca="false">IF(CI$9=0,0,(SIN(CI$12)*COS($E93)+SIN($E93)*COS(CI$12))/SIN($E93)*CI$9)</f>
        <v>0</v>
      </c>
      <c r="FV93" s="0" t="n">
        <f aca="false">IF(CJ$9=0,0,(SIN(CJ$12)*COS($E93)+SIN($E93)*COS(CJ$12))/SIN($E93)*CJ$9)</f>
        <v>0</v>
      </c>
      <c r="FW93" s="0" t="n">
        <f aca="false">IF(CK$9=0,0,(SIN(CK$12)*COS($E93)+SIN($E93)*COS(CK$12))/SIN($E93)*CK$9)</f>
        <v>0</v>
      </c>
      <c r="FX93" s="0" t="n">
        <f aca="false">IF(CL$9=0,0,(SIN(CL$12)*COS($E93)+SIN($E93)*COS(CL$12))/SIN($E93)*CL$9)</f>
        <v>0</v>
      </c>
      <c r="FY93" s="0" t="n">
        <f aca="false">IF(CM$9=0,0,(SIN(CM$12)*COS($E93)+SIN($E93)*COS(CM$12))/SIN($E93)*CM$9)</f>
        <v>0</v>
      </c>
      <c r="FZ93" s="0" t="n">
        <f aca="false">IF(CN$9=0,0,(SIN(CN$12)*COS($E93)+SIN($E93)*COS(CN$12))/SIN($E93)*CN$9)</f>
        <v>0</v>
      </c>
      <c r="GA93" s="0" t="n">
        <f aca="false">IF(CO$9=0,0,(SIN(CO$12)*COS($E93)+SIN($E93)*COS(CO$12))/SIN($E93)*CO$9)</f>
        <v>0</v>
      </c>
      <c r="GB93" s="0" t="n">
        <f aca="false">IF(CP$9=0,0,(SIN(CP$12)*COS($E93)+SIN($E93)*COS(CP$12))/SIN($E93)*CP$9)</f>
        <v>1.00800383552776</v>
      </c>
      <c r="GC93" s="0" t="n">
        <f aca="false">IF(CQ$9=0,0,(SIN(CQ$12)*COS($E93)+SIN($E93)*COS(CQ$12))/SIN($E93)*CQ$9)</f>
        <v>0.933706214855015</v>
      </c>
    </row>
    <row r="94" customFormat="false" ht="12.8" hidden="true" customHeight="false" outlineLevel="0" collapsed="false">
      <c r="A94" s="0" t="n">
        <f aca="false">MAX($F94:$CQ94)</f>
        <v>6.32915353137039</v>
      </c>
      <c r="B94" s="90" t="n">
        <f aca="false">IF(ISNA(INDEX(vmg!$B$6:$B$151,MATCH($C94,vmg!$F$6:$F$151,0))),IF(ISNA(INDEX(vmg!$B$6:$B$151,MATCH($C94,vmg!$D$6:$D$151,0))),0,INDEX(vmg!$B$6:$B$151,MATCH($C94,vmg!$D$6:$D$151,0))),INDEX(vmg!$B$6:$B$151,MATCH($C94,vmg!$F$6:$F$151,0)))</f>
        <v>5.398</v>
      </c>
      <c r="C94" s="2" t="n">
        <f aca="false">MOD(Best +D94,360)</f>
        <v>22</v>
      </c>
      <c r="D94" s="2" t="n">
        <f aca="false">D93+1</f>
        <v>82</v>
      </c>
      <c r="E94" s="1" t="n">
        <f aca="false">D94*PI()/180</f>
        <v>1.43116998663535</v>
      </c>
      <c r="F94" s="13" t="n">
        <f aca="false">IF(OR(F184=0,CR94=0),0,F184*CR94/(F184+CR94))</f>
        <v>6.32915353137039</v>
      </c>
      <c r="G94" s="13" t="n">
        <f aca="false">IF(OR(G184=0,CS94=0),0,G184*CS94/(G184+CS94))</f>
        <v>6.17740601007341</v>
      </c>
      <c r="H94" s="13" t="n">
        <f aca="false">IF(OR(H184=0,CT94=0),0,H184*CT94/(H184+CT94))</f>
        <v>6.03116299220147</v>
      </c>
      <c r="I94" s="13" t="n">
        <f aca="false">IF(OR(I184=0,CU94=0),0,I184*CU94/(I184+CU94))</f>
        <v>5.89006413495322</v>
      </c>
      <c r="J94" s="13" t="n">
        <f aca="false">IF(OR(J184=0,CV94=0),0,J184*CV94/(J184+CV94))</f>
        <v>5.74959227409135</v>
      </c>
      <c r="K94" s="13" t="n">
        <f aca="false">IF(OR(K184=0,CW94=0),0,K184*CW94/(K184+CW94))</f>
        <v>5.61391802244957</v>
      </c>
      <c r="L94" s="13" t="n">
        <f aca="false">IF(OR(L184=0,CX94=0),0,L184*CX94/(L184+CX94))</f>
        <v>5.48274029806344</v>
      </c>
      <c r="M94" s="13" t="n">
        <f aca="false">IF(OR(M184=0,CY94=0),0,M184*CY94/(M184+CY94))</f>
        <v>5.35578297623546</v>
      </c>
      <c r="N94" s="13" t="n">
        <f aca="false">IF(OR(N184=0,CZ94=0),0,N184*CZ94/(N184+CZ94))</f>
        <v>5.23279235047367</v>
      </c>
      <c r="O94" s="13" t="n">
        <f aca="false">IF(OR(O184=0,DA94=0),0,O184*DA94/(O184+DA94))</f>
        <v>5.10093994556243</v>
      </c>
      <c r="P94" s="13" t="n">
        <f aca="false">IF(OR(P184=0,DB94=0),0,P184*DB94/(P184+DB94))</f>
        <v>4.9733472906364</v>
      </c>
      <c r="Q94" s="13" t="n">
        <f aca="false">IF(OR(Q184=0,DC94=0),0,Q184*DC94/(Q184+DC94))</f>
        <v>4.84975497705418</v>
      </c>
      <c r="R94" s="13" t="n">
        <f aca="false">IF(OR(R184=0,DD94=0),0,R184*DD94/(R184+DD94))</f>
        <v>4.72992453705459</v>
      </c>
      <c r="S94" s="13" t="n">
        <f aca="false">IF(OR(S184=0,DE94=0),0,S184*DE94/(S184+DE94))</f>
        <v>4.61363638398442</v>
      </c>
      <c r="T94" s="13" t="n">
        <f aca="false">IF(OR(T184=0,DF94=0),0,T184*DF94/(T184+DF94))</f>
        <v>4.4804649609773</v>
      </c>
      <c r="U94" s="13" t="n">
        <f aca="false">IF(OR(U184=0,DG94=0),0,U184*DG94/(U184+DG94))</f>
        <v>4.35141198378229</v>
      </c>
      <c r="V94" s="13" t="n">
        <f aca="false">IF(OR(V184=0,DH94=0),0,V184*DH94/(V184+DH94))</f>
        <v>4.22622223729341</v>
      </c>
      <c r="W94" s="13" t="n">
        <f aca="false">IF(OR(W184=0,DI94=0),0,W184*DI94/(W184+DI94))</f>
        <v>4.10466111154636</v>
      </c>
      <c r="X94" s="13" t="n">
        <f aca="false">IF(OR(X184=0,DJ94=0),0,X184*DJ94/(X184+DJ94))</f>
        <v>3.98651258762849</v>
      </c>
      <c r="Y94" s="13" t="n">
        <f aca="false">IF(OR(Y184=0,DK94=0),0,Y184*DK94/(Y184+DK94))</f>
        <v>0</v>
      </c>
      <c r="Z94" s="13" t="n">
        <f aca="false">IF(OR(Z184=0,DL94=0),0,Z184*DL94/(Z184+DL94))</f>
        <v>0</v>
      </c>
      <c r="AA94" s="13" t="n">
        <f aca="false">IF(OR(AA184=0,DM94=0),0,AA184*DM94/(AA184+DM94))</f>
        <v>0</v>
      </c>
      <c r="AB94" s="13" t="n">
        <f aca="false">IF(OR(AB184=0,DN94=0),0,AB184*DN94/(AB184+DN94))</f>
        <v>0</v>
      </c>
      <c r="AC94" s="13" t="n">
        <f aca="false">IF(OR(AC184=0,DO94=0),0,AC184*DO94/(AC184+DO94))</f>
        <v>0</v>
      </c>
      <c r="AD94" s="13" t="n">
        <f aca="false">IF(OR(AD184=0,DP94=0),0,AD184*DP94/(AD184+DP94))</f>
        <v>0</v>
      </c>
      <c r="AE94" s="13" t="n">
        <f aca="false">IF(OR(AE184=0,DQ94=0),0,AE184*DQ94/(AE184+DQ94))</f>
        <v>0</v>
      </c>
      <c r="AF94" s="13" t="n">
        <f aca="false">IF(OR(AF184=0,DR94=0),0,AF184*DR94/(AF184+DR94))</f>
        <v>0</v>
      </c>
      <c r="AG94" s="13" t="n">
        <f aca="false">IF(OR(AG184=0,DS94=0),0,AG184*DS94/(AG184+DS94))</f>
        <v>0</v>
      </c>
      <c r="AH94" s="13" t="n">
        <f aca="false">IF(OR(AH184=0,DT94=0),0,AH184*DT94/(AH184+DT94))</f>
        <v>0</v>
      </c>
      <c r="AI94" s="13" t="n">
        <f aca="false">IF(OR(AI184=0,DU94=0),0,AI184*DU94/(AI184+DU94))</f>
        <v>0</v>
      </c>
      <c r="AJ94" s="13" t="n">
        <f aca="false">IF(OR(AJ184=0,DV94=0),0,AJ184*DV94/(AJ184+DV94))</f>
        <v>0</v>
      </c>
      <c r="AK94" s="13" t="n">
        <f aca="false">IF(OR(AK184=0,DW94=0),0,AK184*DW94/(AK184+DW94))</f>
        <v>0</v>
      </c>
      <c r="AL94" s="13" t="n">
        <f aca="false">IF(OR(AL184=0,DX94=0),0,AL184*DX94/(AL184+DX94))</f>
        <v>0</v>
      </c>
      <c r="AM94" s="13" t="n">
        <f aca="false">IF(OR(AM184=0,DY94=0),0,AM184*DY94/(AM184+DY94))</f>
        <v>0</v>
      </c>
      <c r="AN94" s="13" t="n">
        <f aca="false">IF(OR(AN184=0,DZ94=0),0,AN184*DZ94/(AN184+DZ94))</f>
        <v>0</v>
      </c>
      <c r="AO94" s="13" t="n">
        <f aca="false">IF(OR(AO184=0,EA94=0),0,AO184*EA94/(AO184+EA94))</f>
        <v>0</v>
      </c>
      <c r="AP94" s="13" t="n">
        <f aca="false">IF(OR(AP184=0,EB94=0),0,AP184*EB94/(AP184+EB94))</f>
        <v>0</v>
      </c>
      <c r="AQ94" s="13" t="n">
        <f aca="false">IF(OR(AQ184=0,EC94=0),0,AQ184*EC94/(AQ184+EC94))</f>
        <v>0</v>
      </c>
      <c r="AR94" s="13" t="n">
        <f aca="false">IF(OR(AR184=0,ED94=0),0,AR184*ED94/(AR184+ED94))</f>
        <v>0</v>
      </c>
      <c r="AS94" s="13" t="n">
        <f aca="false">IF(OR(AS184=0,EE94=0),0,AS184*EE94/(AS184+EE94))</f>
        <v>0</v>
      </c>
      <c r="AT94" s="13" t="n">
        <f aca="false">IF(OR(AT184=0,EF94=0),0,AT184*EF94/(AT184+EF94))</f>
        <v>0</v>
      </c>
      <c r="AU94" s="13" t="n">
        <f aca="false">IF(OR(AU184=0,EG94=0),0,AU184*EG94/(AU184+EG94))</f>
        <v>0</v>
      </c>
      <c r="AV94" s="13" t="n">
        <f aca="false">IF(OR(AV184=0,EH94=0),0,AV184*EH94/(AV184+EH94))</f>
        <v>0</v>
      </c>
      <c r="AW94" s="13" t="n">
        <f aca="false">IF(OR(AW184=0,EI94=0),0,AW184*EI94/(AW184+EI94))</f>
        <v>0</v>
      </c>
      <c r="AX94" s="13" t="n">
        <f aca="false">IF(OR(AX184=0,EJ94=0),0,AX184*EJ94/(AX184+EJ94))</f>
        <v>0</v>
      </c>
      <c r="AY94" s="13" t="n">
        <f aca="false">IF(OR(AY184=0,EK94=0),0,AY184*EK94/(AY184+EK94))</f>
        <v>0</v>
      </c>
      <c r="AZ94" s="13" t="n">
        <f aca="false">IF(OR(AZ184=0,EL94=0),0,AZ184*EL94/(AZ184+EL94))</f>
        <v>0</v>
      </c>
      <c r="BA94" s="13" t="n">
        <f aca="false">IF(OR(BA184=0,EM94=0),0,BA184*EM94/(BA184+EM94))</f>
        <v>0</v>
      </c>
      <c r="BB94" s="13" t="n">
        <f aca="false">IF(OR(BB184=0,EN94=0),0,BB184*EN94/(BB184+EN94))</f>
        <v>0</v>
      </c>
      <c r="BC94" s="13" t="n">
        <f aca="false">IF(OR(BC184=0,EO94=0),0,BC184*EO94/(BC184+EO94))</f>
        <v>0</v>
      </c>
      <c r="BD94" s="13" t="n">
        <f aca="false">IF(OR(BD184=0,EP94=0),0,BD184*EP94/(BD184+EP94))</f>
        <v>0</v>
      </c>
      <c r="BE94" s="13" t="n">
        <f aca="false">IF(OR(BE184=0,EQ94=0),0,BE184*EQ94/(BE184+EQ94))</f>
        <v>0</v>
      </c>
      <c r="BF94" s="13" t="n">
        <f aca="false">IF(OR(BF184=0,ER94=0),0,BF184*ER94/(BF184+ER94))</f>
        <v>0</v>
      </c>
      <c r="BG94" s="13" t="n">
        <f aca="false">IF(OR(BG184=0,ES94=0),0,BG184*ES94/(BG184+ES94))</f>
        <v>0</v>
      </c>
      <c r="BH94" s="13" t="n">
        <f aca="false">IF(OR(BH184=0,ET94=0),0,BH184*ET94/(BH184+ET94))</f>
        <v>0</v>
      </c>
      <c r="BI94" s="13" t="n">
        <f aca="false">IF(OR(BI184=0,EU94=0),0,BI184*EU94/(BI184+EU94))</f>
        <v>0</v>
      </c>
      <c r="BJ94" s="13" t="n">
        <f aca="false">IF(OR(BJ184=0,EV94=0),0,BJ184*EV94/(BJ184+EV94))</f>
        <v>0</v>
      </c>
      <c r="BK94" s="13" t="n">
        <f aca="false">IF(OR(BK184=0,EW94=0),0,BK184*EW94/(BK184+EW94))</f>
        <v>0</v>
      </c>
      <c r="BL94" s="13" t="n">
        <f aca="false">IF(OR(BL184=0,EX94=0),0,BL184*EX94/(BL184+EX94))</f>
        <v>0</v>
      </c>
      <c r="BM94" s="13" t="n">
        <f aca="false">IF(OR(BM184=0,EY94=0),0,BM184*EY94/(BM184+EY94))</f>
        <v>0</v>
      </c>
      <c r="BN94" s="13" t="n">
        <f aca="false">IF(OR(BN184=0,EZ94=0),0,BN184*EZ94/(BN184+EZ94))</f>
        <v>0</v>
      </c>
      <c r="BO94" s="13" t="n">
        <f aca="false">IF(OR(BO184=0,FA94=0),0,BO184*FA94/(BO184+FA94))</f>
        <v>0</v>
      </c>
      <c r="BP94" s="13" t="n">
        <f aca="false">IF(OR(BP184=0,FB94=0),0,BP184*FB94/(BP184+FB94))</f>
        <v>0</v>
      </c>
      <c r="BQ94" s="13" t="n">
        <f aca="false">IF(OR(BQ184=0,FC94=0),0,BQ184*FC94/(BQ184+FC94))</f>
        <v>0</v>
      </c>
      <c r="BR94" s="13" t="n">
        <f aca="false">IF(OR(BR184=0,FD94=0),0,BR184*FD94/(BR184+FD94))</f>
        <v>0</v>
      </c>
      <c r="BS94" s="13" t="n">
        <f aca="false">IF(OR(BS184=0,FE94=0),0,BS184*FE94/(BS184+FE94))</f>
        <v>0</v>
      </c>
      <c r="BT94" s="13" t="n">
        <f aca="false">IF(OR(BT184=0,FF94=0),0,BT184*FF94/(BT184+FF94))</f>
        <v>0</v>
      </c>
      <c r="BU94" s="13" t="n">
        <f aca="false">IF(OR(BU184=0,FG94=0),0,BU184*FG94/(BU184+FG94))</f>
        <v>0</v>
      </c>
      <c r="BV94" s="13" t="n">
        <f aca="false">IF(OR(BV184=0,FH94=0),0,BV184*FH94/(BV184+FH94))</f>
        <v>0</v>
      </c>
      <c r="BW94" s="13" t="n">
        <f aca="false">IF(OR(BW184=0,FI94=0),0,BW184*FI94/(BW184+FI94))</f>
        <v>0</v>
      </c>
      <c r="BX94" s="13" t="n">
        <f aca="false">IF(OR(BX184=0,FJ94=0),0,BX184*FJ94/(BX184+FJ94))</f>
        <v>0</v>
      </c>
      <c r="BY94" s="13" t="n">
        <f aca="false">IF(OR(BY184=0,FK94=0),0,BY184*FK94/(BY184+FK94))</f>
        <v>0</v>
      </c>
      <c r="BZ94" s="13" t="n">
        <f aca="false">IF(OR(BZ184=0,FL94=0),0,BZ184*FL94/(BZ184+FL94))</f>
        <v>0</v>
      </c>
      <c r="CA94" s="13" t="n">
        <f aca="false">IF(OR(CA184=0,FM94=0),0,CA184*FM94/(CA184+FM94))</f>
        <v>0</v>
      </c>
      <c r="CB94" s="13" t="n">
        <f aca="false">IF(OR(CB184=0,FN94=0),0,CB184*FN94/(CB184+FN94))</f>
        <v>0</v>
      </c>
      <c r="CC94" s="13" t="n">
        <f aca="false">IF(OR(CC184=0,FO94=0),0,CC184*FO94/(CC184+FO94))</f>
        <v>0</v>
      </c>
      <c r="CD94" s="13" t="n">
        <f aca="false">IF(OR(CD184=0,FP94=0),0,CD184*FP94/(CD184+FP94))</f>
        <v>0</v>
      </c>
      <c r="CE94" s="13" t="n">
        <f aca="false">IF(OR(CE184=0,FQ94=0),0,CE184*FQ94/(CE184+FQ94))</f>
        <v>0</v>
      </c>
      <c r="CF94" s="13" t="n">
        <f aca="false">IF(OR(CF184=0,FR94=0),0,CF184*FR94/(CF184+FR94))</f>
        <v>0</v>
      </c>
      <c r="CG94" s="13" t="n">
        <f aca="false">IF(OR(CG184=0,FS94=0),0,CG184*FS94/(CG184+FS94))</f>
        <v>0</v>
      </c>
      <c r="CH94" s="13" t="n">
        <f aca="false">IF(OR(CH184=0,FT94=0),0,CH184*FT94/(CH184+FT94))</f>
        <v>0</v>
      </c>
      <c r="CI94" s="13" t="n">
        <f aca="false">IF(OR(CI184=0,FU94=0),0,CI184*FU94/(CI184+FU94))</f>
        <v>0</v>
      </c>
      <c r="CJ94" s="13" t="n">
        <f aca="false">IF(OR(CJ184=0,FV94=0),0,CJ184*FV94/(CJ184+FV94))</f>
        <v>0</v>
      </c>
      <c r="CK94" s="13" t="n">
        <f aca="false">IF(OR(CK184=0,FW94=0),0,CK184*FW94/(CK184+FW94))</f>
        <v>0</v>
      </c>
      <c r="CL94" s="13" t="n">
        <f aca="false">IF(OR(CL184=0,FX94=0),0,CL184*FX94/(CL184+FX94))</f>
        <v>0</v>
      </c>
      <c r="CM94" s="13" t="n">
        <f aca="false">IF(OR(CM184=0,FY94=0),0,CM184*FY94/(CM184+FY94))</f>
        <v>0</v>
      </c>
      <c r="CN94" s="13" t="n">
        <f aca="false">IF(OR(CN184=0,FZ94=0),0,CN184*FZ94/(CN184+FZ94))</f>
        <v>0</v>
      </c>
      <c r="CO94" s="13" t="n">
        <f aca="false">IF(OR(CO184=0,GA94=0),0,CO184*GA94/(CO184+GA94))</f>
        <v>0</v>
      </c>
      <c r="CP94" s="13" t="n">
        <f aca="false">IF(OR(CP184=0,GB94=0),0,CP184*GB94/(CP184+GB94))</f>
        <v>0.463149153350531</v>
      </c>
      <c r="CQ94" s="13" t="n">
        <f aca="false">IF(OR(CQ184=0,GC94=0),0,CQ184*GC94/(CQ184+GC94))</f>
        <v>0.420875009755047</v>
      </c>
      <c r="CR94" s="0" t="n">
        <f aca="false">IF(F$9=0,0,(SIN(F$12)*COS($E94)+SIN($E94)*COS(F$12))/SIN($E94)*F$9)</f>
        <v>6.32915357142857</v>
      </c>
      <c r="CS94" s="0" t="n">
        <f aca="false">IF(G$9=0,0,(SIN(G$12)*COS($E94)+SIN($E94)*COS(G$12))/SIN($E94)*G$9)</f>
        <v>6.30426234273281</v>
      </c>
      <c r="CT94" s="0" t="n">
        <f aca="false">IF(H$9=0,0,(SIN(H$12)*COS($E94)+SIN($E94)*COS(H$12))/SIN($E94)*H$9)</f>
        <v>6.27728169553582</v>
      </c>
      <c r="CU94" s="0" t="n">
        <f aca="false">IF(I$9=0,0,(SIN(I$12)*COS($E94)+SIN($E94)*COS(I$12))/SIN($E94)*I$9)</f>
        <v>6.24824390679886</v>
      </c>
      <c r="CV94" s="0" t="n">
        <f aca="false">IF(J$9=0,0,(SIN(J$12)*COS($E94)+SIN($E94)*COS(J$12))/SIN($E94)*J$9)</f>
        <v>6.21229259327734</v>
      </c>
      <c r="CW94" s="0" t="n">
        <f aca="false">IF(K$9=0,0,(SIN(K$12)*COS($E94)+SIN($E94)*COS(K$12))/SIN($E94)*K$9)</f>
        <v>6.17434024270516</v>
      </c>
      <c r="CX94" s="0" t="n">
        <f aca="false">IF(L$9=0,0,(SIN(L$12)*COS($E94)+SIN($E94)*COS(L$12))/SIN($E94)*L$9)</f>
        <v>6.13442556488391</v>
      </c>
      <c r="CY94" s="0" t="n">
        <f aca="false">IF(M$9=0,0,(SIN(M$12)*COS($E94)+SIN($E94)*COS(M$12))/SIN($E94)*M$9)</f>
        <v>6.09258789220407</v>
      </c>
      <c r="CZ94" s="0" t="n">
        <f aca="false">IF(N$9=0,0,(SIN(N$12)*COS($E94)+SIN($E94)*COS(N$12))/SIN($E94)*N$9)</f>
        <v>6.04886715938652</v>
      </c>
      <c r="DA94" s="0" t="n">
        <f aca="false">IF(O$9=0,0,(SIN(O$12)*COS($E94)+SIN($E94)*COS(O$12))/SIN($E94)*O$9)</f>
        <v>5.98595191808727</v>
      </c>
      <c r="DB94" s="0" t="n">
        <f aca="false">IF(P$9=0,0,(SIN(P$12)*COS($E94)+SIN($E94)*COS(P$12))/SIN($E94)*P$9)</f>
        <v>5.92125106865045</v>
      </c>
      <c r="DC94" s="0" t="n">
        <f aca="false">IF(Q$9=0,0,(SIN(Q$12)*COS($E94)+SIN($E94)*COS(Q$12))/SIN($E94)*Q$9)</f>
        <v>5.8548220788801</v>
      </c>
      <c r="DD94" s="0" t="n">
        <f aca="false">IF(R$9=0,0,(SIN(R$12)*COS($E94)+SIN($E94)*COS(R$12))/SIN($E94)*R$9)</f>
        <v>5.78672291998137</v>
      </c>
      <c r="DE94" s="0" t="n">
        <f aca="false">IF(S$9=0,0,(SIN(S$12)*COS($E94)+SIN($E94)*COS(S$12))/SIN($E94)*S$9)</f>
        <v>5.71701203740705</v>
      </c>
      <c r="DF94" s="0" t="n">
        <f aca="false">IF(T$9=0,0,(SIN(T$12)*COS($E94)+SIN($E94)*COS(T$12))/SIN($E94)*T$9)</f>
        <v>5.61396236483587</v>
      </c>
      <c r="DG94" s="0" t="n">
        <f aca="false">IF(U$9=0,0,(SIN(U$12)*COS($E94)+SIN($E94)*COS(U$12))/SIN($E94)*U$9)</f>
        <v>5.50954545862572</v>
      </c>
      <c r="DH94" s="0" t="n">
        <f aca="false">IF(V$9=0,0,(SIN(V$12)*COS($E94)+SIN($E94)*COS(V$12))/SIN($E94)*V$9)</f>
        <v>5.40385</v>
      </c>
      <c r="DI94" s="0" t="n">
        <f aca="false">IF(W$9=0,0,(SIN(W$12)*COS($E94)+SIN($E94)*COS(W$12))/SIN($E94)*W$9)</f>
        <v>5.29696493788648</v>
      </c>
      <c r="DJ94" s="0" t="n">
        <f aca="false">IF(X$9=0,0,(SIN(X$12)*COS($E94)+SIN($E94)*COS(X$12))/SIN($E94)*X$9)</f>
        <v>5.18897944453507</v>
      </c>
      <c r="DK94" s="0" t="n">
        <f aca="false">IF(Y$9=0,0,(SIN(Y$12)*COS($E94)+SIN($E94)*COS(Y$12))/SIN($E94)*Y$9)</f>
        <v>0</v>
      </c>
      <c r="DL94" s="0" t="n">
        <f aca="false">IF(Z$9=0,0,(SIN(Z$12)*COS($E94)+SIN($E94)*COS(Z$12))/SIN($E94)*Z$9)</f>
        <v>0</v>
      </c>
      <c r="DM94" s="0" t="n">
        <f aca="false">IF(AA$9=0,0,(SIN(AA$12)*COS($E94)+SIN($E94)*COS(AA$12))/SIN($E94)*AA$9)</f>
        <v>0</v>
      </c>
      <c r="DN94" s="0" t="n">
        <f aca="false">IF(AB$9=0,0,(SIN(AB$12)*COS($E94)+SIN($E94)*COS(AB$12))/SIN($E94)*AB$9)</f>
        <v>0</v>
      </c>
      <c r="DO94" s="0" t="n">
        <f aca="false">IF(AC$9=0,0,(SIN(AC$12)*COS($E94)+SIN($E94)*COS(AC$12))/SIN($E94)*AC$9)</f>
        <v>0</v>
      </c>
      <c r="DP94" s="0" t="n">
        <f aca="false">IF(AD$9=0,0,(SIN(AD$12)*COS($E94)+SIN($E94)*COS(AD$12))/SIN($E94)*AD$9)</f>
        <v>0</v>
      </c>
      <c r="DQ94" s="0" t="n">
        <f aca="false">IF(AE$9=0,0,(SIN(AE$12)*COS($E94)+SIN($E94)*COS(AE$12))/SIN($E94)*AE$9)</f>
        <v>0</v>
      </c>
      <c r="DR94" s="0" t="n">
        <f aca="false">IF(AF$9=0,0,(SIN(AF$12)*COS($E94)+SIN($E94)*COS(AF$12))/SIN($E94)*AF$9)</f>
        <v>0</v>
      </c>
      <c r="DS94" s="0" t="n">
        <f aca="false">IF(AG$9=0,0,(SIN(AG$12)*COS($E94)+SIN($E94)*COS(AG$12))/SIN($E94)*AG$9)</f>
        <v>0</v>
      </c>
      <c r="DT94" s="0" t="n">
        <f aca="false">IF(AH$9=0,0,(SIN(AH$12)*COS($E94)+SIN($E94)*COS(AH$12))/SIN($E94)*AH$9)</f>
        <v>0</v>
      </c>
      <c r="DU94" s="0" t="n">
        <f aca="false">IF(AI$9=0,0,(SIN(AI$12)*COS($E94)+SIN($E94)*COS(AI$12))/SIN($E94)*AI$9)</f>
        <v>0</v>
      </c>
      <c r="DV94" s="0" t="n">
        <f aca="false">IF(AJ$9=0,0,(SIN(AJ$12)*COS($E94)+SIN($E94)*COS(AJ$12))/SIN($E94)*AJ$9)</f>
        <v>0</v>
      </c>
      <c r="DW94" s="0" t="n">
        <f aca="false">IF(AK$9=0,0,(SIN(AK$12)*COS($E94)+SIN($E94)*COS(AK$12))/SIN($E94)*AK$9)</f>
        <v>0</v>
      </c>
      <c r="DX94" s="0" t="n">
        <f aca="false">IF(AL$9=0,0,(SIN(AL$12)*COS($E94)+SIN($E94)*COS(AL$12))/SIN($E94)*AL$9)</f>
        <v>0</v>
      </c>
      <c r="DY94" s="0" t="n">
        <f aca="false">IF(AM$9=0,0,(SIN(AM$12)*COS($E94)+SIN($E94)*COS(AM$12))/SIN($E94)*AM$9)</f>
        <v>0</v>
      </c>
      <c r="DZ94" s="0" t="n">
        <f aca="false">IF(AN$9=0,0,(SIN(AN$12)*COS($E94)+SIN($E94)*COS(AN$12))/SIN($E94)*AN$9)</f>
        <v>0</v>
      </c>
      <c r="EA94" s="0" t="n">
        <f aca="false">IF(AO$9=0,0,(SIN(AO$12)*COS($E94)+SIN($E94)*COS(AO$12))/SIN($E94)*AO$9)</f>
        <v>0</v>
      </c>
      <c r="EB94" s="0" t="n">
        <f aca="false">IF(AP$9=0,0,(SIN(AP$12)*COS($E94)+SIN($E94)*COS(AP$12))/SIN($E94)*AP$9)</f>
        <v>0</v>
      </c>
      <c r="EC94" s="0" t="n">
        <f aca="false">IF(AQ$9=0,0,(SIN(AQ$12)*COS($E94)+SIN($E94)*COS(AQ$12))/SIN($E94)*AQ$9)</f>
        <v>0</v>
      </c>
      <c r="ED94" s="0" t="n">
        <f aca="false">IF(AR$9=0,0,(SIN(AR$12)*COS($E94)+SIN($E94)*COS(AR$12))/SIN($E94)*AR$9)</f>
        <v>0</v>
      </c>
      <c r="EE94" s="0" t="n">
        <f aca="false">IF(AS$9=0,0,(SIN(AS$12)*COS($E94)+SIN($E94)*COS(AS$12))/SIN($E94)*AS$9)</f>
        <v>0</v>
      </c>
      <c r="EF94" s="0" t="n">
        <f aca="false">IF(AT$9=0,0,(SIN(AT$12)*COS($E94)+SIN($E94)*COS(AT$12))/SIN($E94)*AT$9)</f>
        <v>0</v>
      </c>
      <c r="EG94" s="0" t="n">
        <f aca="false">IF(AU$9=0,0,(SIN(AU$12)*COS($E94)+SIN($E94)*COS(AU$12))/SIN($E94)*AU$9)</f>
        <v>0</v>
      </c>
      <c r="EH94" s="0" t="n">
        <f aca="false">IF(AV$9=0,0,(SIN(AV$12)*COS($E94)+SIN($E94)*COS(AV$12))/SIN($E94)*AV$9)</f>
        <v>0</v>
      </c>
      <c r="EI94" s="0" t="n">
        <f aca="false">IF(AW$9=0,0,(SIN(AW$12)*COS($E94)+SIN($E94)*COS(AW$12))/SIN($E94)*AW$9)</f>
        <v>0</v>
      </c>
      <c r="EJ94" s="0" t="n">
        <f aca="false">IF(AX$9=0,0,(SIN(AX$12)*COS($E94)+SIN($E94)*COS(AX$12))/SIN($E94)*AX$9)</f>
        <v>0</v>
      </c>
      <c r="EK94" s="0" t="n">
        <f aca="false">IF(AY$9=0,0,(SIN(AY$12)*COS($E94)+SIN($E94)*COS(AY$12))/SIN($E94)*AY$9)</f>
        <v>0</v>
      </c>
      <c r="EL94" s="0" t="n">
        <f aca="false">IF(AZ$9=0,0,(SIN(AZ$12)*COS($E94)+SIN($E94)*COS(AZ$12))/SIN($E94)*AZ$9)</f>
        <v>0</v>
      </c>
      <c r="EM94" s="0" t="n">
        <f aca="false">IF(BA$9=0,0,(SIN(BA$12)*COS($E94)+SIN($E94)*COS(BA$12))/SIN($E94)*BA$9)</f>
        <v>0</v>
      </c>
      <c r="EN94" s="0" t="n">
        <f aca="false">IF(BB$9=0,0,(SIN(BB$12)*COS($E94)+SIN($E94)*COS(BB$12))/SIN($E94)*BB$9)</f>
        <v>0</v>
      </c>
      <c r="EO94" s="0" t="n">
        <f aca="false">IF(BC$9=0,0,(SIN(BC$12)*COS($E94)+SIN($E94)*COS(BC$12))/SIN($E94)*BC$9)</f>
        <v>0</v>
      </c>
      <c r="EP94" s="0" t="n">
        <f aca="false">IF(BD$9=0,0,(SIN(BD$12)*COS($E94)+SIN($E94)*COS(BD$12))/SIN($E94)*BD$9)</f>
        <v>0</v>
      </c>
      <c r="EQ94" s="0" t="n">
        <f aca="false">IF(BE$9=0,0,(SIN(BE$12)*COS($E94)+SIN($E94)*COS(BE$12))/SIN($E94)*BE$9)</f>
        <v>0</v>
      </c>
      <c r="ER94" s="0" t="n">
        <f aca="false">IF(BF$9=0,0,(SIN(BF$12)*COS($E94)+SIN($E94)*COS(BF$12))/SIN($E94)*BF$9)</f>
        <v>0</v>
      </c>
      <c r="ES94" s="0" t="n">
        <f aca="false">IF(BG$9=0,0,(SIN(BG$12)*COS($E94)+SIN($E94)*COS(BG$12))/SIN($E94)*BG$9)</f>
        <v>0</v>
      </c>
      <c r="ET94" s="0" t="n">
        <f aca="false">IF(BH$9=0,0,(SIN(BH$12)*COS($E94)+SIN($E94)*COS(BH$12))/SIN($E94)*BH$9)</f>
        <v>0</v>
      </c>
      <c r="EU94" s="0" t="n">
        <f aca="false">IF(BI$9=0,0,(SIN(BI$12)*COS($E94)+SIN($E94)*COS(BI$12))/SIN($E94)*BI$9)</f>
        <v>0</v>
      </c>
      <c r="EV94" s="0" t="n">
        <f aca="false">IF(BJ$9=0,0,(SIN(BJ$12)*COS($E94)+SIN($E94)*COS(BJ$12))/SIN($E94)*BJ$9)</f>
        <v>0</v>
      </c>
      <c r="EW94" s="0" t="n">
        <f aca="false">IF(BK$9=0,0,(SIN(BK$12)*COS($E94)+SIN($E94)*COS(BK$12))/SIN($E94)*BK$9)</f>
        <v>0</v>
      </c>
      <c r="EX94" s="0" t="n">
        <f aca="false">IF(BL$9=0,0,(SIN(BL$12)*COS($E94)+SIN($E94)*COS(BL$12))/SIN($E94)*BL$9)</f>
        <v>0</v>
      </c>
      <c r="EY94" s="0" t="n">
        <f aca="false">IF(BM$9=0,0,(SIN(BM$12)*COS($E94)+SIN($E94)*COS(BM$12))/SIN($E94)*BM$9)</f>
        <v>0</v>
      </c>
      <c r="EZ94" s="0" t="n">
        <f aca="false">IF(BN$9=0,0,(SIN(BN$12)*COS($E94)+SIN($E94)*COS(BN$12))/SIN($E94)*BN$9)</f>
        <v>0</v>
      </c>
      <c r="FA94" s="0" t="n">
        <f aca="false">IF(BO$9=0,0,(SIN(BO$12)*COS($E94)+SIN($E94)*COS(BO$12))/SIN($E94)*BO$9)</f>
        <v>0</v>
      </c>
      <c r="FB94" s="0" t="n">
        <f aca="false">IF(BP$9=0,0,(SIN(BP$12)*COS($E94)+SIN($E94)*COS(BP$12))/SIN($E94)*BP$9)</f>
        <v>0</v>
      </c>
      <c r="FC94" s="0" t="n">
        <f aca="false">IF(BQ$9=0,0,(SIN(BQ$12)*COS($E94)+SIN($E94)*COS(BQ$12))/SIN($E94)*BQ$9)</f>
        <v>0</v>
      </c>
      <c r="FD94" s="0" t="n">
        <f aca="false">IF(BR$9=0,0,(SIN(BR$12)*COS($E94)+SIN($E94)*COS(BR$12))/SIN($E94)*BR$9)</f>
        <v>0</v>
      </c>
      <c r="FE94" s="0" t="n">
        <f aca="false">IF(BS$9=0,0,(SIN(BS$12)*COS($E94)+SIN($E94)*COS(BS$12))/SIN($E94)*BS$9)</f>
        <v>0</v>
      </c>
      <c r="FF94" s="0" t="n">
        <f aca="false">IF(BT$9=0,0,(SIN(BT$12)*COS($E94)+SIN($E94)*COS(BT$12))/SIN($E94)*BT$9)</f>
        <v>0</v>
      </c>
      <c r="FG94" s="0" t="n">
        <f aca="false">IF(BU$9=0,0,(SIN(BU$12)*COS($E94)+SIN($E94)*COS(BU$12))/SIN($E94)*BU$9)</f>
        <v>0</v>
      </c>
      <c r="FH94" s="0" t="n">
        <f aca="false">IF(BV$9=0,0,(SIN(BV$12)*COS($E94)+SIN($E94)*COS(BV$12))/SIN($E94)*BV$9)</f>
        <v>0</v>
      </c>
      <c r="FI94" s="0" t="n">
        <f aca="false">IF(BW$9=0,0,(SIN(BW$12)*COS($E94)+SIN($E94)*COS(BW$12))/SIN($E94)*BW$9)</f>
        <v>0</v>
      </c>
      <c r="FJ94" s="0" t="n">
        <f aca="false">IF(BX$9=0,0,(SIN(BX$12)*COS($E94)+SIN($E94)*COS(BX$12))/SIN($E94)*BX$9)</f>
        <v>0</v>
      </c>
      <c r="FK94" s="0" t="n">
        <f aca="false">IF(BY$9=0,0,(SIN(BY$12)*COS($E94)+SIN($E94)*COS(BY$12))/SIN($E94)*BY$9)</f>
        <v>0</v>
      </c>
      <c r="FL94" s="0" t="n">
        <f aca="false">IF(BZ$9=0,0,(SIN(BZ$12)*COS($E94)+SIN($E94)*COS(BZ$12))/SIN($E94)*BZ$9)</f>
        <v>0</v>
      </c>
      <c r="FM94" s="0" t="n">
        <f aca="false">IF(CA$9=0,0,(SIN(CA$12)*COS($E94)+SIN($E94)*COS(CA$12))/SIN($E94)*CA$9)</f>
        <v>0</v>
      </c>
      <c r="FN94" s="0" t="n">
        <f aca="false">IF(CB$9=0,0,(SIN(CB$12)*COS($E94)+SIN($E94)*COS(CB$12))/SIN($E94)*CB$9)</f>
        <v>0</v>
      </c>
      <c r="FO94" s="0" t="n">
        <f aca="false">IF(CC$9=0,0,(SIN(CC$12)*COS($E94)+SIN($E94)*COS(CC$12))/SIN($E94)*CC$9)</f>
        <v>0</v>
      </c>
      <c r="FP94" s="0" t="n">
        <f aca="false">IF(CD$9=0,0,(SIN(CD$12)*COS($E94)+SIN($E94)*COS(CD$12))/SIN($E94)*CD$9)</f>
        <v>0</v>
      </c>
      <c r="FQ94" s="0" t="n">
        <f aca="false">IF(CE$9=0,0,(SIN(CE$12)*COS($E94)+SIN($E94)*COS(CE$12))/SIN($E94)*CE$9)</f>
        <v>0</v>
      </c>
      <c r="FR94" s="0" t="n">
        <f aca="false">IF(CF$9=0,0,(SIN(CF$12)*COS($E94)+SIN($E94)*COS(CF$12))/SIN($E94)*CF$9)</f>
        <v>0</v>
      </c>
      <c r="FS94" s="0" t="n">
        <f aca="false">IF(CG$9=0,0,(SIN(CG$12)*COS($E94)+SIN($E94)*COS(CG$12))/SIN($E94)*CG$9)</f>
        <v>0</v>
      </c>
      <c r="FT94" s="0" t="n">
        <f aca="false">IF(CH$9=0,0,(SIN(CH$12)*COS($E94)+SIN($E94)*COS(CH$12))/SIN($E94)*CH$9)</f>
        <v>0</v>
      </c>
      <c r="FU94" s="0" t="n">
        <f aca="false">IF(CI$9=0,0,(SIN(CI$12)*COS($E94)+SIN($E94)*COS(CI$12))/SIN($E94)*CI$9)</f>
        <v>0</v>
      </c>
      <c r="FV94" s="0" t="n">
        <f aca="false">IF(CJ$9=0,0,(SIN(CJ$12)*COS($E94)+SIN($E94)*COS(CJ$12))/SIN($E94)*CJ$9)</f>
        <v>0</v>
      </c>
      <c r="FW94" s="0" t="n">
        <f aca="false">IF(CK$9=0,0,(SIN(CK$12)*COS($E94)+SIN($E94)*COS(CK$12))/SIN($E94)*CK$9)</f>
        <v>0</v>
      </c>
      <c r="FX94" s="0" t="n">
        <f aca="false">IF(CL$9=0,0,(SIN(CL$12)*COS($E94)+SIN($E94)*COS(CL$12))/SIN($E94)*CL$9)</f>
        <v>0</v>
      </c>
      <c r="FY94" s="0" t="n">
        <f aca="false">IF(CM$9=0,0,(SIN(CM$12)*COS($E94)+SIN($E94)*COS(CM$12))/SIN($E94)*CM$9)</f>
        <v>0</v>
      </c>
      <c r="FZ94" s="0" t="n">
        <f aca="false">IF(CN$9=0,0,(SIN(CN$12)*COS($E94)+SIN($E94)*COS(CN$12))/SIN($E94)*CN$9)</f>
        <v>0</v>
      </c>
      <c r="GA94" s="0" t="n">
        <f aca="false">IF(CO$9=0,0,(SIN(CO$12)*COS($E94)+SIN($E94)*COS(CO$12))/SIN($E94)*CO$9)</f>
        <v>0</v>
      </c>
      <c r="GB94" s="0" t="n">
        <f aca="false">IF(CP$9=0,0,(SIN(CP$12)*COS($E94)+SIN($E94)*COS(CP$12))/SIN($E94)*CP$9)</f>
        <v>0.914957078413158</v>
      </c>
      <c r="GC94" s="0" t="n">
        <f aca="false">IF(CQ$9=0,0,(SIN(CQ$12)*COS($E94)+SIN($E94)*COS(CQ$12))/SIN($E94)*CQ$9)</f>
        <v>0.838956827105843</v>
      </c>
    </row>
    <row r="95" customFormat="false" ht="12.8" hidden="true" customHeight="false" outlineLevel="0" collapsed="false">
      <c r="A95" s="0" t="n">
        <f aca="false">MAX($F95:$CQ95)</f>
        <v>6.32915353137039</v>
      </c>
      <c r="B95" s="90" t="n">
        <f aca="false">IF(ISNA(INDEX(vmg!$B$6:$B$151,MATCH($C95,vmg!$F$6:$F$151,0))),IF(ISNA(INDEX(vmg!$B$6:$B$151,MATCH($C95,vmg!$D$6:$D$151,0))),0,INDEX(vmg!$B$6:$B$151,MATCH($C95,vmg!$D$6:$D$151,0))),INDEX(vmg!$B$6:$B$151,MATCH($C95,vmg!$F$6:$F$151,0)))</f>
        <v>5.3388</v>
      </c>
      <c r="C95" s="2" t="n">
        <f aca="false">MOD(Best +D95,360)</f>
        <v>23</v>
      </c>
      <c r="D95" s="2" t="n">
        <f aca="false">D94+1</f>
        <v>83</v>
      </c>
      <c r="E95" s="1" t="n">
        <f aca="false">D95*PI()/180</f>
        <v>1.44862327915529</v>
      </c>
      <c r="F95" s="13" t="n">
        <f aca="false">IF(OR(F185=0,CR95=0),0,F185*CR95/(F185+CR95))</f>
        <v>6.32915353137039</v>
      </c>
      <c r="G95" s="13" t="n">
        <f aca="false">IF(OR(G185=0,CS95=0),0,G185*CS95/(G185+CS95))</f>
        <v>6.17440672457412</v>
      </c>
      <c r="H95" s="13" t="n">
        <f aca="false">IF(OR(H185=0,CT95=0),0,H185*CT95/(H185+CT95))</f>
        <v>6.02537019042242</v>
      </c>
      <c r="I95" s="13" t="n">
        <f aca="false">IF(OR(I185=0,CU95=0),0,I185*CU95/(I185+CU95))</f>
        <v>5.88166684466673</v>
      </c>
      <c r="J95" s="13" t="n">
        <f aca="false">IF(OR(J185=0,CV95=0),0,J185*CV95/(J185+CV95))</f>
        <v>5.73877510676337</v>
      </c>
      <c r="K95" s="13" t="n">
        <f aca="false">IF(OR(K185=0,CW95=0),0,K185*CW95/(K185+CW95))</f>
        <v>5.60084551494787</v>
      </c>
      <c r="L95" s="13" t="n">
        <f aca="false">IF(OR(L185=0,CX95=0),0,L185*CX95/(L185+CX95))</f>
        <v>5.4675642088513</v>
      </c>
      <c r="M95" s="13" t="n">
        <f aca="false">IF(OR(M185=0,CY95=0),0,M185*CY95/(M185+CY95))</f>
        <v>5.33864354310193</v>
      </c>
      <c r="N95" s="13" t="n">
        <f aca="false">IF(OR(N185=0,CZ95=0),0,N185*CZ95/(N185+CZ95))</f>
        <v>5.21381940104269</v>
      </c>
      <c r="O95" s="13" t="n">
        <f aca="false">IF(OR(O185=0,DA95=0),0,O185*DA95/(O185+DA95))</f>
        <v>5.08032107166966</v>
      </c>
      <c r="P95" s="13" t="n">
        <f aca="false">IF(OR(P185=0,DB95=0),0,P185*DB95/(P185+DB95))</f>
        <v>4.95120309553066</v>
      </c>
      <c r="Q95" s="13" t="n">
        <f aca="false">IF(OR(Q185=0,DC95=0),0,Q185*DC95/(Q185+DC95))</f>
        <v>4.82619712980461</v>
      </c>
      <c r="R95" s="13" t="n">
        <f aca="false">IF(OR(R185=0,DD95=0),0,R185*DD95/(R185+DD95))</f>
        <v>4.70505663052355</v>
      </c>
      <c r="S95" s="13" t="n">
        <f aca="false">IF(OR(S185=0,DE95=0),0,S185*DE95/(S185+DE95))</f>
        <v>4.58755469536047</v>
      </c>
      <c r="T95" s="13" t="n">
        <f aca="false">IF(OR(T185=0,DF95=0),0,T185*DF95/(T185+DF95))</f>
        <v>4.45341689407739</v>
      </c>
      <c r="U95" s="13" t="n">
        <f aca="false">IF(OR(U185=0,DG95=0),0,U185*DG95/(U185+DG95))</f>
        <v>4.32349174433684</v>
      </c>
      <c r="V95" s="13" t="n">
        <f aca="false">IF(OR(V185=0,DH95=0),0,V185*DH95/(V185+DH95))</f>
        <v>4.19751744401591</v>
      </c>
      <c r="W95" s="13" t="n">
        <f aca="false">IF(OR(W185=0,DI95=0),0,W185*DI95/(W185+DI95))</f>
        <v>4.07525344894071</v>
      </c>
      <c r="X95" s="13" t="n">
        <f aca="false">IF(OR(X185=0,DJ95=0),0,X185*DJ95/(X185+DJ95))</f>
        <v>3.95647838516306</v>
      </c>
      <c r="Y95" s="13" t="n">
        <f aca="false">IF(OR(Y185=0,DK95=0),0,Y185*DK95/(Y185+DK95))</f>
        <v>0</v>
      </c>
      <c r="Z95" s="13" t="n">
        <f aca="false">IF(OR(Z185=0,DL95=0),0,Z185*DL95/(Z185+DL95))</f>
        <v>0</v>
      </c>
      <c r="AA95" s="13" t="n">
        <f aca="false">IF(OR(AA185=0,DM95=0),0,AA185*DM95/(AA185+DM95))</f>
        <v>0</v>
      </c>
      <c r="AB95" s="13" t="n">
        <f aca="false">IF(OR(AB185=0,DN95=0),0,AB185*DN95/(AB185+DN95))</f>
        <v>0</v>
      </c>
      <c r="AC95" s="13" t="n">
        <f aca="false">IF(OR(AC185=0,DO95=0),0,AC185*DO95/(AC185+DO95))</f>
        <v>0</v>
      </c>
      <c r="AD95" s="13" t="n">
        <f aca="false">IF(OR(AD185=0,DP95=0),0,AD185*DP95/(AD185+DP95))</f>
        <v>0</v>
      </c>
      <c r="AE95" s="13" t="n">
        <f aca="false">IF(OR(AE185=0,DQ95=0),0,AE185*DQ95/(AE185+DQ95))</f>
        <v>0</v>
      </c>
      <c r="AF95" s="13" t="n">
        <f aca="false">IF(OR(AF185=0,DR95=0),0,AF185*DR95/(AF185+DR95))</f>
        <v>0</v>
      </c>
      <c r="AG95" s="13" t="n">
        <f aca="false">IF(OR(AG185=0,DS95=0),0,AG185*DS95/(AG185+DS95))</f>
        <v>0</v>
      </c>
      <c r="AH95" s="13" t="n">
        <f aca="false">IF(OR(AH185=0,DT95=0),0,AH185*DT95/(AH185+DT95))</f>
        <v>0</v>
      </c>
      <c r="AI95" s="13" t="n">
        <f aca="false">IF(OR(AI185=0,DU95=0),0,AI185*DU95/(AI185+DU95))</f>
        <v>0</v>
      </c>
      <c r="AJ95" s="13" t="n">
        <f aca="false">IF(OR(AJ185=0,DV95=0),0,AJ185*DV95/(AJ185+DV95))</f>
        <v>0</v>
      </c>
      <c r="AK95" s="13" t="n">
        <f aca="false">IF(OR(AK185=0,DW95=0),0,AK185*DW95/(AK185+DW95))</f>
        <v>0</v>
      </c>
      <c r="AL95" s="13" t="n">
        <f aca="false">IF(OR(AL185=0,DX95=0),0,AL185*DX95/(AL185+DX95))</f>
        <v>0</v>
      </c>
      <c r="AM95" s="13" t="n">
        <f aca="false">IF(OR(AM185=0,DY95=0),0,AM185*DY95/(AM185+DY95))</f>
        <v>0</v>
      </c>
      <c r="AN95" s="13" t="n">
        <f aca="false">IF(OR(AN185=0,DZ95=0),0,AN185*DZ95/(AN185+DZ95))</f>
        <v>0</v>
      </c>
      <c r="AO95" s="13" t="n">
        <f aca="false">IF(OR(AO185=0,EA95=0),0,AO185*EA95/(AO185+EA95))</f>
        <v>0</v>
      </c>
      <c r="AP95" s="13" t="n">
        <f aca="false">IF(OR(AP185=0,EB95=0),0,AP185*EB95/(AP185+EB95))</f>
        <v>0</v>
      </c>
      <c r="AQ95" s="13" t="n">
        <f aca="false">IF(OR(AQ185=0,EC95=0),0,AQ185*EC95/(AQ185+EC95))</f>
        <v>0</v>
      </c>
      <c r="AR95" s="13" t="n">
        <f aca="false">IF(OR(AR185=0,ED95=0),0,AR185*ED95/(AR185+ED95))</f>
        <v>0</v>
      </c>
      <c r="AS95" s="13" t="n">
        <f aca="false">IF(OR(AS185=0,EE95=0),0,AS185*EE95/(AS185+EE95))</f>
        <v>0</v>
      </c>
      <c r="AT95" s="13" t="n">
        <f aca="false">IF(OR(AT185=0,EF95=0),0,AT185*EF95/(AT185+EF95))</f>
        <v>0</v>
      </c>
      <c r="AU95" s="13" t="n">
        <f aca="false">IF(OR(AU185=0,EG95=0),0,AU185*EG95/(AU185+EG95))</f>
        <v>0</v>
      </c>
      <c r="AV95" s="13" t="n">
        <f aca="false">IF(OR(AV185=0,EH95=0),0,AV185*EH95/(AV185+EH95))</f>
        <v>0</v>
      </c>
      <c r="AW95" s="13" t="n">
        <f aca="false">IF(OR(AW185=0,EI95=0),0,AW185*EI95/(AW185+EI95))</f>
        <v>0</v>
      </c>
      <c r="AX95" s="13" t="n">
        <f aca="false">IF(OR(AX185=0,EJ95=0),0,AX185*EJ95/(AX185+EJ95))</f>
        <v>0</v>
      </c>
      <c r="AY95" s="13" t="n">
        <f aca="false">IF(OR(AY185=0,EK95=0),0,AY185*EK95/(AY185+EK95))</f>
        <v>0</v>
      </c>
      <c r="AZ95" s="13" t="n">
        <f aca="false">IF(OR(AZ185=0,EL95=0),0,AZ185*EL95/(AZ185+EL95))</f>
        <v>0</v>
      </c>
      <c r="BA95" s="13" t="n">
        <f aca="false">IF(OR(BA185=0,EM95=0),0,BA185*EM95/(BA185+EM95))</f>
        <v>0</v>
      </c>
      <c r="BB95" s="13" t="n">
        <f aca="false">IF(OR(BB185=0,EN95=0),0,BB185*EN95/(BB185+EN95))</f>
        <v>0</v>
      </c>
      <c r="BC95" s="13" t="n">
        <f aca="false">IF(OR(BC185=0,EO95=0),0,BC185*EO95/(BC185+EO95))</f>
        <v>0</v>
      </c>
      <c r="BD95" s="13" t="n">
        <f aca="false">IF(OR(BD185=0,EP95=0),0,BD185*EP95/(BD185+EP95))</f>
        <v>0</v>
      </c>
      <c r="BE95" s="13" t="n">
        <f aca="false">IF(OR(BE185=0,EQ95=0),0,BE185*EQ95/(BE185+EQ95))</f>
        <v>0</v>
      </c>
      <c r="BF95" s="13" t="n">
        <f aca="false">IF(OR(BF185=0,ER95=0),0,BF185*ER95/(BF185+ER95))</f>
        <v>0</v>
      </c>
      <c r="BG95" s="13" t="n">
        <f aca="false">IF(OR(BG185=0,ES95=0),0,BG185*ES95/(BG185+ES95))</f>
        <v>0</v>
      </c>
      <c r="BH95" s="13" t="n">
        <f aca="false">IF(OR(BH185=0,ET95=0),0,BH185*ET95/(BH185+ET95))</f>
        <v>0</v>
      </c>
      <c r="BI95" s="13" t="n">
        <f aca="false">IF(OR(BI185=0,EU95=0),0,BI185*EU95/(BI185+EU95))</f>
        <v>0</v>
      </c>
      <c r="BJ95" s="13" t="n">
        <f aca="false">IF(OR(BJ185=0,EV95=0),0,BJ185*EV95/(BJ185+EV95))</f>
        <v>0</v>
      </c>
      <c r="BK95" s="13" t="n">
        <f aca="false">IF(OR(BK185=0,EW95=0),0,BK185*EW95/(BK185+EW95))</f>
        <v>0</v>
      </c>
      <c r="BL95" s="13" t="n">
        <f aca="false">IF(OR(BL185=0,EX95=0),0,BL185*EX95/(BL185+EX95))</f>
        <v>0</v>
      </c>
      <c r="BM95" s="13" t="n">
        <f aca="false">IF(OR(BM185=0,EY95=0),0,BM185*EY95/(BM185+EY95))</f>
        <v>0</v>
      </c>
      <c r="BN95" s="13" t="n">
        <f aca="false">IF(OR(BN185=0,EZ95=0),0,BN185*EZ95/(BN185+EZ95))</f>
        <v>0</v>
      </c>
      <c r="BO95" s="13" t="n">
        <f aca="false">IF(OR(BO185=0,FA95=0),0,BO185*FA95/(BO185+FA95))</f>
        <v>0</v>
      </c>
      <c r="BP95" s="13" t="n">
        <f aca="false">IF(OR(BP185=0,FB95=0),0,BP185*FB95/(BP185+FB95))</f>
        <v>0</v>
      </c>
      <c r="BQ95" s="13" t="n">
        <f aca="false">IF(OR(BQ185=0,FC95=0),0,BQ185*FC95/(BQ185+FC95))</f>
        <v>0</v>
      </c>
      <c r="BR95" s="13" t="n">
        <f aca="false">IF(OR(BR185=0,FD95=0),0,BR185*FD95/(BR185+FD95))</f>
        <v>0</v>
      </c>
      <c r="BS95" s="13" t="n">
        <f aca="false">IF(OR(BS185=0,FE95=0),0,BS185*FE95/(BS185+FE95))</f>
        <v>0</v>
      </c>
      <c r="BT95" s="13" t="n">
        <f aca="false">IF(OR(BT185=0,FF95=0),0,BT185*FF95/(BT185+FF95))</f>
        <v>0</v>
      </c>
      <c r="BU95" s="13" t="n">
        <f aca="false">IF(OR(BU185=0,FG95=0),0,BU185*FG95/(BU185+FG95))</f>
        <v>0</v>
      </c>
      <c r="BV95" s="13" t="n">
        <f aca="false">IF(OR(BV185=0,FH95=0),0,BV185*FH95/(BV185+FH95))</f>
        <v>0</v>
      </c>
      <c r="BW95" s="13" t="n">
        <f aca="false">IF(OR(BW185=0,FI95=0),0,BW185*FI95/(BW185+FI95))</f>
        <v>0</v>
      </c>
      <c r="BX95" s="13" t="n">
        <f aca="false">IF(OR(BX185=0,FJ95=0),0,BX185*FJ95/(BX185+FJ95))</f>
        <v>0</v>
      </c>
      <c r="BY95" s="13" t="n">
        <f aca="false">IF(OR(BY185=0,FK95=0),0,BY185*FK95/(BY185+FK95))</f>
        <v>0</v>
      </c>
      <c r="BZ95" s="13" t="n">
        <f aca="false">IF(OR(BZ185=0,FL95=0),0,BZ185*FL95/(BZ185+FL95))</f>
        <v>0</v>
      </c>
      <c r="CA95" s="13" t="n">
        <f aca="false">IF(OR(CA185=0,FM95=0),0,CA185*FM95/(CA185+FM95))</f>
        <v>0</v>
      </c>
      <c r="CB95" s="13" t="n">
        <f aca="false">IF(OR(CB185=0,FN95=0),0,CB185*FN95/(CB185+FN95))</f>
        <v>0</v>
      </c>
      <c r="CC95" s="13" t="n">
        <f aca="false">IF(OR(CC185=0,FO95=0),0,CC185*FO95/(CC185+FO95))</f>
        <v>0</v>
      </c>
      <c r="CD95" s="13" t="n">
        <f aca="false">IF(OR(CD185=0,FP95=0),0,CD185*FP95/(CD185+FP95))</f>
        <v>0</v>
      </c>
      <c r="CE95" s="13" t="n">
        <f aca="false">IF(OR(CE185=0,FQ95=0),0,CE185*FQ95/(CE185+FQ95))</f>
        <v>0</v>
      </c>
      <c r="CF95" s="13" t="n">
        <f aca="false">IF(OR(CF185=0,FR95=0),0,CF185*FR95/(CF185+FR95))</f>
        <v>0</v>
      </c>
      <c r="CG95" s="13" t="n">
        <f aca="false">IF(OR(CG185=0,FS95=0),0,CG185*FS95/(CG185+FS95))</f>
        <v>0</v>
      </c>
      <c r="CH95" s="13" t="n">
        <f aca="false">IF(OR(CH185=0,FT95=0),0,CH185*FT95/(CH185+FT95))</f>
        <v>0</v>
      </c>
      <c r="CI95" s="13" t="n">
        <f aca="false">IF(OR(CI185=0,FU95=0),0,CI185*FU95/(CI185+FU95))</f>
        <v>0</v>
      </c>
      <c r="CJ95" s="13" t="n">
        <f aca="false">IF(OR(CJ185=0,FV95=0),0,CJ185*FV95/(CJ185+FV95))</f>
        <v>0</v>
      </c>
      <c r="CK95" s="13" t="n">
        <f aca="false">IF(OR(CK185=0,FW95=0),0,CK185*FW95/(CK185+FW95))</f>
        <v>0</v>
      </c>
      <c r="CL95" s="13" t="n">
        <f aca="false">IF(OR(CL185=0,FX95=0),0,CL185*FX95/(CL185+FX95))</f>
        <v>0</v>
      </c>
      <c r="CM95" s="13" t="n">
        <f aca="false">IF(OR(CM185=0,FY95=0),0,CM185*FY95/(CM185+FY95))</f>
        <v>0</v>
      </c>
      <c r="CN95" s="13" t="n">
        <f aca="false">IF(OR(CN185=0,FZ95=0),0,CN185*FZ95/(CN185+FZ95))</f>
        <v>0</v>
      </c>
      <c r="CO95" s="13" t="n">
        <f aca="false">IF(OR(CO185=0,GA95=0),0,CO185*GA95/(CO185+GA95))</f>
        <v>0</v>
      </c>
      <c r="CP95" s="13" t="n">
        <f aca="false">IF(OR(CP185=0,GB95=0),0,CP185*GB95/(CP185+GB95))</f>
        <v>0.414485044602216</v>
      </c>
      <c r="CQ95" s="13" t="n">
        <f aca="false">IF(OR(CQ185=0,GC95=0),0,CQ185*GC95/(CQ185+GC95))</f>
        <v>0.371950027249596</v>
      </c>
      <c r="CR95" s="0" t="n">
        <f aca="false">IF(F$9=0,0,(SIN(F$12)*COS($E95)+SIN($E95)*COS(F$12))/SIN($E95)*F$9)</f>
        <v>6.32915357142857</v>
      </c>
      <c r="CS95" s="0" t="n">
        <f aca="false">IF(G$9=0,0,(SIN(G$12)*COS($E95)+SIN($E95)*COS(G$12))/SIN($E95)*G$9)</f>
        <v>6.30231320066621</v>
      </c>
      <c r="CT95" s="0" t="n">
        <f aca="false">IF(H$9=0,0,(SIN(H$12)*COS($E95)+SIN($E95)*COS(H$12))/SIN($E95)*H$9)</f>
        <v>6.27340839637516</v>
      </c>
      <c r="CU95" s="0" t="n">
        <f aca="false">IF(I$9=0,0,(SIN(I$12)*COS($E95)+SIN($E95)*COS(I$12))/SIN($E95)*I$9)</f>
        <v>6.24247201048827</v>
      </c>
      <c r="CV95" s="0" t="n">
        <f aca="false">IF(J$9=0,0,(SIN(J$12)*COS($E95)+SIN($E95)*COS(J$12))/SIN($E95)*J$9)</f>
        <v>6.20465423122696</v>
      </c>
      <c r="CW95" s="0" t="n">
        <f aca="false">IF(K$9=0,0,(SIN(K$12)*COS($E95)+SIN($E95)*COS(K$12))/SIN($E95)*K$9)</f>
        <v>6.16486507798558</v>
      </c>
      <c r="CX95" s="0" t="n">
        <f aca="false">IF(L$9=0,0,(SIN(L$12)*COS($E95)+SIN($E95)*COS(L$12))/SIN($E95)*L$9)</f>
        <v>6.12314378254912</v>
      </c>
      <c r="CY95" s="0" t="n">
        <f aca="false">IF(M$9=0,0,(SIN(M$12)*COS($E95)+SIN($E95)*COS(M$12))/SIN($E95)*M$9)</f>
        <v>6.0795301817813</v>
      </c>
      <c r="CZ95" s="0" t="n">
        <f aca="false">IF(N$9=0,0,(SIN(N$12)*COS($E95)+SIN($E95)*COS(N$12))/SIN($E95)*N$9)</f>
        <v>6.03406469722636</v>
      </c>
      <c r="DA95" s="0" t="n">
        <f aca="false">IF(O$9=0,0,(SIN(O$12)*COS($E95)+SIN($E95)*COS(O$12))/SIN($E95)*O$9)</f>
        <v>5.96948408622367</v>
      </c>
      <c r="DB95" s="0" t="n">
        <f aca="false">IF(P$9=0,0,(SIN(P$12)*COS($E95)+SIN($E95)*COS(P$12))/SIN($E95)*P$9)</f>
        <v>5.90316046928705</v>
      </c>
      <c r="DC95" s="0" t="n">
        <f aca="false">IF(Q$9=0,0,(SIN(Q$12)*COS($E95)+SIN($E95)*COS(Q$12))/SIN($E95)*Q$9)</f>
        <v>5.83515169891206</v>
      </c>
      <c r="DD95" s="0" t="n">
        <f aca="false">IF(R$9=0,0,(SIN(R$12)*COS($E95)+SIN($E95)*COS(R$12))/SIN($E95)*R$9)</f>
        <v>5.76551610648549</v>
      </c>
      <c r="DE95" s="0" t="n">
        <f aca="false">IF(S$9=0,0,(SIN(S$12)*COS($E95)+SIN($E95)*COS(S$12))/SIN($E95)*S$9)</f>
        <v>5.69431247305901</v>
      </c>
      <c r="DF95" s="0" t="n">
        <f aca="false">IF(T$9=0,0,(SIN(T$12)*COS($E95)+SIN($E95)*COS(T$12))/SIN($E95)*T$9)</f>
        <v>5.58995000000001</v>
      </c>
      <c r="DG95" s="0" t="n">
        <f aca="false">IF(U$9=0,0,(SIN(U$12)*COS($E95)+SIN($E95)*COS(U$12))/SIN($E95)*U$9)</f>
        <v>5.48428356511591</v>
      </c>
      <c r="DH95" s="0" t="n">
        <f aca="false">IF(V$9=0,0,(SIN(V$12)*COS($E95)+SIN($E95)*COS(V$12))/SIN($E95)*V$9)</f>
        <v>5.37740197823445</v>
      </c>
      <c r="DI95" s="0" t="n">
        <f aca="false">IF(W$9=0,0,(SIN(W$12)*COS($E95)+SIN($E95)*COS(W$12))/SIN($E95)*W$9)</f>
        <v>5.26939428060697</v>
      </c>
      <c r="DJ95" s="0" t="n">
        <f aca="false">IF(X$9=0,0,(SIN(X$12)*COS($E95)+SIN($E95)*COS(X$12))/SIN($E95)*X$9)</f>
        <v>5.16034970057993</v>
      </c>
      <c r="DK95" s="0" t="n">
        <f aca="false">IF(Y$9=0,0,(SIN(Y$12)*COS($E95)+SIN($E95)*COS(Y$12))/SIN($E95)*Y$9)</f>
        <v>0</v>
      </c>
      <c r="DL95" s="0" t="n">
        <f aca="false">IF(Z$9=0,0,(SIN(Z$12)*COS($E95)+SIN($E95)*COS(Z$12))/SIN($E95)*Z$9)</f>
        <v>0</v>
      </c>
      <c r="DM95" s="0" t="n">
        <f aca="false">IF(AA$9=0,0,(SIN(AA$12)*COS($E95)+SIN($E95)*COS(AA$12))/SIN($E95)*AA$9)</f>
        <v>0</v>
      </c>
      <c r="DN95" s="0" t="n">
        <f aca="false">IF(AB$9=0,0,(SIN(AB$12)*COS($E95)+SIN($E95)*COS(AB$12))/SIN($E95)*AB$9)</f>
        <v>0</v>
      </c>
      <c r="DO95" s="0" t="n">
        <f aca="false">IF(AC$9=0,0,(SIN(AC$12)*COS($E95)+SIN($E95)*COS(AC$12))/SIN($E95)*AC$9)</f>
        <v>0</v>
      </c>
      <c r="DP95" s="0" t="n">
        <f aca="false">IF(AD$9=0,0,(SIN(AD$12)*COS($E95)+SIN($E95)*COS(AD$12))/SIN($E95)*AD$9)</f>
        <v>0</v>
      </c>
      <c r="DQ95" s="0" t="n">
        <f aca="false">IF(AE$9=0,0,(SIN(AE$12)*COS($E95)+SIN($E95)*COS(AE$12))/SIN($E95)*AE$9)</f>
        <v>0</v>
      </c>
      <c r="DR95" s="0" t="n">
        <f aca="false">IF(AF$9=0,0,(SIN(AF$12)*COS($E95)+SIN($E95)*COS(AF$12))/SIN($E95)*AF$9)</f>
        <v>0</v>
      </c>
      <c r="DS95" s="0" t="n">
        <f aca="false">IF(AG$9=0,0,(SIN(AG$12)*COS($E95)+SIN($E95)*COS(AG$12))/SIN($E95)*AG$9)</f>
        <v>0</v>
      </c>
      <c r="DT95" s="0" t="n">
        <f aca="false">IF(AH$9=0,0,(SIN(AH$12)*COS($E95)+SIN($E95)*COS(AH$12))/SIN($E95)*AH$9)</f>
        <v>0</v>
      </c>
      <c r="DU95" s="0" t="n">
        <f aca="false">IF(AI$9=0,0,(SIN(AI$12)*COS($E95)+SIN($E95)*COS(AI$12))/SIN($E95)*AI$9)</f>
        <v>0</v>
      </c>
      <c r="DV95" s="0" t="n">
        <f aca="false">IF(AJ$9=0,0,(SIN(AJ$12)*COS($E95)+SIN($E95)*COS(AJ$12))/SIN($E95)*AJ$9)</f>
        <v>0</v>
      </c>
      <c r="DW95" s="0" t="n">
        <f aca="false">IF(AK$9=0,0,(SIN(AK$12)*COS($E95)+SIN($E95)*COS(AK$12))/SIN($E95)*AK$9)</f>
        <v>0</v>
      </c>
      <c r="DX95" s="0" t="n">
        <f aca="false">IF(AL$9=0,0,(SIN(AL$12)*COS($E95)+SIN($E95)*COS(AL$12))/SIN($E95)*AL$9)</f>
        <v>0</v>
      </c>
      <c r="DY95" s="0" t="n">
        <f aca="false">IF(AM$9=0,0,(SIN(AM$12)*COS($E95)+SIN($E95)*COS(AM$12))/SIN($E95)*AM$9)</f>
        <v>0</v>
      </c>
      <c r="DZ95" s="0" t="n">
        <f aca="false">IF(AN$9=0,0,(SIN(AN$12)*COS($E95)+SIN($E95)*COS(AN$12))/SIN($E95)*AN$9)</f>
        <v>0</v>
      </c>
      <c r="EA95" s="0" t="n">
        <f aca="false">IF(AO$9=0,0,(SIN(AO$12)*COS($E95)+SIN($E95)*COS(AO$12))/SIN($E95)*AO$9)</f>
        <v>0</v>
      </c>
      <c r="EB95" s="0" t="n">
        <f aca="false">IF(AP$9=0,0,(SIN(AP$12)*COS($E95)+SIN($E95)*COS(AP$12))/SIN($E95)*AP$9)</f>
        <v>0</v>
      </c>
      <c r="EC95" s="0" t="n">
        <f aca="false">IF(AQ$9=0,0,(SIN(AQ$12)*COS($E95)+SIN($E95)*COS(AQ$12))/SIN($E95)*AQ$9)</f>
        <v>0</v>
      </c>
      <c r="ED95" s="0" t="n">
        <f aca="false">IF(AR$9=0,0,(SIN(AR$12)*COS($E95)+SIN($E95)*COS(AR$12))/SIN($E95)*AR$9)</f>
        <v>0</v>
      </c>
      <c r="EE95" s="0" t="n">
        <f aca="false">IF(AS$9=0,0,(SIN(AS$12)*COS($E95)+SIN($E95)*COS(AS$12))/SIN($E95)*AS$9)</f>
        <v>0</v>
      </c>
      <c r="EF95" s="0" t="n">
        <f aca="false">IF(AT$9=0,0,(SIN(AT$12)*COS($E95)+SIN($E95)*COS(AT$12))/SIN($E95)*AT$9)</f>
        <v>0</v>
      </c>
      <c r="EG95" s="0" t="n">
        <f aca="false">IF(AU$9=0,0,(SIN(AU$12)*COS($E95)+SIN($E95)*COS(AU$12))/SIN($E95)*AU$9)</f>
        <v>0</v>
      </c>
      <c r="EH95" s="0" t="n">
        <f aca="false">IF(AV$9=0,0,(SIN(AV$12)*COS($E95)+SIN($E95)*COS(AV$12))/SIN($E95)*AV$9)</f>
        <v>0</v>
      </c>
      <c r="EI95" s="0" t="n">
        <f aca="false">IF(AW$9=0,0,(SIN(AW$12)*COS($E95)+SIN($E95)*COS(AW$12))/SIN($E95)*AW$9)</f>
        <v>0</v>
      </c>
      <c r="EJ95" s="0" t="n">
        <f aca="false">IF(AX$9=0,0,(SIN(AX$12)*COS($E95)+SIN($E95)*COS(AX$12))/SIN($E95)*AX$9)</f>
        <v>0</v>
      </c>
      <c r="EK95" s="0" t="n">
        <f aca="false">IF(AY$9=0,0,(SIN(AY$12)*COS($E95)+SIN($E95)*COS(AY$12))/SIN($E95)*AY$9)</f>
        <v>0</v>
      </c>
      <c r="EL95" s="0" t="n">
        <f aca="false">IF(AZ$9=0,0,(SIN(AZ$12)*COS($E95)+SIN($E95)*COS(AZ$12))/SIN($E95)*AZ$9)</f>
        <v>0</v>
      </c>
      <c r="EM95" s="0" t="n">
        <f aca="false">IF(BA$9=0,0,(SIN(BA$12)*COS($E95)+SIN($E95)*COS(BA$12))/SIN($E95)*BA$9)</f>
        <v>0</v>
      </c>
      <c r="EN95" s="0" t="n">
        <f aca="false">IF(BB$9=0,0,(SIN(BB$12)*COS($E95)+SIN($E95)*COS(BB$12))/SIN($E95)*BB$9)</f>
        <v>0</v>
      </c>
      <c r="EO95" s="0" t="n">
        <f aca="false">IF(BC$9=0,0,(SIN(BC$12)*COS($E95)+SIN($E95)*COS(BC$12))/SIN($E95)*BC$9)</f>
        <v>0</v>
      </c>
      <c r="EP95" s="0" t="n">
        <f aca="false">IF(BD$9=0,0,(SIN(BD$12)*COS($E95)+SIN($E95)*COS(BD$12))/SIN($E95)*BD$9)</f>
        <v>0</v>
      </c>
      <c r="EQ95" s="0" t="n">
        <f aca="false">IF(BE$9=0,0,(SIN(BE$12)*COS($E95)+SIN($E95)*COS(BE$12))/SIN($E95)*BE$9)</f>
        <v>0</v>
      </c>
      <c r="ER95" s="0" t="n">
        <f aca="false">IF(BF$9=0,0,(SIN(BF$12)*COS($E95)+SIN($E95)*COS(BF$12))/SIN($E95)*BF$9)</f>
        <v>0</v>
      </c>
      <c r="ES95" s="0" t="n">
        <f aca="false">IF(BG$9=0,0,(SIN(BG$12)*COS($E95)+SIN($E95)*COS(BG$12))/SIN($E95)*BG$9)</f>
        <v>0</v>
      </c>
      <c r="ET95" s="0" t="n">
        <f aca="false">IF(BH$9=0,0,(SIN(BH$12)*COS($E95)+SIN($E95)*COS(BH$12))/SIN($E95)*BH$9)</f>
        <v>0</v>
      </c>
      <c r="EU95" s="0" t="n">
        <f aca="false">IF(BI$9=0,0,(SIN(BI$12)*COS($E95)+SIN($E95)*COS(BI$12))/SIN($E95)*BI$9)</f>
        <v>0</v>
      </c>
      <c r="EV95" s="0" t="n">
        <f aca="false">IF(BJ$9=0,0,(SIN(BJ$12)*COS($E95)+SIN($E95)*COS(BJ$12))/SIN($E95)*BJ$9)</f>
        <v>0</v>
      </c>
      <c r="EW95" s="0" t="n">
        <f aca="false">IF(BK$9=0,0,(SIN(BK$12)*COS($E95)+SIN($E95)*COS(BK$12))/SIN($E95)*BK$9)</f>
        <v>0</v>
      </c>
      <c r="EX95" s="0" t="n">
        <f aca="false">IF(BL$9=0,0,(SIN(BL$12)*COS($E95)+SIN($E95)*COS(BL$12))/SIN($E95)*BL$9)</f>
        <v>0</v>
      </c>
      <c r="EY95" s="0" t="n">
        <f aca="false">IF(BM$9=0,0,(SIN(BM$12)*COS($E95)+SIN($E95)*COS(BM$12))/SIN($E95)*BM$9)</f>
        <v>0</v>
      </c>
      <c r="EZ95" s="0" t="n">
        <f aca="false">IF(BN$9=0,0,(SIN(BN$12)*COS($E95)+SIN($E95)*COS(BN$12))/SIN($E95)*BN$9)</f>
        <v>0</v>
      </c>
      <c r="FA95" s="0" t="n">
        <f aca="false">IF(BO$9=0,0,(SIN(BO$12)*COS($E95)+SIN($E95)*COS(BO$12))/SIN($E95)*BO$9)</f>
        <v>0</v>
      </c>
      <c r="FB95" s="0" t="n">
        <f aca="false">IF(BP$9=0,0,(SIN(BP$12)*COS($E95)+SIN($E95)*COS(BP$12))/SIN($E95)*BP$9)</f>
        <v>0</v>
      </c>
      <c r="FC95" s="0" t="n">
        <f aca="false">IF(BQ$9=0,0,(SIN(BQ$12)*COS($E95)+SIN($E95)*COS(BQ$12))/SIN($E95)*BQ$9)</f>
        <v>0</v>
      </c>
      <c r="FD95" s="0" t="n">
        <f aca="false">IF(BR$9=0,0,(SIN(BR$12)*COS($E95)+SIN($E95)*COS(BR$12))/SIN($E95)*BR$9)</f>
        <v>0</v>
      </c>
      <c r="FE95" s="0" t="n">
        <f aca="false">IF(BS$9=0,0,(SIN(BS$12)*COS($E95)+SIN($E95)*COS(BS$12))/SIN($E95)*BS$9)</f>
        <v>0</v>
      </c>
      <c r="FF95" s="0" t="n">
        <f aca="false">IF(BT$9=0,0,(SIN(BT$12)*COS($E95)+SIN($E95)*COS(BT$12))/SIN($E95)*BT$9)</f>
        <v>0</v>
      </c>
      <c r="FG95" s="0" t="n">
        <f aca="false">IF(BU$9=0,0,(SIN(BU$12)*COS($E95)+SIN($E95)*COS(BU$12))/SIN($E95)*BU$9)</f>
        <v>0</v>
      </c>
      <c r="FH95" s="0" t="n">
        <f aca="false">IF(BV$9=0,0,(SIN(BV$12)*COS($E95)+SIN($E95)*COS(BV$12))/SIN($E95)*BV$9)</f>
        <v>0</v>
      </c>
      <c r="FI95" s="0" t="n">
        <f aca="false">IF(BW$9=0,0,(SIN(BW$12)*COS($E95)+SIN($E95)*COS(BW$12))/SIN($E95)*BW$9)</f>
        <v>0</v>
      </c>
      <c r="FJ95" s="0" t="n">
        <f aca="false">IF(BX$9=0,0,(SIN(BX$12)*COS($E95)+SIN($E95)*COS(BX$12))/SIN($E95)*BX$9)</f>
        <v>0</v>
      </c>
      <c r="FK95" s="0" t="n">
        <f aca="false">IF(BY$9=0,0,(SIN(BY$12)*COS($E95)+SIN($E95)*COS(BY$12))/SIN($E95)*BY$9)</f>
        <v>0</v>
      </c>
      <c r="FL95" s="0" t="n">
        <f aca="false">IF(BZ$9=0,0,(SIN(BZ$12)*COS($E95)+SIN($E95)*COS(BZ$12))/SIN($E95)*BZ$9)</f>
        <v>0</v>
      </c>
      <c r="FM95" s="0" t="n">
        <f aca="false">IF(CA$9=0,0,(SIN(CA$12)*COS($E95)+SIN($E95)*COS(CA$12))/SIN($E95)*CA$9)</f>
        <v>0</v>
      </c>
      <c r="FN95" s="0" t="n">
        <f aca="false">IF(CB$9=0,0,(SIN(CB$12)*COS($E95)+SIN($E95)*COS(CB$12))/SIN($E95)*CB$9)</f>
        <v>0</v>
      </c>
      <c r="FO95" s="0" t="n">
        <f aca="false">IF(CC$9=0,0,(SIN(CC$12)*COS($E95)+SIN($E95)*COS(CC$12))/SIN($E95)*CC$9)</f>
        <v>0</v>
      </c>
      <c r="FP95" s="0" t="n">
        <f aca="false">IF(CD$9=0,0,(SIN(CD$12)*COS($E95)+SIN($E95)*COS(CD$12))/SIN($E95)*CD$9)</f>
        <v>0</v>
      </c>
      <c r="FQ95" s="0" t="n">
        <f aca="false">IF(CE$9=0,0,(SIN(CE$12)*COS($E95)+SIN($E95)*COS(CE$12))/SIN($E95)*CE$9)</f>
        <v>0</v>
      </c>
      <c r="FR95" s="0" t="n">
        <f aca="false">IF(CF$9=0,0,(SIN(CF$12)*COS($E95)+SIN($E95)*COS(CF$12))/SIN($E95)*CF$9)</f>
        <v>0</v>
      </c>
      <c r="FS95" s="0" t="n">
        <f aca="false">IF(CG$9=0,0,(SIN(CG$12)*COS($E95)+SIN($E95)*COS(CG$12))/SIN($E95)*CG$9)</f>
        <v>0</v>
      </c>
      <c r="FT95" s="0" t="n">
        <f aca="false">IF(CH$9=0,0,(SIN(CH$12)*COS($E95)+SIN($E95)*COS(CH$12))/SIN($E95)*CH$9)</f>
        <v>0</v>
      </c>
      <c r="FU95" s="0" t="n">
        <f aca="false">IF(CI$9=0,0,(SIN(CI$12)*COS($E95)+SIN($E95)*COS(CI$12))/SIN($E95)*CI$9)</f>
        <v>0</v>
      </c>
      <c r="FV95" s="0" t="n">
        <f aca="false">IF(CJ$9=0,0,(SIN(CJ$12)*COS($E95)+SIN($E95)*COS(CJ$12))/SIN($E95)*CJ$9)</f>
        <v>0</v>
      </c>
      <c r="FW95" s="0" t="n">
        <f aca="false">IF(CK$9=0,0,(SIN(CK$12)*COS($E95)+SIN($E95)*COS(CK$12))/SIN($E95)*CK$9)</f>
        <v>0</v>
      </c>
      <c r="FX95" s="0" t="n">
        <f aca="false">IF(CL$9=0,0,(SIN(CL$12)*COS($E95)+SIN($E95)*COS(CL$12))/SIN($E95)*CL$9)</f>
        <v>0</v>
      </c>
      <c r="FY95" s="0" t="n">
        <f aca="false">IF(CM$9=0,0,(SIN(CM$12)*COS($E95)+SIN($E95)*COS(CM$12))/SIN($E95)*CM$9)</f>
        <v>0</v>
      </c>
      <c r="FZ95" s="0" t="n">
        <f aca="false">IF(CN$9=0,0,(SIN(CN$12)*COS($E95)+SIN($E95)*COS(CN$12))/SIN($E95)*CN$9)</f>
        <v>0</v>
      </c>
      <c r="GA95" s="0" t="n">
        <f aca="false">IF(CO$9=0,0,(SIN(CO$12)*COS($E95)+SIN($E95)*COS(CO$12))/SIN($E95)*CO$9)</f>
        <v>0</v>
      </c>
      <c r="GB95" s="0" t="n">
        <f aca="false">IF(CP$9=0,0,(SIN(CP$12)*COS($E95)+SIN($E95)*COS(CP$12))/SIN($E95)*CP$9)</f>
        <v>0.822365719330952</v>
      </c>
      <c r="GC95" s="0" t="n">
        <f aca="false">IF(CQ$9=0,0,(SIN(CQ$12)*COS($E95)+SIN($E95)*COS(CQ$12))/SIN($E95)*CQ$9)</f>
        <v>0.744671170561176</v>
      </c>
    </row>
    <row r="96" customFormat="false" ht="12.8" hidden="true" customHeight="false" outlineLevel="0" collapsed="false">
      <c r="A96" s="0" t="n">
        <f aca="false">MAX($F96:$CQ96)</f>
        <v>6.32915353137039</v>
      </c>
      <c r="B96" s="90" t="n">
        <f aca="false">IF(ISNA(INDEX(vmg!$B$6:$B$151,MATCH($C96,vmg!$F$6:$F$151,0))),IF(ISNA(INDEX(vmg!$B$6:$B$151,MATCH($C96,vmg!$D$6:$D$151,0))),0,INDEX(vmg!$B$6:$B$151,MATCH($C96,vmg!$D$6:$D$151,0))),INDEX(vmg!$B$6:$B$151,MATCH($C96,vmg!$F$6:$F$151,0)))</f>
        <v>5.2796</v>
      </c>
      <c r="C96" s="2" t="n">
        <f aca="false">MOD(Best +D96,360)</f>
        <v>24</v>
      </c>
      <c r="D96" s="2" t="n">
        <f aca="false">D95+1</f>
        <v>84</v>
      </c>
      <c r="E96" s="1" t="n">
        <f aca="false">D96*PI()/180</f>
        <v>1.46607657167524</v>
      </c>
      <c r="F96" s="13" t="n">
        <f aca="false">IF(OR(F186=0,CR96=0),0,F186*CR96/(F186+CR96))</f>
        <v>6.32915353137039</v>
      </c>
      <c r="G96" s="13" t="n">
        <f aca="false">IF(OR(G186=0,CS96=0),0,G186*CS96/(G186+CS96))</f>
        <v>6.17135251174445</v>
      </c>
      <c r="H96" s="13" t="n">
        <f aca="false">IF(OR(H186=0,CT96=0),0,H186*CT96/(H186+CT96))</f>
        <v>6.0194753943682</v>
      </c>
      <c r="I96" s="13" t="n">
        <f aca="false">IF(OR(I186=0,CU96=0),0,I186*CU96/(I186+CU96))</f>
        <v>5.87312742488935</v>
      </c>
      <c r="J96" s="13" t="n">
        <f aca="false">IF(OR(J186=0,CV96=0),0,J186*CV96/(J186+CV96))</f>
        <v>5.72778207161078</v>
      </c>
      <c r="K96" s="13" t="n">
        <f aca="false">IF(OR(K186=0,CW96=0),0,K186*CW96/(K186+CW96))</f>
        <v>5.58756889870854</v>
      </c>
      <c r="L96" s="13" t="n">
        <f aca="false">IF(OR(L186=0,CX96=0),0,L186*CX96/(L186+CX96))</f>
        <v>5.4521606242676</v>
      </c>
      <c r="M96" s="13" t="n">
        <f aca="false">IF(OR(M186=0,CY96=0),0,M186*CY96/(M186+CY96))</f>
        <v>5.32125751923245</v>
      </c>
      <c r="N96" s="13" t="n">
        <f aca="false">IF(OR(N186=0,CZ96=0),0,N186*CZ96/(N186+CZ96))</f>
        <v>5.19458456274374</v>
      </c>
      <c r="O96" s="13" t="n">
        <f aca="false">IF(OR(O186=0,DA96=0),0,O186*DA96/(O186+DA96))</f>
        <v>5.05942982193081</v>
      </c>
      <c r="P96" s="13" t="n">
        <f aca="false">IF(OR(P186=0,DB96=0),0,P186*DB96/(P186+DB96))</f>
        <v>4.92877909227212</v>
      </c>
      <c r="Q96" s="13" t="n">
        <f aca="false">IF(OR(Q186=0,DC96=0),0,Q186*DC96/(Q186+DC96))</f>
        <v>4.80235471966429</v>
      </c>
      <c r="R96" s="13" t="n">
        <f aca="false">IF(OR(R186=0,DD96=0),0,R186*DD96/(R186+DD96))</f>
        <v>4.67990175318491</v>
      </c>
      <c r="S96" s="13" t="n">
        <f aca="false">IF(OR(S186=0,DE96=0),0,S186*DE96/(S186+DE96))</f>
        <v>4.5611856841132</v>
      </c>
      <c r="T96" s="13" t="n">
        <f aca="false">IF(OR(T186=0,DF96=0),0,T186*DF96/(T186+DF96))</f>
        <v>4.4260857456892</v>
      </c>
      <c r="U96" s="13" t="n">
        <f aca="false">IF(OR(U186=0,DG96=0),0,U186*DG96/(U186+DG96))</f>
        <v>4.29529419063524</v>
      </c>
      <c r="V96" s="13" t="n">
        <f aca="false">IF(OR(V186=0,DH96=0),0,V186*DH96/(V186+DH96))</f>
        <v>4.16854239893252</v>
      </c>
      <c r="W96" s="13" t="n">
        <f aca="false">IF(OR(W186=0,DI96=0),0,W186*DI96/(W186+DI96))</f>
        <v>4.04558369030018</v>
      </c>
      <c r="X96" s="13" t="n">
        <f aca="false">IF(OR(X186=0,DJ96=0),0,X186*DJ96/(X186+DJ96))</f>
        <v>3.92619115880259</v>
      </c>
      <c r="Y96" s="13" t="n">
        <f aca="false">IF(OR(Y186=0,DK96=0),0,Y186*DK96/(Y186+DK96))</f>
        <v>0</v>
      </c>
      <c r="Z96" s="13" t="n">
        <f aca="false">IF(OR(Z186=0,DL96=0),0,Z186*DL96/(Z186+DL96))</f>
        <v>0</v>
      </c>
      <c r="AA96" s="13" t="n">
        <f aca="false">IF(OR(AA186=0,DM96=0),0,AA186*DM96/(AA186+DM96))</f>
        <v>0</v>
      </c>
      <c r="AB96" s="13" t="n">
        <f aca="false">IF(OR(AB186=0,DN96=0),0,AB186*DN96/(AB186+DN96))</f>
        <v>0</v>
      </c>
      <c r="AC96" s="13" t="n">
        <f aca="false">IF(OR(AC186=0,DO96=0),0,AC186*DO96/(AC186+DO96))</f>
        <v>0</v>
      </c>
      <c r="AD96" s="13" t="n">
        <f aca="false">IF(OR(AD186=0,DP96=0),0,AD186*DP96/(AD186+DP96))</f>
        <v>0</v>
      </c>
      <c r="AE96" s="13" t="n">
        <f aca="false">IF(OR(AE186=0,DQ96=0),0,AE186*DQ96/(AE186+DQ96))</f>
        <v>0</v>
      </c>
      <c r="AF96" s="13" t="n">
        <f aca="false">IF(OR(AF186=0,DR96=0),0,AF186*DR96/(AF186+DR96))</f>
        <v>0</v>
      </c>
      <c r="AG96" s="13" t="n">
        <f aca="false">IF(OR(AG186=0,DS96=0),0,AG186*DS96/(AG186+DS96))</f>
        <v>0</v>
      </c>
      <c r="AH96" s="13" t="n">
        <f aca="false">IF(OR(AH186=0,DT96=0),0,AH186*DT96/(AH186+DT96))</f>
        <v>0</v>
      </c>
      <c r="AI96" s="13" t="n">
        <f aca="false">IF(OR(AI186=0,DU96=0),0,AI186*DU96/(AI186+DU96))</f>
        <v>0</v>
      </c>
      <c r="AJ96" s="13" t="n">
        <f aca="false">IF(OR(AJ186=0,DV96=0),0,AJ186*DV96/(AJ186+DV96))</f>
        <v>0</v>
      </c>
      <c r="AK96" s="13" t="n">
        <f aca="false">IF(OR(AK186=0,DW96=0),0,AK186*DW96/(AK186+DW96))</f>
        <v>0</v>
      </c>
      <c r="AL96" s="13" t="n">
        <f aca="false">IF(OR(AL186=0,DX96=0),0,AL186*DX96/(AL186+DX96))</f>
        <v>0</v>
      </c>
      <c r="AM96" s="13" t="n">
        <f aca="false">IF(OR(AM186=0,DY96=0),0,AM186*DY96/(AM186+DY96))</f>
        <v>0</v>
      </c>
      <c r="AN96" s="13" t="n">
        <f aca="false">IF(OR(AN186=0,DZ96=0),0,AN186*DZ96/(AN186+DZ96))</f>
        <v>0</v>
      </c>
      <c r="AO96" s="13" t="n">
        <f aca="false">IF(OR(AO186=0,EA96=0),0,AO186*EA96/(AO186+EA96))</f>
        <v>0</v>
      </c>
      <c r="AP96" s="13" t="n">
        <f aca="false">IF(OR(AP186=0,EB96=0),0,AP186*EB96/(AP186+EB96))</f>
        <v>0</v>
      </c>
      <c r="AQ96" s="13" t="n">
        <f aca="false">IF(OR(AQ186=0,EC96=0),0,AQ186*EC96/(AQ186+EC96))</f>
        <v>0</v>
      </c>
      <c r="AR96" s="13" t="n">
        <f aca="false">IF(OR(AR186=0,ED96=0),0,AR186*ED96/(AR186+ED96))</f>
        <v>0</v>
      </c>
      <c r="AS96" s="13" t="n">
        <f aca="false">IF(OR(AS186=0,EE96=0),0,AS186*EE96/(AS186+EE96))</f>
        <v>0</v>
      </c>
      <c r="AT96" s="13" t="n">
        <f aca="false">IF(OR(AT186=0,EF96=0),0,AT186*EF96/(AT186+EF96))</f>
        <v>0</v>
      </c>
      <c r="AU96" s="13" t="n">
        <f aca="false">IF(OR(AU186=0,EG96=0),0,AU186*EG96/(AU186+EG96))</f>
        <v>0</v>
      </c>
      <c r="AV96" s="13" t="n">
        <f aca="false">IF(OR(AV186=0,EH96=0),0,AV186*EH96/(AV186+EH96))</f>
        <v>0</v>
      </c>
      <c r="AW96" s="13" t="n">
        <f aca="false">IF(OR(AW186=0,EI96=0),0,AW186*EI96/(AW186+EI96))</f>
        <v>0</v>
      </c>
      <c r="AX96" s="13" t="n">
        <f aca="false">IF(OR(AX186=0,EJ96=0),0,AX186*EJ96/(AX186+EJ96))</f>
        <v>0</v>
      </c>
      <c r="AY96" s="13" t="n">
        <f aca="false">IF(OR(AY186=0,EK96=0),0,AY186*EK96/(AY186+EK96))</f>
        <v>0</v>
      </c>
      <c r="AZ96" s="13" t="n">
        <f aca="false">IF(OR(AZ186=0,EL96=0),0,AZ186*EL96/(AZ186+EL96))</f>
        <v>0</v>
      </c>
      <c r="BA96" s="13" t="n">
        <f aca="false">IF(OR(BA186=0,EM96=0),0,BA186*EM96/(BA186+EM96))</f>
        <v>0</v>
      </c>
      <c r="BB96" s="13" t="n">
        <f aca="false">IF(OR(BB186=0,EN96=0),0,BB186*EN96/(BB186+EN96))</f>
        <v>0</v>
      </c>
      <c r="BC96" s="13" t="n">
        <f aca="false">IF(OR(BC186=0,EO96=0),0,BC186*EO96/(BC186+EO96))</f>
        <v>0</v>
      </c>
      <c r="BD96" s="13" t="n">
        <f aca="false">IF(OR(BD186=0,EP96=0),0,BD186*EP96/(BD186+EP96))</f>
        <v>0</v>
      </c>
      <c r="BE96" s="13" t="n">
        <f aca="false">IF(OR(BE186=0,EQ96=0),0,BE186*EQ96/(BE186+EQ96))</f>
        <v>0</v>
      </c>
      <c r="BF96" s="13" t="n">
        <f aca="false">IF(OR(BF186=0,ER96=0),0,BF186*ER96/(BF186+ER96))</f>
        <v>0</v>
      </c>
      <c r="BG96" s="13" t="n">
        <f aca="false">IF(OR(BG186=0,ES96=0),0,BG186*ES96/(BG186+ES96))</f>
        <v>0</v>
      </c>
      <c r="BH96" s="13" t="n">
        <f aca="false">IF(OR(BH186=0,ET96=0),0,BH186*ET96/(BH186+ET96))</f>
        <v>0</v>
      </c>
      <c r="BI96" s="13" t="n">
        <f aca="false">IF(OR(BI186=0,EU96=0),0,BI186*EU96/(BI186+EU96))</f>
        <v>0</v>
      </c>
      <c r="BJ96" s="13" t="n">
        <f aca="false">IF(OR(BJ186=0,EV96=0),0,BJ186*EV96/(BJ186+EV96))</f>
        <v>0</v>
      </c>
      <c r="BK96" s="13" t="n">
        <f aca="false">IF(OR(BK186=0,EW96=0),0,BK186*EW96/(BK186+EW96))</f>
        <v>0</v>
      </c>
      <c r="BL96" s="13" t="n">
        <f aca="false">IF(OR(BL186=0,EX96=0),0,BL186*EX96/(BL186+EX96))</f>
        <v>0</v>
      </c>
      <c r="BM96" s="13" t="n">
        <f aca="false">IF(OR(BM186=0,EY96=0),0,BM186*EY96/(BM186+EY96))</f>
        <v>0</v>
      </c>
      <c r="BN96" s="13" t="n">
        <f aca="false">IF(OR(BN186=0,EZ96=0),0,BN186*EZ96/(BN186+EZ96))</f>
        <v>0</v>
      </c>
      <c r="BO96" s="13" t="n">
        <f aca="false">IF(OR(BO186=0,FA96=0),0,BO186*FA96/(BO186+FA96))</f>
        <v>0</v>
      </c>
      <c r="BP96" s="13" t="n">
        <f aca="false">IF(OR(BP186=0,FB96=0),0,BP186*FB96/(BP186+FB96))</f>
        <v>0</v>
      </c>
      <c r="BQ96" s="13" t="n">
        <f aca="false">IF(OR(BQ186=0,FC96=0),0,BQ186*FC96/(BQ186+FC96))</f>
        <v>0</v>
      </c>
      <c r="BR96" s="13" t="n">
        <f aca="false">IF(OR(BR186=0,FD96=0),0,BR186*FD96/(BR186+FD96))</f>
        <v>0</v>
      </c>
      <c r="BS96" s="13" t="n">
        <f aca="false">IF(OR(BS186=0,FE96=0),0,BS186*FE96/(BS186+FE96))</f>
        <v>0</v>
      </c>
      <c r="BT96" s="13" t="n">
        <f aca="false">IF(OR(BT186=0,FF96=0),0,BT186*FF96/(BT186+FF96))</f>
        <v>0</v>
      </c>
      <c r="BU96" s="13" t="n">
        <f aca="false">IF(OR(BU186=0,FG96=0),0,BU186*FG96/(BU186+FG96))</f>
        <v>0</v>
      </c>
      <c r="BV96" s="13" t="n">
        <f aca="false">IF(OR(BV186=0,FH96=0),0,BV186*FH96/(BV186+FH96))</f>
        <v>0</v>
      </c>
      <c r="BW96" s="13" t="n">
        <f aca="false">IF(OR(BW186=0,FI96=0),0,BW186*FI96/(BW186+FI96))</f>
        <v>0</v>
      </c>
      <c r="BX96" s="13" t="n">
        <f aca="false">IF(OR(BX186=0,FJ96=0),0,BX186*FJ96/(BX186+FJ96))</f>
        <v>0</v>
      </c>
      <c r="BY96" s="13" t="n">
        <f aca="false">IF(OR(BY186=0,FK96=0),0,BY186*FK96/(BY186+FK96))</f>
        <v>0</v>
      </c>
      <c r="BZ96" s="13" t="n">
        <f aca="false">IF(OR(BZ186=0,FL96=0),0,BZ186*FL96/(BZ186+FL96))</f>
        <v>0</v>
      </c>
      <c r="CA96" s="13" t="n">
        <f aca="false">IF(OR(CA186=0,FM96=0),0,CA186*FM96/(CA186+FM96))</f>
        <v>0</v>
      </c>
      <c r="CB96" s="13" t="n">
        <f aca="false">IF(OR(CB186=0,FN96=0),0,CB186*FN96/(CB186+FN96))</f>
        <v>0</v>
      </c>
      <c r="CC96" s="13" t="n">
        <f aca="false">IF(OR(CC186=0,FO96=0),0,CC186*FO96/(CC186+FO96))</f>
        <v>0</v>
      </c>
      <c r="CD96" s="13" t="n">
        <f aca="false">IF(OR(CD186=0,FP96=0),0,CD186*FP96/(CD186+FP96))</f>
        <v>0</v>
      </c>
      <c r="CE96" s="13" t="n">
        <f aca="false">IF(OR(CE186=0,FQ96=0),0,CE186*FQ96/(CE186+FQ96))</f>
        <v>0</v>
      </c>
      <c r="CF96" s="13" t="n">
        <f aca="false">IF(OR(CF186=0,FR96=0),0,CF186*FR96/(CF186+FR96))</f>
        <v>0</v>
      </c>
      <c r="CG96" s="13" t="n">
        <f aca="false">IF(OR(CG186=0,FS96=0),0,CG186*FS96/(CG186+FS96))</f>
        <v>0</v>
      </c>
      <c r="CH96" s="13" t="n">
        <f aca="false">IF(OR(CH186=0,FT96=0),0,CH186*FT96/(CH186+FT96))</f>
        <v>0</v>
      </c>
      <c r="CI96" s="13" t="n">
        <f aca="false">IF(OR(CI186=0,FU96=0),0,CI186*FU96/(CI186+FU96))</f>
        <v>0</v>
      </c>
      <c r="CJ96" s="13" t="n">
        <f aca="false">IF(OR(CJ186=0,FV96=0),0,CJ186*FV96/(CJ186+FV96))</f>
        <v>0</v>
      </c>
      <c r="CK96" s="13" t="n">
        <f aca="false">IF(OR(CK186=0,FW96=0),0,CK186*FW96/(CK186+FW96))</f>
        <v>0</v>
      </c>
      <c r="CL96" s="13" t="n">
        <f aca="false">IF(OR(CL186=0,FX96=0),0,CL186*FX96/(CL186+FX96))</f>
        <v>0</v>
      </c>
      <c r="CM96" s="13" t="n">
        <f aca="false">IF(OR(CM186=0,FY96=0),0,CM186*FY96/(CM186+FY96))</f>
        <v>0</v>
      </c>
      <c r="CN96" s="13" t="n">
        <f aca="false">IF(OR(CN186=0,FZ96=0),0,CN186*FZ96/(CN186+FZ96))</f>
        <v>0</v>
      </c>
      <c r="CO96" s="13" t="n">
        <f aca="false">IF(OR(CO186=0,GA96=0),0,CO186*GA96/(CO186+GA96))</f>
        <v>0</v>
      </c>
      <c r="CP96" s="13" t="n">
        <f aca="false">IF(OR(CP186=0,GB96=0),0,CP186*GB96/(CP186+GB96))</f>
        <v>0.366344784520406</v>
      </c>
      <c r="CQ96" s="13" t="n">
        <f aca="false">IF(OR(CQ186=0,GC96=0),0,CQ186*GC96/(CQ186+GC96))</f>
        <v>0.323566841626542</v>
      </c>
      <c r="CR96" s="0" t="n">
        <f aca="false">IF(F$9=0,0,(SIN(F$12)*COS($E96)+SIN($E96)*COS(F$12))/SIN($E96)*F$9)</f>
        <v>6.32915357142857</v>
      </c>
      <c r="CS96" s="0" t="n">
        <f aca="false">IF(G$9=0,0,(SIN(G$12)*COS($E96)+SIN($E96)*COS(G$12))/SIN($E96)*G$9)</f>
        <v>6.3003723955829</v>
      </c>
      <c r="CT96" s="0" t="n">
        <f aca="false">IF(H$9=0,0,(SIN(H$12)*COS($E96)+SIN($E96)*COS(H$12))/SIN($E96)*H$9)</f>
        <v>6.26955166431389</v>
      </c>
      <c r="CU96" s="0" t="n">
        <f aca="false">IF(I$9=0,0,(SIN(I$12)*COS($E96)+SIN($E96)*COS(I$12))/SIN($E96)*I$9)</f>
        <v>6.23672480206673</v>
      </c>
      <c r="CV96" s="0" t="n">
        <f aca="false">IF(J$9=0,0,(SIN(J$12)*COS($E96)+SIN($E96)*COS(J$12))/SIN($E96)*J$9)</f>
        <v>6.19704854042094</v>
      </c>
      <c r="CW96" s="0" t="n">
        <f aca="false">IF(K$9=0,0,(SIN(K$12)*COS($E96)+SIN($E96)*COS(K$12))/SIN($E96)*K$9)</f>
        <v>6.15543044098909</v>
      </c>
      <c r="CX96" s="0" t="n">
        <f aca="false">IF(L$9=0,0,(SIN(L$12)*COS($E96)+SIN($E96)*COS(L$12))/SIN($E96)*L$9)</f>
        <v>6.11191025530686</v>
      </c>
      <c r="CY96" s="0" t="n">
        <f aca="false">IF(M$9=0,0,(SIN(M$12)*COS($E96)+SIN($E96)*COS(M$12))/SIN($E96)*M$9)</f>
        <v>6.06652832255348</v>
      </c>
      <c r="CZ96" s="0" t="n">
        <f aca="false">IF(N$9=0,0,(SIN(N$12)*COS($E96)+SIN($E96)*COS(N$12))/SIN($E96)*N$9)</f>
        <v>6.01932554901431</v>
      </c>
      <c r="DA96" s="0" t="n">
        <f aca="false">IF(O$9=0,0,(SIN(O$12)*COS($E96)+SIN($E96)*COS(O$12))/SIN($E96)*O$9)</f>
        <v>5.95308669152387</v>
      </c>
      <c r="DB96" s="0" t="n">
        <f aca="false">IF(P$9=0,0,(SIN(P$12)*COS($E96)+SIN($E96)*COS(P$12))/SIN($E96)*P$9)</f>
        <v>5.88514724808255</v>
      </c>
      <c r="DC96" s="0" t="n">
        <f aca="false">IF(Q$9=0,0,(SIN(Q$12)*COS($E96)+SIN($E96)*COS(Q$12))/SIN($E96)*Q$9)</f>
        <v>5.81556545423199</v>
      </c>
      <c r="DD96" s="0" t="n">
        <f aca="false">IF(R$9=0,0,(SIN(R$12)*COS($E96)+SIN($E96)*COS(R$12))/SIN($E96)*R$9)</f>
        <v>5.7444</v>
      </c>
      <c r="DE96" s="0" t="n">
        <f aca="false">IF(S$9=0,0,(SIN(S$12)*COS($E96)+SIN($E96)*COS(S$12))/SIN($E96)*S$9)</f>
        <v>5.67171000060174</v>
      </c>
      <c r="DF96" s="0" t="n">
        <f aca="false">IF(T$9=0,0,(SIN(T$12)*COS($E96)+SIN($E96)*COS(T$12))/SIN($E96)*T$9)</f>
        <v>5.56604034224115</v>
      </c>
      <c r="DG96" s="0" t="n">
        <f aca="false">IF(U$9=0,0,(SIN(U$12)*COS($E96)+SIN($E96)*COS(U$12))/SIN($E96)*U$9)</f>
        <v>5.45912972323948</v>
      </c>
      <c r="DH96" s="0" t="n">
        <f aca="false">IF(V$9=0,0,(SIN(V$12)*COS($E96)+SIN($E96)*COS(V$12))/SIN($E96)*V$9)</f>
        <v>5.35106708147874</v>
      </c>
      <c r="DI96" s="0" t="n">
        <f aca="false">IF(W$9=0,0,(SIN(W$12)*COS($E96)+SIN($E96)*COS(W$12))/SIN($E96)*W$9)</f>
        <v>5.2419415501389</v>
      </c>
      <c r="DJ96" s="0" t="n">
        <f aca="false">IF(X$9=0,0,(SIN(X$12)*COS($E96)+SIN($E96)*COS(X$12))/SIN($E96)*X$9)</f>
        <v>5.13184241342307</v>
      </c>
      <c r="DK96" s="0" t="n">
        <f aca="false">IF(Y$9=0,0,(SIN(Y$12)*COS($E96)+SIN($E96)*COS(Y$12))/SIN($E96)*Y$9)</f>
        <v>0</v>
      </c>
      <c r="DL96" s="0" t="n">
        <f aca="false">IF(Z$9=0,0,(SIN(Z$12)*COS($E96)+SIN($E96)*COS(Z$12))/SIN($E96)*Z$9)</f>
        <v>0</v>
      </c>
      <c r="DM96" s="0" t="n">
        <f aca="false">IF(AA$9=0,0,(SIN(AA$12)*COS($E96)+SIN($E96)*COS(AA$12))/SIN($E96)*AA$9)</f>
        <v>0</v>
      </c>
      <c r="DN96" s="0" t="n">
        <f aca="false">IF(AB$9=0,0,(SIN(AB$12)*COS($E96)+SIN($E96)*COS(AB$12))/SIN($E96)*AB$9)</f>
        <v>0</v>
      </c>
      <c r="DO96" s="0" t="n">
        <f aca="false">IF(AC$9=0,0,(SIN(AC$12)*COS($E96)+SIN($E96)*COS(AC$12))/SIN($E96)*AC$9)</f>
        <v>0</v>
      </c>
      <c r="DP96" s="0" t="n">
        <f aca="false">IF(AD$9=0,0,(SIN(AD$12)*COS($E96)+SIN($E96)*COS(AD$12))/SIN($E96)*AD$9)</f>
        <v>0</v>
      </c>
      <c r="DQ96" s="0" t="n">
        <f aca="false">IF(AE$9=0,0,(SIN(AE$12)*COS($E96)+SIN($E96)*COS(AE$12))/SIN($E96)*AE$9)</f>
        <v>0</v>
      </c>
      <c r="DR96" s="0" t="n">
        <f aca="false">IF(AF$9=0,0,(SIN(AF$12)*COS($E96)+SIN($E96)*COS(AF$12))/SIN($E96)*AF$9)</f>
        <v>0</v>
      </c>
      <c r="DS96" s="0" t="n">
        <f aca="false">IF(AG$9=0,0,(SIN(AG$12)*COS($E96)+SIN($E96)*COS(AG$12))/SIN($E96)*AG$9)</f>
        <v>0</v>
      </c>
      <c r="DT96" s="0" t="n">
        <f aca="false">IF(AH$9=0,0,(SIN(AH$12)*COS($E96)+SIN($E96)*COS(AH$12))/SIN($E96)*AH$9)</f>
        <v>0</v>
      </c>
      <c r="DU96" s="0" t="n">
        <f aca="false">IF(AI$9=0,0,(SIN(AI$12)*COS($E96)+SIN($E96)*COS(AI$12))/SIN($E96)*AI$9)</f>
        <v>0</v>
      </c>
      <c r="DV96" s="0" t="n">
        <f aca="false">IF(AJ$9=0,0,(SIN(AJ$12)*COS($E96)+SIN($E96)*COS(AJ$12))/SIN($E96)*AJ$9)</f>
        <v>0</v>
      </c>
      <c r="DW96" s="0" t="n">
        <f aca="false">IF(AK$9=0,0,(SIN(AK$12)*COS($E96)+SIN($E96)*COS(AK$12))/SIN($E96)*AK$9)</f>
        <v>0</v>
      </c>
      <c r="DX96" s="0" t="n">
        <f aca="false">IF(AL$9=0,0,(SIN(AL$12)*COS($E96)+SIN($E96)*COS(AL$12))/SIN($E96)*AL$9)</f>
        <v>0</v>
      </c>
      <c r="DY96" s="0" t="n">
        <f aca="false">IF(AM$9=0,0,(SIN(AM$12)*COS($E96)+SIN($E96)*COS(AM$12))/SIN($E96)*AM$9)</f>
        <v>0</v>
      </c>
      <c r="DZ96" s="0" t="n">
        <f aca="false">IF(AN$9=0,0,(SIN(AN$12)*COS($E96)+SIN($E96)*COS(AN$12))/SIN($E96)*AN$9)</f>
        <v>0</v>
      </c>
      <c r="EA96" s="0" t="n">
        <f aca="false">IF(AO$9=0,0,(SIN(AO$12)*COS($E96)+SIN($E96)*COS(AO$12))/SIN($E96)*AO$9)</f>
        <v>0</v>
      </c>
      <c r="EB96" s="0" t="n">
        <f aca="false">IF(AP$9=0,0,(SIN(AP$12)*COS($E96)+SIN($E96)*COS(AP$12))/SIN($E96)*AP$9)</f>
        <v>0</v>
      </c>
      <c r="EC96" s="0" t="n">
        <f aca="false">IF(AQ$9=0,0,(SIN(AQ$12)*COS($E96)+SIN($E96)*COS(AQ$12))/SIN($E96)*AQ$9)</f>
        <v>0</v>
      </c>
      <c r="ED96" s="0" t="n">
        <f aca="false">IF(AR$9=0,0,(SIN(AR$12)*COS($E96)+SIN($E96)*COS(AR$12))/SIN($E96)*AR$9)</f>
        <v>0</v>
      </c>
      <c r="EE96" s="0" t="n">
        <f aca="false">IF(AS$9=0,0,(SIN(AS$12)*COS($E96)+SIN($E96)*COS(AS$12))/SIN($E96)*AS$9)</f>
        <v>0</v>
      </c>
      <c r="EF96" s="0" t="n">
        <f aca="false">IF(AT$9=0,0,(SIN(AT$12)*COS($E96)+SIN($E96)*COS(AT$12))/SIN($E96)*AT$9)</f>
        <v>0</v>
      </c>
      <c r="EG96" s="0" t="n">
        <f aca="false">IF(AU$9=0,0,(SIN(AU$12)*COS($E96)+SIN($E96)*COS(AU$12))/SIN($E96)*AU$9)</f>
        <v>0</v>
      </c>
      <c r="EH96" s="0" t="n">
        <f aca="false">IF(AV$9=0,0,(SIN(AV$12)*COS($E96)+SIN($E96)*COS(AV$12))/SIN($E96)*AV$9)</f>
        <v>0</v>
      </c>
      <c r="EI96" s="0" t="n">
        <f aca="false">IF(AW$9=0,0,(SIN(AW$12)*COS($E96)+SIN($E96)*COS(AW$12))/SIN($E96)*AW$9)</f>
        <v>0</v>
      </c>
      <c r="EJ96" s="0" t="n">
        <f aca="false">IF(AX$9=0,0,(SIN(AX$12)*COS($E96)+SIN($E96)*COS(AX$12))/SIN($E96)*AX$9)</f>
        <v>0</v>
      </c>
      <c r="EK96" s="0" t="n">
        <f aca="false">IF(AY$9=0,0,(SIN(AY$12)*COS($E96)+SIN($E96)*COS(AY$12))/SIN($E96)*AY$9)</f>
        <v>0</v>
      </c>
      <c r="EL96" s="0" t="n">
        <f aca="false">IF(AZ$9=0,0,(SIN(AZ$12)*COS($E96)+SIN($E96)*COS(AZ$12))/SIN($E96)*AZ$9)</f>
        <v>0</v>
      </c>
      <c r="EM96" s="0" t="n">
        <f aca="false">IF(BA$9=0,0,(SIN(BA$12)*COS($E96)+SIN($E96)*COS(BA$12))/SIN($E96)*BA$9)</f>
        <v>0</v>
      </c>
      <c r="EN96" s="0" t="n">
        <f aca="false">IF(BB$9=0,0,(SIN(BB$12)*COS($E96)+SIN($E96)*COS(BB$12))/SIN($E96)*BB$9)</f>
        <v>0</v>
      </c>
      <c r="EO96" s="0" t="n">
        <f aca="false">IF(BC$9=0,0,(SIN(BC$12)*COS($E96)+SIN($E96)*COS(BC$12))/SIN($E96)*BC$9)</f>
        <v>0</v>
      </c>
      <c r="EP96" s="0" t="n">
        <f aca="false">IF(BD$9=0,0,(SIN(BD$12)*COS($E96)+SIN($E96)*COS(BD$12))/SIN($E96)*BD$9)</f>
        <v>0</v>
      </c>
      <c r="EQ96" s="0" t="n">
        <f aca="false">IF(BE$9=0,0,(SIN(BE$12)*COS($E96)+SIN($E96)*COS(BE$12))/SIN($E96)*BE$9)</f>
        <v>0</v>
      </c>
      <c r="ER96" s="0" t="n">
        <f aca="false">IF(BF$9=0,0,(SIN(BF$12)*COS($E96)+SIN($E96)*COS(BF$12))/SIN($E96)*BF$9)</f>
        <v>0</v>
      </c>
      <c r="ES96" s="0" t="n">
        <f aca="false">IF(BG$9=0,0,(SIN(BG$12)*COS($E96)+SIN($E96)*COS(BG$12))/SIN($E96)*BG$9)</f>
        <v>0</v>
      </c>
      <c r="ET96" s="0" t="n">
        <f aca="false">IF(BH$9=0,0,(SIN(BH$12)*COS($E96)+SIN($E96)*COS(BH$12))/SIN($E96)*BH$9)</f>
        <v>0</v>
      </c>
      <c r="EU96" s="0" t="n">
        <f aca="false">IF(BI$9=0,0,(SIN(BI$12)*COS($E96)+SIN($E96)*COS(BI$12))/SIN($E96)*BI$9)</f>
        <v>0</v>
      </c>
      <c r="EV96" s="0" t="n">
        <f aca="false">IF(BJ$9=0,0,(SIN(BJ$12)*COS($E96)+SIN($E96)*COS(BJ$12))/SIN($E96)*BJ$9)</f>
        <v>0</v>
      </c>
      <c r="EW96" s="0" t="n">
        <f aca="false">IF(BK$9=0,0,(SIN(BK$12)*COS($E96)+SIN($E96)*COS(BK$12))/SIN($E96)*BK$9)</f>
        <v>0</v>
      </c>
      <c r="EX96" s="0" t="n">
        <f aca="false">IF(BL$9=0,0,(SIN(BL$12)*COS($E96)+SIN($E96)*COS(BL$12))/SIN($E96)*BL$9)</f>
        <v>0</v>
      </c>
      <c r="EY96" s="0" t="n">
        <f aca="false">IF(BM$9=0,0,(SIN(BM$12)*COS($E96)+SIN($E96)*COS(BM$12))/SIN($E96)*BM$9)</f>
        <v>0</v>
      </c>
      <c r="EZ96" s="0" t="n">
        <f aca="false">IF(BN$9=0,0,(SIN(BN$12)*COS($E96)+SIN($E96)*COS(BN$12))/SIN($E96)*BN$9)</f>
        <v>0</v>
      </c>
      <c r="FA96" s="0" t="n">
        <f aca="false">IF(BO$9=0,0,(SIN(BO$12)*COS($E96)+SIN($E96)*COS(BO$12))/SIN($E96)*BO$9)</f>
        <v>0</v>
      </c>
      <c r="FB96" s="0" t="n">
        <f aca="false">IF(BP$9=0,0,(SIN(BP$12)*COS($E96)+SIN($E96)*COS(BP$12))/SIN($E96)*BP$9)</f>
        <v>0</v>
      </c>
      <c r="FC96" s="0" t="n">
        <f aca="false">IF(BQ$9=0,0,(SIN(BQ$12)*COS($E96)+SIN($E96)*COS(BQ$12))/SIN($E96)*BQ$9)</f>
        <v>0</v>
      </c>
      <c r="FD96" s="0" t="n">
        <f aca="false">IF(BR$9=0,0,(SIN(BR$12)*COS($E96)+SIN($E96)*COS(BR$12))/SIN($E96)*BR$9)</f>
        <v>0</v>
      </c>
      <c r="FE96" s="0" t="n">
        <f aca="false">IF(BS$9=0,0,(SIN(BS$12)*COS($E96)+SIN($E96)*COS(BS$12))/SIN($E96)*BS$9)</f>
        <v>0</v>
      </c>
      <c r="FF96" s="0" t="n">
        <f aca="false">IF(BT$9=0,0,(SIN(BT$12)*COS($E96)+SIN($E96)*COS(BT$12))/SIN($E96)*BT$9)</f>
        <v>0</v>
      </c>
      <c r="FG96" s="0" t="n">
        <f aca="false">IF(BU$9=0,0,(SIN(BU$12)*COS($E96)+SIN($E96)*COS(BU$12))/SIN($E96)*BU$9)</f>
        <v>0</v>
      </c>
      <c r="FH96" s="0" t="n">
        <f aca="false">IF(BV$9=0,0,(SIN(BV$12)*COS($E96)+SIN($E96)*COS(BV$12))/SIN($E96)*BV$9)</f>
        <v>0</v>
      </c>
      <c r="FI96" s="0" t="n">
        <f aca="false">IF(BW$9=0,0,(SIN(BW$12)*COS($E96)+SIN($E96)*COS(BW$12))/SIN($E96)*BW$9)</f>
        <v>0</v>
      </c>
      <c r="FJ96" s="0" t="n">
        <f aca="false">IF(BX$9=0,0,(SIN(BX$12)*COS($E96)+SIN($E96)*COS(BX$12))/SIN($E96)*BX$9)</f>
        <v>0</v>
      </c>
      <c r="FK96" s="0" t="n">
        <f aca="false">IF(BY$9=0,0,(SIN(BY$12)*COS($E96)+SIN($E96)*COS(BY$12))/SIN($E96)*BY$9)</f>
        <v>0</v>
      </c>
      <c r="FL96" s="0" t="n">
        <f aca="false">IF(BZ$9=0,0,(SIN(BZ$12)*COS($E96)+SIN($E96)*COS(BZ$12))/SIN($E96)*BZ$9)</f>
        <v>0</v>
      </c>
      <c r="FM96" s="0" t="n">
        <f aca="false">IF(CA$9=0,0,(SIN(CA$12)*COS($E96)+SIN($E96)*COS(CA$12))/SIN($E96)*CA$9)</f>
        <v>0</v>
      </c>
      <c r="FN96" s="0" t="n">
        <f aca="false">IF(CB$9=0,0,(SIN(CB$12)*COS($E96)+SIN($E96)*COS(CB$12))/SIN($E96)*CB$9)</f>
        <v>0</v>
      </c>
      <c r="FO96" s="0" t="n">
        <f aca="false">IF(CC$9=0,0,(SIN(CC$12)*COS($E96)+SIN($E96)*COS(CC$12))/SIN($E96)*CC$9)</f>
        <v>0</v>
      </c>
      <c r="FP96" s="0" t="n">
        <f aca="false">IF(CD$9=0,0,(SIN(CD$12)*COS($E96)+SIN($E96)*COS(CD$12))/SIN($E96)*CD$9)</f>
        <v>0</v>
      </c>
      <c r="FQ96" s="0" t="n">
        <f aca="false">IF(CE$9=0,0,(SIN(CE$12)*COS($E96)+SIN($E96)*COS(CE$12))/SIN($E96)*CE$9)</f>
        <v>0</v>
      </c>
      <c r="FR96" s="0" t="n">
        <f aca="false">IF(CF$9=0,0,(SIN(CF$12)*COS($E96)+SIN($E96)*COS(CF$12))/SIN($E96)*CF$9)</f>
        <v>0</v>
      </c>
      <c r="FS96" s="0" t="n">
        <f aca="false">IF(CG$9=0,0,(SIN(CG$12)*COS($E96)+SIN($E96)*COS(CG$12))/SIN($E96)*CG$9)</f>
        <v>0</v>
      </c>
      <c r="FT96" s="0" t="n">
        <f aca="false">IF(CH$9=0,0,(SIN(CH$12)*COS($E96)+SIN($E96)*COS(CH$12))/SIN($E96)*CH$9)</f>
        <v>0</v>
      </c>
      <c r="FU96" s="0" t="n">
        <f aca="false">IF(CI$9=0,0,(SIN(CI$12)*COS($E96)+SIN($E96)*COS(CI$12))/SIN($E96)*CI$9)</f>
        <v>0</v>
      </c>
      <c r="FV96" s="0" t="n">
        <f aca="false">IF(CJ$9=0,0,(SIN(CJ$12)*COS($E96)+SIN($E96)*COS(CJ$12))/SIN($E96)*CJ$9)</f>
        <v>0</v>
      </c>
      <c r="FW96" s="0" t="n">
        <f aca="false">IF(CK$9=0,0,(SIN(CK$12)*COS($E96)+SIN($E96)*COS(CK$12))/SIN($E96)*CK$9)</f>
        <v>0</v>
      </c>
      <c r="FX96" s="0" t="n">
        <f aca="false">IF(CL$9=0,0,(SIN(CL$12)*COS($E96)+SIN($E96)*COS(CL$12))/SIN($E96)*CL$9)</f>
        <v>0</v>
      </c>
      <c r="FY96" s="0" t="n">
        <f aca="false">IF(CM$9=0,0,(SIN(CM$12)*COS($E96)+SIN($E96)*COS(CM$12))/SIN($E96)*CM$9)</f>
        <v>0</v>
      </c>
      <c r="FZ96" s="0" t="n">
        <f aca="false">IF(CN$9=0,0,(SIN(CN$12)*COS($E96)+SIN($E96)*COS(CN$12))/SIN($E96)*CN$9)</f>
        <v>0</v>
      </c>
      <c r="GA96" s="0" t="n">
        <f aca="false">IF(CO$9=0,0,(SIN(CO$12)*COS($E96)+SIN($E96)*COS(CO$12))/SIN($E96)*CO$9)</f>
        <v>0</v>
      </c>
      <c r="GB96" s="0" t="n">
        <f aca="false">IF(CP$9=0,0,(SIN(CP$12)*COS($E96)+SIN($E96)*COS(CP$12))/SIN($E96)*CP$9)</f>
        <v>0.730170397370149</v>
      </c>
      <c r="GC96" s="0" t="n">
        <f aca="false">IF(CQ$9=0,0,(SIN(CQ$12)*COS($E96)+SIN($E96)*COS(CQ$12))/SIN($E96)*CQ$9)</f>
        <v>0.650788798085106</v>
      </c>
    </row>
    <row r="97" customFormat="false" ht="12.8" hidden="true" customHeight="false" outlineLevel="0" collapsed="false">
      <c r="A97" s="0" t="n">
        <f aca="false">MAX($F97:$CQ97)</f>
        <v>6.32915353137039</v>
      </c>
      <c r="B97" s="90" t="n">
        <f aca="false">IF(ISNA(INDEX(vmg!$B$6:$B$151,MATCH($C97,vmg!$F$6:$F$151,0))),IF(ISNA(INDEX(vmg!$B$6:$B$151,MATCH($C97,vmg!$D$6:$D$151,0))),0,INDEX(vmg!$B$6:$B$151,MATCH($C97,vmg!$D$6:$D$151,0))),INDEX(vmg!$B$6:$B$151,MATCH($C97,vmg!$F$6:$F$151,0)))</f>
        <v>5.2204</v>
      </c>
      <c r="C97" s="2" t="n">
        <f aca="false">MOD(Best +D97,360)</f>
        <v>25</v>
      </c>
      <c r="D97" s="2" t="n">
        <f aca="false">D96+1</f>
        <v>85</v>
      </c>
      <c r="E97" s="1" t="n">
        <f aca="false">D97*PI()/180</f>
        <v>1.48352986419518</v>
      </c>
      <c r="F97" s="13" t="n">
        <f aca="false">IF(OR(F187=0,CR97=0),0,F187*CR97/(F187+CR97))</f>
        <v>6.32915353137039</v>
      </c>
      <c r="G97" s="13" t="n">
        <f aca="false">IF(OR(G187=0,CS97=0),0,G187*CS97/(G187+CS97))</f>
        <v>6.16824050667677</v>
      </c>
      <c r="H97" s="13" t="n">
        <f aca="false">IF(OR(H187=0,CT97=0),0,H187*CT97/(H187+CT97))</f>
        <v>6.01347333596372</v>
      </c>
      <c r="I97" s="13" t="n">
        <f aca="false">IF(OR(I187=0,CU97=0),0,I187*CU97/(I187+CU97))</f>
        <v>5.86443859872559</v>
      </c>
      <c r="J97" s="13" t="n">
        <f aca="false">IF(OR(J187=0,CV97=0),0,J187*CV97/(J187+CV97))</f>
        <v>5.71660422928925</v>
      </c>
      <c r="K97" s="13" t="n">
        <f aca="false">IF(OR(K187=0,CW97=0),0,K187*CW97/(K187+CW97))</f>
        <v>5.5740778624699</v>
      </c>
      <c r="L97" s="13" t="n">
        <f aca="false">IF(OR(L187=0,CX97=0),0,L187*CX97/(L187+CX97))</f>
        <v>5.43651810928379</v>
      </c>
      <c r="M97" s="13" t="n">
        <f aca="false">IF(OR(M187=0,CY97=0),0,M187*CY97/(M187+CY97))</f>
        <v>5.30361255791632</v>
      </c>
      <c r="N97" s="13" t="n">
        <f aca="false">IF(OR(N187=0,CZ97=0),0,N187*CZ97/(N187+CZ97))</f>
        <v>5.17507475850525</v>
      </c>
      <c r="O97" s="13" t="n">
        <f aca="false">IF(OR(O187=0,DA97=0),0,O187*DA97/(O187+DA97))</f>
        <v>5.03825258210248</v>
      </c>
      <c r="P97" s="13" t="n">
        <f aca="false">IF(OR(P187=0,DB97=0),0,P187*DB97/(P187+DB97))</f>
        <v>4.9060612601026</v>
      </c>
      <c r="Q97" s="13" t="n">
        <f aca="false">IF(OR(Q187=0,DC97=0),0,Q187*DC97/(Q187+DC97))</f>
        <v>4.77821342956662</v>
      </c>
      <c r="R97" s="13" t="n">
        <f aca="false">IF(OR(R187=0,DD97=0),0,R187*DD97/(R187+DD97))</f>
        <v>4.65444538448678</v>
      </c>
      <c r="S97" s="13" t="n">
        <f aca="false">IF(OR(S187=0,DE97=0),0,S187*DE97/(S187+DE97))</f>
        <v>4.53451470422774</v>
      </c>
      <c r="T97" s="13" t="n">
        <f aca="false">IF(OR(T187=0,DF97=0),0,T187*DF97/(T187+DF97))</f>
        <v>4.39845686696209</v>
      </c>
      <c r="U97" s="13" t="n">
        <f aca="false">IF(OR(U187=0,DG97=0),0,U187*DG97/(U187+DG97))</f>
        <v>4.26680471886588</v>
      </c>
      <c r="V97" s="13" t="n">
        <f aca="false">IF(OR(V187=0,DH97=0),0,V187*DH97/(V187+DH97))</f>
        <v>4.13928258170649</v>
      </c>
      <c r="W97" s="13" t="n">
        <f aca="false">IF(OR(W187=0,DI97=0),0,W187*DI97/(W187+DI97))</f>
        <v>4.01563742929785</v>
      </c>
      <c r="X97" s="13" t="n">
        <f aca="false">IF(OR(X187=0,DJ97=0),0,X187*DJ97/(X187+DJ97))</f>
        <v>3.89563664015187</v>
      </c>
      <c r="Y97" s="13" t="n">
        <f aca="false">IF(OR(Y187=0,DK97=0),0,Y187*DK97/(Y187+DK97))</f>
        <v>0</v>
      </c>
      <c r="Z97" s="13" t="n">
        <f aca="false">IF(OR(Z187=0,DL97=0),0,Z187*DL97/(Z187+DL97))</f>
        <v>0</v>
      </c>
      <c r="AA97" s="13" t="n">
        <f aca="false">IF(OR(AA187=0,DM97=0),0,AA187*DM97/(AA187+DM97))</f>
        <v>0</v>
      </c>
      <c r="AB97" s="13" t="n">
        <f aca="false">IF(OR(AB187=0,DN97=0),0,AB187*DN97/(AB187+DN97))</f>
        <v>0</v>
      </c>
      <c r="AC97" s="13" t="n">
        <f aca="false">IF(OR(AC187=0,DO97=0),0,AC187*DO97/(AC187+DO97))</f>
        <v>0</v>
      </c>
      <c r="AD97" s="13" t="n">
        <f aca="false">IF(OR(AD187=0,DP97=0),0,AD187*DP97/(AD187+DP97))</f>
        <v>0</v>
      </c>
      <c r="AE97" s="13" t="n">
        <f aca="false">IF(OR(AE187=0,DQ97=0),0,AE187*DQ97/(AE187+DQ97))</f>
        <v>0</v>
      </c>
      <c r="AF97" s="13" t="n">
        <f aca="false">IF(OR(AF187=0,DR97=0),0,AF187*DR97/(AF187+DR97))</f>
        <v>0</v>
      </c>
      <c r="AG97" s="13" t="n">
        <f aca="false">IF(OR(AG187=0,DS97=0),0,AG187*DS97/(AG187+DS97))</f>
        <v>0</v>
      </c>
      <c r="AH97" s="13" t="n">
        <f aca="false">IF(OR(AH187=0,DT97=0),0,AH187*DT97/(AH187+DT97))</f>
        <v>0</v>
      </c>
      <c r="AI97" s="13" t="n">
        <f aca="false">IF(OR(AI187=0,DU97=0),0,AI187*DU97/(AI187+DU97))</f>
        <v>0</v>
      </c>
      <c r="AJ97" s="13" t="n">
        <f aca="false">IF(OR(AJ187=0,DV97=0),0,AJ187*DV97/(AJ187+DV97))</f>
        <v>0</v>
      </c>
      <c r="AK97" s="13" t="n">
        <f aca="false">IF(OR(AK187=0,DW97=0),0,AK187*DW97/(AK187+DW97))</f>
        <v>0</v>
      </c>
      <c r="AL97" s="13" t="n">
        <f aca="false">IF(OR(AL187=0,DX97=0),0,AL187*DX97/(AL187+DX97))</f>
        <v>0</v>
      </c>
      <c r="AM97" s="13" t="n">
        <f aca="false">IF(OR(AM187=0,DY97=0),0,AM187*DY97/(AM187+DY97))</f>
        <v>0</v>
      </c>
      <c r="AN97" s="13" t="n">
        <f aca="false">IF(OR(AN187=0,DZ97=0),0,AN187*DZ97/(AN187+DZ97))</f>
        <v>0</v>
      </c>
      <c r="AO97" s="13" t="n">
        <f aca="false">IF(OR(AO187=0,EA97=0),0,AO187*EA97/(AO187+EA97))</f>
        <v>0</v>
      </c>
      <c r="AP97" s="13" t="n">
        <f aca="false">IF(OR(AP187=0,EB97=0),0,AP187*EB97/(AP187+EB97))</f>
        <v>0</v>
      </c>
      <c r="AQ97" s="13" t="n">
        <f aca="false">IF(OR(AQ187=0,EC97=0),0,AQ187*EC97/(AQ187+EC97))</f>
        <v>0</v>
      </c>
      <c r="AR97" s="13" t="n">
        <f aca="false">IF(OR(AR187=0,ED97=0),0,AR187*ED97/(AR187+ED97))</f>
        <v>0</v>
      </c>
      <c r="AS97" s="13" t="n">
        <f aca="false">IF(OR(AS187=0,EE97=0),0,AS187*EE97/(AS187+EE97))</f>
        <v>0</v>
      </c>
      <c r="AT97" s="13" t="n">
        <f aca="false">IF(OR(AT187=0,EF97=0),0,AT187*EF97/(AT187+EF97))</f>
        <v>0</v>
      </c>
      <c r="AU97" s="13" t="n">
        <f aca="false">IF(OR(AU187=0,EG97=0),0,AU187*EG97/(AU187+EG97))</f>
        <v>0</v>
      </c>
      <c r="AV97" s="13" t="n">
        <f aca="false">IF(OR(AV187=0,EH97=0),0,AV187*EH97/(AV187+EH97))</f>
        <v>0</v>
      </c>
      <c r="AW97" s="13" t="n">
        <f aca="false">IF(OR(AW187=0,EI97=0),0,AW187*EI97/(AW187+EI97))</f>
        <v>0</v>
      </c>
      <c r="AX97" s="13" t="n">
        <f aca="false">IF(OR(AX187=0,EJ97=0),0,AX187*EJ97/(AX187+EJ97))</f>
        <v>0</v>
      </c>
      <c r="AY97" s="13" t="n">
        <f aca="false">IF(OR(AY187=0,EK97=0),0,AY187*EK97/(AY187+EK97))</f>
        <v>0</v>
      </c>
      <c r="AZ97" s="13" t="n">
        <f aca="false">IF(OR(AZ187=0,EL97=0),0,AZ187*EL97/(AZ187+EL97))</f>
        <v>0</v>
      </c>
      <c r="BA97" s="13" t="n">
        <f aca="false">IF(OR(BA187=0,EM97=0),0,BA187*EM97/(BA187+EM97))</f>
        <v>0</v>
      </c>
      <c r="BB97" s="13" t="n">
        <f aca="false">IF(OR(BB187=0,EN97=0),0,BB187*EN97/(BB187+EN97))</f>
        <v>0</v>
      </c>
      <c r="BC97" s="13" t="n">
        <f aca="false">IF(OR(BC187=0,EO97=0),0,BC187*EO97/(BC187+EO97))</f>
        <v>0</v>
      </c>
      <c r="BD97" s="13" t="n">
        <f aca="false">IF(OR(BD187=0,EP97=0),0,BD187*EP97/(BD187+EP97))</f>
        <v>0</v>
      </c>
      <c r="BE97" s="13" t="n">
        <f aca="false">IF(OR(BE187=0,EQ97=0),0,BE187*EQ97/(BE187+EQ97))</f>
        <v>0</v>
      </c>
      <c r="BF97" s="13" t="n">
        <f aca="false">IF(OR(BF187=0,ER97=0),0,BF187*ER97/(BF187+ER97))</f>
        <v>0</v>
      </c>
      <c r="BG97" s="13" t="n">
        <f aca="false">IF(OR(BG187=0,ES97=0),0,BG187*ES97/(BG187+ES97))</f>
        <v>0</v>
      </c>
      <c r="BH97" s="13" t="n">
        <f aca="false">IF(OR(BH187=0,ET97=0),0,BH187*ET97/(BH187+ET97))</f>
        <v>0</v>
      </c>
      <c r="BI97" s="13" t="n">
        <f aca="false">IF(OR(BI187=0,EU97=0),0,BI187*EU97/(BI187+EU97))</f>
        <v>0</v>
      </c>
      <c r="BJ97" s="13" t="n">
        <f aca="false">IF(OR(BJ187=0,EV97=0),0,BJ187*EV97/(BJ187+EV97))</f>
        <v>0</v>
      </c>
      <c r="BK97" s="13" t="n">
        <f aca="false">IF(OR(BK187=0,EW97=0),0,BK187*EW97/(BK187+EW97))</f>
        <v>0</v>
      </c>
      <c r="BL97" s="13" t="n">
        <f aca="false">IF(OR(BL187=0,EX97=0),0,BL187*EX97/(BL187+EX97))</f>
        <v>0</v>
      </c>
      <c r="BM97" s="13" t="n">
        <f aca="false">IF(OR(BM187=0,EY97=0),0,BM187*EY97/(BM187+EY97))</f>
        <v>0</v>
      </c>
      <c r="BN97" s="13" t="n">
        <f aca="false">IF(OR(BN187=0,EZ97=0),0,BN187*EZ97/(BN187+EZ97))</f>
        <v>0</v>
      </c>
      <c r="BO97" s="13" t="n">
        <f aca="false">IF(OR(BO187=0,FA97=0),0,BO187*FA97/(BO187+FA97))</f>
        <v>0</v>
      </c>
      <c r="BP97" s="13" t="n">
        <f aca="false">IF(OR(BP187=0,FB97=0),0,BP187*FB97/(BP187+FB97))</f>
        <v>0</v>
      </c>
      <c r="BQ97" s="13" t="n">
        <f aca="false">IF(OR(BQ187=0,FC97=0),0,BQ187*FC97/(BQ187+FC97))</f>
        <v>0</v>
      </c>
      <c r="BR97" s="13" t="n">
        <f aca="false">IF(OR(BR187=0,FD97=0),0,BR187*FD97/(BR187+FD97))</f>
        <v>0</v>
      </c>
      <c r="BS97" s="13" t="n">
        <f aca="false">IF(OR(BS187=0,FE97=0),0,BS187*FE97/(BS187+FE97))</f>
        <v>0</v>
      </c>
      <c r="BT97" s="13" t="n">
        <f aca="false">IF(OR(BT187=0,FF97=0),0,BT187*FF97/(BT187+FF97))</f>
        <v>0</v>
      </c>
      <c r="BU97" s="13" t="n">
        <f aca="false">IF(OR(BU187=0,FG97=0),0,BU187*FG97/(BU187+FG97))</f>
        <v>0</v>
      </c>
      <c r="BV97" s="13" t="n">
        <f aca="false">IF(OR(BV187=0,FH97=0),0,BV187*FH97/(BV187+FH97))</f>
        <v>0</v>
      </c>
      <c r="BW97" s="13" t="n">
        <f aca="false">IF(OR(BW187=0,FI97=0),0,BW187*FI97/(BW187+FI97))</f>
        <v>0</v>
      </c>
      <c r="BX97" s="13" t="n">
        <f aca="false">IF(OR(BX187=0,FJ97=0),0,BX187*FJ97/(BX187+FJ97))</f>
        <v>0</v>
      </c>
      <c r="BY97" s="13" t="n">
        <f aca="false">IF(OR(BY187=0,FK97=0),0,BY187*FK97/(BY187+FK97))</f>
        <v>0</v>
      </c>
      <c r="BZ97" s="13" t="n">
        <f aca="false">IF(OR(BZ187=0,FL97=0),0,BZ187*FL97/(BZ187+FL97))</f>
        <v>0</v>
      </c>
      <c r="CA97" s="13" t="n">
        <f aca="false">IF(OR(CA187=0,FM97=0),0,CA187*FM97/(CA187+FM97))</f>
        <v>0</v>
      </c>
      <c r="CB97" s="13" t="n">
        <f aca="false">IF(OR(CB187=0,FN97=0),0,CB187*FN97/(CB187+FN97))</f>
        <v>0</v>
      </c>
      <c r="CC97" s="13" t="n">
        <f aca="false">IF(OR(CC187=0,FO97=0),0,CC187*FO97/(CC187+FO97))</f>
        <v>0</v>
      </c>
      <c r="CD97" s="13" t="n">
        <f aca="false">IF(OR(CD187=0,FP97=0),0,CD187*FP97/(CD187+FP97))</f>
        <v>0</v>
      </c>
      <c r="CE97" s="13" t="n">
        <f aca="false">IF(OR(CE187=0,FQ97=0),0,CE187*FQ97/(CE187+FQ97))</f>
        <v>0</v>
      </c>
      <c r="CF97" s="13" t="n">
        <f aca="false">IF(OR(CF187=0,FR97=0),0,CF187*FR97/(CF187+FR97))</f>
        <v>0</v>
      </c>
      <c r="CG97" s="13" t="n">
        <f aca="false">IF(OR(CG187=0,FS97=0),0,CG187*FS97/(CG187+FS97))</f>
        <v>0</v>
      </c>
      <c r="CH97" s="13" t="n">
        <f aca="false">IF(OR(CH187=0,FT97=0),0,CH187*FT97/(CH187+FT97))</f>
        <v>0</v>
      </c>
      <c r="CI97" s="13" t="n">
        <f aca="false">IF(OR(CI187=0,FU97=0),0,CI187*FU97/(CI187+FU97))</f>
        <v>0</v>
      </c>
      <c r="CJ97" s="13" t="n">
        <f aca="false">IF(OR(CJ187=0,FV97=0),0,CJ187*FV97/(CJ187+FV97))</f>
        <v>0</v>
      </c>
      <c r="CK97" s="13" t="n">
        <f aca="false">IF(OR(CK187=0,FW97=0),0,CK187*FW97/(CK187+FW97))</f>
        <v>0</v>
      </c>
      <c r="CL97" s="13" t="n">
        <f aca="false">IF(OR(CL187=0,FX97=0),0,CL187*FX97/(CL187+FX97))</f>
        <v>0</v>
      </c>
      <c r="CM97" s="13" t="n">
        <f aca="false">IF(OR(CM187=0,FY97=0),0,CM187*FY97/(CM187+FY97))</f>
        <v>0</v>
      </c>
      <c r="CN97" s="13" t="n">
        <f aca="false">IF(OR(CN187=0,FZ97=0),0,CN187*FZ97/(CN187+FZ97))</f>
        <v>0</v>
      </c>
      <c r="CO97" s="13" t="n">
        <f aca="false">IF(OR(CO187=0,GA97=0),0,CO187*GA97/(CO187+GA97))</f>
        <v>0</v>
      </c>
      <c r="CP97" s="13" t="n">
        <f aca="false">IF(OR(CP187=0,GB97=0),0,CP187*GB97/(CP187+GB97))</f>
        <v>0.318726235009704</v>
      </c>
      <c r="CQ97" s="13" t="n">
        <f aca="false">IF(OR(CQ187=0,GC97=0),0,CQ187*GC97/(CQ187+GC97))</f>
        <v>0.275723539381669</v>
      </c>
      <c r="CR97" s="0" t="n">
        <f aca="false">IF(F$9=0,0,(SIN(F$12)*COS($E97)+SIN($E97)*COS(F$12))/SIN($E97)*F$9)</f>
        <v>6.32915357142857</v>
      </c>
      <c r="CS97" s="0" t="n">
        <f aca="false">IF(G$9=0,0,(SIN(G$12)*COS($E97)+SIN($E97)*COS(G$12))/SIN($E97)*G$9)</f>
        <v>6.2984386986658</v>
      </c>
      <c r="CT97" s="0" t="n">
        <f aca="false">IF(H$9=0,0,(SIN(H$12)*COS($E97)+SIN($E97)*COS(H$12))/SIN($E97)*H$9)</f>
        <v>6.26570905746942</v>
      </c>
      <c r="CU97" s="0" t="n">
        <f aca="false">IF(I$9=0,0,(SIN(I$12)*COS($E97)+SIN($E97)*COS(I$12))/SIN($E97)*I$9)</f>
        <v>6.23099864270008</v>
      </c>
      <c r="CV97" s="0" t="n">
        <f aca="false">IF(J$9=0,0,(SIN(J$12)*COS($E97)+SIN($E97)*COS(J$12))/SIN($E97)*J$9)</f>
        <v>6.18947070533053</v>
      </c>
      <c r="CW97" s="0" t="n">
        <f aca="false">IF(K$9=0,0,(SIN(K$12)*COS($E97)+SIN($E97)*COS(K$12))/SIN($E97)*K$9)</f>
        <v>6.14603035819309</v>
      </c>
      <c r="CX97" s="0" t="n">
        <f aca="false">IF(L$9=0,0,(SIN(L$12)*COS($E97)+SIN($E97)*COS(L$12))/SIN($E97)*L$9)</f>
        <v>6.1007178706706</v>
      </c>
      <c r="CY97" s="0" t="n">
        <f aca="false">IF(M$9=0,0,(SIN(M$12)*COS($E97)+SIN($E97)*COS(M$12))/SIN($E97)*M$9)</f>
        <v>6.05357408241803</v>
      </c>
      <c r="CZ97" s="0" t="n">
        <f aca="false">IF(N$9=0,0,(SIN(N$12)*COS($E97)+SIN($E97)*COS(N$12))/SIN($E97)*N$9)</f>
        <v>6.00464038268652</v>
      </c>
      <c r="DA97" s="0" t="n">
        <f aca="false">IF(O$9=0,0,(SIN(O$12)*COS($E97)+SIN($E97)*COS(O$12))/SIN($E97)*O$9)</f>
        <v>5.93674935200842</v>
      </c>
      <c r="DB97" s="0" t="n">
        <f aca="false">IF(P$9=0,0,(SIN(P$12)*COS($E97)+SIN($E97)*COS(P$12))/SIN($E97)*P$9)</f>
        <v>5.8672</v>
      </c>
      <c r="DC97" s="0" t="n">
        <f aca="false">IF(Q$9=0,0,(SIN(Q$12)*COS($E97)+SIN($E97)*COS(Q$12))/SIN($E97)*Q$9)</f>
        <v>5.79605094384608</v>
      </c>
      <c r="DD97" s="0" t="n">
        <f aca="false">IF(R$9=0,0,(SIN(R$12)*COS($E97)+SIN($E97)*COS(R$12))/SIN($E97)*R$9)</f>
        <v>5.72336123090199</v>
      </c>
      <c r="DE97" s="0" t="n">
        <f aca="false">IF(S$9=0,0,(SIN(S$12)*COS($E97)+SIN($E97)*COS(S$12))/SIN($E97)*S$9)</f>
        <v>5.6491903093225</v>
      </c>
      <c r="DF97" s="0" t="n">
        <f aca="false">IF(T$9=0,0,(SIN(T$12)*COS($E97)+SIN($E97)*COS(T$12))/SIN($E97)*T$9)</f>
        <v>5.54221825320467</v>
      </c>
      <c r="DG97" s="0" t="n">
        <f aca="false">IF(U$9=0,0,(SIN(U$12)*COS($E97)+SIN($E97)*COS(U$12))/SIN($E97)*U$9)</f>
        <v>5.43406800688901</v>
      </c>
      <c r="DH97" s="0" t="n">
        <f aca="false">IF(V$9=0,0,(SIN(V$12)*COS($E97)+SIN($E97)*COS(V$12))/SIN($E97)*V$9)</f>
        <v>5.32482863584276</v>
      </c>
      <c r="DI97" s="0" t="n">
        <f aca="false">IF(W$9=0,0,(SIN(W$12)*COS($E97)+SIN($E97)*COS(W$12))/SIN($E97)*W$9)</f>
        <v>5.21458936483788</v>
      </c>
      <c r="DJ97" s="0" t="n">
        <f aca="false">IF(X$9=0,0,(SIN(X$12)*COS($E97)+SIN($E97)*COS(X$12))/SIN($E97)*X$9)</f>
        <v>5.10343953372952</v>
      </c>
      <c r="DK97" s="0" t="n">
        <f aca="false">IF(Y$9=0,0,(SIN(Y$12)*COS($E97)+SIN($E97)*COS(Y$12))/SIN($E97)*Y$9)</f>
        <v>0</v>
      </c>
      <c r="DL97" s="0" t="n">
        <f aca="false">IF(Z$9=0,0,(SIN(Z$12)*COS($E97)+SIN($E97)*COS(Z$12))/SIN($E97)*Z$9)</f>
        <v>0</v>
      </c>
      <c r="DM97" s="0" t="n">
        <f aca="false">IF(AA$9=0,0,(SIN(AA$12)*COS($E97)+SIN($E97)*COS(AA$12))/SIN($E97)*AA$9)</f>
        <v>0</v>
      </c>
      <c r="DN97" s="0" t="n">
        <f aca="false">IF(AB$9=0,0,(SIN(AB$12)*COS($E97)+SIN($E97)*COS(AB$12))/SIN($E97)*AB$9)</f>
        <v>0</v>
      </c>
      <c r="DO97" s="0" t="n">
        <f aca="false">IF(AC$9=0,0,(SIN(AC$12)*COS($E97)+SIN($E97)*COS(AC$12))/SIN($E97)*AC$9)</f>
        <v>0</v>
      </c>
      <c r="DP97" s="0" t="n">
        <f aca="false">IF(AD$9=0,0,(SIN(AD$12)*COS($E97)+SIN($E97)*COS(AD$12))/SIN($E97)*AD$9)</f>
        <v>0</v>
      </c>
      <c r="DQ97" s="0" t="n">
        <f aca="false">IF(AE$9=0,0,(SIN(AE$12)*COS($E97)+SIN($E97)*COS(AE$12))/SIN($E97)*AE$9)</f>
        <v>0</v>
      </c>
      <c r="DR97" s="0" t="n">
        <f aca="false">IF(AF$9=0,0,(SIN(AF$12)*COS($E97)+SIN($E97)*COS(AF$12))/SIN($E97)*AF$9)</f>
        <v>0</v>
      </c>
      <c r="DS97" s="0" t="n">
        <f aca="false">IF(AG$9=0,0,(SIN(AG$12)*COS($E97)+SIN($E97)*COS(AG$12))/SIN($E97)*AG$9)</f>
        <v>0</v>
      </c>
      <c r="DT97" s="0" t="n">
        <f aca="false">IF(AH$9=0,0,(SIN(AH$12)*COS($E97)+SIN($E97)*COS(AH$12))/SIN($E97)*AH$9)</f>
        <v>0</v>
      </c>
      <c r="DU97" s="0" t="n">
        <f aca="false">IF(AI$9=0,0,(SIN(AI$12)*COS($E97)+SIN($E97)*COS(AI$12))/SIN($E97)*AI$9)</f>
        <v>0</v>
      </c>
      <c r="DV97" s="0" t="n">
        <f aca="false">IF(AJ$9=0,0,(SIN(AJ$12)*COS($E97)+SIN($E97)*COS(AJ$12))/SIN($E97)*AJ$9)</f>
        <v>0</v>
      </c>
      <c r="DW97" s="0" t="n">
        <f aca="false">IF(AK$9=0,0,(SIN(AK$12)*COS($E97)+SIN($E97)*COS(AK$12))/SIN($E97)*AK$9)</f>
        <v>0</v>
      </c>
      <c r="DX97" s="0" t="n">
        <f aca="false">IF(AL$9=0,0,(SIN(AL$12)*COS($E97)+SIN($E97)*COS(AL$12))/SIN($E97)*AL$9)</f>
        <v>0</v>
      </c>
      <c r="DY97" s="0" t="n">
        <f aca="false">IF(AM$9=0,0,(SIN(AM$12)*COS($E97)+SIN($E97)*COS(AM$12))/SIN($E97)*AM$9)</f>
        <v>0</v>
      </c>
      <c r="DZ97" s="0" t="n">
        <f aca="false">IF(AN$9=0,0,(SIN(AN$12)*COS($E97)+SIN($E97)*COS(AN$12))/SIN($E97)*AN$9)</f>
        <v>0</v>
      </c>
      <c r="EA97" s="0" t="n">
        <f aca="false">IF(AO$9=0,0,(SIN(AO$12)*COS($E97)+SIN($E97)*COS(AO$12))/SIN($E97)*AO$9)</f>
        <v>0</v>
      </c>
      <c r="EB97" s="0" t="n">
        <f aca="false">IF(AP$9=0,0,(SIN(AP$12)*COS($E97)+SIN($E97)*COS(AP$12))/SIN($E97)*AP$9)</f>
        <v>0</v>
      </c>
      <c r="EC97" s="0" t="n">
        <f aca="false">IF(AQ$9=0,0,(SIN(AQ$12)*COS($E97)+SIN($E97)*COS(AQ$12))/SIN($E97)*AQ$9)</f>
        <v>0</v>
      </c>
      <c r="ED97" s="0" t="n">
        <f aca="false">IF(AR$9=0,0,(SIN(AR$12)*COS($E97)+SIN($E97)*COS(AR$12))/SIN($E97)*AR$9)</f>
        <v>0</v>
      </c>
      <c r="EE97" s="0" t="n">
        <f aca="false">IF(AS$9=0,0,(SIN(AS$12)*COS($E97)+SIN($E97)*COS(AS$12))/SIN($E97)*AS$9)</f>
        <v>0</v>
      </c>
      <c r="EF97" s="0" t="n">
        <f aca="false">IF(AT$9=0,0,(SIN(AT$12)*COS($E97)+SIN($E97)*COS(AT$12))/SIN($E97)*AT$9)</f>
        <v>0</v>
      </c>
      <c r="EG97" s="0" t="n">
        <f aca="false">IF(AU$9=0,0,(SIN(AU$12)*COS($E97)+SIN($E97)*COS(AU$12))/SIN($E97)*AU$9)</f>
        <v>0</v>
      </c>
      <c r="EH97" s="0" t="n">
        <f aca="false">IF(AV$9=0,0,(SIN(AV$12)*COS($E97)+SIN($E97)*COS(AV$12))/SIN($E97)*AV$9)</f>
        <v>0</v>
      </c>
      <c r="EI97" s="0" t="n">
        <f aca="false">IF(AW$9=0,0,(SIN(AW$12)*COS($E97)+SIN($E97)*COS(AW$12))/SIN($E97)*AW$9)</f>
        <v>0</v>
      </c>
      <c r="EJ97" s="0" t="n">
        <f aca="false">IF(AX$9=0,0,(SIN(AX$12)*COS($E97)+SIN($E97)*COS(AX$12))/SIN($E97)*AX$9)</f>
        <v>0</v>
      </c>
      <c r="EK97" s="0" t="n">
        <f aca="false">IF(AY$9=0,0,(SIN(AY$12)*COS($E97)+SIN($E97)*COS(AY$12))/SIN($E97)*AY$9)</f>
        <v>0</v>
      </c>
      <c r="EL97" s="0" t="n">
        <f aca="false">IF(AZ$9=0,0,(SIN(AZ$12)*COS($E97)+SIN($E97)*COS(AZ$12))/SIN($E97)*AZ$9)</f>
        <v>0</v>
      </c>
      <c r="EM97" s="0" t="n">
        <f aca="false">IF(BA$9=0,0,(SIN(BA$12)*COS($E97)+SIN($E97)*COS(BA$12))/SIN($E97)*BA$9)</f>
        <v>0</v>
      </c>
      <c r="EN97" s="0" t="n">
        <f aca="false">IF(BB$9=0,0,(SIN(BB$12)*COS($E97)+SIN($E97)*COS(BB$12))/SIN($E97)*BB$9)</f>
        <v>0</v>
      </c>
      <c r="EO97" s="0" t="n">
        <f aca="false">IF(BC$9=0,0,(SIN(BC$12)*COS($E97)+SIN($E97)*COS(BC$12))/SIN($E97)*BC$9)</f>
        <v>0</v>
      </c>
      <c r="EP97" s="0" t="n">
        <f aca="false">IF(BD$9=0,0,(SIN(BD$12)*COS($E97)+SIN($E97)*COS(BD$12))/SIN($E97)*BD$9)</f>
        <v>0</v>
      </c>
      <c r="EQ97" s="0" t="n">
        <f aca="false">IF(BE$9=0,0,(SIN(BE$12)*COS($E97)+SIN($E97)*COS(BE$12))/SIN($E97)*BE$9)</f>
        <v>0</v>
      </c>
      <c r="ER97" s="0" t="n">
        <f aca="false">IF(BF$9=0,0,(SIN(BF$12)*COS($E97)+SIN($E97)*COS(BF$12))/SIN($E97)*BF$9)</f>
        <v>0</v>
      </c>
      <c r="ES97" s="0" t="n">
        <f aca="false">IF(BG$9=0,0,(SIN(BG$12)*COS($E97)+SIN($E97)*COS(BG$12))/SIN($E97)*BG$9)</f>
        <v>0</v>
      </c>
      <c r="ET97" s="0" t="n">
        <f aca="false">IF(BH$9=0,0,(SIN(BH$12)*COS($E97)+SIN($E97)*COS(BH$12))/SIN($E97)*BH$9)</f>
        <v>0</v>
      </c>
      <c r="EU97" s="0" t="n">
        <f aca="false">IF(BI$9=0,0,(SIN(BI$12)*COS($E97)+SIN($E97)*COS(BI$12))/SIN($E97)*BI$9)</f>
        <v>0</v>
      </c>
      <c r="EV97" s="0" t="n">
        <f aca="false">IF(BJ$9=0,0,(SIN(BJ$12)*COS($E97)+SIN($E97)*COS(BJ$12))/SIN($E97)*BJ$9)</f>
        <v>0</v>
      </c>
      <c r="EW97" s="0" t="n">
        <f aca="false">IF(BK$9=0,0,(SIN(BK$12)*COS($E97)+SIN($E97)*COS(BK$12))/SIN($E97)*BK$9)</f>
        <v>0</v>
      </c>
      <c r="EX97" s="0" t="n">
        <f aca="false">IF(BL$9=0,0,(SIN(BL$12)*COS($E97)+SIN($E97)*COS(BL$12))/SIN($E97)*BL$9)</f>
        <v>0</v>
      </c>
      <c r="EY97" s="0" t="n">
        <f aca="false">IF(BM$9=0,0,(SIN(BM$12)*COS($E97)+SIN($E97)*COS(BM$12))/SIN($E97)*BM$9)</f>
        <v>0</v>
      </c>
      <c r="EZ97" s="0" t="n">
        <f aca="false">IF(BN$9=0,0,(SIN(BN$12)*COS($E97)+SIN($E97)*COS(BN$12))/SIN($E97)*BN$9)</f>
        <v>0</v>
      </c>
      <c r="FA97" s="0" t="n">
        <f aca="false">IF(BO$9=0,0,(SIN(BO$12)*COS($E97)+SIN($E97)*COS(BO$12))/SIN($E97)*BO$9)</f>
        <v>0</v>
      </c>
      <c r="FB97" s="0" t="n">
        <f aca="false">IF(BP$9=0,0,(SIN(BP$12)*COS($E97)+SIN($E97)*COS(BP$12))/SIN($E97)*BP$9)</f>
        <v>0</v>
      </c>
      <c r="FC97" s="0" t="n">
        <f aca="false">IF(BQ$9=0,0,(SIN(BQ$12)*COS($E97)+SIN($E97)*COS(BQ$12))/SIN($E97)*BQ$9)</f>
        <v>0</v>
      </c>
      <c r="FD97" s="0" t="n">
        <f aca="false">IF(BR$9=0,0,(SIN(BR$12)*COS($E97)+SIN($E97)*COS(BR$12))/SIN($E97)*BR$9)</f>
        <v>0</v>
      </c>
      <c r="FE97" s="0" t="n">
        <f aca="false">IF(BS$9=0,0,(SIN(BS$12)*COS($E97)+SIN($E97)*COS(BS$12))/SIN($E97)*BS$9)</f>
        <v>0</v>
      </c>
      <c r="FF97" s="0" t="n">
        <f aca="false">IF(BT$9=0,0,(SIN(BT$12)*COS($E97)+SIN($E97)*COS(BT$12))/SIN($E97)*BT$9)</f>
        <v>0</v>
      </c>
      <c r="FG97" s="0" t="n">
        <f aca="false">IF(BU$9=0,0,(SIN(BU$12)*COS($E97)+SIN($E97)*COS(BU$12))/SIN($E97)*BU$9)</f>
        <v>0</v>
      </c>
      <c r="FH97" s="0" t="n">
        <f aca="false">IF(BV$9=0,0,(SIN(BV$12)*COS($E97)+SIN($E97)*COS(BV$12))/SIN($E97)*BV$9)</f>
        <v>0</v>
      </c>
      <c r="FI97" s="0" t="n">
        <f aca="false">IF(BW$9=0,0,(SIN(BW$12)*COS($E97)+SIN($E97)*COS(BW$12))/SIN($E97)*BW$9)</f>
        <v>0</v>
      </c>
      <c r="FJ97" s="0" t="n">
        <f aca="false">IF(BX$9=0,0,(SIN(BX$12)*COS($E97)+SIN($E97)*COS(BX$12))/SIN($E97)*BX$9)</f>
        <v>0</v>
      </c>
      <c r="FK97" s="0" t="n">
        <f aca="false">IF(BY$9=0,0,(SIN(BY$12)*COS($E97)+SIN($E97)*COS(BY$12))/SIN($E97)*BY$9)</f>
        <v>0</v>
      </c>
      <c r="FL97" s="0" t="n">
        <f aca="false">IF(BZ$9=0,0,(SIN(BZ$12)*COS($E97)+SIN($E97)*COS(BZ$12))/SIN($E97)*BZ$9)</f>
        <v>0</v>
      </c>
      <c r="FM97" s="0" t="n">
        <f aca="false">IF(CA$9=0,0,(SIN(CA$12)*COS($E97)+SIN($E97)*COS(CA$12))/SIN($E97)*CA$9)</f>
        <v>0</v>
      </c>
      <c r="FN97" s="0" t="n">
        <f aca="false">IF(CB$9=0,0,(SIN(CB$12)*COS($E97)+SIN($E97)*COS(CB$12))/SIN($E97)*CB$9)</f>
        <v>0</v>
      </c>
      <c r="FO97" s="0" t="n">
        <f aca="false">IF(CC$9=0,0,(SIN(CC$12)*COS($E97)+SIN($E97)*COS(CC$12))/SIN($E97)*CC$9)</f>
        <v>0</v>
      </c>
      <c r="FP97" s="0" t="n">
        <f aca="false">IF(CD$9=0,0,(SIN(CD$12)*COS($E97)+SIN($E97)*COS(CD$12))/SIN($E97)*CD$9)</f>
        <v>0</v>
      </c>
      <c r="FQ97" s="0" t="n">
        <f aca="false">IF(CE$9=0,0,(SIN(CE$12)*COS($E97)+SIN($E97)*COS(CE$12))/SIN($E97)*CE$9)</f>
        <v>0</v>
      </c>
      <c r="FR97" s="0" t="n">
        <f aca="false">IF(CF$9=0,0,(SIN(CF$12)*COS($E97)+SIN($E97)*COS(CF$12))/SIN($E97)*CF$9)</f>
        <v>0</v>
      </c>
      <c r="FS97" s="0" t="n">
        <f aca="false">IF(CG$9=0,0,(SIN(CG$12)*COS($E97)+SIN($E97)*COS(CG$12))/SIN($E97)*CG$9)</f>
        <v>0</v>
      </c>
      <c r="FT97" s="0" t="n">
        <f aca="false">IF(CH$9=0,0,(SIN(CH$12)*COS($E97)+SIN($E97)*COS(CH$12))/SIN($E97)*CH$9)</f>
        <v>0</v>
      </c>
      <c r="FU97" s="0" t="n">
        <f aca="false">IF(CI$9=0,0,(SIN(CI$12)*COS($E97)+SIN($E97)*COS(CI$12))/SIN($E97)*CI$9)</f>
        <v>0</v>
      </c>
      <c r="FV97" s="0" t="n">
        <f aca="false">IF(CJ$9=0,0,(SIN(CJ$12)*COS($E97)+SIN($E97)*COS(CJ$12))/SIN($E97)*CJ$9)</f>
        <v>0</v>
      </c>
      <c r="FW97" s="0" t="n">
        <f aca="false">IF(CK$9=0,0,(SIN(CK$12)*COS($E97)+SIN($E97)*COS(CK$12))/SIN($E97)*CK$9)</f>
        <v>0</v>
      </c>
      <c r="FX97" s="0" t="n">
        <f aca="false">IF(CL$9=0,0,(SIN(CL$12)*COS($E97)+SIN($E97)*COS(CL$12))/SIN($E97)*CL$9)</f>
        <v>0</v>
      </c>
      <c r="FY97" s="0" t="n">
        <f aca="false">IF(CM$9=0,0,(SIN(CM$12)*COS($E97)+SIN($E97)*COS(CM$12))/SIN($E97)*CM$9)</f>
        <v>0</v>
      </c>
      <c r="FZ97" s="0" t="n">
        <f aca="false">IF(CN$9=0,0,(SIN(CN$12)*COS($E97)+SIN($E97)*COS(CN$12))/SIN($E97)*CN$9)</f>
        <v>0</v>
      </c>
      <c r="GA97" s="0" t="n">
        <f aca="false">IF(CO$9=0,0,(SIN(CO$12)*COS($E97)+SIN($E97)*COS(CO$12))/SIN($E97)*CO$9)</f>
        <v>0</v>
      </c>
      <c r="GB97" s="0" t="n">
        <f aca="false">IF(CP$9=0,0,(SIN(CP$12)*COS($E97)+SIN($E97)*COS(CP$12))/SIN($E97)*CP$9)</f>
        <v>0.638312739236891</v>
      </c>
      <c r="GC97" s="0" t="n">
        <f aca="false">IF(CQ$9=0,0,(SIN(CQ$12)*COS($E97)+SIN($E97)*COS(CQ$12))/SIN($E97)*CQ$9)</f>
        <v>0.557250268230929</v>
      </c>
    </row>
    <row r="98" customFormat="false" ht="12.8" hidden="true" customHeight="false" outlineLevel="0" collapsed="false">
      <c r="A98" s="0" t="n">
        <f aca="false">MAX($F98:$CQ98)</f>
        <v>6.32915353137039</v>
      </c>
      <c r="B98" s="90" t="n">
        <f aca="false">IF(ISNA(INDEX(vmg!$B$6:$B$151,MATCH($C98,vmg!$F$6:$F$151,0))),IF(ISNA(INDEX(vmg!$B$6:$B$151,MATCH($C98,vmg!$D$6:$D$151,0))),0,INDEX(vmg!$B$6:$B$151,MATCH($C98,vmg!$D$6:$D$151,0))),INDEX(vmg!$B$6:$B$151,MATCH($C98,vmg!$F$6:$F$151,0)))</f>
        <v>5.1612</v>
      </c>
      <c r="C98" s="2" t="n">
        <f aca="false">MOD(Best +D98,360)</f>
        <v>26</v>
      </c>
      <c r="D98" s="2" t="n">
        <f aca="false">D97+1</f>
        <v>86</v>
      </c>
      <c r="E98" s="1" t="n">
        <f aca="false">D98*PI()/180</f>
        <v>1.50098315671512</v>
      </c>
      <c r="F98" s="13" t="n">
        <f aca="false">IF(OR(F188=0,CR98=0),0,F188*CR98/(F188+CR98))</f>
        <v>6.32915353137039</v>
      </c>
      <c r="G98" s="13" t="n">
        <f aca="false">IF(OR(G188=0,CS98=0),0,G188*CS98/(G188+CS98))</f>
        <v>6.16506772556767</v>
      </c>
      <c r="H98" s="13" t="n">
        <f aca="false">IF(OR(H188=0,CT98=0),0,H188*CT98/(H188+CT98))</f>
        <v>6.00735853912531</v>
      </c>
      <c r="I98" s="13" t="n">
        <f aca="false">IF(OR(I188=0,CU98=0),0,I188*CU98/(I188+CU98))</f>
        <v>5.85559281642813</v>
      </c>
      <c r="J98" s="13" t="n">
        <f aca="false">IF(OR(J188=0,CV98=0),0,J188*CV98/(J188+CV98))</f>
        <v>5.70523232297193</v>
      </c>
      <c r="K98" s="13" t="n">
        <f aca="false">IF(OR(K188=0,CW98=0),0,K188*CW98/(K188+CW98))</f>
        <v>5.56036174897009</v>
      </c>
      <c r="L98" s="13" t="n">
        <f aca="false">IF(OR(L188=0,CX98=0),0,L188*CX98/(L188+CX98))</f>
        <v>5.42062486737221</v>
      </c>
      <c r="M98" s="13" t="n">
        <f aca="false">IF(OR(M188=0,CY98=0),0,M188*CY98/(M188+CY98))</f>
        <v>5.28569594592752</v>
      </c>
      <c r="N98" s="13" t="n">
        <f aca="false">IF(OR(N188=0,CZ98=0),0,N188*CZ98/(N188+CZ98))</f>
        <v>5.15527654812582</v>
      </c>
      <c r="O98" s="13" t="n">
        <f aca="false">IF(OR(O188=0,DA98=0),0,O188*DA98/(O188+DA98))</f>
        <v>5.01677538638158</v>
      </c>
      <c r="P98" s="13" t="n">
        <f aca="false">IF(OR(P188=0,DB98=0),0,P188*DB98/(P188+DB98))</f>
        <v>4.8830352433234</v>
      </c>
      <c r="Q98" s="13" t="n">
        <f aca="false">IF(OR(Q188=0,DC98=0),0,Q188*DC98/(Q188+DC98))</f>
        <v>4.75375862798083</v>
      </c>
      <c r="R98" s="13" t="n">
        <f aca="false">IF(OR(R188=0,DD98=0),0,R188*DD98/(R188+DD98))</f>
        <v>4.6286727127795</v>
      </c>
      <c r="S98" s="13" t="n">
        <f aca="false">IF(OR(S188=0,DE98=0),0,S188*DE98/(S188+DE98))</f>
        <v>4.50752684406358</v>
      </c>
      <c r="T98" s="13" t="n">
        <f aca="false">IF(OR(T188=0,DF98=0),0,T188*DF98/(T188+DF98))</f>
        <v>4.37051537190527</v>
      </c>
      <c r="U98" s="13" t="n">
        <f aca="false">IF(OR(U188=0,DG98=0),0,U188*DG98/(U188+DG98))</f>
        <v>4.23800851702658</v>
      </c>
      <c r="V98" s="13" t="n">
        <f aca="false">IF(OR(V188=0,DH98=0),0,V188*DH98/(V188+DH98))</f>
        <v>4.10972329282916</v>
      </c>
      <c r="W98" s="13" t="n">
        <f aca="false">IF(OR(W188=0,DI98=0),0,W188*DI98/(W188+DI98))</f>
        <v>3.98540010921513</v>
      </c>
      <c r="X98" s="13" t="n">
        <f aca="false">IF(OR(X188=0,DJ98=0),0,X188*DJ98/(X188+DJ98))</f>
        <v>3.86480043872873</v>
      </c>
      <c r="Y98" s="13" t="n">
        <f aca="false">IF(OR(Y188=0,DK98=0),0,Y188*DK98/(Y188+DK98))</f>
        <v>0</v>
      </c>
      <c r="Z98" s="13" t="n">
        <f aca="false">IF(OR(Z188=0,DL98=0),0,Z188*DL98/(Z188+DL98))</f>
        <v>0</v>
      </c>
      <c r="AA98" s="13" t="n">
        <f aca="false">IF(OR(AA188=0,DM98=0),0,AA188*DM98/(AA188+DM98))</f>
        <v>0</v>
      </c>
      <c r="AB98" s="13" t="n">
        <f aca="false">IF(OR(AB188=0,DN98=0),0,AB188*DN98/(AB188+DN98))</f>
        <v>0</v>
      </c>
      <c r="AC98" s="13" t="n">
        <f aca="false">IF(OR(AC188=0,DO98=0),0,AC188*DO98/(AC188+DO98))</f>
        <v>0</v>
      </c>
      <c r="AD98" s="13" t="n">
        <f aca="false">IF(OR(AD188=0,DP98=0),0,AD188*DP98/(AD188+DP98))</f>
        <v>0</v>
      </c>
      <c r="AE98" s="13" t="n">
        <f aca="false">IF(OR(AE188=0,DQ98=0),0,AE188*DQ98/(AE188+DQ98))</f>
        <v>0</v>
      </c>
      <c r="AF98" s="13" t="n">
        <f aca="false">IF(OR(AF188=0,DR98=0),0,AF188*DR98/(AF188+DR98))</f>
        <v>0</v>
      </c>
      <c r="AG98" s="13" t="n">
        <f aca="false">IF(OR(AG188=0,DS98=0),0,AG188*DS98/(AG188+DS98))</f>
        <v>0</v>
      </c>
      <c r="AH98" s="13" t="n">
        <f aca="false">IF(OR(AH188=0,DT98=0),0,AH188*DT98/(AH188+DT98))</f>
        <v>0</v>
      </c>
      <c r="AI98" s="13" t="n">
        <f aca="false">IF(OR(AI188=0,DU98=0),0,AI188*DU98/(AI188+DU98))</f>
        <v>0</v>
      </c>
      <c r="AJ98" s="13" t="n">
        <f aca="false">IF(OR(AJ188=0,DV98=0),0,AJ188*DV98/(AJ188+DV98))</f>
        <v>0</v>
      </c>
      <c r="AK98" s="13" t="n">
        <f aca="false">IF(OR(AK188=0,DW98=0),0,AK188*DW98/(AK188+DW98))</f>
        <v>0</v>
      </c>
      <c r="AL98" s="13" t="n">
        <f aca="false">IF(OR(AL188=0,DX98=0),0,AL188*DX98/(AL188+DX98))</f>
        <v>0</v>
      </c>
      <c r="AM98" s="13" t="n">
        <f aca="false">IF(OR(AM188=0,DY98=0),0,AM188*DY98/(AM188+DY98))</f>
        <v>0</v>
      </c>
      <c r="AN98" s="13" t="n">
        <f aca="false">IF(OR(AN188=0,DZ98=0),0,AN188*DZ98/(AN188+DZ98))</f>
        <v>0</v>
      </c>
      <c r="AO98" s="13" t="n">
        <f aca="false">IF(OR(AO188=0,EA98=0),0,AO188*EA98/(AO188+EA98))</f>
        <v>0</v>
      </c>
      <c r="AP98" s="13" t="n">
        <f aca="false">IF(OR(AP188=0,EB98=0),0,AP188*EB98/(AP188+EB98))</f>
        <v>0</v>
      </c>
      <c r="AQ98" s="13" t="n">
        <f aca="false">IF(OR(AQ188=0,EC98=0),0,AQ188*EC98/(AQ188+EC98))</f>
        <v>0</v>
      </c>
      <c r="AR98" s="13" t="n">
        <f aca="false">IF(OR(AR188=0,ED98=0),0,AR188*ED98/(AR188+ED98))</f>
        <v>0</v>
      </c>
      <c r="AS98" s="13" t="n">
        <f aca="false">IF(OR(AS188=0,EE98=0),0,AS188*EE98/(AS188+EE98))</f>
        <v>0</v>
      </c>
      <c r="AT98" s="13" t="n">
        <f aca="false">IF(OR(AT188=0,EF98=0),0,AT188*EF98/(AT188+EF98))</f>
        <v>0</v>
      </c>
      <c r="AU98" s="13" t="n">
        <f aca="false">IF(OR(AU188=0,EG98=0),0,AU188*EG98/(AU188+EG98))</f>
        <v>0</v>
      </c>
      <c r="AV98" s="13" t="n">
        <f aca="false">IF(OR(AV188=0,EH98=0),0,AV188*EH98/(AV188+EH98))</f>
        <v>0</v>
      </c>
      <c r="AW98" s="13" t="n">
        <f aca="false">IF(OR(AW188=0,EI98=0),0,AW188*EI98/(AW188+EI98))</f>
        <v>0</v>
      </c>
      <c r="AX98" s="13" t="n">
        <f aca="false">IF(OR(AX188=0,EJ98=0),0,AX188*EJ98/(AX188+EJ98))</f>
        <v>0</v>
      </c>
      <c r="AY98" s="13" t="n">
        <f aca="false">IF(OR(AY188=0,EK98=0),0,AY188*EK98/(AY188+EK98))</f>
        <v>0</v>
      </c>
      <c r="AZ98" s="13" t="n">
        <f aca="false">IF(OR(AZ188=0,EL98=0),0,AZ188*EL98/(AZ188+EL98))</f>
        <v>0</v>
      </c>
      <c r="BA98" s="13" t="n">
        <f aca="false">IF(OR(BA188=0,EM98=0),0,BA188*EM98/(BA188+EM98))</f>
        <v>0</v>
      </c>
      <c r="BB98" s="13" t="n">
        <f aca="false">IF(OR(BB188=0,EN98=0),0,BB188*EN98/(BB188+EN98))</f>
        <v>0</v>
      </c>
      <c r="BC98" s="13" t="n">
        <f aca="false">IF(OR(BC188=0,EO98=0),0,BC188*EO98/(BC188+EO98))</f>
        <v>0</v>
      </c>
      <c r="BD98" s="13" t="n">
        <f aca="false">IF(OR(BD188=0,EP98=0),0,BD188*EP98/(BD188+EP98))</f>
        <v>0</v>
      </c>
      <c r="BE98" s="13" t="n">
        <f aca="false">IF(OR(BE188=0,EQ98=0),0,BE188*EQ98/(BE188+EQ98))</f>
        <v>0</v>
      </c>
      <c r="BF98" s="13" t="n">
        <f aca="false">IF(OR(BF188=0,ER98=0),0,BF188*ER98/(BF188+ER98))</f>
        <v>0</v>
      </c>
      <c r="BG98" s="13" t="n">
        <f aca="false">IF(OR(BG188=0,ES98=0),0,BG188*ES98/(BG188+ES98))</f>
        <v>0</v>
      </c>
      <c r="BH98" s="13" t="n">
        <f aca="false">IF(OR(BH188=0,ET98=0),0,BH188*ET98/(BH188+ET98))</f>
        <v>0</v>
      </c>
      <c r="BI98" s="13" t="n">
        <f aca="false">IF(OR(BI188=0,EU98=0),0,BI188*EU98/(BI188+EU98))</f>
        <v>0</v>
      </c>
      <c r="BJ98" s="13" t="n">
        <f aca="false">IF(OR(BJ188=0,EV98=0),0,BJ188*EV98/(BJ188+EV98))</f>
        <v>0</v>
      </c>
      <c r="BK98" s="13" t="n">
        <f aca="false">IF(OR(BK188=0,EW98=0),0,BK188*EW98/(BK188+EW98))</f>
        <v>0</v>
      </c>
      <c r="BL98" s="13" t="n">
        <f aca="false">IF(OR(BL188=0,EX98=0),0,BL188*EX98/(BL188+EX98))</f>
        <v>0</v>
      </c>
      <c r="BM98" s="13" t="n">
        <f aca="false">IF(OR(BM188=0,EY98=0),0,BM188*EY98/(BM188+EY98))</f>
        <v>0</v>
      </c>
      <c r="BN98" s="13" t="n">
        <f aca="false">IF(OR(BN188=0,EZ98=0),0,BN188*EZ98/(BN188+EZ98))</f>
        <v>0</v>
      </c>
      <c r="BO98" s="13" t="n">
        <f aca="false">IF(OR(BO188=0,FA98=0),0,BO188*FA98/(BO188+FA98))</f>
        <v>0</v>
      </c>
      <c r="BP98" s="13" t="n">
        <f aca="false">IF(OR(BP188=0,FB98=0),0,BP188*FB98/(BP188+FB98))</f>
        <v>0</v>
      </c>
      <c r="BQ98" s="13" t="n">
        <f aca="false">IF(OR(BQ188=0,FC98=0),0,BQ188*FC98/(BQ188+FC98))</f>
        <v>0</v>
      </c>
      <c r="BR98" s="13" t="n">
        <f aca="false">IF(OR(BR188=0,FD98=0),0,BR188*FD98/(BR188+FD98))</f>
        <v>0</v>
      </c>
      <c r="BS98" s="13" t="n">
        <f aca="false">IF(OR(BS188=0,FE98=0),0,BS188*FE98/(BS188+FE98))</f>
        <v>0</v>
      </c>
      <c r="BT98" s="13" t="n">
        <f aca="false">IF(OR(BT188=0,FF98=0),0,BT188*FF98/(BT188+FF98))</f>
        <v>0</v>
      </c>
      <c r="BU98" s="13" t="n">
        <f aca="false">IF(OR(BU188=0,FG98=0),0,BU188*FG98/(BU188+FG98))</f>
        <v>0</v>
      </c>
      <c r="BV98" s="13" t="n">
        <f aca="false">IF(OR(BV188=0,FH98=0),0,BV188*FH98/(BV188+FH98))</f>
        <v>0</v>
      </c>
      <c r="BW98" s="13" t="n">
        <f aca="false">IF(OR(BW188=0,FI98=0),0,BW188*FI98/(BW188+FI98))</f>
        <v>0</v>
      </c>
      <c r="BX98" s="13" t="n">
        <f aca="false">IF(OR(BX188=0,FJ98=0),0,BX188*FJ98/(BX188+FJ98))</f>
        <v>0</v>
      </c>
      <c r="BY98" s="13" t="n">
        <f aca="false">IF(OR(BY188=0,FK98=0),0,BY188*FK98/(BY188+FK98))</f>
        <v>0</v>
      </c>
      <c r="BZ98" s="13" t="n">
        <f aca="false">IF(OR(BZ188=0,FL98=0),0,BZ188*FL98/(BZ188+FL98))</f>
        <v>0</v>
      </c>
      <c r="CA98" s="13" t="n">
        <f aca="false">IF(OR(CA188=0,FM98=0),0,CA188*FM98/(CA188+FM98))</f>
        <v>0</v>
      </c>
      <c r="CB98" s="13" t="n">
        <f aca="false">IF(OR(CB188=0,FN98=0),0,CB188*FN98/(CB188+FN98))</f>
        <v>0</v>
      </c>
      <c r="CC98" s="13" t="n">
        <f aca="false">IF(OR(CC188=0,FO98=0),0,CC188*FO98/(CC188+FO98))</f>
        <v>0</v>
      </c>
      <c r="CD98" s="13" t="n">
        <f aca="false">IF(OR(CD188=0,FP98=0),0,CD188*FP98/(CD188+FP98))</f>
        <v>0</v>
      </c>
      <c r="CE98" s="13" t="n">
        <f aca="false">IF(OR(CE188=0,FQ98=0),0,CE188*FQ98/(CE188+FQ98))</f>
        <v>0</v>
      </c>
      <c r="CF98" s="13" t="n">
        <f aca="false">IF(OR(CF188=0,FR98=0),0,CF188*FR98/(CF188+FR98))</f>
        <v>0</v>
      </c>
      <c r="CG98" s="13" t="n">
        <f aca="false">IF(OR(CG188=0,FS98=0),0,CG188*FS98/(CG188+FS98))</f>
        <v>0</v>
      </c>
      <c r="CH98" s="13" t="n">
        <f aca="false">IF(OR(CH188=0,FT98=0),0,CH188*FT98/(CH188+FT98))</f>
        <v>0</v>
      </c>
      <c r="CI98" s="13" t="n">
        <f aca="false">IF(OR(CI188=0,FU98=0),0,CI188*FU98/(CI188+FU98))</f>
        <v>0</v>
      </c>
      <c r="CJ98" s="13" t="n">
        <f aca="false">IF(OR(CJ188=0,FV98=0),0,CJ188*FV98/(CJ188+FV98))</f>
        <v>0</v>
      </c>
      <c r="CK98" s="13" t="n">
        <f aca="false">IF(OR(CK188=0,FW98=0),0,CK188*FW98/(CK188+FW98))</f>
        <v>0</v>
      </c>
      <c r="CL98" s="13" t="n">
        <f aca="false">IF(OR(CL188=0,FX98=0),0,CL188*FX98/(CL188+FX98))</f>
        <v>0</v>
      </c>
      <c r="CM98" s="13" t="n">
        <f aca="false">IF(OR(CM188=0,FY98=0),0,CM188*FY98/(CM188+FY98))</f>
        <v>0</v>
      </c>
      <c r="CN98" s="13" t="n">
        <f aca="false">IF(OR(CN188=0,FZ98=0),0,CN188*FZ98/(CN188+FZ98))</f>
        <v>0</v>
      </c>
      <c r="CO98" s="13" t="n">
        <f aca="false">IF(OR(CO188=0,GA98=0),0,CO188*GA98/(CO188+GA98))</f>
        <v>0</v>
      </c>
      <c r="CP98" s="13" t="n">
        <f aca="false">IF(OR(CP188=0,GB98=0),0,CP188*GB98/(CP188+GB98))</f>
        <v>0.271628090424968</v>
      </c>
      <c r="CQ98" s="13" t="n">
        <f aca="false">IF(OR(CQ188=0,GC98=0),0,CQ188*GC98/(CQ188+GC98))</f>
        <v>0.228419045852133</v>
      </c>
      <c r="CR98" s="0" t="n">
        <f aca="false">IF(F$9=0,0,(SIN(F$12)*COS($E98)+SIN($E98)*COS(F$12))/SIN($E98)*F$9)</f>
        <v>6.32915357142857</v>
      </c>
      <c r="CS98" s="0" t="n">
        <f aca="false">IF(G$9=0,0,(SIN(G$12)*COS($E98)+SIN($E98)*COS(G$12))/SIN($E98)*G$9)</f>
        <v>6.29651089871897</v>
      </c>
      <c r="CT98" s="0" t="n">
        <f aca="false">IF(H$9=0,0,(SIN(H$12)*COS($E98)+SIN($E98)*COS(H$12))/SIN($E98)*H$9)</f>
        <v>6.26187816897547</v>
      </c>
      <c r="CU98" s="0" t="n">
        <f aca="false">IF(I$9=0,0,(SIN(I$12)*COS($E98)+SIN($E98)*COS(I$12))/SIN($E98)*I$9)</f>
        <v>6.2252899457347</v>
      </c>
      <c r="CV98" s="0" t="n">
        <f aca="false">IF(J$9=0,0,(SIN(J$12)*COS($E98)+SIN($E98)*COS(J$12))/SIN($E98)*J$9)</f>
        <v>6.18191597948116</v>
      </c>
      <c r="CW98" s="0" t="n">
        <f aca="false">IF(K$9=0,0,(SIN(K$12)*COS($E98)+SIN($E98)*COS(K$12))/SIN($E98)*K$9)</f>
        <v>6.1366589417347</v>
      </c>
      <c r="CX98" s="0" t="n">
        <f aca="false">IF(L$9=0,0,(SIN(L$12)*COS($E98)+SIN($E98)*COS(L$12))/SIN($E98)*L$9)</f>
        <v>6.08955961814611</v>
      </c>
      <c r="CY98" s="0" t="n">
        <f aca="false">IF(M$9=0,0,(SIN(M$12)*COS($E98)+SIN($E98)*COS(M$12))/SIN($E98)*M$9)</f>
        <v>6.04065934731986</v>
      </c>
      <c r="CZ98" s="0" t="n">
        <f aca="false">IF(N$9=0,0,(SIN(N$12)*COS($E98)+SIN($E98)*COS(N$12))/SIN($E98)*N$9)</f>
        <v>5.99</v>
      </c>
      <c r="DA98" s="0" t="n">
        <f aca="false">IF(O$9=0,0,(SIN(O$12)*COS($E98)+SIN($E98)*COS(O$12))/SIN($E98)*O$9)</f>
        <v>5.92046183457438</v>
      </c>
      <c r="DB98" s="0" t="n">
        <f aca="false">IF(P$9=0,0,(SIN(P$12)*COS($E98)+SIN($E98)*COS(P$12))/SIN($E98)*P$9)</f>
        <v>5.8493074835495</v>
      </c>
      <c r="DC98" s="0" t="n">
        <f aca="false">IF(Q$9=0,0,(SIN(Q$12)*COS($E98)+SIN($E98)*COS(Q$12))/SIN($E98)*Q$9)</f>
        <v>5.77659594458951</v>
      </c>
      <c r="DD98" s="0" t="n">
        <f aca="false">IF(R$9=0,0,(SIN(R$12)*COS($E98)+SIN($E98)*COS(R$12))/SIN($E98)*R$9)</f>
        <v>5.70238662128759</v>
      </c>
      <c r="DE98" s="0" t="n">
        <f aca="false">IF(S$9=0,0,(SIN(S$12)*COS($E98)+SIN($E98)*COS(S$12))/SIN($E98)*S$9)</f>
        <v>5.62673929372275</v>
      </c>
      <c r="DF98" s="0" t="n">
        <f aca="false">IF(T$9=0,0,(SIN(T$12)*COS($E98)+SIN($E98)*COS(T$12))/SIN($E98)*T$9)</f>
        <v>5.51846881161843</v>
      </c>
      <c r="DG98" s="0" t="n">
        <f aca="false">IF(U$9=0,0,(SIN(U$12)*COS($E98)+SIN($E98)*COS(U$12))/SIN($E98)*U$9)</f>
        <v>5.40908271833579</v>
      </c>
      <c r="DH98" s="0" t="n">
        <f aca="false">IF(V$9=0,0,(SIN(V$12)*COS($E98)+SIN($E98)*COS(V$12))/SIN($E98)*V$9)</f>
        <v>5.29867020653828</v>
      </c>
      <c r="DI98" s="0" t="n">
        <f aca="false">IF(W$9=0,0,(SIN(W$12)*COS($E98)+SIN($E98)*COS(W$12))/SIN($E98)*W$9)</f>
        <v>5.18732059231048</v>
      </c>
      <c r="DJ98" s="0" t="n">
        <f aca="false">IF(X$9=0,0,(SIN(X$12)*COS($E98)+SIN($E98)*COS(X$12))/SIN($E98)*X$9)</f>
        <v>5.07512327098991</v>
      </c>
      <c r="DK98" s="0" t="n">
        <f aca="false">IF(Y$9=0,0,(SIN(Y$12)*COS($E98)+SIN($E98)*COS(Y$12))/SIN($E98)*Y$9)</f>
        <v>0</v>
      </c>
      <c r="DL98" s="0" t="n">
        <f aca="false">IF(Z$9=0,0,(SIN(Z$12)*COS($E98)+SIN($E98)*COS(Z$12))/SIN($E98)*Z$9)</f>
        <v>0</v>
      </c>
      <c r="DM98" s="0" t="n">
        <f aca="false">IF(AA$9=0,0,(SIN(AA$12)*COS($E98)+SIN($E98)*COS(AA$12))/SIN($E98)*AA$9)</f>
        <v>0</v>
      </c>
      <c r="DN98" s="0" t="n">
        <f aca="false">IF(AB$9=0,0,(SIN(AB$12)*COS($E98)+SIN($E98)*COS(AB$12))/SIN($E98)*AB$9)</f>
        <v>0</v>
      </c>
      <c r="DO98" s="0" t="n">
        <f aca="false">IF(AC$9=0,0,(SIN(AC$12)*COS($E98)+SIN($E98)*COS(AC$12))/SIN($E98)*AC$9)</f>
        <v>0</v>
      </c>
      <c r="DP98" s="0" t="n">
        <f aca="false">IF(AD$9=0,0,(SIN(AD$12)*COS($E98)+SIN($E98)*COS(AD$12))/SIN($E98)*AD$9)</f>
        <v>0</v>
      </c>
      <c r="DQ98" s="0" t="n">
        <f aca="false">IF(AE$9=0,0,(SIN(AE$12)*COS($E98)+SIN($E98)*COS(AE$12))/SIN($E98)*AE$9)</f>
        <v>0</v>
      </c>
      <c r="DR98" s="0" t="n">
        <f aca="false">IF(AF$9=0,0,(SIN(AF$12)*COS($E98)+SIN($E98)*COS(AF$12))/SIN($E98)*AF$9)</f>
        <v>0</v>
      </c>
      <c r="DS98" s="0" t="n">
        <f aca="false">IF(AG$9=0,0,(SIN(AG$12)*COS($E98)+SIN($E98)*COS(AG$12))/SIN($E98)*AG$9)</f>
        <v>0</v>
      </c>
      <c r="DT98" s="0" t="n">
        <f aca="false">IF(AH$9=0,0,(SIN(AH$12)*COS($E98)+SIN($E98)*COS(AH$12))/SIN($E98)*AH$9)</f>
        <v>0</v>
      </c>
      <c r="DU98" s="0" t="n">
        <f aca="false">IF(AI$9=0,0,(SIN(AI$12)*COS($E98)+SIN($E98)*COS(AI$12))/SIN($E98)*AI$9)</f>
        <v>0</v>
      </c>
      <c r="DV98" s="0" t="n">
        <f aca="false">IF(AJ$9=0,0,(SIN(AJ$12)*COS($E98)+SIN($E98)*COS(AJ$12))/SIN($E98)*AJ$9)</f>
        <v>0</v>
      </c>
      <c r="DW98" s="0" t="n">
        <f aca="false">IF(AK$9=0,0,(SIN(AK$12)*COS($E98)+SIN($E98)*COS(AK$12))/SIN($E98)*AK$9)</f>
        <v>0</v>
      </c>
      <c r="DX98" s="0" t="n">
        <f aca="false">IF(AL$9=0,0,(SIN(AL$12)*COS($E98)+SIN($E98)*COS(AL$12))/SIN($E98)*AL$9)</f>
        <v>0</v>
      </c>
      <c r="DY98" s="0" t="n">
        <f aca="false">IF(AM$9=0,0,(SIN(AM$12)*COS($E98)+SIN($E98)*COS(AM$12))/SIN($E98)*AM$9)</f>
        <v>0</v>
      </c>
      <c r="DZ98" s="0" t="n">
        <f aca="false">IF(AN$9=0,0,(SIN(AN$12)*COS($E98)+SIN($E98)*COS(AN$12))/SIN($E98)*AN$9)</f>
        <v>0</v>
      </c>
      <c r="EA98" s="0" t="n">
        <f aca="false">IF(AO$9=0,0,(SIN(AO$12)*COS($E98)+SIN($E98)*COS(AO$12))/SIN($E98)*AO$9)</f>
        <v>0</v>
      </c>
      <c r="EB98" s="0" t="n">
        <f aca="false">IF(AP$9=0,0,(SIN(AP$12)*COS($E98)+SIN($E98)*COS(AP$12))/SIN($E98)*AP$9)</f>
        <v>0</v>
      </c>
      <c r="EC98" s="0" t="n">
        <f aca="false">IF(AQ$9=0,0,(SIN(AQ$12)*COS($E98)+SIN($E98)*COS(AQ$12))/SIN($E98)*AQ$9)</f>
        <v>0</v>
      </c>
      <c r="ED98" s="0" t="n">
        <f aca="false">IF(AR$9=0,0,(SIN(AR$12)*COS($E98)+SIN($E98)*COS(AR$12))/SIN($E98)*AR$9)</f>
        <v>0</v>
      </c>
      <c r="EE98" s="0" t="n">
        <f aca="false">IF(AS$9=0,0,(SIN(AS$12)*COS($E98)+SIN($E98)*COS(AS$12))/SIN($E98)*AS$9)</f>
        <v>0</v>
      </c>
      <c r="EF98" s="0" t="n">
        <f aca="false">IF(AT$9=0,0,(SIN(AT$12)*COS($E98)+SIN($E98)*COS(AT$12))/SIN($E98)*AT$9)</f>
        <v>0</v>
      </c>
      <c r="EG98" s="0" t="n">
        <f aca="false">IF(AU$9=0,0,(SIN(AU$12)*COS($E98)+SIN($E98)*COS(AU$12))/SIN($E98)*AU$9)</f>
        <v>0</v>
      </c>
      <c r="EH98" s="0" t="n">
        <f aca="false">IF(AV$9=0,0,(SIN(AV$12)*COS($E98)+SIN($E98)*COS(AV$12))/SIN($E98)*AV$9)</f>
        <v>0</v>
      </c>
      <c r="EI98" s="0" t="n">
        <f aca="false">IF(AW$9=0,0,(SIN(AW$12)*COS($E98)+SIN($E98)*COS(AW$12))/SIN($E98)*AW$9)</f>
        <v>0</v>
      </c>
      <c r="EJ98" s="0" t="n">
        <f aca="false">IF(AX$9=0,0,(SIN(AX$12)*COS($E98)+SIN($E98)*COS(AX$12))/SIN($E98)*AX$9)</f>
        <v>0</v>
      </c>
      <c r="EK98" s="0" t="n">
        <f aca="false">IF(AY$9=0,0,(SIN(AY$12)*COS($E98)+SIN($E98)*COS(AY$12))/SIN($E98)*AY$9)</f>
        <v>0</v>
      </c>
      <c r="EL98" s="0" t="n">
        <f aca="false">IF(AZ$9=0,0,(SIN(AZ$12)*COS($E98)+SIN($E98)*COS(AZ$12))/SIN($E98)*AZ$9)</f>
        <v>0</v>
      </c>
      <c r="EM98" s="0" t="n">
        <f aca="false">IF(BA$9=0,0,(SIN(BA$12)*COS($E98)+SIN($E98)*COS(BA$12))/SIN($E98)*BA$9)</f>
        <v>0</v>
      </c>
      <c r="EN98" s="0" t="n">
        <f aca="false">IF(BB$9=0,0,(SIN(BB$12)*COS($E98)+SIN($E98)*COS(BB$12))/SIN($E98)*BB$9)</f>
        <v>0</v>
      </c>
      <c r="EO98" s="0" t="n">
        <f aca="false">IF(BC$9=0,0,(SIN(BC$12)*COS($E98)+SIN($E98)*COS(BC$12))/SIN($E98)*BC$9)</f>
        <v>0</v>
      </c>
      <c r="EP98" s="0" t="n">
        <f aca="false">IF(BD$9=0,0,(SIN(BD$12)*COS($E98)+SIN($E98)*COS(BD$12))/SIN($E98)*BD$9)</f>
        <v>0</v>
      </c>
      <c r="EQ98" s="0" t="n">
        <f aca="false">IF(BE$9=0,0,(SIN(BE$12)*COS($E98)+SIN($E98)*COS(BE$12))/SIN($E98)*BE$9)</f>
        <v>0</v>
      </c>
      <c r="ER98" s="0" t="n">
        <f aca="false">IF(BF$9=0,0,(SIN(BF$12)*COS($E98)+SIN($E98)*COS(BF$12))/SIN($E98)*BF$9)</f>
        <v>0</v>
      </c>
      <c r="ES98" s="0" t="n">
        <f aca="false">IF(BG$9=0,0,(SIN(BG$12)*COS($E98)+SIN($E98)*COS(BG$12))/SIN($E98)*BG$9)</f>
        <v>0</v>
      </c>
      <c r="ET98" s="0" t="n">
        <f aca="false">IF(BH$9=0,0,(SIN(BH$12)*COS($E98)+SIN($E98)*COS(BH$12))/SIN($E98)*BH$9)</f>
        <v>0</v>
      </c>
      <c r="EU98" s="0" t="n">
        <f aca="false">IF(BI$9=0,0,(SIN(BI$12)*COS($E98)+SIN($E98)*COS(BI$12))/SIN($E98)*BI$9)</f>
        <v>0</v>
      </c>
      <c r="EV98" s="0" t="n">
        <f aca="false">IF(BJ$9=0,0,(SIN(BJ$12)*COS($E98)+SIN($E98)*COS(BJ$12))/SIN($E98)*BJ$9)</f>
        <v>0</v>
      </c>
      <c r="EW98" s="0" t="n">
        <f aca="false">IF(BK$9=0,0,(SIN(BK$12)*COS($E98)+SIN($E98)*COS(BK$12))/SIN($E98)*BK$9)</f>
        <v>0</v>
      </c>
      <c r="EX98" s="0" t="n">
        <f aca="false">IF(BL$9=0,0,(SIN(BL$12)*COS($E98)+SIN($E98)*COS(BL$12))/SIN($E98)*BL$9)</f>
        <v>0</v>
      </c>
      <c r="EY98" s="0" t="n">
        <f aca="false">IF(BM$9=0,0,(SIN(BM$12)*COS($E98)+SIN($E98)*COS(BM$12))/SIN($E98)*BM$9)</f>
        <v>0</v>
      </c>
      <c r="EZ98" s="0" t="n">
        <f aca="false">IF(BN$9=0,0,(SIN(BN$12)*COS($E98)+SIN($E98)*COS(BN$12))/SIN($E98)*BN$9)</f>
        <v>0</v>
      </c>
      <c r="FA98" s="0" t="n">
        <f aca="false">IF(BO$9=0,0,(SIN(BO$12)*COS($E98)+SIN($E98)*COS(BO$12))/SIN($E98)*BO$9)</f>
        <v>0</v>
      </c>
      <c r="FB98" s="0" t="n">
        <f aca="false">IF(BP$9=0,0,(SIN(BP$12)*COS($E98)+SIN($E98)*COS(BP$12))/SIN($E98)*BP$9)</f>
        <v>0</v>
      </c>
      <c r="FC98" s="0" t="n">
        <f aca="false">IF(BQ$9=0,0,(SIN(BQ$12)*COS($E98)+SIN($E98)*COS(BQ$12))/SIN($E98)*BQ$9)</f>
        <v>0</v>
      </c>
      <c r="FD98" s="0" t="n">
        <f aca="false">IF(BR$9=0,0,(SIN(BR$12)*COS($E98)+SIN($E98)*COS(BR$12))/SIN($E98)*BR$9)</f>
        <v>0</v>
      </c>
      <c r="FE98" s="0" t="n">
        <f aca="false">IF(BS$9=0,0,(SIN(BS$12)*COS($E98)+SIN($E98)*COS(BS$12))/SIN($E98)*BS$9)</f>
        <v>0</v>
      </c>
      <c r="FF98" s="0" t="n">
        <f aca="false">IF(BT$9=0,0,(SIN(BT$12)*COS($E98)+SIN($E98)*COS(BT$12))/SIN($E98)*BT$9)</f>
        <v>0</v>
      </c>
      <c r="FG98" s="0" t="n">
        <f aca="false">IF(BU$9=0,0,(SIN(BU$12)*COS($E98)+SIN($E98)*COS(BU$12))/SIN($E98)*BU$9)</f>
        <v>0</v>
      </c>
      <c r="FH98" s="0" t="n">
        <f aca="false">IF(BV$9=0,0,(SIN(BV$12)*COS($E98)+SIN($E98)*COS(BV$12))/SIN($E98)*BV$9)</f>
        <v>0</v>
      </c>
      <c r="FI98" s="0" t="n">
        <f aca="false">IF(BW$9=0,0,(SIN(BW$12)*COS($E98)+SIN($E98)*COS(BW$12))/SIN($E98)*BW$9)</f>
        <v>0</v>
      </c>
      <c r="FJ98" s="0" t="n">
        <f aca="false">IF(BX$9=0,0,(SIN(BX$12)*COS($E98)+SIN($E98)*COS(BX$12))/SIN($E98)*BX$9)</f>
        <v>0</v>
      </c>
      <c r="FK98" s="0" t="n">
        <f aca="false">IF(BY$9=0,0,(SIN(BY$12)*COS($E98)+SIN($E98)*COS(BY$12))/SIN($E98)*BY$9)</f>
        <v>0</v>
      </c>
      <c r="FL98" s="0" t="n">
        <f aca="false">IF(BZ$9=0,0,(SIN(BZ$12)*COS($E98)+SIN($E98)*COS(BZ$12))/SIN($E98)*BZ$9)</f>
        <v>0</v>
      </c>
      <c r="FM98" s="0" t="n">
        <f aca="false">IF(CA$9=0,0,(SIN(CA$12)*COS($E98)+SIN($E98)*COS(CA$12))/SIN($E98)*CA$9)</f>
        <v>0</v>
      </c>
      <c r="FN98" s="0" t="n">
        <f aca="false">IF(CB$9=0,0,(SIN(CB$12)*COS($E98)+SIN($E98)*COS(CB$12))/SIN($E98)*CB$9)</f>
        <v>0</v>
      </c>
      <c r="FO98" s="0" t="n">
        <f aca="false">IF(CC$9=0,0,(SIN(CC$12)*COS($E98)+SIN($E98)*COS(CC$12))/SIN($E98)*CC$9)</f>
        <v>0</v>
      </c>
      <c r="FP98" s="0" t="n">
        <f aca="false">IF(CD$9=0,0,(SIN(CD$12)*COS($E98)+SIN($E98)*COS(CD$12))/SIN($E98)*CD$9)</f>
        <v>0</v>
      </c>
      <c r="FQ98" s="0" t="n">
        <f aca="false">IF(CE$9=0,0,(SIN(CE$12)*COS($E98)+SIN($E98)*COS(CE$12))/SIN($E98)*CE$9)</f>
        <v>0</v>
      </c>
      <c r="FR98" s="0" t="n">
        <f aca="false">IF(CF$9=0,0,(SIN(CF$12)*COS($E98)+SIN($E98)*COS(CF$12))/SIN($E98)*CF$9)</f>
        <v>0</v>
      </c>
      <c r="FS98" s="0" t="n">
        <f aca="false">IF(CG$9=0,0,(SIN(CG$12)*COS($E98)+SIN($E98)*COS(CG$12))/SIN($E98)*CG$9)</f>
        <v>0</v>
      </c>
      <c r="FT98" s="0" t="n">
        <f aca="false">IF(CH$9=0,0,(SIN(CH$12)*COS($E98)+SIN($E98)*COS(CH$12))/SIN($E98)*CH$9)</f>
        <v>0</v>
      </c>
      <c r="FU98" s="0" t="n">
        <f aca="false">IF(CI$9=0,0,(SIN(CI$12)*COS($E98)+SIN($E98)*COS(CI$12))/SIN($E98)*CI$9)</f>
        <v>0</v>
      </c>
      <c r="FV98" s="0" t="n">
        <f aca="false">IF(CJ$9=0,0,(SIN(CJ$12)*COS($E98)+SIN($E98)*COS(CJ$12))/SIN($E98)*CJ$9)</f>
        <v>0</v>
      </c>
      <c r="FW98" s="0" t="n">
        <f aca="false">IF(CK$9=0,0,(SIN(CK$12)*COS($E98)+SIN($E98)*COS(CK$12))/SIN($E98)*CK$9)</f>
        <v>0</v>
      </c>
      <c r="FX98" s="0" t="n">
        <f aca="false">IF(CL$9=0,0,(SIN(CL$12)*COS($E98)+SIN($E98)*COS(CL$12))/SIN($E98)*CL$9)</f>
        <v>0</v>
      </c>
      <c r="FY98" s="0" t="n">
        <f aca="false">IF(CM$9=0,0,(SIN(CM$12)*COS($E98)+SIN($E98)*COS(CM$12))/SIN($E98)*CM$9)</f>
        <v>0</v>
      </c>
      <c r="FZ98" s="0" t="n">
        <f aca="false">IF(CN$9=0,0,(SIN(CN$12)*COS($E98)+SIN($E98)*COS(CN$12))/SIN($E98)*CN$9)</f>
        <v>0</v>
      </c>
      <c r="GA98" s="0" t="n">
        <f aca="false">IF(CO$9=0,0,(SIN(CO$12)*COS($E98)+SIN($E98)*COS(CO$12))/SIN($E98)*CO$9)</f>
        <v>0</v>
      </c>
      <c r="GB98" s="0" t="n">
        <f aca="false">IF(CP$9=0,0,(SIN(CP$12)*COS($E98)+SIN($E98)*COS(CP$12))/SIN($E98)*CP$9)</f>
        <v>0.546735208704406</v>
      </c>
      <c r="GC98" s="0" t="n">
        <f aca="false">IF(CQ$9=0,0,(SIN(CQ$12)*COS($E98)+SIN($E98)*COS(CQ$12))/SIN($E98)*CQ$9)</f>
        <v>0.46399699193623</v>
      </c>
    </row>
    <row r="99" customFormat="false" ht="12.8" hidden="true" customHeight="false" outlineLevel="0" collapsed="false">
      <c r="A99" s="0" t="n">
        <f aca="false">MAX($F99:$CQ99)</f>
        <v>6.32915353137039</v>
      </c>
      <c r="B99" s="90" t="n">
        <f aca="false">IF(ISNA(INDEX(vmg!$B$6:$B$151,MATCH($C99,vmg!$F$6:$F$151,0))),IF(ISNA(INDEX(vmg!$B$6:$B$151,MATCH($C99,vmg!$D$6:$D$151,0))),0,INDEX(vmg!$B$6:$B$151,MATCH($C99,vmg!$D$6:$D$151,0))),INDEX(vmg!$B$6:$B$151,MATCH($C99,vmg!$F$6:$F$151,0)))</f>
        <v>5.102</v>
      </c>
      <c r="C99" s="2" t="n">
        <f aca="false">MOD(Best +D99,360)</f>
        <v>27</v>
      </c>
      <c r="D99" s="2" t="n">
        <f aca="false">D98+1</f>
        <v>87</v>
      </c>
      <c r="E99" s="1" t="n">
        <f aca="false">D99*PI()/180</f>
        <v>1.51843644923507</v>
      </c>
      <c r="F99" s="13" t="n">
        <f aca="false">IF(OR(F189=0,CR99=0),0,F189*CR99/(F189+CR99))</f>
        <v>6.32915353137039</v>
      </c>
      <c r="G99" s="13" t="n">
        <f aca="false">IF(OR(G189=0,CS99=0),0,G189*CS99/(G189+CS99))</f>
        <v>6.16183105653509</v>
      </c>
      <c r="H99" s="13" t="n">
        <f aca="false">IF(OR(H189=0,CT99=0),0,H189*CT99/(H189+CT99))</f>
        <v>6.00112530391996</v>
      </c>
      <c r="I99" s="13" t="n">
        <f aca="false">IF(OR(I189=0,CU99=0),0,I189*CU99/(I189+CU99))</f>
        <v>5.8465822348777</v>
      </c>
      <c r="J99" s="13" t="n">
        <f aca="false">IF(OR(J189=0,CV99=0),0,J189*CV99/(J189+CV99))</f>
        <v>5.69365675471756</v>
      </c>
      <c r="K99" s="13" t="n">
        <f aca="false">IF(OR(K189=0,CW99=0),0,K189*CW99/(K189+CW99))</f>
        <v>5.54640952940519</v>
      </c>
      <c r="L99" s="13" t="n">
        <f aca="false">IF(OR(L189=0,CX99=0),0,L189*CX99/(L189+CX99))</f>
        <v>5.4044687139807</v>
      </c>
      <c r="M99" s="13" t="n">
        <f aca="false">IF(OR(M189=0,CY99=0),0,M189*CY99/(M189+CY99))</f>
        <v>5.267494576725</v>
      </c>
      <c r="N99" s="13" t="n">
        <f aca="false">IF(OR(N189=0,CZ99=0),0,N189*CZ99/(N189+CZ99))</f>
        <v>5.13517610173683</v>
      </c>
      <c r="O99" s="13" t="n">
        <f aca="false">IF(OR(O189=0,DA99=0),0,O189*DA99/(O189+DA99))</f>
        <v>4.99498389156126</v>
      </c>
      <c r="P99" s="13" t="n">
        <f aca="false">IF(OR(P189=0,DB99=0),0,P189*DB99/(P189+DB99))</f>
        <v>4.85968632641286</v>
      </c>
      <c r="Q99" s="13" t="n">
        <f aca="false">IF(OR(Q189=0,DC99=0),0,Q189*DC99/(Q189+DC99))</f>
        <v>4.728975345175</v>
      </c>
      <c r="R99" s="13" t="n">
        <f aca="false">IF(OR(R189=0,DD99=0),0,R189*DD99/(R189+DD99))</f>
        <v>4.60256861284276</v>
      </c>
      <c r="S99" s="13" t="n">
        <f aca="false">IF(OR(S189=0,DE99=0),0,S189*DE99/(S189+DE99))</f>
        <v>4.48020690521404</v>
      </c>
      <c r="T99" s="13" t="n">
        <f aca="false">IF(OR(T189=0,DF99=0),0,T189*DF99/(T189+DF99))</f>
        <v>4.34224611756158</v>
      </c>
      <c r="U99" s="13" t="n">
        <f aca="false">IF(OR(U189=0,DG99=0),0,U189*DG99/(U189+DG99))</f>
        <v>4.20889054638008</v>
      </c>
      <c r="V99" s="13" t="n">
        <f aca="false">IF(OR(V189=0,DH99=0),0,V189*DH99/(V189+DH99))</f>
        <v>4.07984963630651</v>
      </c>
      <c r="W99" s="13" t="n">
        <f aca="false">IF(OR(W189=0,DI99=0),0,W189*DI99/(W189+DI99))</f>
        <v>3.95485700679676</v>
      </c>
      <c r="X99" s="13" t="n">
        <f aca="false">IF(OR(X189=0,DJ99=0),0,X189*DJ99/(X189+DJ99))</f>
        <v>3.8336680269169</v>
      </c>
      <c r="Y99" s="13" t="n">
        <f aca="false">IF(OR(Y189=0,DK99=0),0,Y189*DK99/(Y189+DK99))</f>
        <v>0</v>
      </c>
      <c r="Z99" s="13" t="n">
        <f aca="false">IF(OR(Z189=0,DL99=0),0,Z189*DL99/(Z189+DL99))</f>
        <v>0</v>
      </c>
      <c r="AA99" s="13" t="n">
        <f aca="false">IF(OR(AA189=0,DM99=0),0,AA189*DM99/(AA189+DM99))</f>
        <v>0</v>
      </c>
      <c r="AB99" s="13" t="n">
        <f aca="false">IF(OR(AB189=0,DN99=0),0,AB189*DN99/(AB189+DN99))</f>
        <v>0</v>
      </c>
      <c r="AC99" s="13" t="n">
        <f aca="false">IF(OR(AC189=0,DO99=0),0,AC189*DO99/(AC189+DO99))</f>
        <v>0</v>
      </c>
      <c r="AD99" s="13" t="n">
        <f aca="false">IF(OR(AD189=0,DP99=0),0,AD189*DP99/(AD189+DP99))</f>
        <v>0</v>
      </c>
      <c r="AE99" s="13" t="n">
        <f aca="false">IF(OR(AE189=0,DQ99=0),0,AE189*DQ99/(AE189+DQ99))</f>
        <v>0</v>
      </c>
      <c r="AF99" s="13" t="n">
        <f aca="false">IF(OR(AF189=0,DR99=0),0,AF189*DR99/(AF189+DR99))</f>
        <v>0</v>
      </c>
      <c r="AG99" s="13" t="n">
        <f aca="false">IF(OR(AG189=0,DS99=0),0,AG189*DS99/(AG189+DS99))</f>
        <v>0</v>
      </c>
      <c r="AH99" s="13" t="n">
        <f aca="false">IF(OR(AH189=0,DT99=0),0,AH189*DT99/(AH189+DT99))</f>
        <v>0</v>
      </c>
      <c r="AI99" s="13" t="n">
        <f aca="false">IF(OR(AI189=0,DU99=0),0,AI189*DU99/(AI189+DU99))</f>
        <v>0</v>
      </c>
      <c r="AJ99" s="13" t="n">
        <f aca="false">IF(OR(AJ189=0,DV99=0),0,AJ189*DV99/(AJ189+DV99))</f>
        <v>0</v>
      </c>
      <c r="AK99" s="13" t="n">
        <f aca="false">IF(OR(AK189=0,DW99=0),0,AK189*DW99/(AK189+DW99))</f>
        <v>0</v>
      </c>
      <c r="AL99" s="13" t="n">
        <f aca="false">IF(OR(AL189=0,DX99=0),0,AL189*DX99/(AL189+DX99))</f>
        <v>0</v>
      </c>
      <c r="AM99" s="13" t="n">
        <f aca="false">IF(OR(AM189=0,DY99=0),0,AM189*DY99/(AM189+DY99))</f>
        <v>0</v>
      </c>
      <c r="AN99" s="13" t="n">
        <f aca="false">IF(OR(AN189=0,DZ99=0),0,AN189*DZ99/(AN189+DZ99))</f>
        <v>0</v>
      </c>
      <c r="AO99" s="13" t="n">
        <f aca="false">IF(OR(AO189=0,EA99=0),0,AO189*EA99/(AO189+EA99))</f>
        <v>0</v>
      </c>
      <c r="AP99" s="13" t="n">
        <f aca="false">IF(OR(AP189=0,EB99=0),0,AP189*EB99/(AP189+EB99))</f>
        <v>0</v>
      </c>
      <c r="AQ99" s="13" t="n">
        <f aca="false">IF(OR(AQ189=0,EC99=0),0,AQ189*EC99/(AQ189+EC99))</f>
        <v>0</v>
      </c>
      <c r="AR99" s="13" t="n">
        <f aca="false">IF(OR(AR189=0,ED99=0),0,AR189*ED99/(AR189+ED99))</f>
        <v>0</v>
      </c>
      <c r="AS99" s="13" t="n">
        <f aca="false">IF(OR(AS189=0,EE99=0),0,AS189*EE99/(AS189+EE99))</f>
        <v>0</v>
      </c>
      <c r="AT99" s="13" t="n">
        <f aca="false">IF(OR(AT189=0,EF99=0),0,AT189*EF99/(AT189+EF99))</f>
        <v>0</v>
      </c>
      <c r="AU99" s="13" t="n">
        <f aca="false">IF(OR(AU189=0,EG99=0),0,AU189*EG99/(AU189+EG99))</f>
        <v>0</v>
      </c>
      <c r="AV99" s="13" t="n">
        <f aca="false">IF(OR(AV189=0,EH99=0),0,AV189*EH99/(AV189+EH99))</f>
        <v>0</v>
      </c>
      <c r="AW99" s="13" t="n">
        <f aca="false">IF(OR(AW189=0,EI99=0),0,AW189*EI99/(AW189+EI99))</f>
        <v>0</v>
      </c>
      <c r="AX99" s="13" t="n">
        <f aca="false">IF(OR(AX189=0,EJ99=0),0,AX189*EJ99/(AX189+EJ99))</f>
        <v>0</v>
      </c>
      <c r="AY99" s="13" t="n">
        <f aca="false">IF(OR(AY189=0,EK99=0),0,AY189*EK99/(AY189+EK99))</f>
        <v>0</v>
      </c>
      <c r="AZ99" s="13" t="n">
        <f aca="false">IF(OR(AZ189=0,EL99=0),0,AZ189*EL99/(AZ189+EL99))</f>
        <v>0</v>
      </c>
      <c r="BA99" s="13" t="n">
        <f aca="false">IF(OR(BA189=0,EM99=0),0,BA189*EM99/(BA189+EM99))</f>
        <v>0</v>
      </c>
      <c r="BB99" s="13" t="n">
        <f aca="false">IF(OR(BB189=0,EN99=0),0,BB189*EN99/(BB189+EN99))</f>
        <v>0</v>
      </c>
      <c r="BC99" s="13" t="n">
        <f aca="false">IF(OR(BC189=0,EO99=0),0,BC189*EO99/(BC189+EO99))</f>
        <v>0</v>
      </c>
      <c r="BD99" s="13" t="n">
        <f aca="false">IF(OR(BD189=0,EP99=0),0,BD189*EP99/(BD189+EP99))</f>
        <v>0</v>
      </c>
      <c r="BE99" s="13" t="n">
        <f aca="false">IF(OR(BE189=0,EQ99=0),0,BE189*EQ99/(BE189+EQ99))</f>
        <v>0</v>
      </c>
      <c r="BF99" s="13" t="n">
        <f aca="false">IF(OR(BF189=0,ER99=0),0,BF189*ER99/(BF189+ER99))</f>
        <v>0</v>
      </c>
      <c r="BG99" s="13" t="n">
        <f aca="false">IF(OR(BG189=0,ES99=0),0,BG189*ES99/(BG189+ES99))</f>
        <v>0</v>
      </c>
      <c r="BH99" s="13" t="n">
        <f aca="false">IF(OR(BH189=0,ET99=0),0,BH189*ET99/(BH189+ET99))</f>
        <v>0</v>
      </c>
      <c r="BI99" s="13" t="n">
        <f aca="false">IF(OR(BI189=0,EU99=0),0,BI189*EU99/(BI189+EU99))</f>
        <v>0</v>
      </c>
      <c r="BJ99" s="13" t="n">
        <f aca="false">IF(OR(BJ189=0,EV99=0),0,BJ189*EV99/(BJ189+EV99))</f>
        <v>0</v>
      </c>
      <c r="BK99" s="13" t="n">
        <f aca="false">IF(OR(BK189=0,EW99=0),0,BK189*EW99/(BK189+EW99))</f>
        <v>0</v>
      </c>
      <c r="BL99" s="13" t="n">
        <f aca="false">IF(OR(BL189=0,EX99=0),0,BL189*EX99/(BL189+EX99))</f>
        <v>0</v>
      </c>
      <c r="BM99" s="13" t="n">
        <f aca="false">IF(OR(BM189=0,EY99=0),0,BM189*EY99/(BM189+EY99))</f>
        <v>0</v>
      </c>
      <c r="BN99" s="13" t="n">
        <f aca="false">IF(OR(BN189=0,EZ99=0),0,BN189*EZ99/(BN189+EZ99))</f>
        <v>0</v>
      </c>
      <c r="BO99" s="13" t="n">
        <f aca="false">IF(OR(BO189=0,FA99=0),0,BO189*FA99/(BO189+FA99))</f>
        <v>0</v>
      </c>
      <c r="BP99" s="13" t="n">
        <f aca="false">IF(OR(BP189=0,FB99=0),0,BP189*FB99/(BP189+FB99))</f>
        <v>0</v>
      </c>
      <c r="BQ99" s="13" t="n">
        <f aca="false">IF(OR(BQ189=0,FC99=0),0,BQ189*FC99/(BQ189+FC99))</f>
        <v>0</v>
      </c>
      <c r="BR99" s="13" t="n">
        <f aca="false">IF(OR(BR189=0,FD99=0),0,BR189*FD99/(BR189+FD99))</f>
        <v>0</v>
      </c>
      <c r="BS99" s="13" t="n">
        <f aca="false">IF(OR(BS189=0,FE99=0),0,BS189*FE99/(BS189+FE99))</f>
        <v>0</v>
      </c>
      <c r="BT99" s="13" t="n">
        <f aca="false">IF(OR(BT189=0,FF99=0),0,BT189*FF99/(BT189+FF99))</f>
        <v>0</v>
      </c>
      <c r="BU99" s="13" t="n">
        <f aca="false">IF(OR(BU189=0,FG99=0),0,BU189*FG99/(BU189+FG99))</f>
        <v>0</v>
      </c>
      <c r="BV99" s="13" t="n">
        <f aca="false">IF(OR(BV189=0,FH99=0),0,BV189*FH99/(BV189+FH99))</f>
        <v>0</v>
      </c>
      <c r="BW99" s="13" t="n">
        <f aca="false">IF(OR(BW189=0,FI99=0),0,BW189*FI99/(BW189+FI99))</f>
        <v>0</v>
      </c>
      <c r="BX99" s="13" t="n">
        <f aca="false">IF(OR(BX189=0,FJ99=0),0,BX189*FJ99/(BX189+FJ99))</f>
        <v>0</v>
      </c>
      <c r="BY99" s="13" t="n">
        <f aca="false">IF(OR(BY189=0,FK99=0),0,BY189*FK99/(BY189+FK99))</f>
        <v>0</v>
      </c>
      <c r="BZ99" s="13" t="n">
        <f aca="false">IF(OR(BZ189=0,FL99=0),0,BZ189*FL99/(BZ189+FL99))</f>
        <v>0</v>
      </c>
      <c r="CA99" s="13" t="n">
        <f aca="false">IF(OR(CA189=0,FM99=0),0,CA189*FM99/(CA189+FM99))</f>
        <v>0</v>
      </c>
      <c r="CB99" s="13" t="n">
        <f aca="false">IF(OR(CB189=0,FN99=0),0,CB189*FN99/(CB189+FN99))</f>
        <v>0</v>
      </c>
      <c r="CC99" s="13" t="n">
        <f aca="false">IF(OR(CC189=0,FO99=0),0,CC189*FO99/(CC189+FO99))</f>
        <v>0</v>
      </c>
      <c r="CD99" s="13" t="n">
        <f aca="false">IF(OR(CD189=0,FP99=0),0,CD189*FP99/(CD189+FP99))</f>
        <v>0</v>
      </c>
      <c r="CE99" s="13" t="n">
        <f aca="false">IF(OR(CE189=0,FQ99=0),0,CE189*FQ99/(CE189+FQ99))</f>
        <v>0</v>
      </c>
      <c r="CF99" s="13" t="n">
        <f aca="false">IF(OR(CF189=0,FR99=0),0,CF189*FR99/(CF189+FR99))</f>
        <v>0</v>
      </c>
      <c r="CG99" s="13" t="n">
        <f aca="false">IF(OR(CG189=0,FS99=0),0,CG189*FS99/(CG189+FS99))</f>
        <v>0</v>
      </c>
      <c r="CH99" s="13" t="n">
        <f aca="false">IF(OR(CH189=0,FT99=0),0,CH189*FT99/(CH189+FT99))</f>
        <v>0</v>
      </c>
      <c r="CI99" s="13" t="n">
        <f aca="false">IF(OR(CI189=0,FU99=0),0,CI189*FU99/(CI189+FU99))</f>
        <v>0</v>
      </c>
      <c r="CJ99" s="13" t="n">
        <f aca="false">IF(OR(CJ189=0,FV99=0),0,CJ189*FV99/(CJ189+FV99))</f>
        <v>0</v>
      </c>
      <c r="CK99" s="13" t="n">
        <f aca="false">IF(OR(CK189=0,FW99=0),0,CK189*FW99/(CK189+FW99))</f>
        <v>0</v>
      </c>
      <c r="CL99" s="13" t="n">
        <f aca="false">IF(OR(CL189=0,FX99=0),0,CL189*FX99/(CL189+FX99))</f>
        <v>0</v>
      </c>
      <c r="CM99" s="13" t="n">
        <f aca="false">IF(OR(CM189=0,FY99=0),0,CM189*FY99/(CM189+FY99))</f>
        <v>0</v>
      </c>
      <c r="CN99" s="13" t="n">
        <f aca="false">IF(OR(CN189=0,FZ99=0),0,CN189*FZ99/(CN189+FZ99))</f>
        <v>0</v>
      </c>
      <c r="CO99" s="13" t="n">
        <f aca="false">IF(OR(CO189=0,GA99=0),0,CO189*GA99/(CO189+GA99))</f>
        <v>0</v>
      </c>
      <c r="CP99" s="13" t="n">
        <f aca="false">IF(OR(CP189=0,GB99=0),0,CP189*GB99/(CP189+GB99))</f>
        <v>0.225049878454355</v>
      </c>
      <c r="CQ99" s="13" t="n">
        <f aca="false">IF(OR(CQ189=0,GC99=0),0,CQ189*GC99/(CQ189+GC99))</f>
        <v>0.181653125825442</v>
      </c>
      <c r="CR99" s="0" t="n">
        <f aca="false">IF(F$9=0,0,(SIN(F$12)*COS($E99)+SIN($E99)*COS(F$12))/SIN($E99)*F$9)</f>
        <v>6.32915357142857</v>
      </c>
      <c r="CS99" s="0" t="n">
        <f aca="false">IF(G$9=0,0,(SIN(G$12)*COS($E99)+SIN($E99)*COS(G$12))/SIN($E99)*G$9)</f>
        <v>6.29458779909175</v>
      </c>
      <c r="CT99" s="0" t="n">
        <f aca="false">IF(H$9=0,0,(SIN(H$12)*COS($E99)+SIN($E99)*COS(H$12))/SIN($E99)*H$9)</f>
        <v>6.25805662086995</v>
      </c>
      <c r="CU99" s="0" t="n">
        <f aca="false">IF(I$9=0,0,(SIN(I$12)*COS($E99)+SIN($E99)*COS(I$12))/SIN($E99)*I$9)</f>
        <v>6.21959516758924</v>
      </c>
      <c r="CV99" s="0" t="n">
        <f aca="false">IF(J$9=0,0,(SIN(J$12)*COS($E99)+SIN($E99)*COS(J$12))/SIN($E99)*J$9)</f>
        <v>6.17437967339891</v>
      </c>
      <c r="CW99" s="0" t="n">
        <f aca="false">IF(K$9=0,0,(SIN(K$12)*COS($E99)+SIN($E99)*COS(K$12))/SIN($E99)*K$9)</f>
        <v>6.1273103744587</v>
      </c>
      <c r="CX99" s="0" t="n">
        <f aca="false">IF(L$9=0,0,(SIN(L$12)*COS($E99)+SIN($E99)*COS(L$12))/SIN($E99)*L$9)</f>
        <v>6.07842857142857</v>
      </c>
      <c r="CY99" s="0" t="n">
        <f aca="false">IF(M$9=0,0,(SIN(M$12)*COS($E99)+SIN($E99)*COS(M$12))/SIN($E99)*M$9)</f>
        <v>6.02777610064598</v>
      </c>
      <c r="CZ99" s="0" t="n">
        <f aca="false">IF(N$9=0,0,(SIN(N$12)*COS($E99)+SIN($E99)*COS(N$12))/SIN($E99)*N$9)</f>
        <v>5.97539531317394</v>
      </c>
      <c r="DA99" s="0" t="n">
        <f aca="false">IF(O$9=0,0,(SIN(O$12)*COS($E99)+SIN($E99)*COS(O$12))/SIN($E99)*O$9)</f>
        <v>5.90421402900866</v>
      </c>
      <c r="DB99" s="0" t="n">
        <f aca="false">IF(P$9=0,0,(SIN(P$12)*COS($E99)+SIN($E99)*COS(P$12))/SIN($E99)*P$9)</f>
        <v>5.83145859224077</v>
      </c>
      <c r="DC99" s="0" t="n">
        <f aca="false">IF(Q$9=0,0,(SIN(Q$12)*COS($E99)+SIN($E99)*COS(Q$12))/SIN($E99)*Q$9)</f>
        <v>5.75718838008608</v>
      </c>
      <c r="DD99" s="0" t="n">
        <f aca="false">IF(R$9=0,0,(SIN(R$12)*COS($E99)+SIN($E99)*COS(R$12))/SIN($E99)*R$9)</f>
        <v>5.68146315150702</v>
      </c>
      <c r="DE99" s="0" t="n">
        <f aca="false">IF(S$9=0,0,(SIN(S$12)*COS($E99)+SIN($E99)*COS(S$12))/SIN($E99)*S$9)</f>
        <v>5.60434301769758</v>
      </c>
      <c r="DF99" s="0" t="n">
        <f aca="false">IF(T$9=0,0,(SIN(T$12)*COS($E99)+SIN($E99)*COS(T$12))/SIN($E99)*T$9)</f>
        <v>5.49477727540056</v>
      </c>
      <c r="DG99" s="0" t="n">
        <f aca="false">IF(U$9=0,0,(SIN(U$12)*COS($E99)+SIN($E99)*COS(U$12))/SIN($E99)*U$9)</f>
        <v>5.38415834836596</v>
      </c>
      <c r="DH99" s="0" t="n">
        <f aca="false">IF(V$9=0,0,(SIN(V$12)*COS($E99)+SIN($E99)*COS(V$12))/SIN($E99)*V$9)</f>
        <v>5.27257555614327</v>
      </c>
      <c r="DI99" s="0" t="n">
        <f aca="false">IF(W$9=0,0,(SIN(W$12)*COS($E99)+SIN($E99)*COS(W$12))/SIN($E99)*W$9)</f>
        <v>5.16011830590709</v>
      </c>
      <c r="DJ99" s="0" t="n">
        <f aca="false">IF(X$9=0,0,(SIN(X$12)*COS($E99)+SIN($E99)*COS(X$12))/SIN($E99)*X$9)</f>
        <v>5.04687604834201</v>
      </c>
      <c r="DK99" s="0" t="n">
        <f aca="false">IF(Y$9=0,0,(SIN(Y$12)*COS($E99)+SIN($E99)*COS(Y$12))/SIN($E99)*Y$9)</f>
        <v>0</v>
      </c>
      <c r="DL99" s="0" t="n">
        <f aca="false">IF(Z$9=0,0,(SIN(Z$12)*COS($E99)+SIN($E99)*COS(Z$12))/SIN($E99)*Z$9)</f>
        <v>0</v>
      </c>
      <c r="DM99" s="0" t="n">
        <f aca="false">IF(AA$9=0,0,(SIN(AA$12)*COS($E99)+SIN($E99)*COS(AA$12))/SIN($E99)*AA$9)</f>
        <v>0</v>
      </c>
      <c r="DN99" s="0" t="n">
        <f aca="false">IF(AB$9=0,0,(SIN(AB$12)*COS($E99)+SIN($E99)*COS(AB$12))/SIN($E99)*AB$9)</f>
        <v>0</v>
      </c>
      <c r="DO99" s="0" t="n">
        <f aca="false">IF(AC$9=0,0,(SIN(AC$12)*COS($E99)+SIN($E99)*COS(AC$12))/SIN($E99)*AC$9)</f>
        <v>0</v>
      </c>
      <c r="DP99" s="0" t="n">
        <f aca="false">IF(AD$9=0,0,(SIN(AD$12)*COS($E99)+SIN($E99)*COS(AD$12))/SIN($E99)*AD$9)</f>
        <v>0</v>
      </c>
      <c r="DQ99" s="0" t="n">
        <f aca="false">IF(AE$9=0,0,(SIN(AE$12)*COS($E99)+SIN($E99)*COS(AE$12))/SIN($E99)*AE$9)</f>
        <v>0</v>
      </c>
      <c r="DR99" s="0" t="n">
        <f aca="false">IF(AF$9=0,0,(SIN(AF$12)*COS($E99)+SIN($E99)*COS(AF$12))/SIN($E99)*AF$9)</f>
        <v>0</v>
      </c>
      <c r="DS99" s="0" t="n">
        <f aca="false">IF(AG$9=0,0,(SIN(AG$12)*COS($E99)+SIN($E99)*COS(AG$12))/SIN($E99)*AG$9)</f>
        <v>0</v>
      </c>
      <c r="DT99" s="0" t="n">
        <f aca="false">IF(AH$9=0,0,(SIN(AH$12)*COS($E99)+SIN($E99)*COS(AH$12))/SIN($E99)*AH$9)</f>
        <v>0</v>
      </c>
      <c r="DU99" s="0" t="n">
        <f aca="false">IF(AI$9=0,0,(SIN(AI$12)*COS($E99)+SIN($E99)*COS(AI$12))/SIN($E99)*AI$9)</f>
        <v>0</v>
      </c>
      <c r="DV99" s="0" t="n">
        <f aca="false">IF(AJ$9=0,0,(SIN(AJ$12)*COS($E99)+SIN($E99)*COS(AJ$12))/SIN($E99)*AJ$9)</f>
        <v>0</v>
      </c>
      <c r="DW99" s="0" t="n">
        <f aca="false">IF(AK$9=0,0,(SIN(AK$12)*COS($E99)+SIN($E99)*COS(AK$12))/SIN($E99)*AK$9)</f>
        <v>0</v>
      </c>
      <c r="DX99" s="0" t="n">
        <f aca="false">IF(AL$9=0,0,(SIN(AL$12)*COS($E99)+SIN($E99)*COS(AL$12))/SIN($E99)*AL$9)</f>
        <v>0</v>
      </c>
      <c r="DY99" s="0" t="n">
        <f aca="false">IF(AM$9=0,0,(SIN(AM$12)*COS($E99)+SIN($E99)*COS(AM$12))/SIN($E99)*AM$9)</f>
        <v>0</v>
      </c>
      <c r="DZ99" s="0" t="n">
        <f aca="false">IF(AN$9=0,0,(SIN(AN$12)*COS($E99)+SIN($E99)*COS(AN$12))/SIN($E99)*AN$9)</f>
        <v>0</v>
      </c>
      <c r="EA99" s="0" t="n">
        <f aca="false">IF(AO$9=0,0,(SIN(AO$12)*COS($E99)+SIN($E99)*COS(AO$12))/SIN($E99)*AO$9)</f>
        <v>0</v>
      </c>
      <c r="EB99" s="0" t="n">
        <f aca="false">IF(AP$9=0,0,(SIN(AP$12)*COS($E99)+SIN($E99)*COS(AP$12))/SIN($E99)*AP$9)</f>
        <v>0</v>
      </c>
      <c r="EC99" s="0" t="n">
        <f aca="false">IF(AQ$9=0,0,(SIN(AQ$12)*COS($E99)+SIN($E99)*COS(AQ$12))/SIN($E99)*AQ$9)</f>
        <v>0</v>
      </c>
      <c r="ED99" s="0" t="n">
        <f aca="false">IF(AR$9=0,0,(SIN(AR$12)*COS($E99)+SIN($E99)*COS(AR$12))/SIN($E99)*AR$9)</f>
        <v>0</v>
      </c>
      <c r="EE99" s="0" t="n">
        <f aca="false">IF(AS$9=0,0,(SIN(AS$12)*COS($E99)+SIN($E99)*COS(AS$12))/SIN($E99)*AS$9)</f>
        <v>0</v>
      </c>
      <c r="EF99" s="0" t="n">
        <f aca="false">IF(AT$9=0,0,(SIN(AT$12)*COS($E99)+SIN($E99)*COS(AT$12))/SIN($E99)*AT$9)</f>
        <v>0</v>
      </c>
      <c r="EG99" s="0" t="n">
        <f aca="false">IF(AU$9=0,0,(SIN(AU$12)*COS($E99)+SIN($E99)*COS(AU$12))/SIN($E99)*AU$9)</f>
        <v>0</v>
      </c>
      <c r="EH99" s="0" t="n">
        <f aca="false">IF(AV$9=0,0,(SIN(AV$12)*COS($E99)+SIN($E99)*COS(AV$12))/SIN($E99)*AV$9)</f>
        <v>0</v>
      </c>
      <c r="EI99" s="0" t="n">
        <f aca="false">IF(AW$9=0,0,(SIN(AW$12)*COS($E99)+SIN($E99)*COS(AW$12))/SIN($E99)*AW$9)</f>
        <v>0</v>
      </c>
      <c r="EJ99" s="0" t="n">
        <f aca="false">IF(AX$9=0,0,(SIN(AX$12)*COS($E99)+SIN($E99)*COS(AX$12))/SIN($E99)*AX$9)</f>
        <v>0</v>
      </c>
      <c r="EK99" s="0" t="n">
        <f aca="false">IF(AY$9=0,0,(SIN(AY$12)*COS($E99)+SIN($E99)*COS(AY$12))/SIN($E99)*AY$9)</f>
        <v>0</v>
      </c>
      <c r="EL99" s="0" t="n">
        <f aca="false">IF(AZ$9=0,0,(SIN(AZ$12)*COS($E99)+SIN($E99)*COS(AZ$12))/SIN($E99)*AZ$9)</f>
        <v>0</v>
      </c>
      <c r="EM99" s="0" t="n">
        <f aca="false">IF(BA$9=0,0,(SIN(BA$12)*COS($E99)+SIN($E99)*COS(BA$12))/SIN($E99)*BA$9)</f>
        <v>0</v>
      </c>
      <c r="EN99" s="0" t="n">
        <f aca="false">IF(BB$9=0,0,(SIN(BB$12)*COS($E99)+SIN($E99)*COS(BB$12))/SIN($E99)*BB$9)</f>
        <v>0</v>
      </c>
      <c r="EO99" s="0" t="n">
        <f aca="false">IF(BC$9=0,0,(SIN(BC$12)*COS($E99)+SIN($E99)*COS(BC$12))/SIN($E99)*BC$9)</f>
        <v>0</v>
      </c>
      <c r="EP99" s="0" t="n">
        <f aca="false">IF(BD$9=0,0,(SIN(BD$12)*COS($E99)+SIN($E99)*COS(BD$12))/SIN($E99)*BD$9)</f>
        <v>0</v>
      </c>
      <c r="EQ99" s="0" t="n">
        <f aca="false">IF(BE$9=0,0,(SIN(BE$12)*COS($E99)+SIN($E99)*COS(BE$12))/SIN($E99)*BE$9)</f>
        <v>0</v>
      </c>
      <c r="ER99" s="0" t="n">
        <f aca="false">IF(BF$9=0,0,(SIN(BF$12)*COS($E99)+SIN($E99)*COS(BF$12))/SIN($E99)*BF$9)</f>
        <v>0</v>
      </c>
      <c r="ES99" s="0" t="n">
        <f aca="false">IF(BG$9=0,0,(SIN(BG$12)*COS($E99)+SIN($E99)*COS(BG$12))/SIN($E99)*BG$9)</f>
        <v>0</v>
      </c>
      <c r="ET99" s="0" t="n">
        <f aca="false">IF(BH$9=0,0,(SIN(BH$12)*COS($E99)+SIN($E99)*COS(BH$12))/SIN($E99)*BH$9)</f>
        <v>0</v>
      </c>
      <c r="EU99" s="0" t="n">
        <f aca="false">IF(BI$9=0,0,(SIN(BI$12)*COS($E99)+SIN($E99)*COS(BI$12))/SIN($E99)*BI$9)</f>
        <v>0</v>
      </c>
      <c r="EV99" s="0" t="n">
        <f aca="false">IF(BJ$9=0,0,(SIN(BJ$12)*COS($E99)+SIN($E99)*COS(BJ$12))/SIN($E99)*BJ$9)</f>
        <v>0</v>
      </c>
      <c r="EW99" s="0" t="n">
        <f aca="false">IF(BK$9=0,0,(SIN(BK$12)*COS($E99)+SIN($E99)*COS(BK$12))/SIN($E99)*BK$9)</f>
        <v>0</v>
      </c>
      <c r="EX99" s="0" t="n">
        <f aca="false">IF(BL$9=0,0,(SIN(BL$12)*COS($E99)+SIN($E99)*COS(BL$12))/SIN($E99)*BL$9)</f>
        <v>0</v>
      </c>
      <c r="EY99" s="0" t="n">
        <f aca="false">IF(BM$9=0,0,(SIN(BM$12)*COS($E99)+SIN($E99)*COS(BM$12))/SIN($E99)*BM$9)</f>
        <v>0</v>
      </c>
      <c r="EZ99" s="0" t="n">
        <f aca="false">IF(BN$9=0,0,(SIN(BN$12)*COS($E99)+SIN($E99)*COS(BN$12))/SIN($E99)*BN$9)</f>
        <v>0</v>
      </c>
      <c r="FA99" s="0" t="n">
        <f aca="false">IF(BO$9=0,0,(SIN(BO$12)*COS($E99)+SIN($E99)*COS(BO$12))/SIN($E99)*BO$9)</f>
        <v>0</v>
      </c>
      <c r="FB99" s="0" t="n">
        <f aca="false">IF(BP$9=0,0,(SIN(BP$12)*COS($E99)+SIN($E99)*COS(BP$12))/SIN($E99)*BP$9)</f>
        <v>0</v>
      </c>
      <c r="FC99" s="0" t="n">
        <f aca="false">IF(BQ$9=0,0,(SIN(BQ$12)*COS($E99)+SIN($E99)*COS(BQ$12))/SIN($E99)*BQ$9)</f>
        <v>0</v>
      </c>
      <c r="FD99" s="0" t="n">
        <f aca="false">IF(BR$9=0,0,(SIN(BR$12)*COS($E99)+SIN($E99)*COS(BR$12))/SIN($E99)*BR$9)</f>
        <v>0</v>
      </c>
      <c r="FE99" s="0" t="n">
        <f aca="false">IF(BS$9=0,0,(SIN(BS$12)*COS($E99)+SIN($E99)*COS(BS$12))/SIN($E99)*BS$9)</f>
        <v>0</v>
      </c>
      <c r="FF99" s="0" t="n">
        <f aca="false">IF(BT$9=0,0,(SIN(BT$12)*COS($E99)+SIN($E99)*COS(BT$12))/SIN($E99)*BT$9)</f>
        <v>0</v>
      </c>
      <c r="FG99" s="0" t="n">
        <f aca="false">IF(BU$9=0,0,(SIN(BU$12)*COS($E99)+SIN($E99)*COS(BU$12))/SIN($E99)*BU$9)</f>
        <v>0</v>
      </c>
      <c r="FH99" s="0" t="n">
        <f aca="false">IF(BV$9=0,0,(SIN(BV$12)*COS($E99)+SIN($E99)*COS(BV$12))/SIN($E99)*BV$9)</f>
        <v>0</v>
      </c>
      <c r="FI99" s="0" t="n">
        <f aca="false">IF(BW$9=0,0,(SIN(BW$12)*COS($E99)+SIN($E99)*COS(BW$12))/SIN($E99)*BW$9)</f>
        <v>0</v>
      </c>
      <c r="FJ99" s="0" t="n">
        <f aca="false">IF(BX$9=0,0,(SIN(BX$12)*COS($E99)+SIN($E99)*COS(BX$12))/SIN($E99)*BX$9)</f>
        <v>0</v>
      </c>
      <c r="FK99" s="0" t="n">
        <f aca="false">IF(BY$9=0,0,(SIN(BY$12)*COS($E99)+SIN($E99)*COS(BY$12))/SIN($E99)*BY$9)</f>
        <v>0</v>
      </c>
      <c r="FL99" s="0" t="n">
        <f aca="false">IF(BZ$9=0,0,(SIN(BZ$12)*COS($E99)+SIN($E99)*COS(BZ$12))/SIN($E99)*BZ$9)</f>
        <v>0</v>
      </c>
      <c r="FM99" s="0" t="n">
        <f aca="false">IF(CA$9=0,0,(SIN(CA$12)*COS($E99)+SIN($E99)*COS(CA$12))/SIN($E99)*CA$9)</f>
        <v>0</v>
      </c>
      <c r="FN99" s="0" t="n">
        <f aca="false">IF(CB$9=0,0,(SIN(CB$12)*COS($E99)+SIN($E99)*COS(CB$12))/SIN($E99)*CB$9)</f>
        <v>0</v>
      </c>
      <c r="FO99" s="0" t="n">
        <f aca="false">IF(CC$9=0,0,(SIN(CC$12)*COS($E99)+SIN($E99)*COS(CC$12))/SIN($E99)*CC$9)</f>
        <v>0</v>
      </c>
      <c r="FP99" s="0" t="n">
        <f aca="false">IF(CD$9=0,0,(SIN(CD$12)*COS($E99)+SIN($E99)*COS(CD$12))/SIN($E99)*CD$9)</f>
        <v>0</v>
      </c>
      <c r="FQ99" s="0" t="n">
        <f aca="false">IF(CE$9=0,0,(SIN(CE$12)*COS($E99)+SIN($E99)*COS(CE$12))/SIN($E99)*CE$9)</f>
        <v>0</v>
      </c>
      <c r="FR99" s="0" t="n">
        <f aca="false">IF(CF$9=0,0,(SIN(CF$12)*COS($E99)+SIN($E99)*COS(CF$12))/SIN($E99)*CF$9)</f>
        <v>0</v>
      </c>
      <c r="FS99" s="0" t="n">
        <f aca="false">IF(CG$9=0,0,(SIN(CG$12)*COS($E99)+SIN($E99)*COS(CG$12))/SIN($E99)*CG$9)</f>
        <v>0</v>
      </c>
      <c r="FT99" s="0" t="n">
        <f aca="false">IF(CH$9=0,0,(SIN(CH$12)*COS($E99)+SIN($E99)*COS(CH$12))/SIN($E99)*CH$9)</f>
        <v>0</v>
      </c>
      <c r="FU99" s="0" t="n">
        <f aca="false">IF(CI$9=0,0,(SIN(CI$12)*COS($E99)+SIN($E99)*COS(CI$12))/SIN($E99)*CI$9)</f>
        <v>0</v>
      </c>
      <c r="FV99" s="0" t="n">
        <f aca="false">IF(CJ$9=0,0,(SIN(CJ$12)*COS($E99)+SIN($E99)*COS(CJ$12))/SIN($E99)*CJ$9)</f>
        <v>0</v>
      </c>
      <c r="FW99" s="0" t="n">
        <f aca="false">IF(CK$9=0,0,(SIN(CK$12)*COS($E99)+SIN($E99)*COS(CK$12))/SIN($E99)*CK$9)</f>
        <v>0</v>
      </c>
      <c r="FX99" s="0" t="n">
        <f aca="false">IF(CL$9=0,0,(SIN(CL$12)*COS($E99)+SIN($E99)*COS(CL$12))/SIN($E99)*CL$9)</f>
        <v>0</v>
      </c>
      <c r="FY99" s="0" t="n">
        <f aca="false">IF(CM$9=0,0,(SIN(CM$12)*COS($E99)+SIN($E99)*COS(CM$12))/SIN($E99)*CM$9)</f>
        <v>0</v>
      </c>
      <c r="FZ99" s="0" t="n">
        <f aca="false">IF(CN$9=0,0,(SIN(CN$12)*COS($E99)+SIN($E99)*COS(CN$12))/SIN($E99)*CN$9)</f>
        <v>0</v>
      </c>
      <c r="GA99" s="0" t="n">
        <f aca="false">IF(CO$9=0,0,(SIN(CO$12)*COS($E99)+SIN($E99)*COS(CO$12))/SIN($E99)*CO$9)</f>
        <v>0</v>
      </c>
      <c r="GB99" s="0" t="n">
        <f aca="false">IF(CP$9=0,0,(SIN(CP$12)*COS($E99)+SIN($E99)*COS(CP$12))/SIN($E99)*CP$9)</f>
        <v>0.455380960501373</v>
      </c>
      <c r="GC99" s="0" t="n">
        <f aca="false">IF(CQ$9=0,0,(SIN(CQ$12)*COS($E99)+SIN($E99)*COS(CQ$12))/SIN($E99)*CQ$9)</f>
        <v>0.370971083737603</v>
      </c>
    </row>
    <row r="100" customFormat="false" ht="12.8" hidden="true" customHeight="false" outlineLevel="0" collapsed="false">
      <c r="A100" s="0" t="n">
        <f aca="false">MAX($F100:$CQ100)</f>
        <v>6.32915353137039</v>
      </c>
      <c r="B100" s="90" t="n">
        <f aca="false">IF(ISNA(INDEX(vmg!$B$6:$B$151,MATCH($C100,vmg!$F$6:$F$151,0))),IF(ISNA(INDEX(vmg!$B$6:$B$151,MATCH($C100,vmg!$D$6:$D$151,0))),0,INDEX(vmg!$B$6:$B$151,MATCH($C100,vmg!$D$6:$D$151,0))),INDEX(vmg!$B$6:$B$151,MATCH($C100,vmg!$F$6:$F$151,0)))</f>
        <v>5.0463</v>
      </c>
      <c r="C100" s="2" t="n">
        <f aca="false">MOD(Best +D100,360)</f>
        <v>28</v>
      </c>
      <c r="D100" s="2" t="n">
        <f aca="false">D99+1</f>
        <v>88</v>
      </c>
      <c r="E100" s="1" t="n">
        <f aca="false">D100*PI()/180</f>
        <v>1.53588974175501</v>
      </c>
      <c r="F100" s="13" t="n">
        <f aca="false">IF(OR(F190=0,CR100=0),0,F190*CR100/(F190+CR100))</f>
        <v>6.32915353137039</v>
      </c>
      <c r="G100" s="13" t="n">
        <f aca="false">IF(OR(G190=0,CS100=0),0,G190*CS100/(G190+CS100))</f>
        <v>6.15861830507844</v>
      </c>
      <c r="H100" s="13" t="n">
        <f aca="false">IF(OR(H190=0,CT100=0),0,H190*CT100/(H190+CT100))</f>
        <v>5.99494019396721</v>
      </c>
      <c r="I100" s="13" t="n">
        <f aca="false">IF(OR(I190=0,CU100=0),0,I190*CU100/(I190+CU100))</f>
        <v>5.83764402360221</v>
      </c>
      <c r="J100" s="13" t="n">
        <f aca="false">IF(OR(J190=0,CV100=0),0,J190*CV100/(J190+CV100))</f>
        <v>5.6821775011328</v>
      </c>
      <c r="K100" s="13" t="n">
        <f aca="false">IF(OR(K190=0,CW100=0),0,K190*CW100/(K190+CW100))</f>
        <v>5.53257717825604</v>
      </c>
      <c r="L100" s="13" t="n">
        <f aca="false">IF(OR(L190=0,CX100=0),0,L190*CX100/(L190+CX100))</f>
        <v>5.38845546840102</v>
      </c>
      <c r="M100" s="13" t="n">
        <f aca="false">IF(OR(M190=0,CY100=0),0,M190*CY100/(M190+CY100))</f>
        <v>5.24945854482112</v>
      </c>
      <c r="N100" s="13" t="n">
        <f aca="false">IF(OR(N190=0,CZ100=0),0,N190*CZ100/(N190+CZ100))</f>
        <v>5.11526273954698</v>
      </c>
      <c r="O100" s="13" t="n">
        <f aca="false">IF(OR(O190=0,DA100=0),0,O190*DA100/(O190+DA100))</f>
        <v>4.97339947405611</v>
      </c>
      <c r="P100" s="13" t="n">
        <f aca="false">IF(OR(P190=0,DB100=0),0,P190*DB100/(P190+DB100))</f>
        <v>4.83656351873408</v>
      </c>
      <c r="Q100" s="13" t="n">
        <f aca="false">IF(OR(Q190=0,DC100=0),0,Q190*DC100/(Q190+DC100))</f>
        <v>4.70443622987353</v>
      </c>
      <c r="R100" s="13" t="n">
        <f aca="false">IF(OR(R190=0,DD100=0),0,R190*DD100/(R190+DD100))</f>
        <v>4.57672576218145</v>
      </c>
      <c r="S100" s="13" t="n">
        <f aca="false">IF(OR(S190=0,DE100=0),0,S190*DE100/(S190+DE100))</f>
        <v>4.45316432555737</v>
      </c>
      <c r="T100" s="13" t="n">
        <f aca="false">IF(OR(T190=0,DF100=0),0,T190*DF100/(T190+DF100))</f>
        <v>4.31426674353812</v>
      </c>
      <c r="U100" s="13" t="n">
        <f aca="false">IF(OR(U190=0,DG100=0),0,U190*DG100/(U190+DG100))</f>
        <v>4.18007378252449</v>
      </c>
      <c r="V100" s="13" t="n">
        <f aca="false">IF(OR(V190=0,DH100=0),0,V190*DH100/(V190+DH100))</f>
        <v>4.05028735839477</v>
      </c>
      <c r="W100" s="13" t="n">
        <f aca="false">IF(OR(W190=0,DI100=0),0,W190*DI100/(W190+DI100))</f>
        <v>3.92463434104676</v>
      </c>
      <c r="X100" s="13" t="n">
        <f aca="false">IF(OR(X190=0,DJ100=0),0,X190*DJ100/(X190+DJ100))</f>
        <v>3.80286403719931</v>
      </c>
      <c r="Y100" s="13" t="n">
        <f aca="false">IF(OR(Y190=0,DK100=0),0,Y190*DK100/(Y190+DK100))</f>
        <v>0</v>
      </c>
      <c r="Z100" s="13" t="n">
        <f aca="false">IF(OR(Z190=0,DL100=0),0,Z190*DL100/(Z190+DL100))</f>
        <v>0</v>
      </c>
      <c r="AA100" s="13" t="n">
        <f aca="false">IF(OR(AA190=0,DM100=0),0,AA190*DM100/(AA190+DM100))</f>
        <v>0</v>
      </c>
      <c r="AB100" s="13" t="n">
        <f aca="false">IF(OR(AB190=0,DN100=0),0,AB190*DN100/(AB190+DN100))</f>
        <v>0</v>
      </c>
      <c r="AC100" s="13" t="n">
        <f aca="false">IF(OR(AC190=0,DO100=0),0,AC190*DO100/(AC190+DO100))</f>
        <v>0</v>
      </c>
      <c r="AD100" s="13" t="n">
        <f aca="false">IF(OR(AD190=0,DP100=0),0,AD190*DP100/(AD190+DP100))</f>
        <v>0</v>
      </c>
      <c r="AE100" s="13" t="n">
        <f aca="false">IF(OR(AE190=0,DQ100=0),0,AE190*DQ100/(AE190+DQ100))</f>
        <v>0</v>
      </c>
      <c r="AF100" s="13" t="n">
        <f aca="false">IF(OR(AF190=0,DR100=0),0,AF190*DR100/(AF190+DR100))</f>
        <v>0</v>
      </c>
      <c r="AG100" s="13" t="n">
        <f aca="false">IF(OR(AG190=0,DS100=0),0,AG190*DS100/(AG190+DS100))</f>
        <v>0</v>
      </c>
      <c r="AH100" s="13" t="n">
        <f aca="false">IF(OR(AH190=0,DT100=0),0,AH190*DT100/(AH190+DT100))</f>
        <v>0</v>
      </c>
      <c r="AI100" s="13" t="n">
        <f aca="false">IF(OR(AI190=0,DU100=0),0,AI190*DU100/(AI190+DU100))</f>
        <v>0</v>
      </c>
      <c r="AJ100" s="13" t="n">
        <f aca="false">IF(OR(AJ190=0,DV100=0),0,AJ190*DV100/(AJ190+DV100))</f>
        <v>0</v>
      </c>
      <c r="AK100" s="13" t="n">
        <f aca="false">IF(OR(AK190=0,DW100=0),0,AK190*DW100/(AK190+DW100))</f>
        <v>0</v>
      </c>
      <c r="AL100" s="13" t="n">
        <f aca="false">IF(OR(AL190=0,DX100=0),0,AL190*DX100/(AL190+DX100))</f>
        <v>0</v>
      </c>
      <c r="AM100" s="13" t="n">
        <f aca="false">IF(OR(AM190=0,DY100=0),0,AM190*DY100/(AM190+DY100))</f>
        <v>0</v>
      </c>
      <c r="AN100" s="13" t="n">
        <f aca="false">IF(OR(AN190=0,DZ100=0),0,AN190*DZ100/(AN190+DZ100))</f>
        <v>0</v>
      </c>
      <c r="AO100" s="13" t="n">
        <f aca="false">IF(OR(AO190=0,EA100=0),0,AO190*EA100/(AO190+EA100))</f>
        <v>0</v>
      </c>
      <c r="AP100" s="13" t="n">
        <f aca="false">IF(OR(AP190=0,EB100=0),0,AP190*EB100/(AP190+EB100))</f>
        <v>0</v>
      </c>
      <c r="AQ100" s="13" t="n">
        <f aca="false">IF(OR(AQ190=0,EC100=0),0,AQ190*EC100/(AQ190+EC100))</f>
        <v>0</v>
      </c>
      <c r="AR100" s="13" t="n">
        <f aca="false">IF(OR(AR190=0,ED100=0),0,AR190*ED100/(AR190+ED100))</f>
        <v>0</v>
      </c>
      <c r="AS100" s="13" t="n">
        <f aca="false">IF(OR(AS190=0,EE100=0),0,AS190*EE100/(AS190+EE100))</f>
        <v>0</v>
      </c>
      <c r="AT100" s="13" t="n">
        <f aca="false">IF(OR(AT190=0,EF100=0),0,AT190*EF100/(AT190+EF100))</f>
        <v>0</v>
      </c>
      <c r="AU100" s="13" t="n">
        <f aca="false">IF(OR(AU190=0,EG100=0),0,AU190*EG100/(AU190+EG100))</f>
        <v>0</v>
      </c>
      <c r="AV100" s="13" t="n">
        <f aca="false">IF(OR(AV190=0,EH100=0),0,AV190*EH100/(AV190+EH100))</f>
        <v>0</v>
      </c>
      <c r="AW100" s="13" t="n">
        <f aca="false">IF(OR(AW190=0,EI100=0),0,AW190*EI100/(AW190+EI100))</f>
        <v>0</v>
      </c>
      <c r="AX100" s="13" t="n">
        <f aca="false">IF(OR(AX190=0,EJ100=0),0,AX190*EJ100/(AX190+EJ100))</f>
        <v>0</v>
      </c>
      <c r="AY100" s="13" t="n">
        <f aca="false">IF(OR(AY190=0,EK100=0),0,AY190*EK100/(AY190+EK100))</f>
        <v>0</v>
      </c>
      <c r="AZ100" s="13" t="n">
        <f aca="false">IF(OR(AZ190=0,EL100=0),0,AZ190*EL100/(AZ190+EL100))</f>
        <v>0</v>
      </c>
      <c r="BA100" s="13" t="n">
        <f aca="false">IF(OR(BA190=0,EM100=0),0,BA190*EM100/(BA190+EM100))</f>
        <v>0</v>
      </c>
      <c r="BB100" s="13" t="n">
        <f aca="false">IF(OR(BB190=0,EN100=0),0,BB190*EN100/(BB190+EN100))</f>
        <v>0</v>
      </c>
      <c r="BC100" s="13" t="n">
        <f aca="false">IF(OR(BC190=0,EO100=0),0,BC190*EO100/(BC190+EO100))</f>
        <v>0</v>
      </c>
      <c r="BD100" s="13" t="n">
        <f aca="false">IF(OR(BD190=0,EP100=0),0,BD190*EP100/(BD190+EP100))</f>
        <v>0</v>
      </c>
      <c r="BE100" s="13" t="n">
        <f aca="false">IF(OR(BE190=0,EQ100=0),0,BE190*EQ100/(BE190+EQ100))</f>
        <v>0</v>
      </c>
      <c r="BF100" s="13" t="n">
        <f aca="false">IF(OR(BF190=0,ER100=0),0,BF190*ER100/(BF190+ER100))</f>
        <v>0</v>
      </c>
      <c r="BG100" s="13" t="n">
        <f aca="false">IF(OR(BG190=0,ES100=0),0,BG190*ES100/(BG190+ES100))</f>
        <v>0</v>
      </c>
      <c r="BH100" s="13" t="n">
        <f aca="false">IF(OR(BH190=0,ET100=0),0,BH190*ET100/(BH190+ET100))</f>
        <v>0</v>
      </c>
      <c r="BI100" s="13" t="n">
        <f aca="false">IF(OR(BI190=0,EU100=0),0,BI190*EU100/(BI190+EU100))</f>
        <v>0</v>
      </c>
      <c r="BJ100" s="13" t="n">
        <f aca="false">IF(OR(BJ190=0,EV100=0),0,BJ190*EV100/(BJ190+EV100))</f>
        <v>0</v>
      </c>
      <c r="BK100" s="13" t="n">
        <f aca="false">IF(OR(BK190=0,EW100=0),0,BK190*EW100/(BK190+EW100))</f>
        <v>0</v>
      </c>
      <c r="BL100" s="13" t="n">
        <f aca="false">IF(OR(BL190=0,EX100=0),0,BL190*EX100/(BL190+EX100))</f>
        <v>0</v>
      </c>
      <c r="BM100" s="13" t="n">
        <f aca="false">IF(OR(BM190=0,EY100=0),0,BM190*EY100/(BM190+EY100))</f>
        <v>0</v>
      </c>
      <c r="BN100" s="13" t="n">
        <f aca="false">IF(OR(BN190=0,EZ100=0),0,BN190*EZ100/(BN190+EZ100))</f>
        <v>0</v>
      </c>
      <c r="BO100" s="13" t="n">
        <f aca="false">IF(OR(BO190=0,FA100=0),0,BO190*FA100/(BO190+FA100))</f>
        <v>0</v>
      </c>
      <c r="BP100" s="13" t="n">
        <f aca="false">IF(OR(BP190=0,FB100=0),0,BP190*FB100/(BP190+FB100))</f>
        <v>0</v>
      </c>
      <c r="BQ100" s="13" t="n">
        <f aca="false">IF(OR(BQ190=0,FC100=0),0,BQ190*FC100/(BQ190+FC100))</f>
        <v>0</v>
      </c>
      <c r="BR100" s="13" t="n">
        <f aca="false">IF(OR(BR190=0,FD100=0),0,BR190*FD100/(BR190+FD100))</f>
        <v>0</v>
      </c>
      <c r="BS100" s="13" t="n">
        <f aca="false">IF(OR(BS190=0,FE100=0),0,BS190*FE100/(BS190+FE100))</f>
        <v>0</v>
      </c>
      <c r="BT100" s="13" t="n">
        <f aca="false">IF(OR(BT190=0,FF100=0),0,BT190*FF100/(BT190+FF100))</f>
        <v>0</v>
      </c>
      <c r="BU100" s="13" t="n">
        <f aca="false">IF(OR(BU190=0,FG100=0),0,BU190*FG100/(BU190+FG100))</f>
        <v>0</v>
      </c>
      <c r="BV100" s="13" t="n">
        <f aca="false">IF(OR(BV190=0,FH100=0),0,BV190*FH100/(BV190+FH100))</f>
        <v>0</v>
      </c>
      <c r="BW100" s="13" t="n">
        <f aca="false">IF(OR(BW190=0,FI100=0),0,BW190*FI100/(BW190+FI100))</f>
        <v>0</v>
      </c>
      <c r="BX100" s="13" t="n">
        <f aca="false">IF(OR(BX190=0,FJ100=0),0,BX190*FJ100/(BX190+FJ100))</f>
        <v>0</v>
      </c>
      <c r="BY100" s="13" t="n">
        <f aca="false">IF(OR(BY190=0,FK100=0),0,BY190*FK100/(BY190+FK100))</f>
        <v>0</v>
      </c>
      <c r="BZ100" s="13" t="n">
        <f aca="false">IF(OR(BZ190=0,FL100=0),0,BZ190*FL100/(BZ190+FL100))</f>
        <v>0</v>
      </c>
      <c r="CA100" s="13" t="n">
        <f aca="false">IF(OR(CA190=0,FM100=0),0,CA190*FM100/(CA190+FM100))</f>
        <v>0</v>
      </c>
      <c r="CB100" s="13" t="n">
        <f aca="false">IF(OR(CB190=0,FN100=0),0,CB190*FN100/(CB190+FN100))</f>
        <v>0</v>
      </c>
      <c r="CC100" s="13" t="n">
        <f aca="false">IF(OR(CC190=0,FO100=0),0,CC190*FO100/(CC190+FO100))</f>
        <v>0</v>
      </c>
      <c r="CD100" s="13" t="n">
        <f aca="false">IF(OR(CD190=0,FP100=0),0,CD190*FP100/(CD190+FP100))</f>
        <v>0</v>
      </c>
      <c r="CE100" s="13" t="n">
        <f aca="false">IF(OR(CE190=0,FQ100=0),0,CE190*FQ100/(CE190+FQ100))</f>
        <v>0</v>
      </c>
      <c r="CF100" s="13" t="n">
        <f aca="false">IF(OR(CF190=0,FR100=0),0,CF190*FR100/(CF190+FR100))</f>
        <v>0</v>
      </c>
      <c r="CG100" s="13" t="n">
        <f aca="false">IF(OR(CG190=0,FS100=0),0,CG190*FS100/(CG190+FS100))</f>
        <v>0</v>
      </c>
      <c r="CH100" s="13" t="n">
        <f aca="false">IF(OR(CH190=0,FT100=0),0,CH190*FT100/(CH190+FT100))</f>
        <v>0</v>
      </c>
      <c r="CI100" s="13" t="n">
        <f aca="false">IF(OR(CI190=0,FU100=0),0,CI190*FU100/(CI190+FU100))</f>
        <v>0</v>
      </c>
      <c r="CJ100" s="13" t="n">
        <f aca="false">IF(OR(CJ190=0,FV100=0),0,CJ190*FV100/(CJ190+FV100))</f>
        <v>0</v>
      </c>
      <c r="CK100" s="13" t="n">
        <f aca="false">IF(OR(CK190=0,FW100=0),0,CK190*FW100/(CK190+FW100))</f>
        <v>0</v>
      </c>
      <c r="CL100" s="13" t="n">
        <f aca="false">IF(OR(CL190=0,FX100=0),0,CL190*FX100/(CL190+FX100))</f>
        <v>0</v>
      </c>
      <c r="CM100" s="13" t="n">
        <f aca="false">IF(OR(CM190=0,FY100=0),0,CM190*FY100/(CM190+FY100))</f>
        <v>0</v>
      </c>
      <c r="CN100" s="13" t="n">
        <f aca="false">IF(OR(CN190=0,FZ100=0),0,CN190*FZ100/(CN190+FZ100))</f>
        <v>0</v>
      </c>
      <c r="CO100" s="13" t="n">
        <f aca="false">IF(OR(CO190=0,GA100=0),0,CO190*GA100/(CO190+GA100))</f>
        <v>0</v>
      </c>
      <c r="CP100" s="13" t="n">
        <f aca="false">IF(OR(CP190=0,GB100=0),0,CP190*GB100/(CP190+GB100))</f>
        <v>0.179055115417861</v>
      </c>
      <c r="CQ100" s="13" t="n">
        <f aca="false">IF(OR(CQ190=0,GC100=0),0,CQ190*GC100/(CQ190+GC100))</f>
        <v>0.135474593354887</v>
      </c>
      <c r="CR100" s="0" t="n">
        <f aca="false">IF(F$9=0,0,(SIN(F$12)*COS($E100)+SIN($E100)*COS(F$12))/SIN($E100)*F$9)</f>
        <v>6.32915357142857</v>
      </c>
      <c r="CS100" s="0" t="n">
        <f aca="false">IF(G$9=0,0,(SIN(G$12)*COS($E100)+SIN($E100)*COS(G$12))/SIN($E100)*G$9)</f>
        <v>6.2926682146796</v>
      </c>
      <c r="CT100" s="0" t="n">
        <f aca="false">IF(H$9=0,0,(SIN(H$12)*COS($E100)+SIN($E100)*COS(H$12))/SIN($E100)*H$9)</f>
        <v>6.254242058135</v>
      </c>
      <c r="CU100" s="0" t="n">
        <f aca="false">IF(I$9=0,0,(SIN(I$12)*COS($E100)+SIN($E100)*COS(I$12))/SIN($E100)*I$9)</f>
        <v>6.21391079887329</v>
      </c>
      <c r="CV100" s="0" t="n">
        <f aca="false">IF(J$9=0,0,(SIN(J$12)*COS($E100)+SIN($E100)*COS(J$12))/SIN($E100)*J$9)</f>
        <v>6.16685714285716</v>
      </c>
      <c r="CW100" s="0" t="n">
        <f aca="false">IF(K$9=0,0,(SIN(K$12)*COS($E100)+SIN($E100)*COS(K$12))/SIN($E100)*K$9)</f>
        <v>6.11797889533778</v>
      </c>
      <c r="CX100" s="0" t="n">
        <f aca="false">IF(L$9=0,0,(SIN(L$12)*COS($E100)+SIN($E100)*COS(L$12))/SIN($E100)*L$9)</f>
        <v>6.06731787104292</v>
      </c>
      <c r="CY100" s="0" t="n">
        <f aca="false">IF(M$9=0,0,(SIN(M$12)*COS($E100)+SIN($E100)*COS(M$12))/SIN($E100)*M$9)</f>
        <v>6.01491640313323</v>
      </c>
      <c r="CZ100" s="0" t="n">
        <f aca="false">IF(N$9=0,0,(SIN(N$12)*COS($E100)+SIN($E100)*COS(N$12))/SIN($E100)*N$9)</f>
        <v>5.9608173221127</v>
      </c>
      <c r="DA100" s="0" t="n">
        <f aca="false">IF(O$9=0,0,(SIN(O$12)*COS($E100)+SIN($E100)*COS(O$12))/SIN($E100)*O$9)</f>
        <v>5.88799592264849</v>
      </c>
      <c r="DB100" s="0" t="n">
        <f aca="false">IF(P$9=0,0,(SIN(P$12)*COS($E100)+SIN($E100)*COS(P$12))/SIN($E100)*P$9)</f>
        <v>5.81364232674664</v>
      </c>
      <c r="DC100" s="0" t="n">
        <f aca="false">IF(Q$9=0,0,(SIN(Q$12)*COS($E100)+SIN($E100)*COS(Q$12))/SIN($E100)*Q$9)</f>
        <v>5.7378162904808</v>
      </c>
      <c r="DD100" s="0" t="n">
        <f aca="false">IF(R$9=0,0,(SIN(R$12)*COS($E100)+SIN($E100)*COS(R$12))/SIN($E100)*R$9)</f>
        <v>5.66057792753308</v>
      </c>
      <c r="DE100" s="0" t="n">
        <f aca="false">IF(S$9=0,0,(SIN(S$12)*COS($E100)+SIN($E100)*COS(S$12))/SIN($E100)*S$9)</f>
        <v>5.58198767960723</v>
      </c>
      <c r="DF100" s="0" t="n">
        <f aca="false">IF(T$9=0,0,(SIN(T$12)*COS($E100)+SIN($E100)*COS(T$12))/SIN($E100)*T$9)</f>
        <v>5.47112904471102</v>
      </c>
      <c r="DG100" s="0" t="n">
        <f aca="false">IF(U$9=0,0,(SIN(U$12)*COS($E100)+SIN($E100)*COS(U$12))/SIN($E100)*U$9)</f>
        <v>5.35927953740926</v>
      </c>
      <c r="DH100" s="0" t="n">
        <f aca="false">IF(V$9=0,0,(SIN(V$12)*COS($E100)+SIN($E100)*COS(V$12))/SIN($E100)*V$9)</f>
        <v>5.24652860390559</v>
      </c>
      <c r="DI100" s="0" t="n">
        <f aca="false">IF(W$9=0,0,(SIN(W$12)*COS($E100)+SIN($E100)*COS(W$12))/SIN($E100)*W$9)</f>
        <v>5.1329657422981</v>
      </c>
      <c r="DJ100" s="0" t="n">
        <f aca="false">IF(X$9=0,0,(SIN(X$12)*COS($E100)+SIN($E100)*COS(X$12))/SIN($E100)*X$9)</f>
        <v>5.01868045851728</v>
      </c>
      <c r="DK100" s="0" t="n">
        <f aca="false">IF(Y$9=0,0,(SIN(Y$12)*COS($E100)+SIN($E100)*COS(Y$12))/SIN($E100)*Y$9)</f>
        <v>0</v>
      </c>
      <c r="DL100" s="0" t="n">
        <f aca="false">IF(Z$9=0,0,(SIN(Z$12)*COS($E100)+SIN($E100)*COS(Z$12))/SIN($E100)*Z$9)</f>
        <v>0</v>
      </c>
      <c r="DM100" s="0" t="n">
        <f aca="false">IF(AA$9=0,0,(SIN(AA$12)*COS($E100)+SIN($E100)*COS(AA$12))/SIN($E100)*AA$9)</f>
        <v>0</v>
      </c>
      <c r="DN100" s="0" t="n">
        <f aca="false">IF(AB$9=0,0,(SIN(AB$12)*COS($E100)+SIN($E100)*COS(AB$12))/SIN($E100)*AB$9)</f>
        <v>0</v>
      </c>
      <c r="DO100" s="0" t="n">
        <f aca="false">IF(AC$9=0,0,(SIN(AC$12)*COS($E100)+SIN($E100)*COS(AC$12))/SIN($E100)*AC$9)</f>
        <v>0</v>
      </c>
      <c r="DP100" s="0" t="n">
        <f aca="false">IF(AD$9=0,0,(SIN(AD$12)*COS($E100)+SIN($E100)*COS(AD$12))/SIN($E100)*AD$9)</f>
        <v>0</v>
      </c>
      <c r="DQ100" s="0" t="n">
        <f aca="false">IF(AE$9=0,0,(SIN(AE$12)*COS($E100)+SIN($E100)*COS(AE$12))/SIN($E100)*AE$9)</f>
        <v>0</v>
      </c>
      <c r="DR100" s="0" t="n">
        <f aca="false">IF(AF$9=0,0,(SIN(AF$12)*COS($E100)+SIN($E100)*COS(AF$12))/SIN($E100)*AF$9)</f>
        <v>0</v>
      </c>
      <c r="DS100" s="0" t="n">
        <f aca="false">IF(AG$9=0,0,(SIN(AG$12)*COS($E100)+SIN($E100)*COS(AG$12))/SIN($E100)*AG$9)</f>
        <v>0</v>
      </c>
      <c r="DT100" s="0" t="n">
        <f aca="false">IF(AH$9=0,0,(SIN(AH$12)*COS($E100)+SIN($E100)*COS(AH$12))/SIN($E100)*AH$9)</f>
        <v>0</v>
      </c>
      <c r="DU100" s="0" t="n">
        <f aca="false">IF(AI$9=0,0,(SIN(AI$12)*COS($E100)+SIN($E100)*COS(AI$12))/SIN($E100)*AI$9)</f>
        <v>0</v>
      </c>
      <c r="DV100" s="0" t="n">
        <f aca="false">IF(AJ$9=0,0,(SIN(AJ$12)*COS($E100)+SIN($E100)*COS(AJ$12))/SIN($E100)*AJ$9)</f>
        <v>0</v>
      </c>
      <c r="DW100" s="0" t="n">
        <f aca="false">IF(AK$9=0,0,(SIN(AK$12)*COS($E100)+SIN($E100)*COS(AK$12))/SIN($E100)*AK$9)</f>
        <v>0</v>
      </c>
      <c r="DX100" s="0" t="n">
        <f aca="false">IF(AL$9=0,0,(SIN(AL$12)*COS($E100)+SIN($E100)*COS(AL$12))/SIN($E100)*AL$9)</f>
        <v>0</v>
      </c>
      <c r="DY100" s="0" t="n">
        <f aca="false">IF(AM$9=0,0,(SIN(AM$12)*COS($E100)+SIN($E100)*COS(AM$12))/SIN($E100)*AM$9)</f>
        <v>0</v>
      </c>
      <c r="DZ100" s="0" t="n">
        <f aca="false">IF(AN$9=0,0,(SIN(AN$12)*COS($E100)+SIN($E100)*COS(AN$12))/SIN($E100)*AN$9)</f>
        <v>0</v>
      </c>
      <c r="EA100" s="0" t="n">
        <f aca="false">IF(AO$9=0,0,(SIN(AO$12)*COS($E100)+SIN($E100)*COS(AO$12))/SIN($E100)*AO$9)</f>
        <v>0</v>
      </c>
      <c r="EB100" s="0" t="n">
        <f aca="false">IF(AP$9=0,0,(SIN(AP$12)*COS($E100)+SIN($E100)*COS(AP$12))/SIN($E100)*AP$9)</f>
        <v>0</v>
      </c>
      <c r="EC100" s="0" t="n">
        <f aca="false">IF(AQ$9=0,0,(SIN(AQ$12)*COS($E100)+SIN($E100)*COS(AQ$12))/SIN($E100)*AQ$9)</f>
        <v>0</v>
      </c>
      <c r="ED100" s="0" t="n">
        <f aca="false">IF(AR$9=0,0,(SIN(AR$12)*COS($E100)+SIN($E100)*COS(AR$12))/SIN($E100)*AR$9)</f>
        <v>0</v>
      </c>
      <c r="EE100" s="0" t="n">
        <f aca="false">IF(AS$9=0,0,(SIN(AS$12)*COS($E100)+SIN($E100)*COS(AS$12))/SIN($E100)*AS$9)</f>
        <v>0</v>
      </c>
      <c r="EF100" s="0" t="n">
        <f aca="false">IF(AT$9=0,0,(SIN(AT$12)*COS($E100)+SIN($E100)*COS(AT$12))/SIN($E100)*AT$9)</f>
        <v>0</v>
      </c>
      <c r="EG100" s="0" t="n">
        <f aca="false">IF(AU$9=0,0,(SIN(AU$12)*COS($E100)+SIN($E100)*COS(AU$12))/SIN($E100)*AU$9)</f>
        <v>0</v>
      </c>
      <c r="EH100" s="0" t="n">
        <f aca="false">IF(AV$9=0,0,(SIN(AV$12)*COS($E100)+SIN($E100)*COS(AV$12))/SIN($E100)*AV$9)</f>
        <v>0</v>
      </c>
      <c r="EI100" s="0" t="n">
        <f aca="false">IF(AW$9=0,0,(SIN(AW$12)*COS($E100)+SIN($E100)*COS(AW$12))/SIN($E100)*AW$9)</f>
        <v>0</v>
      </c>
      <c r="EJ100" s="0" t="n">
        <f aca="false">IF(AX$9=0,0,(SIN(AX$12)*COS($E100)+SIN($E100)*COS(AX$12))/SIN($E100)*AX$9)</f>
        <v>0</v>
      </c>
      <c r="EK100" s="0" t="n">
        <f aca="false">IF(AY$9=0,0,(SIN(AY$12)*COS($E100)+SIN($E100)*COS(AY$12))/SIN($E100)*AY$9)</f>
        <v>0</v>
      </c>
      <c r="EL100" s="0" t="n">
        <f aca="false">IF(AZ$9=0,0,(SIN(AZ$12)*COS($E100)+SIN($E100)*COS(AZ$12))/SIN($E100)*AZ$9)</f>
        <v>0</v>
      </c>
      <c r="EM100" s="0" t="n">
        <f aca="false">IF(BA$9=0,0,(SIN(BA$12)*COS($E100)+SIN($E100)*COS(BA$12))/SIN($E100)*BA$9)</f>
        <v>0</v>
      </c>
      <c r="EN100" s="0" t="n">
        <f aca="false">IF(BB$9=0,0,(SIN(BB$12)*COS($E100)+SIN($E100)*COS(BB$12))/SIN($E100)*BB$9)</f>
        <v>0</v>
      </c>
      <c r="EO100" s="0" t="n">
        <f aca="false">IF(BC$9=0,0,(SIN(BC$12)*COS($E100)+SIN($E100)*COS(BC$12))/SIN($E100)*BC$9)</f>
        <v>0</v>
      </c>
      <c r="EP100" s="0" t="n">
        <f aca="false">IF(BD$9=0,0,(SIN(BD$12)*COS($E100)+SIN($E100)*COS(BD$12))/SIN($E100)*BD$9)</f>
        <v>0</v>
      </c>
      <c r="EQ100" s="0" t="n">
        <f aca="false">IF(BE$9=0,0,(SIN(BE$12)*COS($E100)+SIN($E100)*COS(BE$12))/SIN($E100)*BE$9)</f>
        <v>0</v>
      </c>
      <c r="ER100" s="0" t="n">
        <f aca="false">IF(BF$9=0,0,(SIN(BF$12)*COS($E100)+SIN($E100)*COS(BF$12))/SIN($E100)*BF$9)</f>
        <v>0</v>
      </c>
      <c r="ES100" s="0" t="n">
        <f aca="false">IF(BG$9=0,0,(SIN(BG$12)*COS($E100)+SIN($E100)*COS(BG$12))/SIN($E100)*BG$9)</f>
        <v>0</v>
      </c>
      <c r="ET100" s="0" t="n">
        <f aca="false">IF(BH$9=0,0,(SIN(BH$12)*COS($E100)+SIN($E100)*COS(BH$12))/SIN($E100)*BH$9)</f>
        <v>0</v>
      </c>
      <c r="EU100" s="0" t="n">
        <f aca="false">IF(BI$9=0,0,(SIN(BI$12)*COS($E100)+SIN($E100)*COS(BI$12))/SIN($E100)*BI$9)</f>
        <v>0</v>
      </c>
      <c r="EV100" s="0" t="n">
        <f aca="false">IF(BJ$9=0,0,(SIN(BJ$12)*COS($E100)+SIN($E100)*COS(BJ$12))/SIN($E100)*BJ$9)</f>
        <v>0</v>
      </c>
      <c r="EW100" s="0" t="n">
        <f aca="false">IF(BK$9=0,0,(SIN(BK$12)*COS($E100)+SIN($E100)*COS(BK$12))/SIN($E100)*BK$9)</f>
        <v>0</v>
      </c>
      <c r="EX100" s="0" t="n">
        <f aca="false">IF(BL$9=0,0,(SIN(BL$12)*COS($E100)+SIN($E100)*COS(BL$12))/SIN($E100)*BL$9)</f>
        <v>0</v>
      </c>
      <c r="EY100" s="0" t="n">
        <f aca="false">IF(BM$9=0,0,(SIN(BM$12)*COS($E100)+SIN($E100)*COS(BM$12))/SIN($E100)*BM$9)</f>
        <v>0</v>
      </c>
      <c r="EZ100" s="0" t="n">
        <f aca="false">IF(BN$9=0,0,(SIN(BN$12)*COS($E100)+SIN($E100)*COS(BN$12))/SIN($E100)*BN$9)</f>
        <v>0</v>
      </c>
      <c r="FA100" s="0" t="n">
        <f aca="false">IF(BO$9=0,0,(SIN(BO$12)*COS($E100)+SIN($E100)*COS(BO$12))/SIN($E100)*BO$9)</f>
        <v>0</v>
      </c>
      <c r="FB100" s="0" t="n">
        <f aca="false">IF(BP$9=0,0,(SIN(BP$12)*COS($E100)+SIN($E100)*COS(BP$12))/SIN($E100)*BP$9)</f>
        <v>0</v>
      </c>
      <c r="FC100" s="0" t="n">
        <f aca="false">IF(BQ$9=0,0,(SIN(BQ$12)*COS($E100)+SIN($E100)*COS(BQ$12))/SIN($E100)*BQ$9)</f>
        <v>0</v>
      </c>
      <c r="FD100" s="0" t="n">
        <f aca="false">IF(BR$9=0,0,(SIN(BR$12)*COS($E100)+SIN($E100)*COS(BR$12))/SIN($E100)*BR$9)</f>
        <v>0</v>
      </c>
      <c r="FE100" s="0" t="n">
        <f aca="false">IF(BS$9=0,0,(SIN(BS$12)*COS($E100)+SIN($E100)*COS(BS$12))/SIN($E100)*BS$9)</f>
        <v>0</v>
      </c>
      <c r="FF100" s="0" t="n">
        <f aca="false">IF(BT$9=0,0,(SIN(BT$12)*COS($E100)+SIN($E100)*COS(BT$12))/SIN($E100)*BT$9)</f>
        <v>0</v>
      </c>
      <c r="FG100" s="0" t="n">
        <f aca="false">IF(BU$9=0,0,(SIN(BU$12)*COS($E100)+SIN($E100)*COS(BU$12))/SIN($E100)*BU$9)</f>
        <v>0</v>
      </c>
      <c r="FH100" s="0" t="n">
        <f aca="false">IF(BV$9=0,0,(SIN(BV$12)*COS($E100)+SIN($E100)*COS(BV$12))/SIN($E100)*BV$9)</f>
        <v>0</v>
      </c>
      <c r="FI100" s="0" t="n">
        <f aca="false">IF(BW$9=0,0,(SIN(BW$12)*COS($E100)+SIN($E100)*COS(BW$12))/SIN($E100)*BW$9)</f>
        <v>0</v>
      </c>
      <c r="FJ100" s="0" t="n">
        <f aca="false">IF(BX$9=0,0,(SIN(BX$12)*COS($E100)+SIN($E100)*COS(BX$12))/SIN($E100)*BX$9)</f>
        <v>0</v>
      </c>
      <c r="FK100" s="0" t="n">
        <f aca="false">IF(BY$9=0,0,(SIN(BY$12)*COS($E100)+SIN($E100)*COS(BY$12))/SIN($E100)*BY$9)</f>
        <v>0</v>
      </c>
      <c r="FL100" s="0" t="n">
        <f aca="false">IF(BZ$9=0,0,(SIN(BZ$12)*COS($E100)+SIN($E100)*COS(BZ$12))/SIN($E100)*BZ$9)</f>
        <v>0</v>
      </c>
      <c r="FM100" s="0" t="n">
        <f aca="false">IF(CA$9=0,0,(SIN(CA$12)*COS($E100)+SIN($E100)*COS(CA$12))/SIN($E100)*CA$9)</f>
        <v>0</v>
      </c>
      <c r="FN100" s="0" t="n">
        <f aca="false">IF(CB$9=0,0,(SIN(CB$12)*COS($E100)+SIN($E100)*COS(CB$12))/SIN($E100)*CB$9)</f>
        <v>0</v>
      </c>
      <c r="FO100" s="0" t="n">
        <f aca="false">IF(CC$9=0,0,(SIN(CC$12)*COS($E100)+SIN($E100)*COS(CC$12))/SIN($E100)*CC$9)</f>
        <v>0</v>
      </c>
      <c r="FP100" s="0" t="n">
        <f aca="false">IF(CD$9=0,0,(SIN(CD$12)*COS($E100)+SIN($E100)*COS(CD$12))/SIN($E100)*CD$9)</f>
        <v>0</v>
      </c>
      <c r="FQ100" s="0" t="n">
        <f aca="false">IF(CE$9=0,0,(SIN(CE$12)*COS($E100)+SIN($E100)*COS(CE$12))/SIN($E100)*CE$9)</f>
        <v>0</v>
      </c>
      <c r="FR100" s="0" t="n">
        <f aca="false">IF(CF$9=0,0,(SIN(CF$12)*COS($E100)+SIN($E100)*COS(CF$12))/SIN($E100)*CF$9)</f>
        <v>0</v>
      </c>
      <c r="FS100" s="0" t="n">
        <f aca="false">IF(CG$9=0,0,(SIN(CG$12)*COS($E100)+SIN($E100)*COS(CG$12))/SIN($E100)*CG$9)</f>
        <v>0</v>
      </c>
      <c r="FT100" s="0" t="n">
        <f aca="false">IF(CH$9=0,0,(SIN(CH$12)*COS($E100)+SIN($E100)*COS(CH$12))/SIN($E100)*CH$9)</f>
        <v>0</v>
      </c>
      <c r="FU100" s="0" t="n">
        <f aca="false">IF(CI$9=0,0,(SIN(CI$12)*COS($E100)+SIN($E100)*COS(CI$12))/SIN($E100)*CI$9)</f>
        <v>0</v>
      </c>
      <c r="FV100" s="0" t="n">
        <f aca="false">IF(CJ$9=0,0,(SIN(CJ$12)*COS($E100)+SIN($E100)*COS(CJ$12))/SIN($E100)*CJ$9)</f>
        <v>0</v>
      </c>
      <c r="FW100" s="0" t="n">
        <f aca="false">IF(CK$9=0,0,(SIN(CK$12)*COS($E100)+SIN($E100)*COS(CK$12))/SIN($E100)*CK$9)</f>
        <v>0</v>
      </c>
      <c r="FX100" s="0" t="n">
        <f aca="false">IF(CL$9=0,0,(SIN(CL$12)*COS($E100)+SIN($E100)*COS(CL$12))/SIN($E100)*CL$9)</f>
        <v>0</v>
      </c>
      <c r="FY100" s="0" t="n">
        <f aca="false">IF(CM$9=0,0,(SIN(CM$12)*COS($E100)+SIN($E100)*COS(CM$12))/SIN($E100)*CM$9)</f>
        <v>0</v>
      </c>
      <c r="FZ100" s="0" t="n">
        <f aca="false">IF(CN$9=0,0,(SIN(CN$12)*COS($E100)+SIN($E100)*COS(CN$12))/SIN($E100)*CN$9)</f>
        <v>0</v>
      </c>
      <c r="GA100" s="0" t="n">
        <f aca="false">IF(CO$9=0,0,(SIN(CO$12)*COS($E100)+SIN($E100)*COS(CO$12))/SIN($E100)*CO$9)</f>
        <v>0</v>
      </c>
      <c r="GB100" s="0" t="n">
        <f aca="false">IF(CP$9=0,0,(SIN(CP$12)*COS($E100)+SIN($E100)*COS(CP$12))/SIN($E100)*CP$9)</f>
        <v>0.36419369783895</v>
      </c>
      <c r="GC100" s="0" t="n">
        <f aca="false">IF(CQ$9=0,0,(SIN(CQ$12)*COS($E100)+SIN($E100)*COS(CQ$12))/SIN($E100)*CQ$9)</f>
        <v>0.278115216690612</v>
      </c>
    </row>
    <row r="101" customFormat="false" ht="12.8" hidden="true" customHeight="false" outlineLevel="0" collapsed="false">
      <c r="A101" s="0" t="n">
        <f aca="false">MAX($F101:$CQ101)</f>
        <v>6.32915353137039</v>
      </c>
      <c r="B101" s="90" t="n">
        <f aca="false">IF(ISNA(INDEX(vmg!$B$6:$B$151,MATCH($C101,vmg!$F$6:$F$151,0))),IF(ISNA(INDEX(vmg!$B$6:$B$151,MATCH($C101,vmg!$D$6:$D$151,0))),0,INDEX(vmg!$B$6:$B$151,MATCH($C101,vmg!$D$6:$D$151,0))),INDEX(vmg!$B$6:$B$151,MATCH($C101,vmg!$F$6:$F$151,0)))</f>
        <v>4.9906</v>
      </c>
      <c r="C101" s="2" t="n">
        <f aca="false">MOD(Best +D101,360)</f>
        <v>29</v>
      </c>
      <c r="D101" s="2" t="n">
        <f aca="false">D100+1</f>
        <v>89</v>
      </c>
      <c r="E101" s="1" t="n">
        <f aca="false">D101*PI()/180</f>
        <v>1.55334303427495</v>
      </c>
      <c r="F101" s="13" t="n">
        <f aca="false">IF(OR(F191=0,CR101=0),0,F191*CR101/(F191+CR101))</f>
        <v>6.32915353137039</v>
      </c>
      <c r="G101" s="13" t="n">
        <f aca="false">IF(OR(G191=0,CS101=0),0,G191*CS101/(G191+CS101))</f>
        <v>6.15533900836727</v>
      </c>
      <c r="H101" s="13" t="n">
        <f aca="false">IF(OR(H191=0,CT101=0),0,H191*CT101/(H191+CT101))</f>
        <v>5.98863180136988</v>
      </c>
      <c r="I101" s="13" t="n">
        <f aca="false">IF(OR(I191=0,CU101=0),0,I191*CU101/(I191+CU101))</f>
        <v>5.82853436987205</v>
      </c>
      <c r="J101" s="13" t="n">
        <f aca="false">IF(OR(J191=0,CV101=0),0,J191*CV101/(J191+CV101))</f>
        <v>5.67048646835144</v>
      </c>
      <c r="K101" s="13" t="n">
        <f aca="false">IF(OR(K191=0,CW101=0),0,K191*CW101/(K191+CW101))</f>
        <v>5.51849939380558</v>
      </c>
      <c r="L101" s="13" t="n">
        <f aca="false">IF(OR(L191=0,CX101=0),0,L191*CX101/(L191+CX101))</f>
        <v>5.37216899105665</v>
      </c>
      <c r="M101" s="13" t="n">
        <f aca="false">IF(OR(M191=0,CY101=0),0,M191*CY101/(M191+CY101))</f>
        <v>5.23112662035166</v>
      </c>
      <c r="N101" s="13" t="n">
        <f aca="false">IF(OR(N191=0,CZ101=0),0,N191*CZ101/(N191+CZ101))</f>
        <v>5.0950353366893</v>
      </c>
      <c r="O101" s="13" t="n">
        <f aca="false">IF(OR(O191=0,DA101=0),0,O191*DA101/(O191+DA101))</f>
        <v>4.95148841265222</v>
      </c>
      <c r="P101" s="13" t="n">
        <f aca="false">IF(OR(P191=0,DB101=0),0,P191*DB101/(P191+DB101))</f>
        <v>4.81310501823737</v>
      </c>
      <c r="Q101" s="13" t="n">
        <f aca="false">IF(OR(Q191=0,DC101=0),0,Q191*DC101/(Q191+DC101))</f>
        <v>4.67955546646035</v>
      </c>
      <c r="R101" s="13" t="n">
        <f aca="false">IF(OR(R191=0,DD101=0),0,R191*DD101/(R191+DD101))</f>
        <v>4.55053800068891</v>
      </c>
      <c r="S101" s="13" t="n">
        <f aca="false">IF(OR(S191=0,DE101=0),0,S191*DE101/(S191+DE101))</f>
        <v>4.4257759149829</v>
      </c>
      <c r="T101" s="13" t="n">
        <f aca="false">IF(OR(T191=0,DF101=0),0,T191*DF101/(T191+DF101))</f>
        <v>4.28594562277411</v>
      </c>
      <c r="U101" s="13" t="n">
        <f aca="false">IF(OR(U191=0,DG101=0),0,U191*DG101/(U191+DG101))</f>
        <v>4.15092104824472</v>
      </c>
      <c r="V101" s="13" t="n">
        <f aca="false">IF(OR(V191=0,DH101=0),0,V191*DH101/(V191+DH101))</f>
        <v>4.02039631222778</v>
      </c>
      <c r="W101" s="13" t="n">
        <f aca="false">IF(OR(W191=0,DI101=0),0,W191*DI101/(W191+DI101))</f>
        <v>3.89409130397756</v>
      </c>
      <c r="X101" s="13" t="n">
        <f aca="false">IF(OR(X191=0,DJ101=0),0,X191*DJ101/(X191+DJ101))</f>
        <v>3.77174906688245</v>
      </c>
      <c r="Y101" s="13" t="n">
        <f aca="false">IF(OR(Y191=0,DK101=0),0,Y191*DK101/(Y191+DK101))</f>
        <v>0</v>
      </c>
      <c r="Z101" s="13" t="n">
        <f aca="false">IF(OR(Z191=0,DL101=0),0,Z191*DL101/(Z191+DL101))</f>
        <v>0</v>
      </c>
      <c r="AA101" s="13" t="n">
        <f aca="false">IF(OR(AA191=0,DM101=0),0,AA191*DM101/(AA191+DM101))</f>
        <v>0</v>
      </c>
      <c r="AB101" s="13" t="n">
        <f aca="false">IF(OR(AB191=0,DN101=0),0,AB191*DN101/(AB191+DN101))</f>
        <v>0</v>
      </c>
      <c r="AC101" s="13" t="n">
        <f aca="false">IF(OR(AC191=0,DO101=0),0,AC191*DO101/(AC191+DO101))</f>
        <v>0</v>
      </c>
      <c r="AD101" s="13" t="n">
        <f aca="false">IF(OR(AD191=0,DP101=0),0,AD191*DP101/(AD191+DP101))</f>
        <v>0</v>
      </c>
      <c r="AE101" s="13" t="n">
        <f aca="false">IF(OR(AE191=0,DQ101=0),0,AE191*DQ101/(AE191+DQ101))</f>
        <v>0</v>
      </c>
      <c r="AF101" s="13" t="n">
        <f aca="false">IF(OR(AF191=0,DR101=0),0,AF191*DR101/(AF191+DR101))</f>
        <v>0</v>
      </c>
      <c r="AG101" s="13" t="n">
        <f aca="false">IF(OR(AG191=0,DS101=0),0,AG191*DS101/(AG191+DS101))</f>
        <v>0</v>
      </c>
      <c r="AH101" s="13" t="n">
        <f aca="false">IF(OR(AH191=0,DT101=0),0,AH191*DT101/(AH191+DT101))</f>
        <v>0</v>
      </c>
      <c r="AI101" s="13" t="n">
        <f aca="false">IF(OR(AI191=0,DU101=0),0,AI191*DU101/(AI191+DU101))</f>
        <v>0</v>
      </c>
      <c r="AJ101" s="13" t="n">
        <f aca="false">IF(OR(AJ191=0,DV101=0),0,AJ191*DV101/(AJ191+DV101))</f>
        <v>0</v>
      </c>
      <c r="AK101" s="13" t="n">
        <f aca="false">IF(OR(AK191=0,DW101=0),0,AK191*DW101/(AK191+DW101))</f>
        <v>0</v>
      </c>
      <c r="AL101" s="13" t="n">
        <f aca="false">IF(OR(AL191=0,DX101=0),0,AL191*DX101/(AL191+DX101))</f>
        <v>0</v>
      </c>
      <c r="AM101" s="13" t="n">
        <f aca="false">IF(OR(AM191=0,DY101=0),0,AM191*DY101/(AM191+DY101))</f>
        <v>0</v>
      </c>
      <c r="AN101" s="13" t="n">
        <f aca="false">IF(OR(AN191=0,DZ101=0),0,AN191*DZ101/(AN191+DZ101))</f>
        <v>0</v>
      </c>
      <c r="AO101" s="13" t="n">
        <f aca="false">IF(OR(AO191=0,EA101=0),0,AO191*EA101/(AO191+EA101))</f>
        <v>0</v>
      </c>
      <c r="AP101" s="13" t="n">
        <f aca="false">IF(OR(AP191=0,EB101=0),0,AP191*EB101/(AP191+EB101))</f>
        <v>0</v>
      </c>
      <c r="AQ101" s="13" t="n">
        <f aca="false">IF(OR(AQ191=0,EC101=0),0,AQ191*EC101/(AQ191+EC101))</f>
        <v>0</v>
      </c>
      <c r="AR101" s="13" t="n">
        <f aca="false">IF(OR(AR191=0,ED101=0),0,AR191*ED101/(AR191+ED101))</f>
        <v>0</v>
      </c>
      <c r="AS101" s="13" t="n">
        <f aca="false">IF(OR(AS191=0,EE101=0),0,AS191*EE101/(AS191+EE101))</f>
        <v>0</v>
      </c>
      <c r="AT101" s="13" t="n">
        <f aca="false">IF(OR(AT191=0,EF101=0),0,AT191*EF101/(AT191+EF101))</f>
        <v>0</v>
      </c>
      <c r="AU101" s="13" t="n">
        <f aca="false">IF(OR(AU191=0,EG101=0),0,AU191*EG101/(AU191+EG101))</f>
        <v>0</v>
      </c>
      <c r="AV101" s="13" t="n">
        <f aca="false">IF(OR(AV191=0,EH101=0),0,AV191*EH101/(AV191+EH101))</f>
        <v>0</v>
      </c>
      <c r="AW101" s="13" t="n">
        <f aca="false">IF(OR(AW191=0,EI101=0),0,AW191*EI101/(AW191+EI101))</f>
        <v>0</v>
      </c>
      <c r="AX101" s="13" t="n">
        <f aca="false">IF(OR(AX191=0,EJ101=0),0,AX191*EJ101/(AX191+EJ101))</f>
        <v>0</v>
      </c>
      <c r="AY101" s="13" t="n">
        <f aca="false">IF(OR(AY191=0,EK101=0),0,AY191*EK101/(AY191+EK101))</f>
        <v>0</v>
      </c>
      <c r="AZ101" s="13" t="n">
        <f aca="false">IF(OR(AZ191=0,EL101=0),0,AZ191*EL101/(AZ191+EL101))</f>
        <v>0</v>
      </c>
      <c r="BA101" s="13" t="n">
        <f aca="false">IF(OR(BA191=0,EM101=0),0,BA191*EM101/(BA191+EM101))</f>
        <v>0</v>
      </c>
      <c r="BB101" s="13" t="n">
        <f aca="false">IF(OR(BB191=0,EN101=0),0,BB191*EN101/(BB191+EN101))</f>
        <v>0</v>
      </c>
      <c r="BC101" s="13" t="n">
        <f aca="false">IF(OR(BC191=0,EO101=0),0,BC191*EO101/(BC191+EO101))</f>
        <v>0</v>
      </c>
      <c r="BD101" s="13" t="n">
        <f aca="false">IF(OR(BD191=0,EP101=0),0,BD191*EP101/(BD191+EP101))</f>
        <v>0</v>
      </c>
      <c r="BE101" s="13" t="n">
        <f aca="false">IF(OR(BE191=0,EQ101=0),0,BE191*EQ101/(BE191+EQ101))</f>
        <v>0</v>
      </c>
      <c r="BF101" s="13" t="n">
        <f aca="false">IF(OR(BF191=0,ER101=0),0,BF191*ER101/(BF191+ER101))</f>
        <v>0</v>
      </c>
      <c r="BG101" s="13" t="n">
        <f aca="false">IF(OR(BG191=0,ES101=0),0,BG191*ES101/(BG191+ES101))</f>
        <v>0</v>
      </c>
      <c r="BH101" s="13" t="n">
        <f aca="false">IF(OR(BH191=0,ET101=0),0,BH191*ET101/(BH191+ET101))</f>
        <v>0</v>
      </c>
      <c r="BI101" s="13" t="n">
        <f aca="false">IF(OR(BI191=0,EU101=0),0,BI191*EU101/(BI191+EU101))</f>
        <v>0</v>
      </c>
      <c r="BJ101" s="13" t="n">
        <f aca="false">IF(OR(BJ191=0,EV101=0),0,BJ191*EV101/(BJ191+EV101))</f>
        <v>0</v>
      </c>
      <c r="BK101" s="13" t="n">
        <f aca="false">IF(OR(BK191=0,EW101=0),0,BK191*EW101/(BK191+EW101))</f>
        <v>0</v>
      </c>
      <c r="BL101" s="13" t="n">
        <f aca="false">IF(OR(BL191=0,EX101=0),0,BL191*EX101/(BL191+EX101))</f>
        <v>0</v>
      </c>
      <c r="BM101" s="13" t="n">
        <f aca="false">IF(OR(BM191=0,EY101=0),0,BM191*EY101/(BM191+EY101))</f>
        <v>0</v>
      </c>
      <c r="BN101" s="13" t="n">
        <f aca="false">IF(OR(BN191=0,EZ101=0),0,BN191*EZ101/(BN191+EZ101))</f>
        <v>0</v>
      </c>
      <c r="BO101" s="13" t="n">
        <f aca="false">IF(OR(BO191=0,FA101=0),0,BO191*FA101/(BO191+FA101))</f>
        <v>0</v>
      </c>
      <c r="BP101" s="13" t="n">
        <f aca="false">IF(OR(BP191=0,FB101=0),0,BP191*FB101/(BP191+FB101))</f>
        <v>0</v>
      </c>
      <c r="BQ101" s="13" t="n">
        <f aca="false">IF(OR(BQ191=0,FC101=0),0,BQ191*FC101/(BQ191+FC101))</f>
        <v>0</v>
      </c>
      <c r="BR101" s="13" t="n">
        <f aca="false">IF(OR(BR191=0,FD101=0),0,BR191*FD101/(BR191+FD101))</f>
        <v>0</v>
      </c>
      <c r="BS101" s="13" t="n">
        <f aca="false">IF(OR(BS191=0,FE101=0),0,BS191*FE101/(BS191+FE101))</f>
        <v>0</v>
      </c>
      <c r="BT101" s="13" t="n">
        <f aca="false">IF(OR(BT191=0,FF101=0),0,BT191*FF101/(BT191+FF101))</f>
        <v>0</v>
      </c>
      <c r="BU101" s="13" t="n">
        <f aca="false">IF(OR(BU191=0,FG101=0),0,BU191*FG101/(BU191+FG101))</f>
        <v>0</v>
      </c>
      <c r="BV101" s="13" t="n">
        <f aca="false">IF(OR(BV191=0,FH101=0),0,BV191*FH101/(BV191+FH101))</f>
        <v>0</v>
      </c>
      <c r="BW101" s="13" t="n">
        <f aca="false">IF(OR(BW191=0,FI101=0),0,BW191*FI101/(BW191+FI101))</f>
        <v>0</v>
      </c>
      <c r="BX101" s="13" t="n">
        <f aca="false">IF(OR(BX191=0,FJ101=0),0,BX191*FJ101/(BX191+FJ101))</f>
        <v>0</v>
      </c>
      <c r="BY101" s="13" t="n">
        <f aca="false">IF(OR(BY191=0,FK101=0),0,BY191*FK101/(BY191+FK101))</f>
        <v>0</v>
      </c>
      <c r="BZ101" s="13" t="n">
        <f aca="false">IF(OR(BZ191=0,FL101=0),0,BZ191*FL101/(BZ191+FL101))</f>
        <v>0</v>
      </c>
      <c r="CA101" s="13" t="n">
        <f aca="false">IF(OR(CA191=0,FM101=0),0,CA191*FM101/(CA191+FM101))</f>
        <v>0</v>
      </c>
      <c r="CB101" s="13" t="n">
        <f aca="false">IF(OR(CB191=0,FN101=0),0,CB191*FN101/(CB191+FN101))</f>
        <v>0</v>
      </c>
      <c r="CC101" s="13" t="n">
        <f aca="false">IF(OR(CC191=0,FO101=0),0,CC191*FO101/(CC191+FO101))</f>
        <v>0</v>
      </c>
      <c r="CD101" s="13" t="n">
        <f aca="false">IF(OR(CD191=0,FP101=0),0,CD191*FP101/(CD191+FP101))</f>
        <v>0</v>
      </c>
      <c r="CE101" s="13" t="n">
        <f aca="false">IF(OR(CE191=0,FQ101=0),0,CE191*FQ101/(CE191+FQ101))</f>
        <v>0</v>
      </c>
      <c r="CF101" s="13" t="n">
        <f aca="false">IF(OR(CF191=0,FR101=0),0,CF191*FR101/(CF191+FR101))</f>
        <v>0</v>
      </c>
      <c r="CG101" s="13" t="n">
        <f aca="false">IF(OR(CG191=0,FS101=0),0,CG191*FS101/(CG191+FS101))</f>
        <v>0</v>
      </c>
      <c r="CH101" s="13" t="n">
        <f aca="false">IF(OR(CH191=0,FT101=0),0,CH191*FT101/(CH191+FT101))</f>
        <v>0</v>
      </c>
      <c r="CI101" s="13" t="n">
        <f aca="false">IF(OR(CI191=0,FU101=0),0,CI191*FU101/(CI191+FU101))</f>
        <v>0</v>
      </c>
      <c r="CJ101" s="13" t="n">
        <f aca="false">IF(OR(CJ191=0,FV101=0),0,CJ191*FV101/(CJ191+FV101))</f>
        <v>0</v>
      </c>
      <c r="CK101" s="13" t="n">
        <f aca="false">IF(OR(CK191=0,FW101=0),0,CK191*FW101/(CK191+FW101))</f>
        <v>0</v>
      </c>
      <c r="CL101" s="13" t="n">
        <f aca="false">IF(OR(CL191=0,FX101=0),0,CL191*FX101/(CL191+FX101))</f>
        <v>0</v>
      </c>
      <c r="CM101" s="13" t="n">
        <f aca="false">IF(OR(CM191=0,FY101=0),0,CM191*FY101/(CM191+FY101))</f>
        <v>0</v>
      </c>
      <c r="CN101" s="13" t="n">
        <f aca="false">IF(OR(CN191=0,FZ101=0),0,CN191*FZ101/(CN191+FZ101))</f>
        <v>0</v>
      </c>
      <c r="CO101" s="13" t="n">
        <f aca="false">IF(OR(CO191=0,GA101=0),0,CO191*GA101/(CO191+GA101))</f>
        <v>0</v>
      </c>
      <c r="CP101" s="13" t="n">
        <f aca="false">IF(OR(CP191=0,GB101=0),0,CP191*GB101/(CP191+GB101))</f>
        <v>0.133551334993081</v>
      </c>
      <c r="CQ101" s="13" t="n">
        <f aca="false">IF(OR(CQ191=0,GC101=0),0,CQ191*GC101/(CQ191+GC101))</f>
        <v>0.0898052594557367</v>
      </c>
      <c r="CR101" s="0" t="n">
        <f aca="false">IF(F$9=0,0,(SIN(F$12)*COS($E101)+SIN($E101)*COS(F$12))/SIN($E101)*F$9)</f>
        <v>6.32915357142857</v>
      </c>
      <c r="CS101" s="0" t="n">
        <f aca="false">IF(G$9=0,0,(SIN(G$12)*COS($E101)+SIN($E101)*COS(G$12))/SIN($E101)*G$9)</f>
        <v>6.29075096898538</v>
      </c>
      <c r="CT101" s="0" t="n">
        <f aca="false">IF(H$9=0,0,(SIN(H$12)*COS($E101)+SIN($E101)*COS(H$12))/SIN($E101)*H$9)</f>
        <v>6.25043214285715</v>
      </c>
      <c r="CU101" s="0" t="n">
        <f aca="false">IF(I$9=0,0,(SIN(I$12)*COS($E101)+SIN($E101)*COS(I$12))/SIN($E101)*I$9)</f>
        <v>6.20823335568501</v>
      </c>
      <c r="CV101" s="0" t="n">
        <f aca="false">IF(J$9=0,0,(SIN(J$12)*COS($E101)+SIN($E101)*COS(J$12))/SIN($E101)*J$9)</f>
        <v>6.15934377736011</v>
      </c>
      <c r="CW101" s="0" t="n">
        <f aca="false">IF(K$9=0,0,(SIN(K$12)*COS($E101)+SIN($E101)*COS(K$12))/SIN($E101)*K$9)</f>
        <v>6.10865878518676</v>
      </c>
      <c r="CX101" s="0" t="n">
        <f aca="false">IF(L$9=0,0,(SIN(L$12)*COS($E101)+SIN($E101)*COS(L$12))/SIN($E101)*L$9)</f>
        <v>6.05622070733422</v>
      </c>
      <c r="CY101" s="0" t="n">
        <f aca="false">IF(M$9=0,0,(SIN(M$12)*COS($E101)+SIN($E101)*COS(M$12))/SIN($E101)*M$9)</f>
        <v>6.00207237318102</v>
      </c>
      <c r="CZ101" s="0" t="n">
        <f aca="false">IF(N$9=0,0,(SIN(N$12)*COS($E101)+SIN($E101)*COS(N$12))/SIN($E101)*N$9)</f>
        <v>5.94625709208799</v>
      </c>
      <c r="DA101" s="0" t="n">
        <f aca="false">IF(O$9=0,0,(SIN(O$12)*COS($E101)+SIN($E101)*COS(O$12))/SIN($E101)*O$9)</f>
        <v>5.87179757555272</v>
      </c>
      <c r="DB101" s="0" t="n">
        <f aca="false">IF(P$9=0,0,(SIN(P$12)*COS($E101)+SIN($E101)*COS(P$12))/SIN($E101)*P$9)</f>
        <v>5.79584776762762</v>
      </c>
      <c r="DC101" s="0" t="n">
        <f aca="false">IF(Q$9=0,0,(SIN(Q$12)*COS($E101)+SIN($E101)*COS(Q$12))/SIN($E101)*Q$9)</f>
        <v>5.71846780278267</v>
      </c>
      <c r="DD101" s="0" t="n">
        <f aca="false">IF(R$9=0,0,(SIN(R$12)*COS($E101)+SIN($E101)*COS(R$12))/SIN($E101)*R$9)</f>
        <v>5.63971814898744</v>
      </c>
      <c r="DE101" s="0" t="n">
        <f aca="false">IF(S$9=0,0,(SIN(S$12)*COS($E101)+SIN($E101)*COS(S$12))/SIN($E101)*S$9)</f>
        <v>5.55965957805278</v>
      </c>
      <c r="DF101" s="0" t="n">
        <f aca="false">IF(T$9=0,0,(SIN(T$12)*COS($E101)+SIN($E101)*COS(T$12))/SIN($E101)*T$9)</f>
        <v>5.44750962574784</v>
      </c>
      <c r="DG101" s="0" t="n">
        <f aca="false">IF(U$9=0,0,(SIN(U$12)*COS($E101)+SIN($E101)*COS(U$12))/SIN($E101)*U$9)</f>
        <v>5.33443103745143</v>
      </c>
      <c r="DH101" s="0" t="n">
        <f aca="false">IF(V$9=0,0,(SIN(V$12)*COS($E101)+SIN($E101)*COS(V$12))/SIN($E101)*V$9)</f>
        <v>5.22051338586698</v>
      </c>
      <c r="DI101" s="0" t="n">
        <f aca="false">IF(W$9=0,0,(SIN(W$12)*COS($E101)+SIN($E101)*COS(W$12))/SIN($E101)*W$9)</f>
        <v>5.10584625990533</v>
      </c>
      <c r="DJ101" s="0" t="n">
        <f aca="false">IF(X$9=0,0,(SIN(X$12)*COS($E101)+SIN($E101)*COS(X$12))/SIN($E101)*X$9)</f>
        <v>4.99051922067557</v>
      </c>
      <c r="DK101" s="0" t="n">
        <f aca="false">IF(Y$9=0,0,(SIN(Y$12)*COS($E101)+SIN($E101)*COS(Y$12))/SIN($E101)*Y$9)</f>
        <v>0</v>
      </c>
      <c r="DL101" s="0" t="n">
        <f aca="false">IF(Z$9=0,0,(SIN(Z$12)*COS($E101)+SIN($E101)*COS(Z$12))/SIN($E101)*Z$9)</f>
        <v>0</v>
      </c>
      <c r="DM101" s="0" t="n">
        <f aca="false">IF(AA$9=0,0,(SIN(AA$12)*COS($E101)+SIN($E101)*COS(AA$12))/SIN($E101)*AA$9)</f>
        <v>0</v>
      </c>
      <c r="DN101" s="0" t="n">
        <f aca="false">IF(AB$9=0,0,(SIN(AB$12)*COS($E101)+SIN($E101)*COS(AB$12))/SIN($E101)*AB$9)</f>
        <v>0</v>
      </c>
      <c r="DO101" s="0" t="n">
        <f aca="false">IF(AC$9=0,0,(SIN(AC$12)*COS($E101)+SIN($E101)*COS(AC$12))/SIN($E101)*AC$9)</f>
        <v>0</v>
      </c>
      <c r="DP101" s="0" t="n">
        <f aca="false">IF(AD$9=0,0,(SIN(AD$12)*COS($E101)+SIN($E101)*COS(AD$12))/SIN($E101)*AD$9)</f>
        <v>0</v>
      </c>
      <c r="DQ101" s="0" t="n">
        <f aca="false">IF(AE$9=0,0,(SIN(AE$12)*COS($E101)+SIN($E101)*COS(AE$12))/SIN($E101)*AE$9)</f>
        <v>0</v>
      </c>
      <c r="DR101" s="0" t="n">
        <f aca="false">IF(AF$9=0,0,(SIN(AF$12)*COS($E101)+SIN($E101)*COS(AF$12))/SIN($E101)*AF$9)</f>
        <v>0</v>
      </c>
      <c r="DS101" s="0" t="n">
        <f aca="false">IF(AG$9=0,0,(SIN(AG$12)*COS($E101)+SIN($E101)*COS(AG$12))/SIN($E101)*AG$9)</f>
        <v>0</v>
      </c>
      <c r="DT101" s="0" t="n">
        <f aca="false">IF(AH$9=0,0,(SIN(AH$12)*COS($E101)+SIN($E101)*COS(AH$12))/SIN($E101)*AH$9)</f>
        <v>0</v>
      </c>
      <c r="DU101" s="0" t="n">
        <f aca="false">IF(AI$9=0,0,(SIN(AI$12)*COS($E101)+SIN($E101)*COS(AI$12))/SIN($E101)*AI$9)</f>
        <v>0</v>
      </c>
      <c r="DV101" s="0" t="n">
        <f aca="false">IF(AJ$9=0,0,(SIN(AJ$12)*COS($E101)+SIN($E101)*COS(AJ$12))/SIN($E101)*AJ$9)</f>
        <v>0</v>
      </c>
      <c r="DW101" s="0" t="n">
        <f aca="false">IF(AK$9=0,0,(SIN(AK$12)*COS($E101)+SIN($E101)*COS(AK$12))/SIN($E101)*AK$9)</f>
        <v>0</v>
      </c>
      <c r="DX101" s="0" t="n">
        <f aca="false">IF(AL$9=0,0,(SIN(AL$12)*COS($E101)+SIN($E101)*COS(AL$12))/SIN($E101)*AL$9)</f>
        <v>0</v>
      </c>
      <c r="DY101" s="0" t="n">
        <f aca="false">IF(AM$9=0,0,(SIN(AM$12)*COS($E101)+SIN($E101)*COS(AM$12))/SIN($E101)*AM$9)</f>
        <v>0</v>
      </c>
      <c r="DZ101" s="0" t="n">
        <f aca="false">IF(AN$9=0,0,(SIN(AN$12)*COS($E101)+SIN($E101)*COS(AN$12))/SIN($E101)*AN$9)</f>
        <v>0</v>
      </c>
      <c r="EA101" s="0" t="n">
        <f aca="false">IF(AO$9=0,0,(SIN(AO$12)*COS($E101)+SIN($E101)*COS(AO$12))/SIN($E101)*AO$9)</f>
        <v>0</v>
      </c>
      <c r="EB101" s="0" t="n">
        <f aca="false">IF(AP$9=0,0,(SIN(AP$12)*COS($E101)+SIN($E101)*COS(AP$12))/SIN($E101)*AP$9)</f>
        <v>0</v>
      </c>
      <c r="EC101" s="0" t="n">
        <f aca="false">IF(AQ$9=0,0,(SIN(AQ$12)*COS($E101)+SIN($E101)*COS(AQ$12))/SIN($E101)*AQ$9)</f>
        <v>0</v>
      </c>
      <c r="ED101" s="0" t="n">
        <f aca="false">IF(AR$9=0,0,(SIN(AR$12)*COS($E101)+SIN($E101)*COS(AR$12))/SIN($E101)*AR$9)</f>
        <v>0</v>
      </c>
      <c r="EE101" s="0" t="n">
        <f aca="false">IF(AS$9=0,0,(SIN(AS$12)*COS($E101)+SIN($E101)*COS(AS$12))/SIN($E101)*AS$9)</f>
        <v>0</v>
      </c>
      <c r="EF101" s="0" t="n">
        <f aca="false">IF(AT$9=0,0,(SIN(AT$12)*COS($E101)+SIN($E101)*COS(AT$12))/SIN($E101)*AT$9)</f>
        <v>0</v>
      </c>
      <c r="EG101" s="0" t="n">
        <f aca="false">IF(AU$9=0,0,(SIN(AU$12)*COS($E101)+SIN($E101)*COS(AU$12))/SIN($E101)*AU$9)</f>
        <v>0</v>
      </c>
      <c r="EH101" s="0" t="n">
        <f aca="false">IF(AV$9=0,0,(SIN(AV$12)*COS($E101)+SIN($E101)*COS(AV$12))/SIN($E101)*AV$9)</f>
        <v>0</v>
      </c>
      <c r="EI101" s="0" t="n">
        <f aca="false">IF(AW$9=0,0,(SIN(AW$12)*COS($E101)+SIN($E101)*COS(AW$12))/SIN($E101)*AW$9)</f>
        <v>0</v>
      </c>
      <c r="EJ101" s="0" t="n">
        <f aca="false">IF(AX$9=0,0,(SIN(AX$12)*COS($E101)+SIN($E101)*COS(AX$12))/SIN($E101)*AX$9)</f>
        <v>0</v>
      </c>
      <c r="EK101" s="0" t="n">
        <f aca="false">IF(AY$9=0,0,(SIN(AY$12)*COS($E101)+SIN($E101)*COS(AY$12))/SIN($E101)*AY$9)</f>
        <v>0</v>
      </c>
      <c r="EL101" s="0" t="n">
        <f aca="false">IF(AZ$9=0,0,(SIN(AZ$12)*COS($E101)+SIN($E101)*COS(AZ$12))/SIN($E101)*AZ$9)</f>
        <v>0</v>
      </c>
      <c r="EM101" s="0" t="n">
        <f aca="false">IF(BA$9=0,0,(SIN(BA$12)*COS($E101)+SIN($E101)*COS(BA$12))/SIN($E101)*BA$9)</f>
        <v>0</v>
      </c>
      <c r="EN101" s="0" t="n">
        <f aca="false">IF(BB$9=0,0,(SIN(BB$12)*COS($E101)+SIN($E101)*COS(BB$12))/SIN($E101)*BB$9)</f>
        <v>0</v>
      </c>
      <c r="EO101" s="0" t="n">
        <f aca="false">IF(BC$9=0,0,(SIN(BC$12)*COS($E101)+SIN($E101)*COS(BC$12))/SIN($E101)*BC$9)</f>
        <v>0</v>
      </c>
      <c r="EP101" s="0" t="n">
        <f aca="false">IF(BD$9=0,0,(SIN(BD$12)*COS($E101)+SIN($E101)*COS(BD$12))/SIN($E101)*BD$9)</f>
        <v>0</v>
      </c>
      <c r="EQ101" s="0" t="n">
        <f aca="false">IF(BE$9=0,0,(SIN(BE$12)*COS($E101)+SIN($E101)*COS(BE$12))/SIN($E101)*BE$9)</f>
        <v>0</v>
      </c>
      <c r="ER101" s="0" t="n">
        <f aca="false">IF(BF$9=0,0,(SIN(BF$12)*COS($E101)+SIN($E101)*COS(BF$12))/SIN($E101)*BF$9)</f>
        <v>0</v>
      </c>
      <c r="ES101" s="0" t="n">
        <f aca="false">IF(BG$9=0,0,(SIN(BG$12)*COS($E101)+SIN($E101)*COS(BG$12))/SIN($E101)*BG$9)</f>
        <v>0</v>
      </c>
      <c r="ET101" s="0" t="n">
        <f aca="false">IF(BH$9=0,0,(SIN(BH$12)*COS($E101)+SIN($E101)*COS(BH$12))/SIN($E101)*BH$9)</f>
        <v>0</v>
      </c>
      <c r="EU101" s="0" t="n">
        <f aca="false">IF(BI$9=0,0,(SIN(BI$12)*COS($E101)+SIN($E101)*COS(BI$12))/SIN($E101)*BI$9)</f>
        <v>0</v>
      </c>
      <c r="EV101" s="0" t="n">
        <f aca="false">IF(BJ$9=0,0,(SIN(BJ$12)*COS($E101)+SIN($E101)*COS(BJ$12))/SIN($E101)*BJ$9)</f>
        <v>0</v>
      </c>
      <c r="EW101" s="0" t="n">
        <f aca="false">IF(BK$9=0,0,(SIN(BK$12)*COS($E101)+SIN($E101)*COS(BK$12))/SIN($E101)*BK$9)</f>
        <v>0</v>
      </c>
      <c r="EX101" s="0" t="n">
        <f aca="false">IF(BL$9=0,0,(SIN(BL$12)*COS($E101)+SIN($E101)*COS(BL$12))/SIN($E101)*BL$9)</f>
        <v>0</v>
      </c>
      <c r="EY101" s="0" t="n">
        <f aca="false">IF(BM$9=0,0,(SIN(BM$12)*COS($E101)+SIN($E101)*COS(BM$12))/SIN($E101)*BM$9)</f>
        <v>0</v>
      </c>
      <c r="EZ101" s="0" t="n">
        <f aca="false">IF(BN$9=0,0,(SIN(BN$12)*COS($E101)+SIN($E101)*COS(BN$12))/SIN($E101)*BN$9)</f>
        <v>0</v>
      </c>
      <c r="FA101" s="0" t="n">
        <f aca="false">IF(BO$9=0,0,(SIN(BO$12)*COS($E101)+SIN($E101)*COS(BO$12))/SIN($E101)*BO$9)</f>
        <v>0</v>
      </c>
      <c r="FB101" s="0" t="n">
        <f aca="false">IF(BP$9=0,0,(SIN(BP$12)*COS($E101)+SIN($E101)*COS(BP$12))/SIN($E101)*BP$9)</f>
        <v>0</v>
      </c>
      <c r="FC101" s="0" t="n">
        <f aca="false">IF(BQ$9=0,0,(SIN(BQ$12)*COS($E101)+SIN($E101)*COS(BQ$12))/SIN($E101)*BQ$9)</f>
        <v>0</v>
      </c>
      <c r="FD101" s="0" t="n">
        <f aca="false">IF(BR$9=0,0,(SIN(BR$12)*COS($E101)+SIN($E101)*COS(BR$12))/SIN($E101)*BR$9)</f>
        <v>0</v>
      </c>
      <c r="FE101" s="0" t="n">
        <f aca="false">IF(BS$9=0,0,(SIN(BS$12)*COS($E101)+SIN($E101)*COS(BS$12))/SIN($E101)*BS$9)</f>
        <v>0</v>
      </c>
      <c r="FF101" s="0" t="n">
        <f aca="false">IF(BT$9=0,0,(SIN(BT$12)*COS($E101)+SIN($E101)*COS(BT$12))/SIN($E101)*BT$9)</f>
        <v>0</v>
      </c>
      <c r="FG101" s="0" t="n">
        <f aca="false">IF(BU$9=0,0,(SIN(BU$12)*COS($E101)+SIN($E101)*COS(BU$12))/SIN($E101)*BU$9)</f>
        <v>0</v>
      </c>
      <c r="FH101" s="0" t="n">
        <f aca="false">IF(BV$9=0,0,(SIN(BV$12)*COS($E101)+SIN($E101)*COS(BV$12))/SIN($E101)*BV$9)</f>
        <v>0</v>
      </c>
      <c r="FI101" s="0" t="n">
        <f aca="false">IF(BW$9=0,0,(SIN(BW$12)*COS($E101)+SIN($E101)*COS(BW$12))/SIN($E101)*BW$9)</f>
        <v>0</v>
      </c>
      <c r="FJ101" s="0" t="n">
        <f aca="false">IF(BX$9=0,0,(SIN(BX$12)*COS($E101)+SIN($E101)*COS(BX$12))/SIN($E101)*BX$9)</f>
        <v>0</v>
      </c>
      <c r="FK101" s="0" t="n">
        <f aca="false">IF(BY$9=0,0,(SIN(BY$12)*COS($E101)+SIN($E101)*COS(BY$12))/SIN($E101)*BY$9)</f>
        <v>0</v>
      </c>
      <c r="FL101" s="0" t="n">
        <f aca="false">IF(BZ$9=0,0,(SIN(BZ$12)*COS($E101)+SIN($E101)*COS(BZ$12))/SIN($E101)*BZ$9)</f>
        <v>0</v>
      </c>
      <c r="FM101" s="0" t="n">
        <f aca="false">IF(CA$9=0,0,(SIN(CA$12)*COS($E101)+SIN($E101)*COS(CA$12))/SIN($E101)*CA$9)</f>
        <v>0</v>
      </c>
      <c r="FN101" s="0" t="n">
        <f aca="false">IF(CB$9=0,0,(SIN(CB$12)*COS($E101)+SIN($E101)*COS(CB$12))/SIN($E101)*CB$9)</f>
        <v>0</v>
      </c>
      <c r="FO101" s="0" t="n">
        <f aca="false">IF(CC$9=0,0,(SIN(CC$12)*COS($E101)+SIN($E101)*COS(CC$12))/SIN($E101)*CC$9)</f>
        <v>0</v>
      </c>
      <c r="FP101" s="0" t="n">
        <f aca="false">IF(CD$9=0,0,(SIN(CD$12)*COS($E101)+SIN($E101)*COS(CD$12))/SIN($E101)*CD$9)</f>
        <v>0</v>
      </c>
      <c r="FQ101" s="0" t="n">
        <f aca="false">IF(CE$9=0,0,(SIN(CE$12)*COS($E101)+SIN($E101)*COS(CE$12))/SIN($E101)*CE$9)</f>
        <v>0</v>
      </c>
      <c r="FR101" s="0" t="n">
        <f aca="false">IF(CF$9=0,0,(SIN(CF$12)*COS($E101)+SIN($E101)*COS(CF$12))/SIN($E101)*CF$9)</f>
        <v>0</v>
      </c>
      <c r="FS101" s="0" t="n">
        <f aca="false">IF(CG$9=0,0,(SIN(CG$12)*COS($E101)+SIN($E101)*COS(CG$12))/SIN($E101)*CG$9)</f>
        <v>0</v>
      </c>
      <c r="FT101" s="0" t="n">
        <f aca="false">IF(CH$9=0,0,(SIN(CH$12)*COS($E101)+SIN($E101)*COS(CH$12))/SIN($E101)*CH$9)</f>
        <v>0</v>
      </c>
      <c r="FU101" s="0" t="n">
        <f aca="false">IF(CI$9=0,0,(SIN(CI$12)*COS($E101)+SIN($E101)*COS(CI$12))/SIN($E101)*CI$9)</f>
        <v>0</v>
      </c>
      <c r="FV101" s="0" t="n">
        <f aca="false">IF(CJ$9=0,0,(SIN(CJ$12)*COS($E101)+SIN($E101)*COS(CJ$12))/SIN($E101)*CJ$9)</f>
        <v>0</v>
      </c>
      <c r="FW101" s="0" t="n">
        <f aca="false">IF(CK$9=0,0,(SIN(CK$12)*COS($E101)+SIN($E101)*COS(CK$12))/SIN($E101)*CK$9)</f>
        <v>0</v>
      </c>
      <c r="FX101" s="0" t="n">
        <f aca="false">IF(CL$9=0,0,(SIN(CL$12)*COS($E101)+SIN($E101)*COS(CL$12))/SIN($E101)*CL$9)</f>
        <v>0</v>
      </c>
      <c r="FY101" s="0" t="n">
        <f aca="false">IF(CM$9=0,0,(SIN(CM$12)*COS($E101)+SIN($E101)*COS(CM$12))/SIN($E101)*CM$9)</f>
        <v>0</v>
      </c>
      <c r="FZ101" s="0" t="n">
        <f aca="false">IF(CN$9=0,0,(SIN(CN$12)*COS($E101)+SIN($E101)*COS(CN$12))/SIN($E101)*CN$9)</f>
        <v>0</v>
      </c>
      <c r="GA101" s="0" t="n">
        <f aca="false">IF(CO$9=0,0,(SIN(CO$12)*COS($E101)+SIN($E101)*COS(CO$12))/SIN($E101)*CO$9)</f>
        <v>0</v>
      </c>
      <c r="GB101" s="0" t="n">
        <f aca="false">IF(CP$9=0,0,(SIN(CP$12)*COS($E101)+SIN($E101)*COS(CP$12))/SIN($E101)*CP$9)</f>
        <v>0.27311753280976</v>
      </c>
      <c r="GC101" s="0" t="n">
        <f aca="false">IF(CQ$9=0,0,(SIN(CQ$12)*COS($E101)+SIN($E101)*COS(CQ$12))/SIN($E101)*CQ$9)</f>
        <v>0.185372480214268</v>
      </c>
    </row>
    <row r="102" customFormat="false" ht="12.8" hidden="true" customHeight="false" outlineLevel="0" collapsed="false">
      <c r="A102" s="0" t="n">
        <f aca="false">MAX($F102:$CQ102)</f>
        <v>6.32915353137039</v>
      </c>
      <c r="B102" s="90" t="n">
        <f aca="false">IF(ISNA(INDEX(vmg!$B$6:$B$151,MATCH($C102,vmg!$F$6:$F$151,0))),IF(ISNA(INDEX(vmg!$B$6:$B$151,MATCH($C102,vmg!$D$6:$D$151,0))),0,INDEX(vmg!$B$6:$B$151,MATCH($C102,vmg!$D$6:$D$151,0))),INDEX(vmg!$B$6:$B$151,MATCH($C102,vmg!$F$6:$F$151,0)))</f>
        <v>4.9349</v>
      </c>
      <c r="C102" s="2" t="n">
        <f aca="false">MOD(Best +D102,360)</f>
        <v>30</v>
      </c>
      <c r="D102" s="2" t="n">
        <f aca="false">D101+1</f>
        <v>90</v>
      </c>
      <c r="E102" s="1" t="n">
        <f aca="false">D102*PI()/180</f>
        <v>1.5707963267949</v>
      </c>
      <c r="F102" s="13" t="n">
        <f aca="false">IF(OR(F192=0,CR102=0),0,F192*CR102/(F192+CR102))</f>
        <v>6.32915353137039</v>
      </c>
      <c r="G102" s="13" t="n">
        <f aca="false">IF(OR(G192=0,CS102=0),0,G192*CS102/(G192+CS102))</f>
        <v>6.15198989614556</v>
      </c>
      <c r="H102" s="13" t="n">
        <f aca="false">IF(OR(H192=0,CT102=0),0,H192*CT102/(H192+CT102))</f>
        <v>5.98219416382698</v>
      </c>
      <c r="I102" s="13" t="n">
        <f aca="false">IF(OR(I192=0,CU102=0),0,I192*CU102/(I192+CU102))</f>
        <v>5.81924510683418</v>
      </c>
      <c r="J102" s="13" t="n">
        <f aca="false">IF(OR(J192=0,CV102=0),0,J192*CV102/(J192+CV102))</f>
        <v>5.65857370706753</v>
      </c>
      <c r="K102" s="13" t="n">
        <f aca="false">IF(OR(K192=0,CW102=0),0,K192*CW102/(K192+CW102))</f>
        <v>5.50416479399224</v>
      </c>
      <c r="L102" s="13" t="n">
        <f aca="false">IF(OR(L192=0,CX102=0),0,L192*CX102/(L192+CX102))</f>
        <v>5.35559676193423</v>
      </c>
      <c r="M102" s="13" t="n">
        <f aca="false">IF(OR(M192=0,CY102=0),0,M192*CY102/(M192+CY102))</f>
        <v>5.21248539398773</v>
      </c>
      <c r="N102" s="13" t="n">
        <f aca="false">IF(OR(N192=0,CZ102=0),0,N192*CZ102/(N192+CZ102))</f>
        <v>5.07447980422919</v>
      </c>
      <c r="O102" s="13" t="n">
        <f aca="false">IF(OR(O192=0,DA102=0),0,O192*DA102/(O192+DA102))</f>
        <v>4.92923615736589</v>
      </c>
      <c r="P102" s="13" t="n">
        <f aca="false">IF(OR(P192=0,DB102=0),0,P192*DB102/(P192+DB102))</f>
        <v>4.78929595988748</v>
      </c>
      <c r="Q102" s="13" t="n">
        <f aca="false">IF(OR(Q192=0,DC102=0),0,Q192*DC102/(Q192+DC102))</f>
        <v>4.65431799602376</v>
      </c>
      <c r="R102" s="13" t="n">
        <f aca="false">IF(OR(R192=0,DD102=0),0,R192*DD102/(R192+DD102))</f>
        <v>4.52399017589452</v>
      </c>
      <c r="S102" s="13" t="n">
        <f aca="false">IF(OR(S192=0,DE102=0),0,S192*DE102/(S192+DE102))</f>
        <v>4.39802651022347</v>
      </c>
      <c r="T102" s="13" t="n">
        <f aca="false">IF(OR(T192=0,DF102=0),0,T192*DF102/(T192+DF102))</f>
        <v>4.25726770781174</v>
      </c>
      <c r="U102" s="13" t="n">
        <f aca="false">IF(OR(U192=0,DG102=0),0,U192*DG102/(U192+DG102))</f>
        <v>4.12141745870082</v>
      </c>
      <c r="V102" s="13" t="n">
        <f aca="false">IF(OR(V192=0,DH102=0),0,V192*DH102/(V192+DH102))</f>
        <v>3.9901618117518</v>
      </c>
      <c r="W102" s="13" t="n">
        <f aca="false">IF(OR(W192=0,DI102=0),0,W192*DI102/(W192+DI102))</f>
        <v>3.86321343570053</v>
      </c>
      <c r="X102" s="13" t="n">
        <f aca="false">IF(OR(X192=0,DJ102=0),0,X192*DJ102/(X192+DJ102))</f>
        <v>3.74030890236468</v>
      </c>
      <c r="Y102" s="13" t="n">
        <f aca="false">IF(OR(Y192=0,DK102=0),0,Y192*DK102/(Y192+DK102))</f>
        <v>0</v>
      </c>
      <c r="Z102" s="13" t="n">
        <f aca="false">IF(OR(Z192=0,DL102=0),0,Z192*DL102/(Z192+DL102))</f>
        <v>0</v>
      </c>
      <c r="AA102" s="13" t="n">
        <f aca="false">IF(OR(AA192=0,DM102=0),0,AA192*DM102/(AA192+DM102))</f>
        <v>0</v>
      </c>
      <c r="AB102" s="13" t="n">
        <f aca="false">IF(OR(AB192=0,DN102=0),0,AB192*DN102/(AB192+DN102))</f>
        <v>0</v>
      </c>
      <c r="AC102" s="13" t="n">
        <f aca="false">IF(OR(AC192=0,DO102=0),0,AC192*DO102/(AC192+DO102))</f>
        <v>0</v>
      </c>
      <c r="AD102" s="13" t="n">
        <f aca="false">IF(OR(AD192=0,DP102=0),0,AD192*DP102/(AD192+DP102))</f>
        <v>0</v>
      </c>
      <c r="AE102" s="13" t="n">
        <f aca="false">IF(OR(AE192=0,DQ102=0),0,AE192*DQ102/(AE192+DQ102))</f>
        <v>0</v>
      </c>
      <c r="AF102" s="13" t="n">
        <f aca="false">IF(OR(AF192=0,DR102=0),0,AF192*DR102/(AF192+DR102))</f>
        <v>0</v>
      </c>
      <c r="AG102" s="13" t="n">
        <f aca="false">IF(OR(AG192=0,DS102=0),0,AG192*DS102/(AG192+DS102))</f>
        <v>0</v>
      </c>
      <c r="AH102" s="13" t="n">
        <f aca="false">IF(OR(AH192=0,DT102=0),0,AH192*DT102/(AH192+DT102))</f>
        <v>0</v>
      </c>
      <c r="AI102" s="13" t="n">
        <f aca="false">IF(OR(AI192=0,DU102=0),0,AI192*DU102/(AI192+DU102))</f>
        <v>0</v>
      </c>
      <c r="AJ102" s="13" t="n">
        <f aca="false">IF(OR(AJ192=0,DV102=0),0,AJ192*DV102/(AJ192+DV102))</f>
        <v>0</v>
      </c>
      <c r="AK102" s="13" t="n">
        <f aca="false">IF(OR(AK192=0,DW102=0),0,AK192*DW102/(AK192+DW102))</f>
        <v>0</v>
      </c>
      <c r="AL102" s="13" t="n">
        <f aca="false">IF(OR(AL192=0,DX102=0),0,AL192*DX102/(AL192+DX102))</f>
        <v>0</v>
      </c>
      <c r="AM102" s="13" t="n">
        <f aca="false">IF(OR(AM192=0,DY102=0),0,AM192*DY102/(AM192+DY102))</f>
        <v>0</v>
      </c>
      <c r="AN102" s="13" t="n">
        <f aca="false">IF(OR(AN192=0,DZ102=0),0,AN192*DZ102/(AN192+DZ102))</f>
        <v>0</v>
      </c>
      <c r="AO102" s="13" t="n">
        <f aca="false">IF(OR(AO192=0,EA102=0),0,AO192*EA102/(AO192+EA102))</f>
        <v>0</v>
      </c>
      <c r="AP102" s="13" t="n">
        <f aca="false">IF(OR(AP192=0,EB102=0),0,AP192*EB102/(AP192+EB102))</f>
        <v>0</v>
      </c>
      <c r="AQ102" s="13" t="n">
        <f aca="false">IF(OR(AQ192=0,EC102=0),0,AQ192*EC102/(AQ192+EC102))</f>
        <v>0</v>
      </c>
      <c r="AR102" s="13" t="n">
        <f aca="false">IF(OR(AR192=0,ED102=0),0,AR192*ED102/(AR192+ED102))</f>
        <v>0</v>
      </c>
      <c r="AS102" s="13" t="n">
        <f aca="false">IF(OR(AS192=0,EE102=0),0,AS192*EE102/(AS192+EE102))</f>
        <v>0</v>
      </c>
      <c r="AT102" s="13" t="n">
        <f aca="false">IF(OR(AT192=0,EF102=0),0,AT192*EF102/(AT192+EF102))</f>
        <v>0</v>
      </c>
      <c r="AU102" s="13" t="n">
        <f aca="false">IF(OR(AU192=0,EG102=0),0,AU192*EG102/(AU192+EG102))</f>
        <v>0</v>
      </c>
      <c r="AV102" s="13" t="n">
        <f aca="false">IF(OR(AV192=0,EH102=0),0,AV192*EH102/(AV192+EH102))</f>
        <v>0</v>
      </c>
      <c r="AW102" s="13" t="n">
        <f aca="false">IF(OR(AW192=0,EI102=0),0,AW192*EI102/(AW192+EI102))</f>
        <v>0</v>
      </c>
      <c r="AX102" s="13" t="n">
        <f aca="false">IF(OR(AX192=0,EJ102=0),0,AX192*EJ102/(AX192+EJ102))</f>
        <v>0</v>
      </c>
      <c r="AY102" s="13" t="n">
        <f aca="false">IF(OR(AY192=0,EK102=0),0,AY192*EK102/(AY192+EK102))</f>
        <v>0</v>
      </c>
      <c r="AZ102" s="13" t="n">
        <f aca="false">IF(OR(AZ192=0,EL102=0),0,AZ192*EL102/(AZ192+EL102))</f>
        <v>0</v>
      </c>
      <c r="BA102" s="13" t="n">
        <f aca="false">IF(OR(BA192=0,EM102=0),0,BA192*EM102/(BA192+EM102))</f>
        <v>0</v>
      </c>
      <c r="BB102" s="13" t="n">
        <f aca="false">IF(OR(BB192=0,EN102=0),0,BB192*EN102/(BB192+EN102))</f>
        <v>0</v>
      </c>
      <c r="BC102" s="13" t="n">
        <f aca="false">IF(OR(BC192=0,EO102=0),0,BC192*EO102/(BC192+EO102))</f>
        <v>0</v>
      </c>
      <c r="BD102" s="13" t="n">
        <f aca="false">IF(OR(BD192=0,EP102=0),0,BD192*EP102/(BD192+EP102))</f>
        <v>0</v>
      </c>
      <c r="BE102" s="13" t="n">
        <f aca="false">IF(OR(BE192=0,EQ102=0),0,BE192*EQ102/(BE192+EQ102))</f>
        <v>0</v>
      </c>
      <c r="BF102" s="13" t="n">
        <f aca="false">IF(OR(BF192=0,ER102=0),0,BF192*ER102/(BF192+ER102))</f>
        <v>0</v>
      </c>
      <c r="BG102" s="13" t="n">
        <f aca="false">IF(OR(BG192=0,ES102=0),0,BG192*ES102/(BG192+ES102))</f>
        <v>0</v>
      </c>
      <c r="BH102" s="13" t="n">
        <f aca="false">IF(OR(BH192=0,ET102=0),0,BH192*ET102/(BH192+ET102))</f>
        <v>0</v>
      </c>
      <c r="BI102" s="13" t="n">
        <f aca="false">IF(OR(BI192=0,EU102=0),0,BI192*EU102/(BI192+EU102))</f>
        <v>0</v>
      </c>
      <c r="BJ102" s="13" t="n">
        <f aca="false">IF(OR(BJ192=0,EV102=0),0,BJ192*EV102/(BJ192+EV102))</f>
        <v>0</v>
      </c>
      <c r="BK102" s="13" t="n">
        <f aca="false">IF(OR(BK192=0,EW102=0),0,BK192*EW102/(BK192+EW102))</f>
        <v>0</v>
      </c>
      <c r="BL102" s="13" t="n">
        <f aca="false">IF(OR(BL192=0,EX102=0),0,BL192*EX102/(BL192+EX102))</f>
        <v>0</v>
      </c>
      <c r="BM102" s="13" t="n">
        <f aca="false">IF(OR(BM192=0,EY102=0),0,BM192*EY102/(BM192+EY102))</f>
        <v>0</v>
      </c>
      <c r="BN102" s="13" t="n">
        <f aca="false">IF(OR(BN192=0,EZ102=0),0,BN192*EZ102/(BN192+EZ102))</f>
        <v>0</v>
      </c>
      <c r="BO102" s="13" t="n">
        <f aca="false">IF(OR(BO192=0,FA102=0),0,BO192*FA102/(BO192+FA102))</f>
        <v>0</v>
      </c>
      <c r="BP102" s="13" t="n">
        <f aca="false">IF(OR(BP192=0,FB102=0),0,BP192*FB102/(BP192+FB102))</f>
        <v>0</v>
      </c>
      <c r="BQ102" s="13" t="n">
        <f aca="false">IF(OR(BQ192=0,FC102=0),0,BQ192*FC102/(BQ192+FC102))</f>
        <v>0</v>
      </c>
      <c r="BR102" s="13" t="n">
        <f aca="false">IF(OR(BR192=0,FD102=0),0,BR192*FD102/(BR192+FD102))</f>
        <v>0</v>
      </c>
      <c r="BS102" s="13" t="n">
        <f aca="false">IF(OR(BS192=0,FE102=0),0,BS192*FE102/(BS192+FE102))</f>
        <v>0</v>
      </c>
      <c r="BT102" s="13" t="n">
        <f aca="false">IF(OR(BT192=0,FF102=0),0,BT192*FF102/(BT192+FF102))</f>
        <v>0</v>
      </c>
      <c r="BU102" s="13" t="n">
        <f aca="false">IF(OR(BU192=0,FG102=0),0,BU192*FG102/(BU192+FG102))</f>
        <v>0</v>
      </c>
      <c r="BV102" s="13" t="n">
        <f aca="false">IF(OR(BV192=0,FH102=0),0,BV192*FH102/(BV192+FH102))</f>
        <v>0</v>
      </c>
      <c r="BW102" s="13" t="n">
        <f aca="false">IF(OR(BW192=0,FI102=0),0,BW192*FI102/(BW192+FI102))</f>
        <v>0</v>
      </c>
      <c r="BX102" s="13" t="n">
        <f aca="false">IF(OR(BX192=0,FJ102=0),0,BX192*FJ102/(BX192+FJ102))</f>
        <v>0</v>
      </c>
      <c r="BY102" s="13" t="n">
        <f aca="false">IF(OR(BY192=0,FK102=0),0,BY192*FK102/(BY192+FK102))</f>
        <v>0</v>
      </c>
      <c r="BZ102" s="13" t="n">
        <f aca="false">IF(OR(BZ192=0,FL102=0),0,BZ192*FL102/(BZ192+FL102))</f>
        <v>0</v>
      </c>
      <c r="CA102" s="13" t="n">
        <f aca="false">IF(OR(CA192=0,FM102=0),0,CA192*FM102/(CA192+FM102))</f>
        <v>0</v>
      </c>
      <c r="CB102" s="13" t="n">
        <f aca="false">IF(OR(CB192=0,FN102=0),0,CB192*FN102/(CB192+FN102))</f>
        <v>0</v>
      </c>
      <c r="CC102" s="13" t="n">
        <f aca="false">IF(OR(CC192=0,FO102=0),0,CC192*FO102/(CC192+FO102))</f>
        <v>0</v>
      </c>
      <c r="CD102" s="13" t="n">
        <f aca="false">IF(OR(CD192=0,FP102=0),0,CD192*FP102/(CD192+FP102))</f>
        <v>0</v>
      </c>
      <c r="CE102" s="13" t="n">
        <f aca="false">IF(OR(CE192=0,FQ102=0),0,CE192*FQ102/(CE192+FQ102))</f>
        <v>0</v>
      </c>
      <c r="CF102" s="13" t="n">
        <f aca="false">IF(OR(CF192=0,FR102=0),0,CF192*FR102/(CF192+FR102))</f>
        <v>0</v>
      </c>
      <c r="CG102" s="13" t="n">
        <f aca="false">IF(OR(CG192=0,FS102=0),0,CG192*FS102/(CG192+FS102))</f>
        <v>0</v>
      </c>
      <c r="CH102" s="13" t="n">
        <f aca="false">IF(OR(CH192=0,FT102=0),0,CH192*FT102/(CH192+FT102))</f>
        <v>0</v>
      </c>
      <c r="CI102" s="13" t="n">
        <f aca="false">IF(OR(CI192=0,FU102=0),0,CI192*FU102/(CI192+FU102))</f>
        <v>0</v>
      </c>
      <c r="CJ102" s="13" t="n">
        <f aca="false">IF(OR(CJ192=0,FV102=0),0,CJ192*FV102/(CJ192+FV102))</f>
        <v>0</v>
      </c>
      <c r="CK102" s="13" t="n">
        <f aca="false">IF(OR(CK192=0,FW102=0),0,CK192*FW102/(CK192+FW102))</f>
        <v>0</v>
      </c>
      <c r="CL102" s="13" t="n">
        <f aca="false">IF(OR(CL192=0,FX102=0),0,CL192*FX102/(CL192+FX102))</f>
        <v>0</v>
      </c>
      <c r="CM102" s="13" t="n">
        <f aca="false">IF(OR(CM192=0,FY102=0),0,CM192*FY102/(CM192+FY102))</f>
        <v>0</v>
      </c>
      <c r="CN102" s="13" t="n">
        <f aca="false">IF(OR(CN192=0,FZ102=0),0,CN192*FZ102/(CN192+FZ102))</f>
        <v>0</v>
      </c>
      <c r="CO102" s="13" t="n">
        <f aca="false">IF(OR(CO192=0,GA102=0),0,CO192*GA102/(CO192+GA102))</f>
        <v>0</v>
      </c>
      <c r="CP102" s="13" t="n">
        <f aca="false">IF(OR(CP192=0,GB102=0),0,CP192*GB102/(CP192+GB102))</f>
        <v>0.0885395599981273</v>
      </c>
      <c r="CQ102" s="13" t="n">
        <f aca="false">IF(OR(CQ192=0,GC102=0),0,CQ192*GC102/(CQ192+GC102))</f>
        <v>0.0446463822874464</v>
      </c>
      <c r="CR102" s="0" t="n">
        <f aca="false">IF(F$9=0,0,(SIN(F$12)*COS($E102)+SIN($E102)*COS(F$12))/SIN($E102)*F$9)</f>
        <v>6.32915357142857</v>
      </c>
      <c r="CS102" s="0" t="n">
        <f aca="false">IF(G$9=0,0,(SIN(G$12)*COS($E102)+SIN($E102)*COS(G$12))/SIN($E102)*G$9)</f>
        <v>6.28883489122542</v>
      </c>
      <c r="CT102" s="0" t="n">
        <f aca="false">IF(H$9=0,0,(SIN(H$12)*COS($E102)+SIN($E102)*COS(H$12))/SIN($E102)*H$9)</f>
        <v>6.24662454847674</v>
      </c>
      <c r="CU102" s="0" t="n">
        <f aca="false">IF(I$9=0,0,(SIN(I$12)*COS($E102)+SIN($E102)*COS(I$12))/SIN($E102)*I$9)</f>
        <v>6.20255937104172</v>
      </c>
      <c r="CV102" s="0" t="n">
        <f aca="false">IF(J$9=0,0,(SIN(J$12)*COS($E102)+SIN($E102)*COS(J$12))/SIN($E102)*J$9)</f>
        <v>6.15183498880231</v>
      </c>
      <c r="CW102" s="0" t="n">
        <f aca="false">IF(K$9=0,0,(SIN(K$12)*COS($E102)+SIN($E102)*COS(K$12))/SIN($E102)*K$9)</f>
        <v>6.09934435259502</v>
      </c>
      <c r="CX102" s="0" t="n">
        <f aca="false">IF(L$9=0,0,(SIN(L$12)*COS($E102)+SIN($E102)*COS(L$12))/SIN($E102)*L$9)</f>
        <v>6.04513030371781</v>
      </c>
      <c r="CY102" s="0" t="n">
        <f aca="false">IF(M$9=0,0,(SIN(M$12)*COS($E102)+SIN($E102)*COS(M$12))/SIN($E102)*M$9)</f>
        <v>5.98923616746481</v>
      </c>
      <c r="CZ102" s="0" t="n">
        <f aca="false">IF(N$9=0,0,(SIN(N$12)*COS($E102)+SIN($E102)*COS(N$12))/SIN($E102)*N$9)</f>
        <v>5.931705731762</v>
      </c>
      <c r="DA102" s="0" t="n">
        <f aca="false">IF(O$9=0,0,(SIN(O$12)*COS($E102)+SIN($E102)*COS(O$12))/SIN($E102)*O$9)</f>
        <v>5.85560909605233</v>
      </c>
      <c r="DB102" s="0" t="n">
        <f aca="false">IF(P$9=0,0,(SIN(P$12)*COS($E102)+SIN($E102)*COS(P$12))/SIN($E102)*P$9)</f>
        <v>5.77806404847322</v>
      </c>
      <c r="DC102" s="0" t="n">
        <f aca="false">IF(Q$9=0,0,(SIN(Q$12)*COS($E102)+SIN($E102)*COS(Q$12))/SIN($E102)*Q$9)</f>
        <v>5.69913110166044</v>
      </c>
      <c r="DD102" s="0" t="n">
        <f aca="false">IF(R$9=0,0,(SIN(R$12)*COS($E102)+SIN($E102)*COS(R$12))/SIN($E102)*R$9)</f>
        <v>5.61887107765527</v>
      </c>
      <c r="DE102" s="0" t="n">
        <f aca="false">IF(S$9=0,0,(SIN(S$12)*COS($E102)+SIN($E102)*COS(S$12))/SIN($E102)*S$9)</f>
        <v>5.53734507817449</v>
      </c>
      <c r="DF102" s="0" t="n">
        <f aca="false">IF(T$9=0,0,(SIN(T$12)*COS($E102)+SIN($E102)*COS(T$12))/SIN($E102)*T$9)</f>
        <v>5.4239045950965</v>
      </c>
      <c r="DG102" s="0" t="n">
        <f aca="false">IF(U$9=0,0,(SIN(U$12)*COS($E102)+SIN($E102)*COS(U$12))/SIN($E102)*U$9)</f>
        <v>5.30959767452837</v>
      </c>
      <c r="DH102" s="0" t="n">
        <f aca="false">IF(V$9=0,0,(SIN(V$12)*COS($E102)+SIN($E102)*COS(V$12))/SIN($E102)*V$9)</f>
        <v>5.19451401559628</v>
      </c>
      <c r="DI102" s="0" t="n">
        <f aca="false">IF(W$9=0,0,(SIN(W$12)*COS($E102)+SIN($E102)*COS(W$12))/SIN($E102)*W$9)</f>
        <v>5.07874329796848</v>
      </c>
      <c r="DJ102" s="0" t="n">
        <f aca="false">IF(X$9=0,0,(SIN(X$12)*COS($E102)+SIN($E102)*COS(X$12))/SIN($E102)*X$9)</f>
        <v>4.96237513789903</v>
      </c>
      <c r="DK102" s="0" t="n">
        <f aca="false">IF(Y$9=0,0,(SIN(Y$12)*COS($E102)+SIN($E102)*COS(Y$12))/SIN($E102)*Y$9)</f>
        <v>0</v>
      </c>
      <c r="DL102" s="0" t="n">
        <f aca="false">IF(Z$9=0,0,(SIN(Z$12)*COS($E102)+SIN($E102)*COS(Z$12))/SIN($E102)*Z$9)</f>
        <v>0</v>
      </c>
      <c r="DM102" s="0" t="n">
        <f aca="false">IF(AA$9=0,0,(SIN(AA$12)*COS($E102)+SIN($E102)*COS(AA$12))/SIN($E102)*AA$9)</f>
        <v>0</v>
      </c>
      <c r="DN102" s="0" t="n">
        <f aca="false">IF(AB$9=0,0,(SIN(AB$12)*COS($E102)+SIN($E102)*COS(AB$12))/SIN($E102)*AB$9)</f>
        <v>0</v>
      </c>
      <c r="DO102" s="0" t="n">
        <f aca="false">IF(AC$9=0,0,(SIN(AC$12)*COS($E102)+SIN($E102)*COS(AC$12))/SIN($E102)*AC$9)</f>
        <v>0</v>
      </c>
      <c r="DP102" s="0" t="n">
        <f aca="false">IF(AD$9=0,0,(SIN(AD$12)*COS($E102)+SIN($E102)*COS(AD$12))/SIN($E102)*AD$9)</f>
        <v>0</v>
      </c>
      <c r="DQ102" s="0" t="n">
        <f aca="false">IF(AE$9=0,0,(SIN(AE$12)*COS($E102)+SIN($E102)*COS(AE$12))/SIN($E102)*AE$9)</f>
        <v>0</v>
      </c>
      <c r="DR102" s="0" t="n">
        <f aca="false">IF(AF$9=0,0,(SIN(AF$12)*COS($E102)+SIN($E102)*COS(AF$12))/SIN($E102)*AF$9)</f>
        <v>0</v>
      </c>
      <c r="DS102" s="0" t="n">
        <f aca="false">IF(AG$9=0,0,(SIN(AG$12)*COS($E102)+SIN($E102)*COS(AG$12))/SIN($E102)*AG$9)</f>
        <v>0</v>
      </c>
      <c r="DT102" s="0" t="n">
        <f aca="false">IF(AH$9=0,0,(SIN(AH$12)*COS($E102)+SIN($E102)*COS(AH$12))/SIN($E102)*AH$9)</f>
        <v>0</v>
      </c>
      <c r="DU102" s="0" t="n">
        <f aca="false">IF(AI$9=0,0,(SIN(AI$12)*COS($E102)+SIN($E102)*COS(AI$12))/SIN($E102)*AI$9)</f>
        <v>0</v>
      </c>
      <c r="DV102" s="0" t="n">
        <f aca="false">IF(AJ$9=0,0,(SIN(AJ$12)*COS($E102)+SIN($E102)*COS(AJ$12))/SIN($E102)*AJ$9)</f>
        <v>0</v>
      </c>
      <c r="DW102" s="0" t="n">
        <f aca="false">IF(AK$9=0,0,(SIN(AK$12)*COS($E102)+SIN($E102)*COS(AK$12))/SIN($E102)*AK$9)</f>
        <v>0</v>
      </c>
      <c r="DX102" s="0" t="n">
        <f aca="false">IF(AL$9=0,0,(SIN(AL$12)*COS($E102)+SIN($E102)*COS(AL$12))/SIN($E102)*AL$9)</f>
        <v>0</v>
      </c>
      <c r="DY102" s="0" t="n">
        <f aca="false">IF(AM$9=0,0,(SIN(AM$12)*COS($E102)+SIN($E102)*COS(AM$12))/SIN($E102)*AM$9)</f>
        <v>0</v>
      </c>
      <c r="DZ102" s="0" t="n">
        <f aca="false">IF(AN$9=0,0,(SIN(AN$12)*COS($E102)+SIN($E102)*COS(AN$12))/SIN($E102)*AN$9)</f>
        <v>0</v>
      </c>
      <c r="EA102" s="0" t="n">
        <f aca="false">IF(AO$9=0,0,(SIN(AO$12)*COS($E102)+SIN($E102)*COS(AO$12))/SIN($E102)*AO$9)</f>
        <v>0</v>
      </c>
      <c r="EB102" s="0" t="n">
        <f aca="false">IF(AP$9=0,0,(SIN(AP$12)*COS($E102)+SIN($E102)*COS(AP$12))/SIN($E102)*AP$9)</f>
        <v>0</v>
      </c>
      <c r="EC102" s="0" t="n">
        <f aca="false">IF(AQ$9=0,0,(SIN(AQ$12)*COS($E102)+SIN($E102)*COS(AQ$12))/SIN($E102)*AQ$9)</f>
        <v>0</v>
      </c>
      <c r="ED102" s="0" t="n">
        <f aca="false">IF(AR$9=0,0,(SIN(AR$12)*COS($E102)+SIN($E102)*COS(AR$12))/SIN($E102)*AR$9)</f>
        <v>0</v>
      </c>
      <c r="EE102" s="0" t="n">
        <f aca="false">IF(AS$9=0,0,(SIN(AS$12)*COS($E102)+SIN($E102)*COS(AS$12))/SIN($E102)*AS$9)</f>
        <v>0</v>
      </c>
      <c r="EF102" s="0" t="n">
        <f aca="false">IF(AT$9=0,0,(SIN(AT$12)*COS($E102)+SIN($E102)*COS(AT$12))/SIN($E102)*AT$9)</f>
        <v>0</v>
      </c>
      <c r="EG102" s="0" t="n">
        <f aca="false">IF(AU$9=0,0,(SIN(AU$12)*COS($E102)+SIN($E102)*COS(AU$12))/SIN($E102)*AU$9)</f>
        <v>0</v>
      </c>
      <c r="EH102" s="0" t="n">
        <f aca="false">IF(AV$9=0,0,(SIN(AV$12)*COS($E102)+SIN($E102)*COS(AV$12))/SIN($E102)*AV$9)</f>
        <v>0</v>
      </c>
      <c r="EI102" s="0" t="n">
        <f aca="false">IF(AW$9=0,0,(SIN(AW$12)*COS($E102)+SIN($E102)*COS(AW$12))/SIN($E102)*AW$9)</f>
        <v>0</v>
      </c>
      <c r="EJ102" s="0" t="n">
        <f aca="false">IF(AX$9=0,0,(SIN(AX$12)*COS($E102)+SIN($E102)*COS(AX$12))/SIN($E102)*AX$9)</f>
        <v>0</v>
      </c>
      <c r="EK102" s="0" t="n">
        <f aca="false">IF(AY$9=0,0,(SIN(AY$12)*COS($E102)+SIN($E102)*COS(AY$12))/SIN($E102)*AY$9)</f>
        <v>0</v>
      </c>
      <c r="EL102" s="0" t="n">
        <f aca="false">IF(AZ$9=0,0,(SIN(AZ$12)*COS($E102)+SIN($E102)*COS(AZ$12))/SIN($E102)*AZ$9)</f>
        <v>0</v>
      </c>
      <c r="EM102" s="0" t="n">
        <f aca="false">IF(BA$9=0,0,(SIN(BA$12)*COS($E102)+SIN($E102)*COS(BA$12))/SIN($E102)*BA$9)</f>
        <v>0</v>
      </c>
      <c r="EN102" s="0" t="n">
        <f aca="false">IF(BB$9=0,0,(SIN(BB$12)*COS($E102)+SIN($E102)*COS(BB$12))/SIN($E102)*BB$9)</f>
        <v>0</v>
      </c>
      <c r="EO102" s="0" t="n">
        <f aca="false">IF(BC$9=0,0,(SIN(BC$12)*COS($E102)+SIN($E102)*COS(BC$12))/SIN($E102)*BC$9)</f>
        <v>0</v>
      </c>
      <c r="EP102" s="0" t="n">
        <f aca="false">IF(BD$9=0,0,(SIN(BD$12)*COS($E102)+SIN($E102)*COS(BD$12))/SIN($E102)*BD$9)</f>
        <v>0</v>
      </c>
      <c r="EQ102" s="0" t="n">
        <f aca="false">IF(BE$9=0,0,(SIN(BE$12)*COS($E102)+SIN($E102)*COS(BE$12))/SIN($E102)*BE$9)</f>
        <v>0</v>
      </c>
      <c r="ER102" s="0" t="n">
        <f aca="false">IF(BF$9=0,0,(SIN(BF$12)*COS($E102)+SIN($E102)*COS(BF$12))/SIN($E102)*BF$9)</f>
        <v>0</v>
      </c>
      <c r="ES102" s="0" t="n">
        <f aca="false">IF(BG$9=0,0,(SIN(BG$12)*COS($E102)+SIN($E102)*COS(BG$12))/SIN($E102)*BG$9)</f>
        <v>0</v>
      </c>
      <c r="ET102" s="0" t="n">
        <f aca="false">IF(BH$9=0,0,(SIN(BH$12)*COS($E102)+SIN($E102)*COS(BH$12))/SIN($E102)*BH$9)</f>
        <v>0</v>
      </c>
      <c r="EU102" s="0" t="n">
        <f aca="false">IF(BI$9=0,0,(SIN(BI$12)*COS($E102)+SIN($E102)*COS(BI$12))/SIN($E102)*BI$9)</f>
        <v>0</v>
      </c>
      <c r="EV102" s="0" t="n">
        <f aca="false">IF(BJ$9=0,0,(SIN(BJ$12)*COS($E102)+SIN($E102)*COS(BJ$12))/SIN($E102)*BJ$9)</f>
        <v>0</v>
      </c>
      <c r="EW102" s="0" t="n">
        <f aca="false">IF(BK$9=0,0,(SIN(BK$12)*COS($E102)+SIN($E102)*COS(BK$12))/SIN($E102)*BK$9)</f>
        <v>0</v>
      </c>
      <c r="EX102" s="0" t="n">
        <f aca="false">IF(BL$9=0,0,(SIN(BL$12)*COS($E102)+SIN($E102)*COS(BL$12))/SIN($E102)*BL$9)</f>
        <v>0</v>
      </c>
      <c r="EY102" s="0" t="n">
        <f aca="false">IF(BM$9=0,0,(SIN(BM$12)*COS($E102)+SIN($E102)*COS(BM$12))/SIN($E102)*BM$9)</f>
        <v>0</v>
      </c>
      <c r="EZ102" s="0" t="n">
        <f aca="false">IF(BN$9=0,0,(SIN(BN$12)*COS($E102)+SIN($E102)*COS(BN$12))/SIN($E102)*BN$9)</f>
        <v>0</v>
      </c>
      <c r="FA102" s="0" t="n">
        <f aca="false">IF(BO$9=0,0,(SIN(BO$12)*COS($E102)+SIN($E102)*COS(BO$12))/SIN($E102)*BO$9)</f>
        <v>0</v>
      </c>
      <c r="FB102" s="0" t="n">
        <f aca="false">IF(BP$9=0,0,(SIN(BP$12)*COS($E102)+SIN($E102)*COS(BP$12))/SIN($E102)*BP$9)</f>
        <v>0</v>
      </c>
      <c r="FC102" s="0" t="n">
        <f aca="false">IF(BQ$9=0,0,(SIN(BQ$12)*COS($E102)+SIN($E102)*COS(BQ$12))/SIN($E102)*BQ$9)</f>
        <v>0</v>
      </c>
      <c r="FD102" s="0" t="n">
        <f aca="false">IF(BR$9=0,0,(SIN(BR$12)*COS($E102)+SIN($E102)*COS(BR$12))/SIN($E102)*BR$9)</f>
        <v>0</v>
      </c>
      <c r="FE102" s="0" t="n">
        <f aca="false">IF(BS$9=0,0,(SIN(BS$12)*COS($E102)+SIN($E102)*COS(BS$12))/SIN($E102)*BS$9)</f>
        <v>0</v>
      </c>
      <c r="FF102" s="0" t="n">
        <f aca="false">IF(BT$9=0,0,(SIN(BT$12)*COS($E102)+SIN($E102)*COS(BT$12))/SIN($E102)*BT$9)</f>
        <v>0</v>
      </c>
      <c r="FG102" s="0" t="n">
        <f aca="false">IF(BU$9=0,0,(SIN(BU$12)*COS($E102)+SIN($E102)*COS(BU$12))/SIN($E102)*BU$9)</f>
        <v>0</v>
      </c>
      <c r="FH102" s="0" t="n">
        <f aca="false">IF(BV$9=0,0,(SIN(BV$12)*COS($E102)+SIN($E102)*COS(BV$12))/SIN($E102)*BV$9)</f>
        <v>0</v>
      </c>
      <c r="FI102" s="0" t="n">
        <f aca="false">IF(BW$9=0,0,(SIN(BW$12)*COS($E102)+SIN($E102)*COS(BW$12))/SIN($E102)*BW$9)</f>
        <v>0</v>
      </c>
      <c r="FJ102" s="0" t="n">
        <f aca="false">IF(BX$9=0,0,(SIN(BX$12)*COS($E102)+SIN($E102)*COS(BX$12))/SIN($E102)*BX$9)</f>
        <v>0</v>
      </c>
      <c r="FK102" s="0" t="n">
        <f aca="false">IF(BY$9=0,0,(SIN(BY$12)*COS($E102)+SIN($E102)*COS(BY$12))/SIN($E102)*BY$9)</f>
        <v>0</v>
      </c>
      <c r="FL102" s="0" t="n">
        <f aca="false">IF(BZ$9=0,0,(SIN(BZ$12)*COS($E102)+SIN($E102)*COS(BZ$12))/SIN($E102)*BZ$9)</f>
        <v>0</v>
      </c>
      <c r="FM102" s="0" t="n">
        <f aca="false">IF(CA$9=0,0,(SIN(CA$12)*COS($E102)+SIN($E102)*COS(CA$12))/SIN($E102)*CA$9)</f>
        <v>0</v>
      </c>
      <c r="FN102" s="0" t="n">
        <f aca="false">IF(CB$9=0,0,(SIN(CB$12)*COS($E102)+SIN($E102)*COS(CB$12))/SIN($E102)*CB$9)</f>
        <v>0</v>
      </c>
      <c r="FO102" s="0" t="n">
        <f aca="false">IF(CC$9=0,0,(SIN(CC$12)*COS($E102)+SIN($E102)*COS(CC$12))/SIN($E102)*CC$9)</f>
        <v>0</v>
      </c>
      <c r="FP102" s="0" t="n">
        <f aca="false">IF(CD$9=0,0,(SIN(CD$12)*COS($E102)+SIN($E102)*COS(CD$12))/SIN($E102)*CD$9)</f>
        <v>0</v>
      </c>
      <c r="FQ102" s="0" t="n">
        <f aca="false">IF(CE$9=0,0,(SIN(CE$12)*COS($E102)+SIN($E102)*COS(CE$12))/SIN($E102)*CE$9)</f>
        <v>0</v>
      </c>
      <c r="FR102" s="0" t="n">
        <f aca="false">IF(CF$9=0,0,(SIN(CF$12)*COS($E102)+SIN($E102)*COS(CF$12))/SIN($E102)*CF$9)</f>
        <v>0</v>
      </c>
      <c r="FS102" s="0" t="n">
        <f aca="false">IF(CG$9=0,0,(SIN(CG$12)*COS($E102)+SIN($E102)*COS(CG$12))/SIN($E102)*CG$9)</f>
        <v>0</v>
      </c>
      <c r="FT102" s="0" t="n">
        <f aca="false">IF(CH$9=0,0,(SIN(CH$12)*COS($E102)+SIN($E102)*COS(CH$12))/SIN($E102)*CH$9)</f>
        <v>0</v>
      </c>
      <c r="FU102" s="0" t="n">
        <f aca="false">IF(CI$9=0,0,(SIN(CI$12)*COS($E102)+SIN($E102)*COS(CI$12))/SIN($E102)*CI$9)</f>
        <v>0</v>
      </c>
      <c r="FV102" s="0" t="n">
        <f aca="false">IF(CJ$9=0,0,(SIN(CJ$12)*COS($E102)+SIN($E102)*COS(CJ$12))/SIN($E102)*CJ$9)</f>
        <v>0</v>
      </c>
      <c r="FW102" s="0" t="n">
        <f aca="false">IF(CK$9=0,0,(SIN(CK$12)*COS($E102)+SIN($E102)*COS(CK$12))/SIN($E102)*CK$9)</f>
        <v>0</v>
      </c>
      <c r="FX102" s="0" t="n">
        <f aca="false">IF(CL$9=0,0,(SIN(CL$12)*COS($E102)+SIN($E102)*COS(CL$12))/SIN($E102)*CL$9)</f>
        <v>0</v>
      </c>
      <c r="FY102" s="0" t="n">
        <f aca="false">IF(CM$9=0,0,(SIN(CM$12)*COS($E102)+SIN($E102)*COS(CM$12))/SIN($E102)*CM$9)</f>
        <v>0</v>
      </c>
      <c r="FZ102" s="0" t="n">
        <f aca="false">IF(CN$9=0,0,(SIN(CN$12)*COS($E102)+SIN($E102)*COS(CN$12))/SIN($E102)*CN$9)</f>
        <v>0</v>
      </c>
      <c r="GA102" s="0" t="n">
        <f aca="false">IF(CO$9=0,0,(SIN(CO$12)*COS($E102)+SIN($E102)*COS(CO$12))/SIN($E102)*CO$9)</f>
        <v>0</v>
      </c>
      <c r="GB102" s="0" t="n">
        <f aca="false">IF(CP$9=0,0,(SIN(CP$12)*COS($E102)+SIN($E102)*COS(CP$12))/SIN($E102)*CP$9)</f>
        <v>0.182096848919457</v>
      </c>
      <c r="GC102" s="0" t="n">
        <f aca="false">IF(CQ$9=0,0,(SIN(CQ$12)*COS($E102)+SIN($E102)*COS(CQ$12))/SIN($E102)*CQ$9)</f>
        <v>0.092686240107106</v>
      </c>
    </row>
    <row r="103" customFormat="false" ht="12.8" hidden="true" customHeight="false" outlineLevel="0" collapsed="false">
      <c r="D103" s="0" t="n">
        <v>1</v>
      </c>
      <c r="E103" s="2" t="s">
        <v>56</v>
      </c>
      <c r="F103" s="0" t="n">
        <f aca="false">IF($B13=0,0,IF(SIN(F$12)=0,999999999,(SIN(F$12)*COS($E13)+SIN($E13)*COS(F$12))/SIN(F$12)*$B13))</f>
        <v>999999999</v>
      </c>
      <c r="G103" s="0" t="n">
        <f aca="false">IF($B13=0,0,IF(SIN(G$12)=0,999999999,(SIN(G$12)*COS($E13)+SIN($E13)*COS(G$12))/SIN(G$12)*$B13))</f>
        <v>12.735088660284</v>
      </c>
      <c r="H103" s="0" t="n">
        <f aca="false">IF($B13=0,0,IF(SIN(H$12)=0,999999999,(SIN(H$12)*COS($E13)+SIN($E13)*COS(H$12))/SIN(H$12)*$B13))</f>
        <v>9.55034646576496</v>
      </c>
      <c r="I103" s="0" t="n">
        <f aca="false">IF($B13=0,0,IF(SIN(I$12)=0,999999999,(SIN(I$12)*COS($E13)+SIN($E13)*COS(I$12))/SIN(I$12)*$B13))</f>
        <v>8.48833443490222</v>
      </c>
      <c r="J103" s="0" t="n">
        <f aca="false">IF($B13=0,0,IF(SIN(J$12)=0,999999999,(SIN(J$12)*COS($E13)+SIN($E13)*COS(J$12))/SIN(J$12)*$B13))</f>
        <v>7.95700474778151</v>
      </c>
      <c r="K103" s="0" t="n">
        <f aca="false">IF($B13=0,0,IF(SIN(K$12)=0,999999999,(SIN(K$12)*COS($E13)+SIN($E13)*COS(K$12))/SIN(K$12)*$B13))</f>
        <v>7.63794777713256</v>
      </c>
      <c r="L103" s="0" t="n">
        <f aca="false">IF($B13=0,0,IF(SIN(L$12)=0,999999999,(SIN(L$12)*COS($E13)+SIN($E13)*COS(L$12))/SIN(L$12)*$B13))</f>
        <v>7.42502692763184</v>
      </c>
      <c r="M103" s="0" t="n">
        <f aca="false">IF($B13=0,0,IF(SIN(M$12)=0,999999999,(SIN(M$12)*COS($E13)+SIN($E13)*COS(M$12))/SIN(M$12)*$B13))</f>
        <v>7.27275504147746</v>
      </c>
      <c r="N103" s="0" t="n">
        <f aca="false">IF($B13=0,0,IF(SIN(N$12)=0,999999999,(SIN(N$12)*COS($E13)+SIN($E13)*COS(N$12))/SIN(N$12)*$B13))</f>
        <v>7.15838849974788</v>
      </c>
      <c r="O103" s="0" t="n">
        <f aca="false">IF($B13=0,0,IF(SIN(O$12)=0,999999999,(SIN(O$12)*COS($E13)+SIN($E13)*COS(O$12))/SIN(O$12)*$B13))</f>
        <v>7.06929192282337</v>
      </c>
      <c r="P103" s="0" t="n">
        <f aca="false">IF($B13=0,0,IF(SIN(P$12)=0,999999999,(SIN(P$12)*COS($E13)+SIN($E13)*COS(P$12))/SIN(P$12)*$B13))</f>
        <v>6.99788405052601</v>
      </c>
      <c r="Q103" s="0" t="n">
        <f aca="false">IF($B13=0,0,IF(SIN(Q$12)=0,999999999,(SIN(Q$12)*COS($E13)+SIN($E13)*COS(Q$12))/SIN(Q$12)*$B13))</f>
        <v>6.93934041488422</v>
      </c>
      <c r="R103" s="0" t="n">
        <f aca="false">IF($B13=0,0,IF(SIN(R$12)=0,999999999,(SIN(R$12)*COS($E13)+SIN($E13)*COS(R$12))/SIN(R$12)*$B13))</f>
        <v>6.89044467649063</v>
      </c>
      <c r="S103" s="0" t="n">
        <f aca="false">IF($B13=0,0,IF(SIN(S$12)=0,999999999,(SIN(S$12)*COS($E13)+SIN($E13)*COS(S$12))/SIN(S$12)*$B13))</f>
        <v>6.84897011328715</v>
      </c>
      <c r="T103" s="0" t="n">
        <f aca="false">IF($B13=0,0,IF(SIN(T$12)=0,999999999,(SIN(T$12)*COS($E13)+SIN($E13)*COS(T$12))/SIN(T$12)*$B13))</f>
        <v>6.81332618556333</v>
      </c>
      <c r="U103" s="0" t="n">
        <f aca="false">IF($B13=0,0,IF(SIN(U$12)=0,999999999,(SIN(U$12)*COS($E13)+SIN($E13)*COS(U$12))/SIN(U$12)*$B13))</f>
        <v>6.7823464749348</v>
      </c>
      <c r="V103" s="0" t="n">
        <f aca="false">IF($B13=0,0,IF(SIN(V$12)=0,999999999,(SIN(V$12)*COS($E13)+SIN($E13)*COS(V$12))/SIN(V$12)*$B13))</f>
        <v>6.75515614618502</v>
      </c>
      <c r="W103" s="0" t="n">
        <f aca="false">IF($B13=0,0,IF(SIN(W$12)=0,999999999,(SIN(W$12)*COS($E13)+SIN($E13)*COS(W$12))/SIN(W$12)*$B13))</f>
        <v>6.73108618726162</v>
      </c>
      <c r="X103" s="0" t="n">
        <f aca="false">IF($B13=0,0,IF(SIN(X$12)=0,999999999,(SIN(X$12)*COS($E13)+SIN($E13)*COS(X$12))/SIN(X$12)*$B13))</f>
        <v>6.70961623592224</v>
      </c>
      <c r="Y103" s="0" t="n">
        <f aca="false">IF($B13=0,0,IF(SIN(Y$12)=0,999999999,(SIN(Y$12)*COS($E13)+SIN($E13)*COS(Y$12))/SIN(Y$12)*$B13))</f>
        <v>6.69033546110606</v>
      </c>
      <c r="Z103" s="0" t="n">
        <f aca="false">IF($B13=0,0,IF(SIN(Z$12)=0,999999999,(SIN(Z$12)*COS($E13)+SIN($E13)*COS(Z$12))/SIN(Z$12)*$B13))</f>
        <v>6.67291517987648</v>
      </c>
      <c r="AA103" s="0" t="n">
        <f aca="false">IF($B13=0,0,IF(SIN(AA$12)=0,999999999,(SIN(AA$12)*COS($E13)+SIN($E13)*COS(AA$12))/SIN(AA$12)*$B13))</f>
        <v>6.65708929807751</v>
      </c>
      <c r="AB103" s="0" t="n">
        <f aca="false">IF($B13=0,0,IF(SIN(AB$12)=0,999999999,(SIN(AB$12)*COS($E13)+SIN($E13)*COS(AB$12))/SIN(AB$12)*$B13))</f>
        <v>6.64264008534002</v>
      </c>
      <c r="AC103" s="0" t="n">
        <f aca="false">IF($B13=0,0,IF(SIN(AC$12)=0,999999999,(SIN(AC$12)*COS($E13)+SIN($E13)*COS(AC$12))/SIN(AC$12)*$B13))</f>
        <v>6.62938766093938</v>
      </c>
      <c r="AD103" s="0" t="n">
        <f aca="false">IF($B13=0,0,IF(SIN(AD$12)=0,999999999,(SIN(AD$12)*COS($E13)+SIN($E13)*COS(AD$12))/SIN(AD$12)*$B13))</f>
        <v>6.61718210817264</v>
      </c>
      <c r="AE103" s="0" t="n">
        <f aca="false">IF($B13=0,0,IF(SIN(AE$12)=0,999999999,(SIN(AE$12)*COS($E13)+SIN($E13)*COS(AE$12))/SIN(AE$12)*$B13))</f>
        <v>6.60589748126906</v>
      </c>
      <c r="AF103" s="0" t="n">
        <f aca="false">IF($B13=0,0,IF(SIN(AF$12)=0,999999999,(SIN(AF$12)*COS($E13)+SIN($E13)*COS(AF$12))/SIN(AF$12)*$B13))</f>
        <v>6.59542719530535</v>
      </c>
      <c r="AG103" s="0" t="n">
        <f aca="false">IF($B13=0,0,IF(SIN(AG$12)=0,999999999,(SIN(AG$12)*COS($E13)+SIN($E13)*COS(AG$12))/SIN(AG$12)*$B13))</f>
        <v>6.5856804405683</v>
      </c>
      <c r="AH103" s="0" t="n">
        <f aca="false">IF($B13=0,0,IF(SIN(AH$12)=0,999999999,(SIN(AH$12)*COS($E13)+SIN($E13)*COS(AH$12))/SIN(AH$12)*$B13))</f>
        <v>6.57657936525247</v>
      </c>
      <c r="AI103" s="0" t="n">
        <f aca="false">IF($B13=0,0,IF(SIN(AI$12)=0,999999999,(SIN(AI$12)*COS($E13)+SIN($E13)*COS(AI$12))/SIN(AI$12)*$B13))</f>
        <v>6.56805684103214</v>
      </c>
      <c r="AJ103" s="0" t="n">
        <f aca="false">IF($B13=0,0,IF(SIN(AJ$12)=0,999999999,(SIN(AJ$12)*COS($E13)+SIN($E13)*COS(AJ$12))/SIN(AJ$12)*$B13))</f>
        <v>6.56005467550294</v>
      </c>
      <c r="AK103" s="0" t="n">
        <f aca="false">IF($B13=0,0,IF(SIN(AK$12)=0,999999999,(SIN(AK$12)*COS($E13)+SIN($E13)*COS(AK$12))/SIN(AK$12)*$B13))</f>
        <v>6.5525221705866</v>
      </c>
      <c r="AL103" s="0" t="n">
        <f aca="false">IF($B13=0,0,IF(SIN(AL$12)=0,999999999,(SIN(AL$12)*COS($E13)+SIN($E13)*COS(AL$12))/SIN(AL$12)*$B13))</f>
        <v>6.54541495121873</v>
      </c>
      <c r="AM103" s="0" t="n">
        <f aca="false">IF($B13=0,0,IF(SIN(AM$12)=0,999999999,(SIN(AM$12)*COS($E13)+SIN($E13)*COS(AM$12))/SIN(AM$12)*$B13))</f>
        <v>6.5386940069862</v>
      </c>
      <c r="AN103" s="0" t="n">
        <f aca="false">IF($B13=0,0,IF(SIN(AN$12)=0,999999999,(SIN(AN$12)*COS($E13)+SIN($E13)*COS(AN$12))/SIN(AN$12)*$B13))</f>
        <v>6.53232490287106</v>
      </c>
      <c r="AO103" s="0" t="n">
        <f aca="false">IF($B13=0,0,IF(SIN(AO$12)=0,999999999,(SIN(AO$12)*COS($E13)+SIN($E13)*COS(AO$12))/SIN(AO$12)*$B13))</f>
        <v>6.52627712527885</v>
      </c>
      <c r="AP103" s="0" t="n">
        <f aca="false">IF($B13=0,0,IF(SIN(AP$12)=0,999999999,(SIN(AP$12)*COS($E13)+SIN($E13)*COS(AP$12))/SIN(AP$12)*$B13))</f>
        <v>6.5205235370455</v>
      </c>
      <c r="AQ103" s="0" t="n">
        <f aca="false">IF($B13=0,0,IF(SIN(AQ$12)=0,999999999,(SIN(AQ$12)*COS($E13)+SIN($E13)*COS(AQ$12))/SIN(AQ$12)*$B13))</f>
        <v>6.51503992080435</v>
      </c>
      <c r="AR103" s="0" t="n">
        <f aca="false">IF($B13=0,0,IF(SIN(AR$12)=0,999999999,(SIN(AR$12)*COS($E13)+SIN($E13)*COS(AR$12))/SIN(AR$12)*$B13))</f>
        <v>6.50980459443597</v>
      </c>
      <c r="AS103" s="0" t="n">
        <f aca="false">IF($B13=0,0,IF(SIN(AS$12)=0,999999999,(SIN(AS$12)*COS($E13)+SIN($E13)*COS(AS$12))/SIN(AS$12)*$B13))</f>
        <v>6.50479808566172</v>
      </c>
      <c r="AT103" s="0" t="n">
        <f aca="false">IF($B13=0,0,IF(SIN(AT$12)=0,999999999,(SIN(AT$12)*COS($E13)+SIN($E13)*COS(AT$12))/SIN(AT$12)*$B13))</f>
        <v>6.50000285543056</v>
      </c>
      <c r="AU103" s="0" t="n">
        <f aca="false">IF($B13=0,0,IF(SIN(AU$12)=0,999999999,(SIN(AU$12)*COS($E13)+SIN($E13)*COS(AU$12))/SIN(AU$12)*$B13))</f>
        <v>6.49540306176735</v>
      </c>
      <c r="AV103" s="0" t="n">
        <f aca="false">IF($B13=0,0,IF(SIN(AV$12)=0,999999999,(SIN(AV$12)*COS($E13)+SIN($E13)*COS(AV$12))/SIN(AV$12)*$B13))</f>
        <v>6.49098435733845</v>
      </c>
      <c r="AW103" s="0" t="n">
        <f aca="false">IF($B13=0,0,IF(SIN(AW$12)=0,999999999,(SIN(AW$12)*COS($E13)+SIN($E13)*COS(AW$12))/SIN(AW$12)*$B13))</f>
        <v>6.48673371524489</v>
      </c>
      <c r="AX103" s="0" t="n">
        <f aca="false">IF($B13=0,0,IF(SIN(AX$12)=0,999999999,(SIN(AX$12)*COS($E13)+SIN($E13)*COS(AX$12))/SIN(AX$12)*$B13))</f>
        <v>6.48263927855136</v>
      </c>
      <c r="AY103" s="0" t="n">
        <f aca="false">IF($B13=0,0,IF(SIN(AY$12)=0,999999999,(SIN(AY$12)*COS($E13)+SIN($E13)*COS(AY$12))/SIN(AY$12)*$B13))</f>
        <v>6.47869022985792</v>
      </c>
      <c r="AZ103" s="0" t="n">
        <f aca="false">IF($B13=0,0,IF(SIN(AZ$12)=0,999999999,(SIN(AZ$12)*COS($E13)+SIN($E13)*COS(AZ$12))/SIN(AZ$12)*$B13))</f>
        <v>6.47487667786349</v>
      </c>
      <c r="BA103" s="0" t="n">
        <f aca="false">IF($B13=0,0,IF(SIN(BA$12)=0,999999999,(SIN(BA$12)*COS($E13)+SIN($E13)*COS(BA$12))/SIN(BA$12)*$B13))</f>
        <v>6.47118955838944</v>
      </c>
      <c r="BB103" s="0" t="n">
        <f aca="false">IF($B13=0,0,IF(SIN(BB$12)=0,999999999,(SIN(BB$12)*COS($E13)+SIN($E13)*COS(BB$12))/SIN(BB$12)*$B13))</f>
        <v>6.46762054775333</v>
      </c>
      <c r="BC103" s="0" t="n">
        <f aca="false">IF($B13=0,0,IF(SIN(BC$12)=0,999999999,(SIN(BC$12)*COS($E13)+SIN($E13)*COS(BC$12))/SIN(BC$12)*$B13))</f>
        <v>6.4641619867277</v>
      </c>
      <c r="BD103" s="0" t="n">
        <f aca="false">IF($B13=0,0,IF(SIN(BD$12)=0,999999999,(SIN(BD$12)*COS($E13)+SIN($E13)*COS(BD$12))/SIN(BD$12)*$B13))</f>
        <v>6.46080681360049</v>
      </c>
      <c r="BE103" s="0" t="n">
        <f aca="false">IF($B13=0,0,IF(SIN(BE$12)=0,999999999,(SIN(BE$12)*COS($E13)+SIN($E13)*COS(BE$12))/SIN(BE$12)*$B13))</f>
        <v>6.45754850508704</v>
      </c>
      <c r="BF103" s="0" t="n">
        <f aca="false">IF($B13=0,0,IF(SIN(BF$12)=0,999999999,(SIN(BF$12)*COS($E13)+SIN($E13)*COS(BF$12))/SIN(BF$12)*$B13))</f>
        <v>6.4543810240352</v>
      </c>
      <c r="BG103" s="0" t="n">
        <f aca="false">IF($B13=0,0,IF(SIN(BG$12)=0,999999999,(SIN(BG$12)*COS($E13)+SIN($E13)*COS(BG$12))/SIN(BG$12)*$B13))</f>
        <v>6.45129877302525</v>
      </c>
      <c r="BH103" s="0" t="n">
        <f aca="false">IF($B13=0,0,IF(SIN(BH$12)=0,999999999,(SIN(BH$12)*COS($E13)+SIN($E13)*COS(BH$12))/SIN(BH$12)*$B13))</f>
        <v>6.44829655309903</v>
      </c>
      <c r="BI103" s="0" t="n">
        <f aca="false">IF($B13=0,0,IF(SIN(BI$12)=0,999999999,(SIN(BI$12)*COS($E13)+SIN($E13)*COS(BI$12))/SIN(BI$12)*$B13))</f>
        <v>6.44536952696418</v>
      </c>
      <c r="BJ103" s="0" t="n">
        <f aca="false">IF($B13=0,0,IF(SIN(BJ$12)=0,999999999,(SIN(BJ$12)*COS($E13)+SIN($E13)*COS(BJ$12))/SIN(BJ$12)*$B13))</f>
        <v>6.4425131861125</v>
      </c>
      <c r="BK103" s="0" t="n">
        <f aca="false">IF($B13=0,0,IF(SIN(BK$12)=0,999999999,(SIN(BK$12)*COS($E13)+SIN($E13)*COS(BK$12))/SIN(BK$12)*$B13))</f>
        <v>6.43972332137028</v>
      </c>
      <c r="BL103" s="0" t="n">
        <f aca="false">IF($B13=0,0,IF(SIN(BL$12)=0,999999999,(SIN(BL$12)*COS($E13)+SIN($E13)*COS(BL$12))/SIN(BL$12)*$B13))</f>
        <v>6.43699599646486</v>
      </c>
      <c r="BM103" s="0" t="n">
        <f aca="false">IF($B13=0,0,IF(SIN(BM$12)=0,999999999,(SIN(BM$12)*COS($E13)+SIN($E13)*COS(BM$12))/SIN(BM$12)*$B13))</f>
        <v>6.43432752424768</v>
      </c>
      <c r="BN103" s="0" t="n">
        <f aca="false">IF($B13=0,0,IF(SIN(BN$12)=0,999999999,(SIN(BN$12)*COS($E13)+SIN($E13)*COS(BN$12))/SIN(BN$12)*$B13))</f>
        <v>6.4317144452623</v>
      </c>
      <c r="BO103" s="0" t="n">
        <f aca="false">IF($B13=0,0,IF(SIN(BO$12)=0,999999999,(SIN(BO$12)*COS($E13)+SIN($E13)*COS(BO$12))/SIN(BO$12)*$B13))</f>
        <v>6.42915350838639</v>
      </c>
      <c r="BP103" s="0" t="n">
        <f aca="false">IF($B13=0,0,IF(SIN(BP$12)=0,999999999,(SIN(BP$12)*COS($E13)+SIN($E13)*COS(BP$12))/SIN(BP$12)*$B13))</f>
        <v>6.42664165331145</v>
      </c>
      <c r="BQ103" s="0" t="n">
        <f aca="false">IF($B13=0,0,IF(SIN(BQ$12)=0,999999999,(SIN(BQ$12)*COS($E13)+SIN($E13)*COS(BQ$12))/SIN(BQ$12)*$B13))</f>
        <v>6.42417599465421</v>
      </c>
      <c r="BR103" s="0" t="n">
        <f aca="false">IF($B13=0,0,IF(SIN(BR$12)=0,999999999,(SIN(BR$12)*COS($E13)+SIN($E13)*COS(BR$12))/SIN(BR$12)*$B13))</f>
        <v>6.42175380751892</v>
      </c>
      <c r="BS103" s="0" t="n">
        <f aca="false">IF($B13=0,0,IF(SIN(BS$12)=0,999999999,(SIN(BS$12)*COS($E13)+SIN($E13)*COS(BS$12))/SIN(BS$12)*$B13))</f>
        <v>6.41937251435205</v>
      </c>
      <c r="BT103" s="0" t="n">
        <f aca="false">IF($B13=0,0,IF(SIN(BT$12)=0,999999999,(SIN(BT$12)*COS($E13)+SIN($E13)*COS(BT$12))/SIN(BT$12)*$B13))</f>
        <v>6.41702967294995</v>
      </c>
      <c r="BU103" s="0" t="n">
        <f aca="false">IF($B13=0,0,IF(SIN(BU$12)=0,999999999,(SIN(BU$12)*COS($E13)+SIN($E13)*COS(BU$12))/SIN(BU$12)*$B13))</f>
        <v>6.41472296549636</v>
      </c>
      <c r="BV103" s="0" t="n">
        <f aca="false">IF($B13=0,0,IF(SIN(BV$12)=0,999999999,(SIN(BV$12)*COS($E13)+SIN($E13)*COS(BV$12))/SIN(BV$12)*$B13))</f>
        <v>6.41245018852127</v>
      </c>
      <c r="BW103" s="0" t="n">
        <f aca="false">IF($B13=0,0,IF(SIN(BW$12)=0,999999999,(SIN(BW$12)*COS($E13)+SIN($E13)*COS(BW$12))/SIN(BW$12)*$B13))</f>
        <v>6.41020924368459</v>
      </c>
      <c r="BX103" s="0" t="n">
        <f aca="false">IF($B13=0,0,IF(SIN(BX$12)=0,999999999,(SIN(BX$12)*COS($E13)+SIN($E13)*COS(BX$12))/SIN(BX$12)*$B13))</f>
        <v>6.40799812929932</v>
      </c>
      <c r="BY103" s="0" t="n">
        <f aca="false">IF($B13=0,0,IF(SIN(BY$12)=0,999999999,(SIN(BY$12)*COS($E13)+SIN($E13)*COS(BY$12))/SIN(BY$12)*$B13))</f>
        <v>6.40581493251811</v>
      </c>
      <c r="BZ103" s="0" t="n">
        <f aca="false">IF($B13=0,0,IF(SIN(BZ$12)=0,999999999,(SIN(BZ$12)*COS($E13)+SIN($E13)*COS(BZ$12))/SIN(BZ$12)*$B13))</f>
        <v>6.40365782211522</v>
      </c>
      <c r="CA103" s="0" t="n">
        <f aca="false">IF($B13=0,0,IF(SIN(CA$12)=0,999999999,(SIN(CA$12)*COS($E13)+SIN($E13)*COS(CA$12))/SIN(CA$12)*$B13))</f>
        <v>6.40152504180347</v>
      </c>
      <c r="CB103" s="0" t="n">
        <f aca="false">IF($B13=0,0,IF(SIN(CB$12)=0,999999999,(SIN(CB$12)*COS($E13)+SIN($E13)*COS(CB$12))/SIN(CB$12)*$B13))</f>
        <v>6.39941490403154</v>
      </c>
      <c r="CC103" s="0" t="n">
        <f aca="false">IF($B13=0,0,IF(SIN(CC$12)=0,999999999,(SIN(CC$12)*COS($E13)+SIN($E13)*COS(CC$12))/SIN(CC$12)*$B13))</f>
        <v>6.3973257842129</v>
      </c>
      <c r="CD103" s="0" t="n">
        <f aca="false">IF($B13=0,0,IF(SIN(CD$12)=0,999999999,(SIN(CD$12)*COS($E13)+SIN($E13)*COS(CD$12))/SIN(CD$12)*$B13))</f>
        <v>6.39525611534237</v>
      </c>
      <c r="CE103" s="0" t="n">
        <f aca="false">IF($B13=0,0,IF(SIN(CE$12)=0,999999999,(SIN(CE$12)*COS($E13)+SIN($E13)*COS(CE$12))/SIN(CE$12)*$B13))</f>
        <v>6.39320438296043</v>
      </c>
      <c r="CF103" s="0" t="n">
        <f aca="false">IF($B13=0,0,IF(SIN(CF$12)=0,999999999,(SIN(CF$12)*COS($E13)+SIN($E13)*COS(CF$12))/SIN(CF$12)*$B13))</f>
        <v>6.39116912042933</v>
      </c>
      <c r="CG103" s="0" t="n">
        <f aca="false">IF($B13=0,0,IF(SIN(CG$12)=0,999999999,(SIN(CG$12)*COS($E13)+SIN($E13)*COS(CG$12))/SIN(CG$12)*$B13))</f>
        <v>6.38914890448816</v>
      </c>
      <c r="CH103" s="0" t="n">
        <f aca="false">IF($B13=0,0,IF(SIN(CH$12)=0,999999999,(SIN(CH$12)*COS($E13)+SIN($E13)*COS(CH$12))/SIN(CH$12)*$B13))</f>
        <v>6.38714235105702</v>
      </c>
      <c r="CI103" s="0" t="n">
        <f aca="false">IF($B13=0,0,IF(SIN(CI$12)=0,999999999,(SIN(CI$12)*COS($E13)+SIN($E13)*COS(CI$12))/SIN(CI$12)*$B13))</f>
        <v>6.38514811126286</v>
      </c>
      <c r="CJ103" s="0" t="n">
        <f aca="false">IF($B13=0,0,IF(SIN(CJ$12)=0,999999999,(SIN(CJ$12)*COS($E13)+SIN($E13)*COS(CJ$12))/SIN(CJ$12)*$B13))</f>
        <v>6.38316486766181</v>
      </c>
      <c r="CK103" s="0" t="n">
        <f aca="false">IF($B13=0,0,IF(SIN(CK$12)=0,999999999,(SIN(CK$12)*COS($E13)+SIN($E13)*COS(CK$12))/SIN(CK$12)*$B13))</f>
        <v>6.38119133063476</v>
      </c>
      <c r="CL103" s="0" t="n">
        <f aca="false">IF($B13=0,0,IF(SIN(CL$12)=0,999999999,(SIN(CL$12)*COS($E13)+SIN($E13)*COS(CL$12))/SIN(CL$12)*$B13))</f>
        <v>6.37922623493454</v>
      </c>
      <c r="CM103" s="0" t="n">
        <f aca="false">IF($B13=0,0,IF(SIN(CM$12)=0,999999999,(SIN(CM$12)*COS($E13)+SIN($E13)*COS(CM$12))/SIN(CM$12)*$B13))</f>
        <v>6.37726833636452</v>
      </c>
      <c r="CN103" s="0" t="n">
        <f aca="false">IF($B13=0,0,IF(SIN(CN$12)=0,999999999,(SIN(CN$12)*COS($E13)+SIN($E13)*COS(CN$12))/SIN(CN$12)*$B13))</f>
        <v>6.37531640856971</v>
      </c>
      <c r="CO103" s="0" t="n">
        <f aca="false">IF($B13=0,0,IF(SIN(CO$12)=0,999999999,(SIN(CO$12)*COS($E13)+SIN($E13)*COS(CO$12))/SIN(CO$12)*$B13))</f>
        <v>6.37336923992251</v>
      </c>
      <c r="CP103" s="0" t="n">
        <f aca="false">IF($B13=0,0,IF(SIN(CP$12)=0,999999999,(SIN(CP$12)*COS($E13)+SIN($E13)*COS(CP$12))/SIN(CP$12)*$B13))</f>
        <v>6.37142563048592</v>
      </c>
      <c r="CQ103" s="0" t="n">
        <f aca="false">IF($B13=0,0,IF(SIN(CQ$12)=0,999999999,(SIN(CQ$12)*COS($E13)+SIN($E13)*COS(CQ$12))/SIN(CQ$12)*$B13))</f>
        <v>6.36948438903803</v>
      </c>
    </row>
    <row r="104" customFormat="false" ht="12.8" hidden="true" customHeight="false" outlineLevel="0" collapsed="false">
      <c r="D104" s="0" t="n">
        <f aca="false">1+D103</f>
        <v>2</v>
      </c>
      <c r="E104" s="2" t="s">
        <v>56</v>
      </c>
      <c r="F104" s="0" t="n">
        <f aca="false">IF($B14=0,0,IF(SIN(F$12)=0,999999999,(SIN(F$12)*COS($E14)+SIN($E14)*COS(F$12))/SIN(F$12)*$B14))</f>
        <v>999999999</v>
      </c>
      <c r="G104" s="0" t="n">
        <f aca="false">IF($B14=0,0,IF(SIN(G$12)=0,999999999,(SIN(G$12)*COS($E14)+SIN($E14)*COS(G$12))/SIN(G$12)*$B14))</f>
        <v>19.21581799137</v>
      </c>
      <c r="H104" s="0" t="n">
        <f aca="false">IF($B14=0,0,IF(SIN(H$12)=0,999999999,(SIN(H$12)*COS($E14)+SIN($E14)*COS(H$12))/SIN(H$12)*$B14))</f>
        <v>12.80794299137</v>
      </c>
      <c r="I104" s="0" t="n">
        <f aca="false">IF($B14=0,0,IF(SIN(I$12)=0,999999999,(SIN(I$12)*COS($E14)+SIN($E14)*COS(I$12))/SIN(I$12)*$B14))</f>
        <v>10.6711168602073</v>
      </c>
      <c r="J104" s="0" t="n">
        <f aca="false">IF($B14=0,0,IF(SIN(J$12)=0,999999999,(SIN(J$12)*COS($E14)+SIN($E14)*COS(J$12))/SIN(J$12)*$B14))</f>
        <v>9.60205254953307</v>
      </c>
      <c r="K104" s="0" t="n">
        <f aca="false">IF($B14=0,0,IF(SIN(K$12)=0,999999999,(SIN(K$12)*COS($E14)+SIN($E14)*COS(K$12))/SIN(K$12)*$B14))</f>
        <v>8.96009252233976</v>
      </c>
      <c r="L104" s="0" t="n">
        <f aca="false">IF($B14=0,0,IF(SIN(L$12)=0,999999999,(SIN(L$12)*COS($E14)+SIN($E14)*COS(L$12))/SIN(L$12)*$B14))</f>
        <v>8.53168415985361</v>
      </c>
      <c r="M104" s="0" t="n">
        <f aca="false">IF($B14=0,0,IF(SIN(M$12)=0,999999999,(SIN(M$12)*COS($E14)+SIN($E14)*COS(M$12))/SIN(M$12)*$B14))</f>
        <v>8.22530481958213</v>
      </c>
      <c r="N104" s="0" t="n">
        <f aca="false">IF($B14=0,0,IF(SIN(N$12)=0,999999999,(SIN(N$12)*COS($E14)+SIN($E14)*COS(N$12))/SIN(N$12)*$B14))</f>
        <v>7.99519309975543</v>
      </c>
      <c r="O104" s="0" t="n">
        <f aca="false">IF($B14=0,0,IF(SIN(O$12)=0,999999999,(SIN(O$12)*COS($E14)+SIN($E14)*COS(O$12))/SIN(O$12)*$B14))</f>
        <v>7.81592592741015</v>
      </c>
      <c r="P104" s="0" t="n">
        <f aca="false">IF($B14=0,0,IF(SIN(P$12)=0,999999999,(SIN(P$12)*COS($E14)+SIN($E14)*COS(P$12))/SIN(P$12)*$B14))</f>
        <v>7.67224939356544</v>
      </c>
      <c r="Q104" s="0" t="n">
        <f aca="false">IF($B14=0,0,IF(SIN(Q$12)=0,999999999,(SIN(Q$12)*COS($E14)+SIN($E14)*COS(Q$12))/SIN(Q$12)*$B14))</f>
        <v>7.55445640552272</v>
      </c>
      <c r="R104" s="0" t="n">
        <f aca="false">IF($B14=0,0,IF(SIN(R$12)=0,999999999,(SIN(R$12)*COS($E14)+SIN($E14)*COS(R$12))/SIN(R$12)*$B14))</f>
        <v>7.45607551296633</v>
      </c>
      <c r="S104" s="0" t="n">
        <f aca="false">IF($B14=0,0,IF(SIN(S$12)=0,999999999,(SIN(S$12)*COS($E14)+SIN($E14)*COS(S$12))/SIN(S$12)*$B14))</f>
        <v>7.37262642966379</v>
      </c>
      <c r="T104" s="0" t="n">
        <f aca="false">IF($B14=0,0,IF(SIN(T$12)=0,999999999,(SIN(T$12)*COS($E14)+SIN($E14)*COS(T$12))/SIN(T$12)*$B14))</f>
        <v>7.30090890296529</v>
      </c>
      <c r="U104" s="0" t="n">
        <f aca="false">IF($B14=0,0,IF(SIN(U$12)=0,999999999,(SIN(U$12)*COS($E14)+SIN($E14)*COS(U$12))/SIN(U$12)*$B14))</f>
        <v>7.23857603546177</v>
      </c>
      <c r="V104" s="0" t="n">
        <f aca="false">IF($B14=0,0,IF(SIN(V$12)=0,999999999,(SIN(V$12)*COS($E14)+SIN($E14)*COS(V$12))/SIN(V$12)*$B14))</f>
        <v>7.18386761098166</v>
      </c>
      <c r="W104" s="0" t="n">
        <f aca="false">IF($B14=0,0,IF(SIN(W$12)=0,999999999,(SIN(W$12)*COS($E14)+SIN($E14)*COS(W$12))/SIN(W$12)*$B14))</f>
        <v>7.13543754078579</v>
      </c>
      <c r="X104" s="0" t="n">
        <f aca="false">IF($B14=0,0,IF(SIN(X$12)=0,999999999,(SIN(X$12)*COS($E14)+SIN($E14)*COS(X$12))/SIN(X$12)*$B14))</f>
        <v>7.09223882766057</v>
      </c>
      <c r="Y104" s="0" t="n">
        <f aca="false">IF($B14=0,0,IF(SIN(Y$12)=0,999999999,(SIN(Y$12)*COS($E14)+SIN($E14)*COS(Y$12))/SIN(Y$12)*$B14))</f>
        <v>7.05344485710375</v>
      </c>
      <c r="Z104" s="0" t="n">
        <f aca="false">IF($B14=0,0,IF(SIN(Z$12)=0,999999999,(SIN(Z$12)*COS($E14)+SIN($E14)*COS(Z$12))/SIN(Z$12)*$B14))</f>
        <v>7.01839430111961</v>
      </c>
      <c r="AA104" s="0" t="n">
        <f aca="false">IF($B14=0,0,IF(SIN(AA$12)=0,999999999,(SIN(AA$12)*COS($E14)+SIN($E14)*COS(AA$12))/SIN(AA$12)*$B14))</f>
        <v>6.98655176375284</v>
      </c>
      <c r="AB104" s="0" t="n">
        <f aca="false">IF($B14=0,0,IF(SIN(AB$12)=0,999999999,(SIN(AB$12)*COS($E14)+SIN($E14)*COS(AB$12))/SIN(AB$12)*$B14))</f>
        <v>6.95747915962505</v>
      </c>
      <c r="AC104" s="0" t="n">
        <f aca="false">IF($B14=0,0,IF(SIN(AC$12)=0,999999999,(SIN(AC$12)*COS($E14)+SIN($E14)*COS(AC$12))/SIN(AC$12)*$B14))</f>
        <v>6.93081455890716</v>
      </c>
      <c r="AD104" s="0" t="n">
        <f aca="false">IF($B14=0,0,IF(SIN(AD$12)=0,999999999,(SIN(AD$12)*COS($E14)+SIN($E14)*COS(AD$12))/SIN(AD$12)*$B14))</f>
        <v>6.90625632101597</v>
      </c>
      <c r="AE104" s="0" t="n">
        <f aca="false">IF($B14=0,0,IF(SIN(AE$12)=0,999999999,(SIN(AE$12)*COS($E14)+SIN($E14)*COS(AE$12))/SIN(AE$12)*$B14))</f>
        <v>6.88355103619128</v>
      </c>
      <c r="AF104" s="0" t="n">
        <f aca="false">IF($B14=0,0,IF(SIN(AF$12)=0,999999999,(SIN(AF$12)*COS($E14)+SIN($E14)*COS(AF$12))/SIN(AF$12)*$B14))</f>
        <v>6.86248424975399</v>
      </c>
      <c r="AG104" s="0" t="n">
        <f aca="false">IF($B14=0,0,IF(SIN(AG$12)=0,999999999,(SIN(AG$12)*COS($E14)+SIN($E14)*COS(AG$12))/SIN(AG$12)*$B14))</f>
        <v>6.84287324760814</v>
      </c>
      <c r="AH104" s="0" t="n">
        <f aca="false">IF($B14=0,0,IF(SIN(AH$12)=0,999999999,(SIN(AH$12)*COS($E14)+SIN($E14)*COS(AH$12))/SIN(AH$12)*$B14))</f>
        <v>6.82456138767494</v>
      </c>
      <c r="AI104" s="0" t="n">
        <f aca="false">IF($B14=0,0,IF(SIN(AI$12)=0,999999999,(SIN(AI$12)*COS($E14)+SIN($E14)*COS(AI$12))/SIN(AI$12)*$B14))</f>
        <v>6.80741360410164</v>
      </c>
      <c r="AJ104" s="0" t="n">
        <f aca="false">IF($B14=0,0,IF(SIN(AJ$12)=0,999999999,(SIN(AJ$12)*COS($E14)+SIN($E14)*COS(AJ$12))/SIN(AJ$12)*$B14))</f>
        <v>6.7913128105967</v>
      </c>
      <c r="AK104" s="0" t="n">
        <f aca="false">IF($B14=0,0,IF(SIN(AK$12)=0,999999999,(SIN(AK$12)*COS($E14)+SIN($E14)*COS(AK$12))/SIN(AK$12)*$B14))</f>
        <v>6.77615699986142</v>
      </c>
      <c r="AL104" s="0" t="n">
        <f aca="false">IF($B14=0,0,IF(SIN(AL$12)=0,999999999,(SIN(AL$12)*COS($E14)+SIN($E14)*COS(AL$12))/SIN(AL$12)*$B14))</f>
        <v>6.76185688684591</v>
      </c>
      <c r="AM104" s="0" t="n">
        <f aca="false">IF($B14=0,0,IF(SIN(AM$12)=0,999999999,(SIN(AM$12)*COS($E14)+SIN($E14)*COS(AM$12))/SIN(AM$12)*$B14))</f>
        <v>6.74833398047122</v>
      </c>
      <c r="AN104" s="0" t="n">
        <f aca="false">IF($B14=0,0,IF(SIN(AN$12)=0,999999999,(SIN(AN$12)*COS($E14)+SIN($E14)*COS(AN$12))/SIN(AN$12)*$B14))</f>
        <v>6.73551899560304</v>
      </c>
      <c r="AO104" s="0" t="n">
        <f aca="false">IF($B14=0,0,IF(SIN(AO$12)=0,999999999,(SIN(AO$12)*COS($E14)+SIN($E14)*COS(AO$12))/SIN(AO$12)*$B14))</f>
        <v>6.72335053722504</v>
      </c>
      <c r="AP104" s="0" t="n">
        <f aca="false">IF($B14=0,0,IF(SIN(AP$12)=0,999999999,(SIN(AP$12)*COS($E14)+SIN($E14)*COS(AP$12))/SIN(AP$12)*$B14))</f>
        <v>6.71177400388295</v>
      </c>
      <c r="AQ104" s="0" t="n">
        <f aca="false">IF($B14=0,0,IF(SIN(AQ$12)=0,999999999,(SIN(AQ$12)*COS($E14)+SIN($E14)*COS(AQ$12))/SIN(AQ$12)*$B14))</f>
        <v>6.70074066891421</v>
      </c>
      <c r="AR104" s="0" t="n">
        <f aca="false">IF($B14=0,0,IF(SIN(AR$12)=0,999999999,(SIN(AR$12)*COS($E14)+SIN($E14)*COS(AR$12))/SIN(AR$12)*$B14))</f>
        <v>6.69020690671186</v>
      </c>
      <c r="AS104" s="0" t="n">
        <f aca="false">IF($B14=0,0,IF(SIN(AS$12)=0,999999999,(SIN(AS$12)*COS($E14)+SIN($E14)*COS(AS$12))/SIN(AS$12)*$B14))</f>
        <v>6.68013353798928</v>
      </c>
      <c r="AT104" s="0" t="n">
        <f aca="false">IF($B14=0,0,IF(SIN(AT$12)=0,999999999,(SIN(AT$12)*COS($E14)+SIN($E14)*COS(AT$12))/SIN(AT$12)*$B14))</f>
        <v>6.6704852732191</v>
      </c>
      <c r="AU104" s="0" t="n">
        <f aca="false">IF($B14=0,0,IF(SIN(AU$12)=0,999999999,(SIN(AU$12)*COS($E14)+SIN($E14)*COS(AU$12))/SIN(AU$12)*$B14))</f>
        <v>6.66123023748327</v>
      </c>
      <c r="AV104" s="0" t="n">
        <f aca="false">IF($B14=0,0,IF(SIN(AV$12)=0,999999999,(SIN(AV$12)*COS($E14)+SIN($E14)*COS(AV$12))/SIN(AV$12)*$B14))</f>
        <v>6.652339563164</v>
      </c>
      <c r="AW104" s="0" t="n">
        <f aca="false">IF($B14=0,0,IF(SIN(AW$12)=0,999999999,(SIN(AW$12)*COS($E14)+SIN($E14)*COS(AW$12))/SIN(AW$12)*$B14))</f>
        <v>6.64378703943001</v>
      </c>
      <c r="AX104" s="0" t="n">
        <f aca="false">IF($B14=0,0,IF(SIN(AX$12)=0,999999999,(SIN(AX$12)*COS($E14)+SIN($E14)*COS(AX$12))/SIN(AX$12)*$B14))</f>
        <v>6.63554880948074</v>
      </c>
      <c r="AY104" s="0" t="n">
        <f aca="false">IF($B14=0,0,IF(SIN(AY$12)=0,999999999,(SIN(AY$12)*COS($E14)+SIN($E14)*COS(AY$12))/SIN(AY$12)*$B14))</f>
        <v>6.62760310811753</v>
      </c>
      <c r="AZ104" s="0" t="n">
        <f aca="false">IF($B14=0,0,IF(SIN(AZ$12)=0,999999999,(SIN(AZ$12)*COS($E14)+SIN($E14)*COS(AZ$12))/SIN(AZ$12)*$B14))</f>
        <v>6.6199300335031</v>
      </c>
      <c r="BA104" s="0" t="n">
        <f aca="false">IF($B14=0,0,IF(SIN(BA$12)=0,999999999,(SIN(BA$12)*COS($E14)+SIN($E14)*COS(BA$12))/SIN(BA$12)*$B14))</f>
        <v>6.61251134801562</v>
      </c>
      <c r="BB104" s="0" t="n">
        <f aca="false">IF($B14=0,0,IF(SIN(BB$12)=0,999999999,(SIN(BB$12)*COS($E14)+SIN($E14)*COS(BB$12))/SIN(BB$12)*$B14))</f>
        <v>6.60533030395209</v>
      </c>
      <c r="BC104" s="0" t="n">
        <f aca="false">IF($B14=0,0,IF(SIN(BC$12)=0,999999999,(SIN(BC$12)*COS($E14)+SIN($E14)*COS(BC$12))/SIN(BC$12)*$B14))</f>
        <v>6.59837149052905</v>
      </c>
      <c r="BD104" s="0" t="n">
        <f aca="false">IF($B14=0,0,IF(SIN(BD$12)=0,999999999,(SIN(BD$12)*COS($E14)+SIN($E14)*COS(BD$12))/SIN(BD$12)*$B14))</f>
        <v>6.59162069919671</v>
      </c>
      <c r="BE104" s="0" t="n">
        <f aca="false">IF($B14=0,0,IF(SIN(BE$12)=0,999999999,(SIN(BE$12)*COS($E14)+SIN($E14)*COS(BE$12))/SIN(BE$12)*$B14))</f>
        <v>6.58506480475051</v>
      </c>
      <c r="BF104" s="0" t="n">
        <f aca="false">IF($B14=0,0,IF(SIN(BF$12)=0,999999999,(SIN(BF$12)*COS($E14)+SIN($E14)*COS(BF$12))/SIN(BF$12)*$B14))</f>
        <v>6.57869166011105</v>
      </c>
      <c r="BG104" s="0" t="n">
        <f aca="false">IF($B14=0,0,IF(SIN(BG$12)=0,999999999,(SIN(BG$12)*COS($E14)+SIN($E14)*COS(BG$12))/SIN(BG$12)*$B14))</f>
        <v>6.57249000296455</v>
      </c>
      <c r="BH104" s="0" t="n">
        <f aca="false">IF($B14=0,0,IF(SIN(BH$12)=0,999999999,(SIN(BH$12)*COS($E14)+SIN($E14)*COS(BH$12))/SIN(BH$12)*$B14))</f>
        <v>6.56644937272364</v>
      </c>
      <c r="BI104" s="0" t="n">
        <f aca="false">IF($B14=0,0,IF(SIN(BI$12)=0,999999999,(SIN(BI$12)*COS($E14)+SIN($E14)*COS(BI$12))/SIN(BI$12)*$B14))</f>
        <v>6.56056003649224</v>
      </c>
      <c r="BJ104" s="0" t="n">
        <f aca="false">IF($B14=0,0,IF(SIN(BJ$12)=0,999999999,(SIN(BJ$12)*COS($E14)+SIN($E14)*COS(BJ$12))/SIN(BJ$12)*$B14))</f>
        <v>6.55481292290594</v>
      </c>
      <c r="BK104" s="0" t="n">
        <f aca="false">IF($B14=0,0,IF(SIN(BK$12)=0,999999999,(SIN(BK$12)*COS($E14)+SIN($E14)*COS(BK$12))/SIN(BK$12)*$B14))</f>
        <v>6.54919956287768</v>
      </c>
      <c r="BL104" s="0" t="n">
        <f aca="false">IF($B14=0,0,IF(SIN(BL$12)=0,999999999,(SIN(BL$12)*COS($E14)+SIN($E14)*COS(BL$12))/SIN(BL$12)*$B14))</f>
        <v>6.54371203641215</v>
      </c>
      <c r="BM104" s="0" t="n">
        <f aca="false">IF($B14=0,0,IF(SIN(BM$12)=0,999999999,(SIN(BM$12)*COS($E14)+SIN($E14)*COS(BM$12))/SIN(BM$12)*$B14))</f>
        <v>6.53834292476533</v>
      </c>
      <c r="BN104" s="0" t="n">
        <f aca="false">IF($B14=0,0,IF(SIN(BN$12)=0,999999999,(SIN(BN$12)*COS($E14)+SIN($E14)*COS(BN$12))/SIN(BN$12)*$B14))</f>
        <v>6.53308526732222</v>
      </c>
      <c r="BO104" s="0" t="n">
        <f aca="false">IF($B14=0,0,IF(SIN(BO$12)=0,999999999,(SIN(BO$12)*COS($E14)+SIN($E14)*COS(BO$12))/SIN(BO$12)*$B14))</f>
        <v>6.52793252264732</v>
      </c>
      <c r="BP104" s="0" t="n">
        <f aca="false">IF($B14=0,0,IF(SIN(BP$12)=0,999999999,(SIN(BP$12)*COS($E14)+SIN($E14)*COS(BP$12))/SIN(BP$12)*$B14))</f>
        <v>6.52287853323303</v>
      </c>
      <c r="BQ104" s="0" t="n">
        <f aca="false">IF($B14=0,0,IF(SIN(BQ$12)=0,999999999,(SIN(BQ$12)*COS($E14)+SIN($E14)*COS(BQ$12))/SIN(BQ$12)*$B14))</f>
        <v>6.51791749353084</v>
      </c>
      <c r="BR104" s="0" t="n">
        <f aca="false">IF($B14=0,0,IF(SIN(BR$12)=0,999999999,(SIN(BR$12)*COS($E14)+SIN($E14)*COS(BR$12))/SIN(BR$12)*$B14))</f>
        <v>6.51304392090187</v>
      </c>
      <c r="BS104" s="0" t="n">
        <f aca="false">IF($B14=0,0,IF(SIN(BS$12)=0,999999999,(SIN(BS$12)*COS($E14)+SIN($E14)*COS(BS$12))/SIN(BS$12)*$B14))</f>
        <v>6.50825262916783</v>
      </c>
      <c r="BT104" s="0" t="n">
        <f aca="false">IF($B14=0,0,IF(SIN(BT$12)=0,999999999,(SIN(BT$12)*COS($E14)+SIN($E14)*COS(BT$12))/SIN(BT$12)*$B14))</f>
        <v>6.50353870448175</v>
      </c>
      <c r="BU104" s="0" t="n">
        <f aca="false">IF($B14=0,0,IF(SIN(BU$12)=0,999999999,(SIN(BU$12)*COS($E14)+SIN($E14)*COS(BU$12))/SIN(BU$12)*$B14))</f>
        <v>6.49889748327095</v>
      </c>
      <c r="BV104" s="0" t="n">
        <f aca="false">IF($B14=0,0,IF(SIN(BV$12)=0,999999999,(SIN(BV$12)*COS($E14)+SIN($E14)*COS(BV$12))/SIN(BV$12)*$B14))</f>
        <v>6.49432453203354</v>
      </c>
      <c r="BW104" s="0" t="n">
        <f aca="false">IF($B14=0,0,IF(SIN(BW$12)=0,999999999,(SIN(BW$12)*COS($E14)+SIN($E14)*COS(BW$12))/SIN(BW$12)*$B14))</f>
        <v>6.48981562879482</v>
      </c>
      <c r="BX104" s="0" t="n">
        <f aca="false">IF($B14=0,0,IF(SIN(BX$12)=0,999999999,(SIN(BX$12)*COS($E14)+SIN($E14)*COS(BX$12))/SIN(BX$12)*$B14))</f>
        <v>6.48536674605139</v>
      </c>
      <c r="BY104" s="0" t="n">
        <f aca="false">IF($B14=0,0,IF(SIN(BY$12)=0,999999999,(SIN(BY$12)*COS($E14)+SIN($E14)*COS(BY$12))/SIN(BY$12)*$B14))</f>
        <v>6.48097403505</v>
      </c>
      <c r="BZ104" s="0" t="n">
        <f aca="false">IF($B14=0,0,IF(SIN(BZ$12)=0,999999999,(SIN(BZ$12)*COS($E14)+SIN($E14)*COS(BZ$12))/SIN(BZ$12)*$B14))</f>
        <v>6.47663381126464</v>
      </c>
      <c r="CA104" s="0" t="n">
        <f aca="false">IF($B14=0,0,IF(SIN(CA$12)=0,999999999,(SIN(CA$12)*COS($E14)+SIN($E14)*COS(CA$12))/SIN(CA$12)*$B14))</f>
        <v>6.47234254094969</v>
      </c>
      <c r="CB104" s="0" t="n">
        <f aca="false">IF($B14=0,0,IF(SIN(CB$12)=0,999999999,(SIN(CB$12)*COS($E14)+SIN($E14)*COS(CB$12))/SIN(CB$12)*$B14))</f>
        <v>6.46809682865982</v>
      </c>
      <c r="CC104" s="0" t="n">
        <f aca="false">IF($B14=0,0,IF(SIN(CC$12)=0,999999999,(SIN(CC$12)*COS($E14)+SIN($E14)*COS(CC$12))/SIN(CC$12)*$B14))</f>
        <v>6.46389340563836</v>
      </c>
      <c r="CD104" s="0" t="n">
        <f aca="false">IF($B14=0,0,IF(SIN(CD$12)=0,999999999,(SIN(CD$12)*COS($E14)+SIN($E14)*COS(CD$12))/SIN(CD$12)*$B14))</f>
        <v>6.45972911898539</v>
      </c>
      <c r="CE104" s="0" t="n">
        <f aca="false">IF($B14=0,0,IF(SIN(CE$12)=0,999999999,(SIN(CE$12)*COS($E14)+SIN($E14)*COS(CE$12))/SIN(CE$12)*$B14))</f>
        <v>6.45560092152578</v>
      </c>
      <c r="CF104" s="0" t="n">
        <f aca="false">IF($B14=0,0,IF(SIN(CF$12)=0,999999999,(SIN(CF$12)*COS($E14)+SIN($E14)*COS(CF$12))/SIN(CF$12)*$B14))</f>
        <v>6.45150586230437</v>
      </c>
      <c r="CG104" s="0" t="n">
        <f aca="false">IF($B14=0,0,IF(SIN(CG$12)=0,999999999,(SIN(CG$12)*COS($E14)+SIN($E14)*COS(CG$12))/SIN(CG$12)*$B14))</f>
        <v>6.44744107764259</v>
      </c>
      <c r="CH104" s="0" t="n">
        <f aca="false">IF($B14=0,0,IF(SIN(CH$12)=0,999999999,(SIN(CH$12)*COS($E14)+SIN($E14)*COS(CH$12))/SIN(CH$12)*$B14))</f>
        <v>6.44340378269618</v>
      </c>
      <c r="CI104" s="0" t="n">
        <f aca="false">IF($B14=0,0,IF(SIN(CI$12)=0,999999999,(SIN(CI$12)*COS($E14)+SIN($E14)*COS(CI$12))/SIN(CI$12)*$B14))</f>
        <v>6.43939126345899</v>
      </c>
      <c r="CJ104" s="0" t="n">
        <f aca="false">IF($B14=0,0,IF(SIN(CJ$12)=0,999999999,(SIN(CJ$12)*COS($E14)+SIN($E14)*COS(CJ$12))/SIN(CJ$12)*$B14))</f>
        <v>6.4354008691621</v>
      </c>
      <c r="CK104" s="0" t="n">
        <f aca="false">IF($B14=0,0,IF(SIN(CK$12)=0,999999999,(SIN(CK$12)*COS($E14)+SIN($E14)*COS(CK$12))/SIN(CK$12)*$B14))</f>
        <v>6.43143000502153</v>
      </c>
      <c r="CL104" s="0" t="n">
        <f aca="false">IF($B14=0,0,IF(SIN(CL$12)=0,999999999,(SIN(CL$12)*COS($E14)+SIN($E14)*COS(CL$12))/SIN(CL$12)*$B14))</f>
        <v>6.42747612529094</v>
      </c>
      <c r="CM104" s="0" t="n">
        <f aca="false">IF($B14=0,0,IF(SIN(CM$12)=0,999999999,(SIN(CM$12)*COS($E14)+SIN($E14)*COS(CM$12))/SIN(CM$12)*$B14))</f>
        <v>6.42353672657886</v>
      </c>
      <c r="CN104" s="0" t="n">
        <f aca="false">IF($B14=0,0,IF(SIN(CN$12)=0,999999999,(SIN(CN$12)*COS($E14)+SIN($E14)*COS(CN$12))/SIN(CN$12)*$B14))</f>
        <v>6.41960934139218</v>
      </c>
      <c r="CO104" s="0" t="n">
        <f aca="false">IF($B14=0,0,IF(SIN(CO$12)=0,999999999,(SIN(CO$12)*COS($E14)+SIN($E14)*COS(CO$12))/SIN(CO$12)*$B14))</f>
        <v>6.41569153187006</v>
      </c>
      <c r="CP104" s="0" t="n">
        <f aca="false">IF($B14=0,0,IF(SIN(CP$12)=0,999999999,(SIN(CP$12)*COS($E14)+SIN($E14)*COS(CP$12))/SIN(CP$12)*$B14))</f>
        <v>6.41178088367381</v>
      </c>
      <c r="CQ104" s="0" t="n">
        <f aca="false">IF($B14=0,0,IF(SIN(CQ$12)=0,999999999,(SIN(CQ$12)*COS($E14)+SIN($E14)*COS(CQ$12))/SIN(CQ$12)*$B14))</f>
        <v>6.407875</v>
      </c>
    </row>
    <row r="105" customFormat="false" ht="12.8" hidden="true" customHeight="false" outlineLevel="0" collapsed="false">
      <c r="D105" s="0" t="n">
        <f aca="false">1+D104</f>
        <v>3</v>
      </c>
      <c r="E105" s="2" t="s">
        <v>56</v>
      </c>
      <c r="F105" s="0" t="n">
        <f aca="false">IF($B15=0,0,IF(SIN(F$12)=0,999999999,(SIN(F$12)*COS($E15)+SIN($E15)*COS(F$12))/SIN(F$12)*$B15))</f>
        <v>999999999</v>
      </c>
      <c r="G105" s="0" t="n">
        <f aca="false">IF($B15=0,0,IF(SIN(G$12)=0,999999999,(SIN(G$12)*COS($E15)+SIN($E15)*COS(G$12))/SIN(G$12)*$B15))</f>
        <v>25.7563745390925</v>
      </c>
      <c r="H105" s="0" t="n">
        <f aca="false">IF($B15=0,0,IF(SIN(H$12)=0,999999999,(SIN(H$12)*COS($E15)+SIN($E15)*COS(H$12))/SIN(H$12)*$B15))</f>
        <v>16.0928282448744</v>
      </c>
      <c r="I105" s="0" t="n">
        <f aca="false">IF($B15=0,0,IF(SIN(I$12)=0,999999999,(SIN(I$12)*COS($E15)+SIN($E15)*COS(I$12))/SIN(I$12)*$B15))</f>
        <v>12.8703374439169</v>
      </c>
      <c r="J105" s="0" t="n">
        <f aca="false">IF($B15=0,0,IF(SIN(J$12)=0,999999999,(SIN(J$12)*COS($E15)+SIN($E15)*COS(J$12))/SIN(J$12)*$B15))</f>
        <v>11.2581099179903</v>
      </c>
      <c r="K105" s="0" t="n">
        <f aca="false">IF($B15=0,0,IF(SIN(K$12)=0,999999999,(SIN(K$12)*COS($E15)+SIN($E15)*COS(K$12))/SIN(K$12)*$B15))</f>
        <v>10.2899870314141</v>
      </c>
      <c r="L105" s="0" t="n">
        <f aca="false">IF($B15=0,0,IF(SIN(L$12)=0,999999999,(SIN(L$12)*COS($E15)+SIN($E15)*COS(L$12))/SIN(L$12)*$B15))</f>
        <v>9.64391574511165</v>
      </c>
      <c r="M105" s="0" t="n">
        <f aca="false">IF($B15=0,0,IF(SIN(M$12)=0,999999999,(SIN(M$12)*COS($E15)+SIN($E15)*COS(M$12))/SIN(M$12)*$B15))</f>
        <v>9.18187318992674</v>
      </c>
      <c r="N105" s="0" t="n">
        <f aca="false">IF($B15=0,0,IF(SIN(N$12)=0,999999999,(SIN(N$12)*COS($E15)+SIN($E15)*COS(N$12))/SIN(N$12)*$B15))</f>
        <v>8.8348478098456</v>
      </c>
      <c r="O105" s="0" t="n">
        <f aca="false">IF($B15=0,0,IF(SIN(O$12)=0,999999999,(SIN(O$12)*COS($E15)+SIN($E15)*COS(O$12))/SIN(O$12)*$B15))</f>
        <v>8.56449974297597</v>
      </c>
      <c r="P105" s="0" t="n">
        <f aca="false">IF($B15=0,0,IF(SIN(P$12)=0,999999999,(SIN(P$12)*COS($E15)+SIN($E15)*COS(P$12))/SIN(P$12)*$B15))</f>
        <v>8.34782497385186</v>
      </c>
      <c r="Q105" s="0" t="n">
        <f aca="false">IF($B15=0,0,IF(SIN(Q$12)=0,999999999,(SIN(Q$12)*COS($E15)+SIN($E15)*COS(Q$12))/SIN(Q$12)*$B15))</f>
        <v>8.17018449349214</v>
      </c>
      <c r="R105" s="0" t="n">
        <f aca="false">IF($B15=0,0,IF(SIN(R$12)=0,999999999,(SIN(R$12)*COS($E15)+SIN($E15)*COS(R$12))/SIN(R$12)*$B15))</f>
        <v>8.02181887935559</v>
      </c>
      <c r="S105" s="0" t="n">
        <f aca="false">IF($B15=0,0,IF(SIN(S$12)=0,999999999,(SIN(S$12)*COS($E15)+SIN($E15)*COS(S$12))/SIN(S$12)*$B15))</f>
        <v>7.8959715306317</v>
      </c>
      <c r="T105" s="0" t="n">
        <f aca="false">IF($B15=0,0,IF(SIN(T$12)=0,999999999,(SIN(T$12)*COS($E15)+SIN($E15)*COS(T$12))/SIN(T$12)*$B15))</f>
        <v>7.78781623119815</v>
      </c>
      <c r="U105" s="0" t="n">
        <f aca="false">IF($B15=0,0,IF(SIN(U$12)=0,999999999,(SIN(U$12)*COS($E15)+SIN($E15)*COS(U$12))/SIN(U$12)*$B15))</f>
        <v>7.69381368733273</v>
      </c>
      <c r="V105" s="0" t="n">
        <f aca="false">IF($B15=0,0,IF(SIN(V$12)=0,999999999,(SIN(V$12)*COS($E15)+SIN($E15)*COS(V$12))/SIN(V$12)*$B15))</f>
        <v>7.61130936372352</v>
      </c>
      <c r="W105" s="0" t="n">
        <f aca="false">IF($B15=0,0,IF(SIN(W$12)=0,999999999,(SIN(W$12)*COS($E15)+SIN($E15)*COS(W$12))/SIN(W$12)*$B15))</f>
        <v>7.53827325965314</v>
      </c>
      <c r="X105" s="0" t="n">
        <f aca="false">IF($B15=0,0,IF(SIN(X$12)=0,999999999,(SIN(X$12)*COS($E15)+SIN($E15)*COS(X$12))/SIN(X$12)*$B15))</f>
        <v>7.47312642639934</v>
      </c>
      <c r="Y105" s="0" t="n">
        <f aca="false">IF($B15=0,0,IF(SIN(Y$12)=0,999999999,(SIN(Y$12)*COS($E15)+SIN($E15)*COS(Y$12))/SIN(Y$12)*$B15))</f>
        <v>7.41462226856037</v>
      </c>
      <c r="Z105" s="0" t="n">
        <f aca="false">IF($B15=0,0,IF(SIN(Z$12)=0,999999999,(SIN(Z$12)*COS($E15)+SIN($E15)*COS(Z$12))/SIN(Z$12)*$B15))</f>
        <v>7.36176345493015</v>
      </c>
      <c r="AA105" s="0" t="n">
        <f aca="false">IF($B15=0,0,IF(SIN(AA$12)=0,999999999,(SIN(AA$12)*COS($E15)+SIN($E15)*COS(AA$12))/SIN(AA$12)*$B15))</f>
        <v>7.31374256907185</v>
      </c>
      <c r="AB105" s="0" t="n">
        <f aca="false">IF($B15=0,0,IF(SIN(AB$12)=0,999999999,(SIN(AB$12)*COS($E15)+SIN($E15)*COS(AB$12))/SIN(AB$12)*$B15))</f>
        <v>7.26989894604826</v>
      </c>
      <c r="AC105" s="0" t="n">
        <f aca="false">IF($B15=0,0,IF(SIN(AC$12)=0,999999999,(SIN(AC$12)*COS($E15)+SIN($E15)*COS(AC$12))/SIN(AC$12)*$B15))</f>
        <v>7.22968676908567</v>
      </c>
      <c r="AD105" s="0" t="n">
        <f aca="false">IF($B15=0,0,IF(SIN(AD$12)=0,999999999,(SIN(AD$12)*COS($E15)+SIN($E15)*COS(AD$12))/SIN(AD$12)*$B15))</f>
        <v>7.19265114202272</v>
      </c>
      <c r="AE105" s="0" t="n">
        <f aca="false">IF($B15=0,0,IF(SIN(AE$12)=0,999999999,(SIN(AE$12)*COS($E15)+SIN($E15)*COS(AE$12))/SIN(AE$12)*$B15))</f>
        <v>7.15840990432273</v>
      </c>
      <c r="AF105" s="0" t="n">
        <f aca="false">IF($B15=0,0,IF(SIN(AF$12)=0,999999999,(SIN(AF$12)*COS($E15)+SIN($E15)*COS(AF$12))/SIN(AF$12)*$B15))</f>
        <v>7.12663964257338</v>
      </c>
      <c r="AG105" s="0" t="n">
        <f aca="false">IF($B15=0,0,IF(SIN(AG$12)=0,999999999,(SIN(AG$12)*COS($E15)+SIN($E15)*COS(AG$12))/SIN(AG$12)*$B15))</f>
        <v>7.09706481049373</v>
      </c>
      <c r="AH105" s="0" t="n">
        <f aca="false">IF($B15=0,0,IF(SIN(AH$12)=0,999999999,(SIN(AH$12)*COS($E15)+SIN($E15)*COS(AH$12))/SIN(AH$12)*$B15))</f>
        <v>7.06944918032027</v>
      </c>
      <c r="AI105" s="0" t="n">
        <f aca="false">IF($B15=0,0,IF(SIN(AI$12)=0,999999999,(SIN(AI$12)*COS($E15)+SIN($E15)*COS(AI$12))/SIN(AI$12)*$B15))</f>
        <v>7.04358906282362</v>
      </c>
      <c r="AJ105" s="0" t="n">
        <f aca="false">IF($B15=0,0,IF(SIN(AJ$12)=0,999999999,(SIN(AJ$12)*COS($E15)+SIN($E15)*COS(AJ$12))/SIN(AJ$12)*$B15))</f>
        <v>7.01930788327367</v>
      </c>
      <c r="AK105" s="0" t="n">
        <f aca="false">IF($B15=0,0,IF(SIN(AK$12)=0,999999999,(SIN(AK$12)*COS($E15)+SIN($E15)*COS(AK$12))/SIN(AK$12)*$B15))</f>
        <v>6.99645180716939</v>
      </c>
      <c r="AL105" s="0" t="n">
        <f aca="false">IF($B15=0,0,IF(SIN(AL$12)=0,999999999,(SIN(AL$12)*COS($E15)+SIN($E15)*COS(AL$12))/SIN(AL$12)*$B15))</f>
        <v>6.97488618609563</v>
      </c>
      <c r="AM105" s="0" t="n">
        <f aca="false">IF($B15=0,0,IF(SIN(AM$12)=0,999999999,(SIN(AM$12)*COS($E15)+SIN($E15)*COS(AM$12))/SIN(AM$12)*$B15))</f>
        <v>6.95449264973854</v>
      </c>
      <c r="AN105" s="0" t="n">
        <f aca="false">IF($B15=0,0,IF(SIN(AN$12)=0,999999999,(SIN(AN$12)*COS($E15)+SIN($E15)*COS(AN$12))/SIN(AN$12)*$B15))</f>
        <v>6.93516671102511</v>
      </c>
      <c r="AO105" s="0" t="n">
        <f aca="false">IF($B15=0,0,IF(SIN(AO$12)=0,999999999,(SIN(AO$12)*COS($E15)+SIN($E15)*COS(AO$12))/SIN(AO$12)*$B15))</f>
        <v>6.91681578175994</v>
      </c>
      <c r="AP105" s="0" t="n">
        <f aca="false">IF($B15=0,0,IF(SIN(AP$12)=0,999999999,(SIN(AP$12)*COS($E15)+SIN($E15)*COS(AP$12))/SIN(AP$12)*$B15))</f>
        <v>6.89935751893836</v>
      </c>
      <c r="AQ105" s="0" t="n">
        <f aca="false">IF($B15=0,0,IF(SIN(AQ$12)=0,999999999,(SIN(AQ$12)*COS($E15)+SIN($E15)*COS(AQ$12))/SIN(AQ$12)*$B15))</f>
        <v>6.88271843917322</v>
      </c>
      <c r="AR105" s="0" t="n">
        <f aca="false">IF($B15=0,0,IF(SIN(AR$12)=0,999999999,(SIN(AR$12)*COS($E15)+SIN($E15)*COS(AR$12))/SIN(AR$12)*$B15))</f>
        <v>6.866832751844</v>
      </c>
      <c r="AS105" s="0" t="n">
        <f aca="false">IF($B15=0,0,IF(SIN(AS$12)=0,999999999,(SIN(AS$12)*COS($E15)+SIN($E15)*COS(AS$12))/SIN(AS$12)*$B15))</f>
        <v>6.85164137170793</v>
      </c>
      <c r="AT105" s="0" t="n">
        <f aca="false">IF($B15=0,0,IF(SIN(AT$12)=0,999999999,(SIN(AT$12)*COS($E15)+SIN($E15)*COS(AT$12))/SIN(AT$12)*$B15))</f>
        <v>6.83709107956499</v>
      </c>
      <c r="AU105" s="0" t="n">
        <f aca="false">IF($B15=0,0,IF(SIN(AU$12)=0,999999999,(SIN(AU$12)*COS($E15)+SIN($E15)*COS(AU$12))/SIN(AU$12)*$B15))</f>
        <v>6.82313380569685</v>
      </c>
      <c r="AV105" s="0" t="n">
        <f aca="false">IF($B15=0,0,IF(SIN(AV$12)=0,999999999,(SIN(AV$12)*COS($E15)+SIN($E15)*COS(AV$12))/SIN(AV$12)*$B15))</f>
        <v>6.80972601561493</v>
      </c>
      <c r="AW105" s="0" t="n">
        <f aca="false">IF($B15=0,0,IF(SIN(AW$12)=0,999999999,(SIN(AW$12)*COS($E15)+SIN($E15)*COS(AW$12))/SIN(AW$12)*$B15))</f>
        <v>6.79682818145996</v>
      </c>
      <c r="AX105" s="0" t="n">
        <f aca="false">IF($B15=0,0,IF(SIN(AX$12)=0,999999999,(SIN(AX$12)*COS($E15)+SIN($E15)*COS(AX$12))/SIN(AX$12)*$B15))</f>
        <v>6.78440432542389</v>
      </c>
      <c r="AY105" s="0" t="n">
        <f aca="false">IF($B15=0,0,IF(SIN(AY$12)=0,999999999,(SIN(AY$12)*COS($E15)+SIN($E15)*COS(AY$12))/SIN(AY$12)*$B15))</f>
        <v>6.772421623988</v>
      </c>
      <c r="AZ105" s="0" t="n">
        <f aca="false">IF($B15=0,0,IF(SIN(AZ$12)=0,999999999,(SIN(AZ$12)*COS($E15)+SIN($E15)*COS(AZ$12))/SIN(AZ$12)*$B15))</f>
        <v>6.7608500637195</v>
      </c>
      <c r="BA105" s="0" t="n">
        <f aca="false">IF($B15=0,0,IF(SIN(BA$12)=0,999999999,(SIN(BA$12)*COS($E15)+SIN($E15)*COS(BA$12))/SIN(BA$12)*$B15))</f>
        <v>6.74966214094472</v>
      </c>
      <c r="BB105" s="0" t="n">
        <f aca="false">IF($B15=0,0,IF(SIN(BB$12)=0,999999999,(SIN(BB$12)*COS($E15)+SIN($E15)*COS(BB$12))/SIN(BB$12)*$B15))</f>
        <v>6.73883259889705</v>
      </c>
      <c r="BC105" s="0" t="n">
        <f aca="false">IF($B15=0,0,IF(SIN(BC$12)=0,999999999,(SIN(BC$12)*COS($E15)+SIN($E15)*COS(BC$12))/SIN(BC$12)*$B15))</f>
        <v>6.72833819698278</v>
      </c>
      <c r="BD105" s="0" t="n">
        <f aca="false">IF($B15=0,0,IF(SIN(BD$12)=0,999999999,(SIN(BD$12)*COS($E15)+SIN($E15)*COS(BD$12))/SIN(BD$12)*$B15))</f>
        <v>6.71815750766492</v>
      </c>
      <c r="BE105" s="0" t="n">
        <f aca="false">IF($B15=0,0,IF(SIN(BE$12)=0,999999999,(SIN(BE$12)*COS($E15)+SIN($E15)*COS(BE$12))/SIN(BE$12)*$B15))</f>
        <v>6.70827073717067</v>
      </c>
      <c r="BF105" s="0" t="n">
        <f aca="false">IF($B15=0,0,IF(SIN(BF$12)=0,999999999,(SIN(BF$12)*COS($E15)+SIN($E15)*COS(BF$12))/SIN(BF$12)*$B15))</f>
        <v>6.69865956681182</v>
      </c>
      <c r="BG105" s="0" t="n">
        <f aca="false">IF($B15=0,0,IF(SIN(BG$12)=0,999999999,(SIN(BG$12)*COS($E15)+SIN($E15)*COS(BG$12))/SIN(BG$12)*$B15))</f>
        <v>6.68930701219175</v>
      </c>
      <c r="BH105" s="0" t="n">
        <f aca="false">IF($B15=0,0,IF(SIN(BH$12)=0,999999999,(SIN(BH$12)*COS($E15)+SIN($E15)*COS(BH$12))/SIN(BH$12)*$B15))</f>
        <v>6.68019729797615</v>
      </c>
      <c r="BI105" s="0" t="n">
        <f aca="false">IF($B15=0,0,IF(SIN(BI$12)=0,999999999,(SIN(BI$12)*COS($E15)+SIN($E15)*COS(BI$12))/SIN(BI$12)*$B15))</f>
        <v>6.67131574624265</v>
      </c>
      <c r="BJ105" s="0" t="n">
        <f aca="false">IF($B15=0,0,IF(SIN(BJ$12)=0,999999999,(SIN(BJ$12)*COS($E15)+SIN($E15)*COS(BJ$12))/SIN(BJ$12)*$B15))</f>
        <v>6.66264867670722</v>
      </c>
      <c r="BK105" s="0" t="n">
        <f aca="false">IF($B15=0,0,IF(SIN(BK$12)=0,999999999,(SIN(BK$12)*COS($E15)+SIN($E15)*COS(BK$12))/SIN(BK$12)*$B15))</f>
        <v>6.65418331736435</v>
      </c>
      <c r="BL105" s="0" t="n">
        <f aca="false">IF($B15=0,0,IF(SIN(BL$12)=0,999999999,(SIN(BL$12)*COS($E15)+SIN($E15)*COS(BL$12))/SIN(BL$12)*$B15))</f>
        <v>6.64590772427921</v>
      </c>
      <c r="BM105" s="0" t="n">
        <f aca="false">IF($B15=0,0,IF(SIN(BM$12)=0,999999999,(SIN(BM$12)*COS($E15)+SIN($E15)*COS(BM$12))/SIN(BM$12)*$B15))</f>
        <v>6.63781070944078</v>
      </c>
      <c r="BN105" s="0" t="n">
        <f aca="false">IF($B15=0,0,IF(SIN(BN$12)=0,999999999,(SIN(BN$12)*COS($E15)+SIN($E15)*COS(BN$12))/SIN(BN$12)*$B15))</f>
        <v>6.62988177573021</v>
      </c>
      <c r="BO105" s="0" t="n">
        <f aca="false">IF($B15=0,0,IF(SIN(BO$12)=0,999999999,(SIN(BO$12)*COS($E15)+SIN($E15)*COS(BO$12))/SIN(BO$12)*$B15))</f>
        <v>6.62211105818216</v>
      </c>
      <c r="BP105" s="0" t="n">
        <f aca="false">IF($B15=0,0,IF(SIN(BP$12)=0,999999999,(SIN(BP$12)*COS($E15)+SIN($E15)*COS(BP$12))/SIN(BP$12)*$B15))</f>
        <v>6.61448927082278</v>
      </c>
      <c r="BQ105" s="0" t="n">
        <f aca="false">IF($B15=0,0,IF(SIN(BQ$12)=0,999999999,(SIN(BQ$12)*COS($E15)+SIN($E15)*COS(BQ$12))/SIN(BQ$12)*$B15))</f>
        <v>6.60700765845837</v>
      </c>
      <c r="BR105" s="0" t="n">
        <f aca="false">IF($B15=0,0,IF(SIN(BR$12)=0,999999999,(SIN(BR$12)*COS($E15)+SIN($E15)*COS(BR$12))/SIN(BR$12)*$B15))</f>
        <v>6.59965795286669</v>
      </c>
      <c r="BS105" s="0" t="n">
        <f aca="false">IF($B15=0,0,IF(SIN(BS$12)=0,999999999,(SIN(BS$12)*COS($E15)+SIN($E15)*COS(BS$12))/SIN(BS$12)*$B15))</f>
        <v>6.59243233290984</v>
      </c>
      <c r="BT105" s="0" t="n">
        <f aca="false">IF($B15=0,0,IF(SIN(BT$12)=0,999999999,(SIN(BT$12)*COS($E15)+SIN($E15)*COS(BT$12))/SIN(BT$12)*$B15))</f>
        <v>6.58532338814557</v>
      </c>
      <c r="BU105" s="0" t="n">
        <f aca="false">IF($B15=0,0,IF(SIN(BU$12)=0,999999999,(SIN(BU$12)*COS($E15)+SIN($E15)*COS(BU$12))/SIN(BU$12)*$B15))</f>
        <v>6.57832408556361</v>
      </c>
      <c r="BV105" s="0" t="n">
        <f aca="false">IF($B15=0,0,IF(SIN(BV$12)=0,999999999,(SIN(BV$12)*COS($E15)+SIN($E15)*COS(BV$12))/SIN(BV$12)*$B15))</f>
        <v>6.57142773911742</v>
      </c>
      <c r="BW105" s="0" t="n">
        <f aca="false">IF($B15=0,0,IF(SIN(BW$12)=0,999999999,(SIN(BW$12)*COS($E15)+SIN($E15)*COS(BW$12))/SIN(BW$12)*$B15))</f>
        <v>6.56462798175893</v>
      </c>
      <c r="BX105" s="0" t="n">
        <f aca="false">IF($B15=0,0,IF(SIN(BX$12)=0,999999999,(SIN(BX$12)*COS($E15)+SIN($E15)*COS(BX$12))/SIN(BX$12)*$B15))</f>
        <v>6.55791873971712</v>
      </c>
      <c r="BY105" s="0" t="n">
        <f aca="false">IF($B15=0,0,IF(SIN(BY$12)=0,999999999,(SIN(BY$12)*COS($E15)+SIN($E15)*COS(BY$12))/SIN(BY$12)*$B15))</f>
        <v>6.55129420878932</v>
      </c>
      <c r="BZ105" s="0" t="n">
        <f aca="false">IF($B15=0,0,IF(SIN(BZ$12)=0,999999999,(SIN(BZ$12)*COS($E15)+SIN($E15)*COS(BZ$12))/SIN(BZ$12)*$B15))</f>
        <v>6.54474883243957</v>
      </c>
      <c r="CA105" s="0" t="n">
        <f aca="false">IF($B15=0,0,IF(SIN(CA$12)=0,999999999,(SIN(CA$12)*COS($E15)+SIN($E15)*COS(CA$12))/SIN(CA$12)*$B15))</f>
        <v>6.53827728151987</v>
      </c>
      <c r="CB105" s="0" t="n">
        <f aca="false">IF($B15=0,0,IF(SIN(CB$12)=0,999999999,(SIN(CB$12)*COS($E15)+SIN($E15)*COS(CB$12))/SIN(CB$12)*$B15))</f>
        <v>6.53187443544921</v>
      </c>
      <c r="CC105" s="0" t="n">
        <f aca="false">IF($B15=0,0,IF(SIN(CC$12)=0,999999999,(SIN(CC$12)*COS($E15)+SIN($E15)*COS(CC$12))/SIN(CC$12)*$B15))</f>
        <v>6.52553536470234</v>
      </c>
      <c r="CD105" s="0" t="n">
        <f aca="false">IF($B15=0,0,IF(SIN(CD$12)=0,999999999,(SIN(CD$12)*COS($E15)+SIN($E15)*COS(CD$12))/SIN(CD$12)*$B15))</f>
        <v>6.51925531447456</v>
      </c>
      <c r="CE105" s="0" t="n">
        <f aca="false">IF($B15=0,0,IF(SIN(CE$12)=0,999999999,(SIN(CE$12)*COS($E15)+SIN($E15)*COS(CE$12))/SIN(CE$12)*$B15))</f>
        <v>6.51302968940188</v>
      </c>
      <c r="CF105" s="0" t="n">
        <f aca="false">IF($B15=0,0,IF(SIN(CF$12)=0,999999999,(SIN(CF$12)*COS($E15)+SIN($E15)*COS(CF$12))/SIN(CF$12)*$B15))</f>
        <v>6.50685403922711</v>
      </c>
      <c r="CG105" s="0" t="n">
        <f aca="false">IF($B15=0,0,IF(SIN(CG$12)=0,999999999,(SIN(CG$12)*COS($E15)+SIN($E15)*COS(CG$12))/SIN(CG$12)*$B15))</f>
        <v>6.50072404531257</v>
      </c>
      <c r="CH105" s="0" t="n">
        <f aca="false">IF($B15=0,0,IF(SIN(CH$12)=0,999999999,(SIN(CH$12)*COS($E15)+SIN($E15)*COS(CH$12))/SIN(CH$12)*$B15))</f>
        <v>6.49463550790851</v>
      </c>
      <c r="CI105" s="0" t="n">
        <f aca="false">IF($B15=0,0,IF(SIN(CI$12)=0,999999999,(SIN(CI$12)*COS($E15)+SIN($E15)*COS(CI$12))/SIN(CI$12)*$B15))</f>
        <v>6.48858433409425</v>
      </c>
      <c r="CJ105" s="0" t="n">
        <f aca="false">IF($B15=0,0,IF(SIN(CJ$12)=0,999999999,(SIN(CJ$12)*COS($E15)+SIN($E15)*COS(CJ$12))/SIN(CJ$12)*$B15))</f>
        <v>6.48256652631551</v>
      </c>
      <c r="CK105" s="0" t="n">
        <f aca="false">IF($B15=0,0,IF(SIN(CK$12)=0,999999999,(SIN(CK$12)*COS($E15)+SIN($E15)*COS(CK$12))/SIN(CK$12)*$B15))</f>
        <v>6.4765781714474</v>
      </c>
      <c r="CL105" s="0" t="n">
        <f aca="false">IF($B15=0,0,IF(SIN(CL$12)=0,999999999,(SIN(CL$12)*COS($E15)+SIN($E15)*COS(CL$12))/SIN(CL$12)*$B15))</f>
        <v>6.47061543031742</v>
      </c>
      <c r="CM105" s="0" t="n">
        <f aca="false">IF($B15=0,0,IF(SIN(CM$12)=0,999999999,(SIN(CM$12)*COS($E15)+SIN($E15)*COS(CM$12))/SIN(CM$12)*$B15))</f>
        <v>6.46467452762728</v>
      </c>
      <c r="CN105" s="0" t="n">
        <f aca="false">IF($B15=0,0,IF(SIN(CN$12)=0,999999999,(SIN(CN$12)*COS($E15)+SIN($E15)*COS(CN$12))/SIN(CN$12)*$B15))</f>
        <v>6.4587517422161</v>
      </c>
      <c r="CO105" s="0" t="n">
        <f aca="false">IF($B15=0,0,IF(SIN(CO$12)=0,999999999,(SIN(CO$12)*COS($E15)+SIN($E15)*COS(CO$12))/SIN(CO$12)*$B15))</f>
        <v>6.4528433976106</v>
      </c>
      <c r="CP105" s="0" t="n">
        <f aca="false">IF($B15=0,0,IF(SIN(CP$12)=0,999999999,(SIN(CP$12)*COS($E15)+SIN($E15)*COS(CP$12))/SIN(CP$12)*$B15))</f>
        <v>6.44694585281067</v>
      </c>
      <c r="CQ105" s="0" t="n">
        <f aca="false">IF($B15=0,0,IF(SIN(CQ$12)=0,999999999,(SIN(CQ$12)*COS($E15)+SIN($E15)*COS(CQ$12))/SIN(CQ$12)*$B15))</f>
        <v>6.44105549326063</v>
      </c>
    </row>
    <row r="106" customFormat="false" ht="12.8" hidden="true" customHeight="false" outlineLevel="0" collapsed="false">
      <c r="D106" s="0" t="n">
        <f aca="false">1+D105</f>
        <v>4</v>
      </c>
      <c r="E106" s="2" t="s">
        <v>56</v>
      </c>
      <c r="F106" s="0" t="n">
        <f aca="false">IF($B16=0,0,IF(SIN(F$12)=0,999999999,(SIN(F$12)*COS($E16)+SIN($E16)*COS(F$12))/SIN(F$12)*$B16))</f>
        <v>999999999</v>
      </c>
      <c r="G106" s="0" t="n">
        <f aca="false">IF($B16=0,0,IF(SIN(G$12)=0,999999999,(SIN(G$12)*COS($E16)+SIN($E16)*COS(G$12))/SIN(G$12)*$B16))</f>
        <v>32.3611594482541</v>
      </c>
      <c r="H106" s="0" t="n">
        <f aca="false">IF($B16=0,0,IF(SIN(H$12)=0,999999999,(SIN(H$12)*COS($E16)+SIN($E16)*COS(H$12))/SIN(H$12)*$B16))</f>
        <v>19.4088044823799</v>
      </c>
      <c r="I106" s="0" t="n">
        <f aca="false">IF($B16=0,0,IF(SIN(I$12)=0,999999999,(SIN(I$12)*COS($E16)+SIN($E16)*COS(I$12))/SIN(I$12)*$B16))</f>
        <v>15.0895987314602</v>
      </c>
      <c r="J106" s="0" t="n">
        <f aca="false">IF($B16=0,0,IF(SIN(J$12)=0,999999999,(SIN(J$12)*COS($E16)+SIN($E16)*COS(J$12))/SIN(J$12)*$B16))</f>
        <v>12.9286794823799</v>
      </c>
      <c r="K106" s="0" t="n">
        <f aca="false">IF($B16=0,0,IF(SIN(K$12)=0,999999999,(SIN(K$12)*COS($E16)+SIN($E16)*COS(K$12))/SIN(K$12)*$B16))</f>
        <v>11.6310739351259</v>
      </c>
      <c r="L106" s="0" t="n">
        <f aca="false">IF($B16=0,0,IF(SIN(L$12)=0,999999999,(SIN(L$12)*COS($E16)+SIN($E16)*COS(L$12))/SIN(L$12)*$B16))</f>
        <v>10.765124274549</v>
      </c>
      <c r="M106" s="0" t="n">
        <f aca="false">IF($B16=0,0,IF(SIN(M$12)=0,999999999,(SIN(M$12)*COS($E16)+SIN($E16)*COS(M$12))/SIN(M$12)*$B16))</f>
        <v>10.1458341090251</v>
      </c>
      <c r="N106" s="0" t="n">
        <f aca="false">IF($B16=0,0,IF(SIN(N$12)=0,999999999,(SIN(N$12)*COS($E16)+SIN($E16)*COS(N$12))/SIN(N$12)*$B16))</f>
        <v>9.68070507997826</v>
      </c>
      <c r="O106" s="0" t="n">
        <f aca="false">IF($B16=0,0,IF(SIN(O$12)=0,999999999,(SIN(O$12)*COS($E16)+SIN($E16)*COS(O$12))/SIN(O$12)*$B16))</f>
        <v>9.3183490649273</v>
      </c>
      <c r="P106" s="0" t="n">
        <f aca="false">IF($B16=0,0,IF(SIN(P$12)=0,999999999,(SIN(P$12)*COS($E16)+SIN($E16)*COS(P$12))/SIN(P$12)*$B16))</f>
        <v>9.02793305858773</v>
      </c>
      <c r="Q106" s="0" t="n">
        <f aca="false">IF($B16=0,0,IF(SIN(Q$12)=0,999999999,(SIN(Q$12)*COS($E16)+SIN($E16)*COS(Q$12))/SIN(Q$12)*$B16))</f>
        <v>8.78983593690227</v>
      </c>
      <c r="R106" s="0" t="n">
        <f aca="false">IF($B16=0,0,IF(SIN(R$12)=0,999999999,(SIN(R$12)*COS($E16)+SIN($E16)*COS(R$12))/SIN(R$12)*$B16))</f>
        <v>8.59097683895639</v>
      </c>
      <c r="S106" s="0" t="n">
        <f aca="false">IF($B16=0,0,IF(SIN(S$12)=0,999999999,(SIN(S$12)*COS($E16)+SIN($E16)*COS(S$12))/SIN(S$12)*$B16))</f>
        <v>8.42229968022417</v>
      </c>
      <c r="T106" s="0" t="n">
        <f aca="false">IF($B16=0,0,IF(SIN(T$12)=0,999999999,(SIN(T$12)*COS($E16)+SIN($E16)*COS(T$12))/SIN(T$12)*$B16))</f>
        <v>8.27733573147774</v>
      </c>
      <c r="U106" s="0" t="n">
        <f aca="false">IF($B16=0,0,IF(SIN(U$12)=0,999999999,(SIN(U$12)*COS($E16)+SIN($E16)*COS(U$12))/SIN(U$12)*$B16))</f>
        <v>8.15134116604905</v>
      </c>
      <c r="V106" s="0" t="n">
        <f aca="false">IF($B16=0,0,IF(SIN(V$12)=0,999999999,(SIN(V$12)*COS($E16)+SIN($E16)*COS(V$12))/SIN(V$12)*$B16))</f>
        <v>8.04075802678834</v>
      </c>
      <c r="W106" s="0" t="n">
        <f aca="false">IF($B16=0,0,IF(SIN(W$12)=0,999999999,(SIN(W$12)*COS($E16)+SIN($E16)*COS(W$12))/SIN(W$12)*$B16))</f>
        <v>7.94286543990125</v>
      </c>
      <c r="X106" s="0" t="n">
        <f aca="false">IF($B16=0,0,IF(SIN(X$12)=0,999999999,(SIN(X$12)*COS($E16)+SIN($E16)*COS(X$12))/SIN(X$12)*$B16))</f>
        <v>7.85554709076573</v>
      </c>
      <c r="Y106" s="0" t="n">
        <f aca="false">IF($B16=0,0,IF(SIN(Y$12)=0,999999999,(SIN(Y$12)*COS($E16)+SIN($E16)*COS(Y$12))/SIN(Y$12)*$B16))</f>
        <v>7.77713212836593</v>
      </c>
      <c r="Z106" s="0" t="n">
        <f aca="false">IF($B16=0,0,IF(SIN(Z$12)=0,999999999,(SIN(Z$12)*COS($E16)+SIN($E16)*COS(Z$12))/SIN(Z$12)*$B16))</f>
        <v>7.70628379832551</v>
      </c>
      <c r="AA106" s="0" t="n">
        <f aca="false">IF($B16=0,0,IF(SIN(AA$12)=0,999999999,(SIN(AA$12)*COS($E16)+SIN($E16)*COS(AA$12))/SIN(AA$12)*$B16))</f>
        <v>7.6419198950052</v>
      </c>
      <c r="AB106" s="0" t="n">
        <f aca="false">IF($B16=0,0,IF(SIN(AB$12)=0,999999999,(SIN(AB$12)*COS($E16)+SIN($E16)*COS(AB$12))/SIN(AB$12)*$B16))</f>
        <v>7.5831549084152</v>
      </c>
      <c r="AC106" s="0" t="n">
        <f aca="false">IF($B16=0,0,IF(SIN(AC$12)=0,999999999,(SIN(AC$12)*COS($E16)+SIN($E16)*COS(AC$12))/SIN(AC$12)*$B16))</f>
        <v>7.52925726317065</v>
      </c>
      <c r="AD106" s="0" t="n">
        <f aca="false">IF($B16=0,0,IF(SIN(AD$12)=0,999999999,(SIN(AD$12)*COS($E16)+SIN($E16)*COS(AD$12))/SIN(AD$12)*$B16))</f>
        <v>7.47961724764239</v>
      </c>
      <c r="AE106" s="0" t="n">
        <f aca="false">IF($B16=0,0,IF(SIN(AE$12)=0,999999999,(SIN(AE$12)*COS($E16)+SIN($E16)*COS(AE$12))/SIN(AE$12)*$B16))</f>
        <v>7.43372264004617</v>
      </c>
      <c r="AF106" s="0" t="n">
        <f aca="false">IF($B16=0,0,IF(SIN(AF$12)=0,999999999,(SIN(AF$12)*COS($E16)+SIN($E16)*COS(AF$12))/SIN(AF$12)*$B16))</f>
        <v>7.39113995921579</v>
      </c>
      <c r="AG106" s="0" t="n">
        <f aca="false">IF($B16=0,0,IF(SIN(AG$12)=0,999999999,(SIN(AG$12)*COS($E16)+SIN($E16)*COS(AG$12))/SIN(AG$12)*$B16))</f>
        <v>7.35149988180642</v>
      </c>
      <c r="AH106" s="0" t="n">
        <f aca="false">IF($B16=0,0,IF(SIN(AH$12)=0,999999999,(SIN(AH$12)*COS($E16)+SIN($E16)*COS(AH$12))/SIN(AH$12)*$B16))</f>
        <v>7.31448578431852</v>
      </c>
      <c r="AI106" s="0" t="n">
        <f aca="false">IF($B16=0,0,IF(SIN(AI$12)=0,999999999,(SIN(AI$12)*COS($E16)+SIN($E16)*COS(AI$12))/SIN(AI$12)*$B16))</f>
        <v>7.27982465567301</v>
      </c>
      <c r="AJ106" s="0" t="n">
        <f aca="false">IF($B16=0,0,IF(SIN(AJ$12)=0,999999999,(SIN(AJ$12)*COS($E16)+SIN($E16)*COS(AJ$12))/SIN(AJ$12)*$B16))</f>
        <v>7.24727982720675</v>
      </c>
      <c r="AK106" s="0" t="n">
        <f aca="false">IF($B16=0,0,IF(SIN(AK$12)=0,999999999,(SIN(AK$12)*COS($E16)+SIN($E16)*COS(AK$12))/SIN(AK$12)*$B16))</f>
        <v>7.21664510970073</v>
      </c>
      <c r="AL106" s="0" t="n">
        <f aca="false">IF($B16=0,0,IF(SIN(AL$12)=0,999999999,(SIN(AL$12)*COS($E16)+SIN($E16)*COS(AL$12))/SIN(AL$12)*$B16))</f>
        <v>7.18774002965015</v>
      </c>
      <c r="AM106" s="0" t="n">
        <f aca="false">IF($B16=0,0,IF(SIN(AM$12)=0,999999999,(SIN(AM$12)*COS($E16)+SIN($E16)*COS(AM$12))/SIN(AM$12)*$B16))</f>
        <v>7.16040593160122</v>
      </c>
      <c r="AN106" s="0" t="n">
        <f aca="false">IF($B16=0,0,IF(SIN(AN$12)=0,999999999,(SIN(AN$12)*COS($E16)+SIN($E16)*COS(AN$12))/SIN(AN$12)*$B16))</f>
        <v>7.13450276824443</v>
      </c>
      <c r="AO106" s="0" t="n">
        <f aca="false">IF($B16=0,0,IF(SIN(AO$12)=0,999999999,(SIN(AO$12)*COS($E16)+SIN($E16)*COS(AO$12))/SIN(AO$12)*$B16))</f>
        <v>7.10990644071006</v>
      </c>
      <c r="AP106" s="0" t="n">
        <f aca="false">IF($B16=0,0,IF(SIN(AP$12)=0,999999999,(SIN(AP$12)*COS($E16)+SIN($E16)*COS(AP$12))/SIN(AP$12)*$B16))</f>
        <v>7.08650658207969</v>
      </c>
      <c r="AQ106" s="0" t="n">
        <f aca="false">IF($B16=0,0,IF(SIN(AQ$12)=0,999999999,(SIN(AQ$12)*COS($E16)+SIN($E16)*COS(AQ$12))/SIN(AQ$12)*$B16))</f>
        <v>7.06420470025889</v>
      </c>
      <c r="AR106" s="0" t="n">
        <f aca="false">IF($B16=0,0,IF(SIN(AR$12)=0,999999999,(SIN(AR$12)*COS($E16)+SIN($E16)*COS(AR$12))/SIN(AR$12)*$B16))</f>
        <v>7.04291261401018</v>
      </c>
      <c r="AS106" s="0" t="n">
        <f aca="false">IF($B16=0,0,IF(SIN(AS$12)=0,999999999,(SIN(AS$12)*COS($E16)+SIN($E16)*COS(AS$12))/SIN(AS$12)*$B16))</f>
        <v>7.02255112952476</v>
      </c>
      <c r="AT106" s="0" t="n">
        <f aca="false">IF($B16=0,0,IF(SIN(AT$12)=0,999999999,(SIN(AT$12)*COS($E16)+SIN($E16)*COS(AT$12))/SIN(AT$12)*$B16))</f>
        <v>7.00304891543536</v>
      </c>
      <c r="AU106" s="0" t="n">
        <f aca="false">IF($B16=0,0,IF(SIN(AU$12)=0,999999999,(SIN(AU$12)*COS($E16)+SIN($E16)*COS(AU$12))/SIN(AU$12)*$B16))</f>
        <v>6.984341542387</v>
      </c>
      <c r="AV106" s="0" t="n">
        <f aca="false">IF($B16=0,0,IF(SIN(AV$12)=0,999999999,(SIN(AV$12)*COS($E16)+SIN($E16)*COS(AV$12))/SIN(AV$12)*$B16))</f>
        <v>6.96637065973569</v>
      </c>
      <c r="AW106" s="0" t="n">
        <f aca="false">IF($B16=0,0,IF(SIN(AW$12)=0,999999999,(SIN(AW$12)*COS($E16)+SIN($E16)*COS(AW$12))/SIN(AW$12)*$B16))</f>
        <v>6.9490832870487</v>
      </c>
      <c r="AX106" s="0" t="n">
        <f aca="false">IF($B16=0,0,IF(SIN(AX$12)=0,999999999,(SIN(AX$12)*COS($E16)+SIN($E16)*COS(AX$12))/SIN(AX$12)*$B16))</f>
        <v>6.93243120213859</v>
      </c>
      <c r="AY106" s="0" t="n">
        <f aca="false">IF($B16=0,0,IF(SIN(AY$12)=0,999999999,(SIN(AY$12)*COS($E16)+SIN($E16)*COS(AY$12))/SIN(AY$12)*$B16))</f>
        <v>6.91637041061109</v>
      </c>
      <c r="AZ106" s="0" t="n">
        <f aca="false">IF($B16=0,0,IF(SIN(AZ$12)=0,999999999,(SIN(AZ$12)*COS($E16)+SIN($E16)*COS(AZ$12))/SIN(AZ$12)*$B16))</f>
        <v>6.90086068451847</v>
      </c>
      <c r="BA106" s="0" t="n">
        <f aca="false">IF($B16=0,0,IF(SIN(BA$12)=0,999999999,(SIN(BA$12)*COS($E16)+SIN($E16)*COS(BA$12))/SIN(BA$12)*$B16))</f>
        <v>6.88586515982207</v>
      </c>
      <c r="BB106" s="0" t="n">
        <f aca="false">IF($B16=0,0,IF(SIN(BB$12)=0,999999999,(SIN(BB$12)*COS($E16)+SIN($E16)*COS(BB$12))/SIN(BB$12)*$B16))</f>
        <v>6.87134998408341</v>
      </c>
      <c r="BC106" s="0" t="n">
        <f aca="false">IF($B16=0,0,IF(SIN(BC$12)=0,999999999,(SIN(BC$12)*COS($E16)+SIN($E16)*COS(BC$12))/SIN(BC$12)*$B16))</f>
        <v>6.85728400720394</v>
      </c>
      <c r="BD106" s="0" t="n">
        <f aca="false">IF($B16=0,0,IF(SIN(BD$12)=0,999999999,(SIN(BD$12)*COS($E16)+SIN($E16)*COS(BD$12))/SIN(BD$12)*$B16))</f>
        <v>6.84363850918205</v>
      </c>
      <c r="BE106" s="0" t="n">
        <f aca="false">IF($B16=0,0,IF(SIN(BE$12)=0,999999999,(SIN(BE$12)*COS($E16)+SIN($E16)*COS(BE$12))/SIN(BE$12)*$B16))</f>
        <v>6.83038695980164</v>
      </c>
      <c r="BF106" s="0" t="n">
        <f aca="false">IF($B16=0,0,IF(SIN(BF$12)=0,999999999,(SIN(BF$12)*COS($E16)+SIN($E16)*COS(BF$12))/SIN(BF$12)*$B16))</f>
        <v>6.8175048059489</v>
      </c>
      <c r="BG106" s="0" t="n">
        <f aca="false">IF($B16=0,0,IF(SIN(BG$12)=0,999999999,(SIN(BG$12)*COS($E16)+SIN($E16)*COS(BG$12))/SIN(BG$12)*$B16))</f>
        <v>6.80496928290293</v>
      </c>
      <c r="BH106" s="0" t="n">
        <f aca="false">IF($B16=0,0,IF(SIN(BH$12)=0,999999999,(SIN(BH$12)*COS($E16)+SIN($E16)*COS(BH$12))/SIN(BH$12)*$B16))</f>
        <v>6.79275924648714</v>
      </c>
      <c r="BI106" s="0" t="n">
        <f aca="false">IF($B16=0,0,IF(SIN(BI$12)=0,999999999,(SIN(BI$12)*COS($E16)+SIN($E16)*COS(BI$12))/SIN(BI$12)*$B16))</f>
        <v>6.78085502342061</v>
      </c>
      <c r="BJ106" s="0" t="n">
        <f aca="false">IF($B16=0,0,IF(SIN(BJ$12)=0,999999999,(SIN(BJ$12)*COS($E16)+SIN($E16)*COS(BJ$12))/SIN(BJ$12)*$B16))</f>
        <v>6.76923827758849</v>
      </c>
      <c r="BK106" s="0" t="n">
        <f aca="false">IF($B16=0,0,IF(SIN(BK$12)=0,999999999,(SIN(BK$12)*COS($E16)+SIN($E16)*COS(BK$12))/SIN(BK$12)*$B16))</f>
        <v>6.75789189027019</v>
      </c>
      <c r="BL106" s="0" t="n">
        <f aca="false">IF($B16=0,0,IF(SIN(BL$12)=0,999999999,(SIN(BL$12)*COS($E16)+SIN($E16)*COS(BL$12))/SIN(BL$12)*$B16))</f>
        <v>6.74679985263428</v>
      </c>
      <c r="BM106" s="0" t="n">
        <f aca="false">IF($B16=0,0,IF(SIN(BM$12)=0,999999999,(SIN(BM$12)*COS($E16)+SIN($E16)*COS(BM$12))/SIN(BM$12)*$B16))</f>
        <v>6.73594716903778</v>
      </c>
      <c r="BN106" s="0" t="n">
        <f aca="false">IF($B16=0,0,IF(SIN(BN$12)=0,999999999,(SIN(BN$12)*COS($E16)+SIN($E16)*COS(BN$12))/SIN(BN$12)*$B16))</f>
        <v>6.72531976986221</v>
      </c>
      <c r="BO106" s="0" t="n">
        <f aca="false">IF($B16=0,0,IF(SIN(BO$12)=0,999999999,(SIN(BO$12)*COS($E16)+SIN($E16)*COS(BO$12))/SIN(BO$12)*$B16))</f>
        <v>6.71490443278434</v>
      </c>
      <c r="BP106" s="0" t="n">
        <f aca="false">IF($B16=0,0,IF(SIN(BP$12)=0,999999999,(SIN(BP$12)*COS($E16)+SIN($E16)*COS(BP$12))/SIN(BP$12)*$B16))</f>
        <v>6.70468871152142</v>
      </c>
      <c r="BQ106" s="0" t="n">
        <f aca="false">IF($B16=0,0,IF(SIN(BQ$12)=0,999999999,(SIN(BQ$12)*COS($E16)+SIN($E16)*COS(BQ$12))/SIN(BQ$12)*$B16))</f>
        <v>6.69466087121202</v>
      </c>
      <c r="BR106" s="0" t="n">
        <f aca="false">IF($B16=0,0,IF(SIN(BR$12)=0,999999999,(SIN(BR$12)*COS($E16)+SIN($E16)*COS(BR$12))/SIN(BR$12)*$B16))</f>
        <v>6.68480982969788</v>
      </c>
      <c r="BS106" s="0" t="n">
        <f aca="false">IF($B16=0,0,IF(SIN(BS$12)=0,999999999,(SIN(BS$12)*COS($E16)+SIN($E16)*COS(BS$12))/SIN(BS$12)*$B16))</f>
        <v>6.67512510406196</v>
      </c>
      <c r="BT106" s="0" t="n">
        <f aca="false">IF($B16=0,0,IF(SIN(BT$12)=0,999999999,(SIN(BT$12)*COS($E16)+SIN($E16)*COS(BT$12))/SIN(BT$12)*$B16))</f>
        <v>6.66559676185546</v>
      </c>
      <c r="BU106" s="0" t="n">
        <f aca="false">IF($B16=0,0,IF(SIN(BU$12)=0,999999999,(SIN(BU$12)*COS($E16)+SIN($E16)*COS(BU$12))/SIN(BU$12)*$B16))</f>
        <v>6.65621537651359</v>
      </c>
      <c r="BV106" s="0" t="n">
        <f aca="false">IF($B16=0,0,IF(SIN(BV$12)=0,999999999,(SIN(BV$12)*COS($E16)+SIN($E16)*COS(BV$12))/SIN(BV$12)*$B16))</f>
        <v>6.64697198651791</v>
      </c>
      <c r="BW106" s="0" t="n">
        <f aca="false">IF($B16=0,0,IF(SIN(BW$12)=0,999999999,(SIN(BW$12)*COS($E16)+SIN($E16)*COS(BW$12))/SIN(BW$12)*$B16))</f>
        <v>6.63785805791371</v>
      </c>
      <c r="BX106" s="0" t="n">
        <f aca="false">IF($B16=0,0,IF(SIN(BX$12)=0,999999999,(SIN(BX$12)*COS($E16)+SIN($E16)*COS(BX$12))/SIN(BX$12)*$B16))</f>
        <v>6.62886544983467</v>
      </c>
      <c r="BY106" s="0" t="n">
        <f aca="false">IF($B16=0,0,IF(SIN(BY$12)=0,999999999,(SIN(BY$12)*COS($E16)+SIN($E16)*COS(BY$12))/SIN(BY$12)*$B16))</f>
        <v>6.61998638272546</v>
      </c>
      <c r="BZ106" s="0" t="n">
        <f aca="false">IF($B16=0,0,IF(SIN(BZ$12)=0,999999999,(SIN(BZ$12)*COS($E16)+SIN($E16)*COS(BZ$12))/SIN(BZ$12)*$B16))</f>
        <v>6.61121340898622</v>
      </c>
      <c r="CA106" s="0" t="n">
        <f aca="false">IF($B16=0,0,IF(SIN(CA$12)=0,999999999,(SIN(CA$12)*COS($E16)+SIN($E16)*COS(CA$12))/SIN(CA$12)*$B16))</f>
        <v>6.60253938579228</v>
      </c>
      <c r="CB106" s="0" t="n">
        <f aca="false">IF($B16=0,0,IF(SIN(CB$12)=0,999999999,(SIN(CB$12)*COS($E16)+SIN($E16)*COS(CB$12))/SIN(CB$12)*$B16))</f>
        <v>6.59395744986792</v>
      </c>
      <c r="CC106" s="0" t="n">
        <f aca="false">IF($B16=0,0,IF(SIN(CC$12)=0,999999999,(SIN(CC$12)*COS($E16)+SIN($E16)*COS(CC$12))/SIN(CC$12)*$B16))</f>
        <v>6.58546099401544</v>
      </c>
      <c r="CD106" s="0" t="n">
        <f aca="false">IF($B16=0,0,IF(SIN(CD$12)=0,999999999,(SIN(CD$12)*COS($E16)+SIN($E16)*COS(CD$12))/SIN(CD$12)*$B16))</f>
        <v>6.57704364522058</v>
      </c>
      <c r="CE106" s="0" t="n">
        <f aca="false">IF($B16=0,0,IF(SIN(CE$12)=0,999999999,(SIN(CE$12)*COS($E16)+SIN($E16)*COS(CE$12))/SIN(CE$12)*$B16))</f>
        <v>6.56869924417248</v>
      </c>
      <c r="CF106" s="0" t="n">
        <f aca="false">IF($B16=0,0,IF(SIN(CF$12)=0,999999999,(SIN(CF$12)*COS($E16)+SIN($E16)*COS(CF$12))/SIN(CF$12)*$B16))</f>
        <v>6.5604218260515</v>
      </c>
      <c r="CG106" s="0" t="n">
        <f aca="false">IF($B16=0,0,IF(SIN(CG$12)=0,999999999,(SIN(CG$12)*COS($E16)+SIN($E16)*COS(CG$12))/SIN(CG$12)*$B16))</f>
        <v>6.55220560245176</v>
      </c>
      <c r="CH106" s="0" t="n">
        <f aca="false">IF($B16=0,0,IF(SIN(CH$12)=0,999999999,(SIN(CH$12)*COS($E16)+SIN($E16)*COS(CH$12))/SIN(CH$12)*$B16))</f>
        <v>6.5440449443166</v>
      </c>
      <c r="CI106" s="0" t="n">
        <f aca="false">IF($B16=0,0,IF(SIN(CI$12)=0,999999999,(SIN(CI$12)*COS($E16)+SIN($E16)*COS(CI$12))/SIN(CI$12)*$B16))</f>
        <v>6.53593436577574</v>
      </c>
      <c r="CJ106" s="0" t="n">
        <f aca="false">IF($B16=0,0,IF(SIN(CJ$12)=0,999999999,(SIN(CJ$12)*COS($E16)+SIN($E16)*COS(CJ$12))/SIN(CJ$12)*$B16))</f>
        <v>6.52786850878147</v>
      </c>
      <c r="CK106" s="0" t="n">
        <f aca="false">IF($B16=0,0,IF(SIN(CK$12)=0,999999999,(SIN(CK$12)*COS($E16)+SIN($E16)*COS(CK$12))/SIN(CK$12)*$B16))</f>
        <v>6.51984212844947</v>
      </c>
      <c r="CL106" s="0" t="n">
        <f aca="false">IF($B16=0,0,IF(SIN(CL$12)=0,999999999,(SIN(CL$12)*COS($E16)+SIN($E16)*COS(CL$12))/SIN(CL$12)*$B16))</f>
        <v>6.51185007901608</v>
      </c>
      <c r="CM106" s="0" t="n">
        <f aca="false">IF($B16=0,0,IF(SIN(CM$12)=0,999999999,(SIN(CM$12)*COS($E16)+SIN($E16)*COS(CM$12))/SIN(CM$12)*$B16))</f>
        <v>6.50388730033033</v>
      </c>
      <c r="CN106" s="0" t="n">
        <f aca="false">IF($B16=0,0,IF(SIN(CN$12)=0,999999999,(SIN(CN$12)*COS($E16)+SIN($E16)*COS(CN$12))/SIN(CN$12)*$B16))</f>
        <v>6.49594880480325</v>
      </c>
      <c r="CO106" s="0" t="n">
        <f aca="false">IF($B16=0,0,IF(SIN(CO$12)=0,999999999,(SIN(CO$12)*COS($E16)+SIN($E16)*COS(CO$12))/SIN(CO$12)*$B16))</f>
        <v>6.48802966474213</v>
      </c>
      <c r="CP106" s="0" t="n">
        <f aca="false">IF($B16=0,0,IF(SIN(CP$12)=0,999999999,(SIN(CP$12)*COS($E16)+SIN($E16)*COS(CP$12))/SIN(CP$12)*$B16))</f>
        <v>6.480125</v>
      </c>
      <c r="CQ106" s="0" t="n">
        <f aca="false">IF($B16=0,0,IF(SIN(CQ$12)=0,999999999,(SIN(CQ$12)*COS($E16)+SIN($E16)*COS(CQ$12))/SIN(CQ$12)*$B16))</f>
        <v>6.47222996587423</v>
      </c>
    </row>
    <row r="107" customFormat="false" ht="12.8" hidden="true" customHeight="false" outlineLevel="0" collapsed="false">
      <c r="D107" s="0" t="n">
        <f aca="false">1+D106</f>
        <v>5</v>
      </c>
      <c r="E107" s="2" t="s">
        <v>56</v>
      </c>
      <c r="F107" s="0" t="n">
        <f aca="false">IF($B17=0,0,IF(SIN(F$12)=0,999999999,(SIN(F$12)*COS($E17)+SIN($E17)*COS(F$12))/SIN(F$12)*$B17))</f>
        <v>999999999</v>
      </c>
      <c r="G107" s="0" t="n">
        <f aca="false">IF($B17=0,0,IF(SIN(G$12)=0,999999999,(SIN(G$12)*COS($E17)+SIN($E17)*COS(G$12))/SIN(G$12)*$B17))</f>
        <v>39.0280619016954</v>
      </c>
      <c r="H107" s="0" t="n">
        <f aca="false">IF($B17=0,0,IF(SIN(H$12)=0,999999999,(SIN(H$12)*COS($E17)+SIN($E17)*COS(H$12))/SIN(H$12)*$B17))</f>
        <v>22.7548011861983</v>
      </c>
      <c r="I107" s="0" t="n">
        <f aca="false">IF($B17=0,0,IF(SIN(I$12)=0,999999999,(SIN(I$12)*COS($E17)+SIN($E17)*COS(I$12))/SIN(I$12)*$B17))</f>
        <v>17.3281771125238</v>
      </c>
      <c r="J107" s="0" t="n">
        <f aca="false">IF($B17=0,0,IF(SIN(J$12)=0,999999999,(SIN(J$12)*COS($E17)+SIN($E17)*COS(J$12))/SIN(J$12)*$B17))</f>
        <v>14.6132111918036</v>
      </c>
      <c r="K107" s="0" t="n">
        <f aca="false">IF($B17=0,0,IF(SIN(K$12)=0,999999999,(SIN(K$12)*COS($E17)+SIN($E17)*COS(K$12))/SIN(K$12)*$B17))</f>
        <v>12.9829074028807</v>
      </c>
      <c r="L107" s="0" t="n">
        <f aca="false">IF($B17=0,0,IF(SIN(L$12)=0,999999999,(SIN(L$12)*COS($E17)+SIN($E17)*COS(L$12))/SIN(L$12)*$B17))</f>
        <v>11.894933468396</v>
      </c>
      <c r="M107" s="0" t="n">
        <f aca="false">IF($B17=0,0,IF(SIN(M$12)=0,999999999,(SIN(M$12)*COS($E17)+SIN($E17)*COS(M$12))/SIN(M$12)*$B17))</f>
        <v>11.1168610368832</v>
      </c>
      <c r="N107" s="0" t="n">
        <f aca="false">IF($B17=0,0,IF(SIN(N$12)=0,999999999,(SIN(N$12)*COS($E17)+SIN($E17)*COS(N$12))/SIN(N$12)*$B17))</f>
        <v>10.5324757281137</v>
      </c>
      <c r="O107" s="0" t="n">
        <f aca="false">IF($B17=0,0,IF(SIN(O$12)=0,999999999,(SIN(O$12)*COS($E17)+SIN($E17)*COS(O$12))/SIN(O$12)*$B17))</f>
        <v>10.0772138147174</v>
      </c>
      <c r="P107" s="0" t="n">
        <f aca="false">IF($B17=0,0,IF(SIN(P$12)=0,999999999,(SIN(P$12)*COS($E17)+SIN($E17)*COS(P$12))/SIN(P$12)*$B17))</f>
        <v>9.71233689468477</v>
      </c>
      <c r="Q107" s="0" t="n">
        <f aca="false">IF($B17=0,0,IF(SIN(Q$12)=0,999999999,(SIN(Q$12)*COS($E17)+SIN($E17)*COS(Q$12))/SIN(Q$12)*$B17))</f>
        <v>9.41319310600653</v>
      </c>
      <c r="R107" s="0" t="n">
        <f aca="false">IF($B17=0,0,IF(SIN(R$12)=0,999999999,(SIN(R$12)*COS($E17)+SIN($E17)*COS(R$12))/SIN(R$12)*$B17))</f>
        <v>9.16334773386779</v>
      </c>
      <c r="S107" s="0" t="n">
        <f aca="false">IF($B17=0,0,IF(SIN(S$12)=0,999999999,(SIN(S$12)*COS($E17)+SIN($E17)*COS(S$12))/SIN(S$12)*$B17))</f>
        <v>8.95142276825106</v>
      </c>
      <c r="T107" s="0" t="n">
        <f aca="false">IF($B17=0,0,IF(SIN(T$12)=0,999999999,(SIN(T$12)*COS($E17)+SIN($E17)*COS(T$12))/SIN(T$12)*$B17))</f>
        <v>8.76929093674134</v>
      </c>
      <c r="U107" s="0" t="n">
        <f aca="false">IF($B17=0,0,IF(SIN(U$12)=0,999999999,(SIN(U$12)*COS($E17)+SIN($E17)*COS(U$12))/SIN(U$12)*$B17))</f>
        <v>8.61099212410388</v>
      </c>
      <c r="V107" s="0" t="n">
        <f aca="false">IF($B17=0,0,IF(SIN(V$12)=0,999999999,(SIN(V$12)*COS($E17)+SIN($E17)*COS(V$12))/SIN(V$12)*$B17))</f>
        <v>8.47205613441946</v>
      </c>
      <c r="W107" s="0" t="n">
        <f aca="false">IF($B17=0,0,IF(SIN(W$12)=0,999999999,(SIN(W$12)*COS($E17)+SIN($E17)*COS(W$12))/SIN(W$12)*$B17))</f>
        <v>8.34906447825151</v>
      </c>
      <c r="X107" s="0" t="n">
        <f aca="false">IF($B17=0,0,IF(SIN(X$12)=0,999999999,(SIN(X$12)*COS($E17)+SIN($E17)*COS(X$12))/SIN(X$12)*$B17))</f>
        <v>8.23935823066387</v>
      </c>
      <c r="Y107" s="0" t="n">
        <f aca="false">IF($B17=0,0,IF(SIN(Y$12)=0,999999999,(SIN(Y$12)*COS($E17)+SIN($E17)*COS(Y$12))/SIN(Y$12)*$B17))</f>
        <v>8.14083814451044</v>
      </c>
      <c r="Z107" s="0" t="n">
        <f aca="false">IF($B17=0,0,IF(SIN(Z$12)=0,999999999,(SIN(Z$12)*COS($E17)+SIN($E17)*COS(Z$12))/SIN(Z$12)*$B17))</f>
        <v>8.05182472964936</v>
      </c>
      <c r="AA107" s="0" t="n">
        <f aca="false">IF($B17=0,0,IF(SIN(AA$12)=0,999999999,(SIN(AA$12)*COS($E17)+SIN($E17)*COS(AA$12))/SIN(AA$12)*$B17))</f>
        <v>7.97095830943789</v>
      </c>
      <c r="AB107" s="0" t="n">
        <f aca="false">IF($B17=0,0,IF(SIN(AB$12)=0,999999999,(SIN(AB$12)*COS($E17)+SIN($E17)*COS(AB$12))/SIN(AB$12)*$B17))</f>
        <v>7.89712633446181</v>
      </c>
      <c r="AC107" s="0" t="n">
        <f aca="false">IF($B17=0,0,IF(SIN(AC$12)=0,999999999,(SIN(AC$12)*COS($E17)+SIN($E17)*COS(AC$12))/SIN(AC$12)*$B17))</f>
        <v>7.82940965781677</v>
      </c>
      <c r="AD107" s="0" t="n">
        <f aca="false">IF($B17=0,0,IF(SIN(AD$12)=0,999999999,(SIN(AD$12)*COS($E17)+SIN($E17)*COS(AD$12))/SIN(AD$12)*$B17))</f>
        <v>7.7670422414866</v>
      </c>
      <c r="AE107" s="0" t="n">
        <f aca="false">IF($B17=0,0,IF(SIN(AE$12)=0,999999999,(SIN(AE$12)*COS($E17)+SIN($E17)*COS(AE$12))/SIN(AE$12)*$B17))</f>
        <v>7.70938053310875</v>
      </c>
      <c r="AF107" s="0" t="n">
        <f aca="false">IF($B17=0,0,IF(SIN(AF$12)=0,999999999,(SIN(AF$12)*COS($E17)+SIN($E17)*COS(AF$12))/SIN(AF$12)*$B17))</f>
        <v>7.65587990955856</v>
      </c>
      <c r="AG107" s="0" t="n">
        <f aca="false">IF($B17=0,0,IF(SIN(AG$12)=0,999999999,(SIN(AG$12)*COS($E17)+SIN($E17)*COS(AG$12))/SIN(AG$12)*$B17))</f>
        <v>7.60607635521152</v>
      </c>
      <c r="AH107" s="0" t="n">
        <f aca="false">IF($B17=0,0,IF(SIN(AH$12)=0,999999999,(SIN(AH$12)*COS($E17)+SIN($E17)*COS(AH$12))/SIN(AH$12)*$B17))</f>
        <v>7.55957206621107</v>
      </c>
      <c r="AI107" s="0" t="n">
        <f aca="false">IF($B17=0,0,IF(SIN(AI$12)=0,999999999,(SIN(AI$12)*COS($E17)+SIN($E17)*COS(AI$12))/SIN(AI$12)*$B17))</f>
        <v>7.51602403308289</v>
      </c>
      <c r="AJ107" s="0" t="n">
        <f aca="false">IF($B17=0,0,IF(SIN(AJ$12)=0,999999999,(SIN(AJ$12)*COS($E17)+SIN($E17)*COS(AJ$12))/SIN(AJ$12)*$B17))</f>
        <v>7.47513490674502</v>
      </c>
      <c r="AK107" s="0" t="n">
        <f aca="false">IF($B17=0,0,IF(SIN(AK$12)=0,999999999,(SIN(AK$12)*COS($E17)+SIN($E17)*COS(AK$12))/SIN(AK$12)*$B17))</f>
        <v>7.4366456323054</v>
      </c>
      <c r="AL107" s="0" t="n">
        <f aca="false">IF($B17=0,0,IF(SIN(AL$12)=0,999999999,(SIN(AL$12)*COS($E17)+SIN($E17)*COS(AL$12))/SIN(AL$12)*$B17))</f>
        <v>7.40032946394028</v>
      </c>
      <c r="AM107" s="0" t="n">
        <f aca="false">IF($B17=0,0,IF(SIN(AM$12)=0,999999999,(SIN(AM$12)*COS($E17)+SIN($E17)*COS(AM$12))/SIN(AM$12)*$B17))</f>
        <v>7.36598706789376</v>
      </c>
      <c r="AN107" s="0" t="n">
        <f aca="false">IF($B17=0,0,IF(SIN(AN$12)=0,999999999,(SIN(AN$12)*COS($E17)+SIN($E17)*COS(AN$12))/SIN(AN$12)*$B17))</f>
        <v>7.33344248957021</v>
      </c>
      <c r="AO107" s="0" t="n">
        <f aca="false">IF($B17=0,0,IF(SIN(AO$12)=0,999999999,(SIN(AO$12)*COS($E17)+SIN($E17)*COS(AO$12))/SIN(AO$12)*$B17))</f>
        <v>7.3025398118977</v>
      </c>
      <c r="AP107" s="0" t="n">
        <f aca="false">IF($B17=0,0,IF(SIN(AP$12)=0,999999999,(SIN(AP$12)*COS($E17)+SIN($E17)*COS(AP$12))/SIN(AP$12)*$B17))</f>
        <v>7.27314037054506</v>
      </c>
      <c r="AQ107" s="0" t="n">
        <f aca="false">IF($B17=0,0,IF(SIN(AQ$12)=0,999999999,(SIN(AQ$12)*COS($E17)+SIN($E17)*COS(AQ$12))/SIN(AQ$12)*$B17))</f>
        <v>7.24512042063847</v>
      </c>
      <c r="AR107" s="0" t="n">
        <f aca="false">IF($B17=0,0,IF(SIN(AR$12)=0,999999999,(SIN(AR$12)*COS($E17)+SIN($E17)*COS(AR$12))/SIN(AR$12)*$B17))</f>
        <v>7.21836917180264</v>
      </c>
      <c r="AS107" s="0" t="n">
        <f aca="false">IF($B17=0,0,IF(SIN(AS$12)=0,999999999,(SIN(AS$12)*COS($E17)+SIN($E17)*COS(AS$12))/SIN(AS$12)*$B17))</f>
        <v>7.19278712541348</v>
      </c>
      <c r="AT107" s="0" t="n">
        <f aca="false">IF($B17=0,0,IF(SIN(AT$12)=0,999999999,(SIN(AT$12)*COS($E17)+SIN($E17)*COS(AT$12))/SIN(AT$12)*$B17))</f>
        <v>7.16828466117109</v>
      </c>
      <c r="AU107" s="0" t="n">
        <f aca="false">IF($B17=0,0,IF(SIN(AU$12)=0,999999999,(SIN(AU$12)*COS($E17)+SIN($E17)*COS(AU$12))/SIN(AU$12)*$B17))</f>
        <v>7.14478083042215</v>
      </c>
      <c r="AV107" s="0" t="n">
        <f aca="false">IF($B17=0,0,IF(SIN(AV$12)=0,999999999,(SIN(AV$12)*COS($E17)+SIN($E17)*COS(AV$12))/SIN(AV$12)*$B17))</f>
        <v>7.12220232176925</v>
      </c>
      <c r="AW107" s="0" t="n">
        <f aca="false">IF($B17=0,0,IF(SIN(AW$12)=0,999999999,(SIN(AW$12)*COS($E17)+SIN($E17)*COS(AW$12))/SIN(AW$12)*$B17))</f>
        <v>7.10048257091602</v>
      </c>
      <c r="AX107" s="0" t="n">
        <f aca="false">IF($B17=0,0,IF(SIN(AX$12)=0,999999999,(SIN(AX$12)*COS($E17)+SIN($E17)*COS(AX$12))/SIN(AX$12)*$B17))</f>
        <v>7.0795609917968</v>
      </c>
      <c r="AY107" s="0" t="n">
        <f aca="false">IF($B17=0,0,IF(SIN(AY$12)=0,999999999,(SIN(AY$12)*COS($E17)+SIN($E17)*COS(AY$12))/SIN(AY$12)*$B17))</f>
        <v>7.05938231011978</v>
      </c>
      <c r="AZ107" s="0" t="n">
        <f aca="false">IF($B17=0,0,IF(SIN(AZ$12)=0,999999999,(SIN(AZ$12)*COS($E17)+SIN($E17)*COS(AZ$12))/SIN(AZ$12)*$B17))</f>
        <v>7.03989598373387</v>
      </c>
      <c r="BA107" s="0" t="n">
        <f aca="false">IF($B17=0,0,IF(SIN(BA$12)=0,999999999,(SIN(BA$12)*COS($E17)+SIN($E17)*COS(BA$12))/SIN(BA$12)*$B17))</f>
        <v>7.02105569688309</v>
      </c>
      <c r="BB107" s="0" t="n">
        <f aca="false">IF($B17=0,0,IF(SIN(BB$12)=0,999999999,(SIN(BB$12)*COS($E17)+SIN($E17)*COS(BB$12))/SIN(BB$12)*$B17))</f>
        <v>7.00281891756775</v>
      </c>
      <c r="BC107" s="0" t="n">
        <f aca="false">IF($B17=0,0,IF(SIN(BC$12)=0,999999999,(SIN(BC$12)*COS($E17)+SIN($E17)*COS(BC$12))/SIN(BC$12)*$B17))</f>
        <v>6.9851465089918</v>
      </c>
      <c r="BD107" s="0" t="n">
        <f aca="false">IF($B17=0,0,IF(SIN(BD$12)=0,999999999,(SIN(BD$12)*COS($E17)+SIN($E17)*COS(BD$12))/SIN(BD$12)*$B17))</f>
        <v>6.96800238751828</v>
      </c>
      <c r="BE107" s="0" t="n">
        <f aca="false">IF($B17=0,0,IF(SIN(BE$12)=0,999999999,(SIN(BE$12)*COS($E17)+SIN($E17)*COS(BE$12))/SIN(BE$12)*$B17))</f>
        <v>6.9513532207436</v>
      </c>
      <c r="BF107" s="0" t="n">
        <f aca="false">IF($B17=0,0,IF(SIN(BF$12)=0,999999999,(SIN(BF$12)*COS($E17)+SIN($E17)*COS(BF$12))/SIN(BF$12)*$B17))</f>
        <v>6.93516816028354</v>
      </c>
      <c r="BG107" s="0" t="n">
        <f aca="false">IF($B17=0,0,IF(SIN(BG$12)=0,999999999,(SIN(BG$12)*COS($E17)+SIN($E17)*COS(BG$12))/SIN(BG$12)*$B17))</f>
        <v>6.91941860467998</v>
      </c>
      <c r="BH107" s="0" t="n">
        <f aca="false">IF($B17=0,0,IF(SIN(BH$12)=0,999999999,(SIN(BH$12)*COS($E17)+SIN($E17)*COS(BH$12))/SIN(BH$12)*$B17))</f>
        <v>6.90407798851687</v>
      </c>
      <c r="BI107" s="0" t="n">
        <f aca="false">IF($B17=0,0,IF(SIN(BI$12)=0,999999999,(SIN(BI$12)*COS($E17)+SIN($E17)*COS(BI$12))/SIN(BI$12)*$B17))</f>
        <v>6.88912159440264</v>
      </c>
      <c r="BJ107" s="0" t="n">
        <f aca="false">IF($B17=0,0,IF(SIN(BJ$12)=0,999999999,(SIN(BJ$12)*COS($E17)+SIN($E17)*COS(BJ$12))/SIN(BJ$12)*$B17))</f>
        <v>6.87452638495309</v>
      </c>
      <c r="BK107" s="0" t="n">
        <f aca="false">IF($B17=0,0,IF(SIN(BK$12)=0,999999999,(SIN(BK$12)*COS($E17)+SIN($E17)*COS(BK$12))/SIN(BK$12)*$B17))</f>
        <v>6.86027085231087</v>
      </c>
      <c r="BL107" s="0" t="n">
        <f aca="false">IF($B17=0,0,IF(SIN(BL$12)=0,999999999,(SIN(BL$12)*COS($E17)+SIN($E17)*COS(BL$12))/SIN(BL$12)*$B17))</f>
        <v>6.84633488307663</v>
      </c>
      <c r="BM107" s="0" t="n">
        <f aca="false">IF($B17=0,0,IF(SIN(BM$12)=0,999999999,(SIN(BM$12)*COS($E17)+SIN($E17)*COS(BM$12))/SIN(BM$12)*$B17))</f>
        <v>6.83269963681493</v>
      </c>
      <c r="BN107" s="0" t="n">
        <f aca="false">IF($B17=0,0,IF(SIN(BN$12)=0,999999999,(SIN(BN$12)*COS($E17)+SIN($E17)*COS(BN$12))/SIN(BN$12)*$B17))</f>
        <v>6.81934743654191</v>
      </c>
      <c r="BO107" s="0" t="n">
        <f aca="false">IF($B17=0,0,IF(SIN(BO$12)=0,999999999,(SIN(BO$12)*COS($E17)+SIN($E17)*COS(BO$12))/SIN(BO$12)*$B17))</f>
        <v>6.80626166981033</v>
      </c>
      <c r="BP107" s="0" t="n">
        <f aca="false">IF($B17=0,0,IF(SIN(BP$12)=0,999999999,(SIN(BP$12)*COS($E17)+SIN($E17)*COS(BP$12))/SIN(BP$12)*$B17))</f>
        <v>6.79342669918558</v>
      </c>
      <c r="BQ107" s="0" t="n">
        <f aca="false">IF($B17=0,0,IF(SIN(BQ$12)=0,999999999,(SIN(BQ$12)*COS($E17)+SIN($E17)*COS(BQ$12))/SIN(BQ$12)*$B17))</f>
        <v>6.78082778105848</v>
      </c>
      <c r="BR107" s="0" t="n">
        <f aca="false">IF($B17=0,0,IF(SIN(BR$12)=0,999999999,(SIN(BR$12)*COS($E17)+SIN($E17)*COS(BR$12))/SIN(BR$12)*$B17))</f>
        <v>6.76845099187217</v>
      </c>
      <c r="BS107" s="0" t="n">
        <f aca="false">IF($B17=0,0,IF(SIN(BS$12)=0,999999999,(SIN(BS$12)*COS($E17)+SIN($E17)*COS(BS$12))/SIN(BS$12)*$B17))</f>
        <v>6.75628316095288</v>
      </c>
      <c r="BT107" s="0" t="n">
        <f aca="false">IF($B17=0,0,IF(SIN(BT$12)=0,999999999,(SIN(BT$12)*COS($E17)+SIN($E17)*COS(BT$12))/SIN(BT$12)*$B17))</f>
        <v>6.74431180923179</v>
      </c>
      <c r="BU107" s="0" t="n">
        <f aca="false">IF($B17=0,0,IF(SIN(BU$12)=0,999999999,(SIN(BU$12)*COS($E17)+SIN($E17)*COS(BU$12))/SIN(BU$12)*$B17))</f>
        <v>6.73252509322972</v>
      </c>
      <c r="BV107" s="0" t="n">
        <f aca="false">IF($B17=0,0,IF(SIN(BV$12)=0,999999999,(SIN(BV$12)*COS($E17)+SIN($E17)*COS(BV$12))/SIN(BV$12)*$B17))</f>
        <v>6.72091175374891</v>
      </c>
      <c r="BW107" s="0" t="n">
        <f aca="false">IF($B17=0,0,IF(SIN(BW$12)=0,999999999,(SIN(BW$12)*COS($E17)+SIN($E17)*COS(BW$12))/SIN(BW$12)*$B17))</f>
        <v>6.70946106878008</v>
      </c>
      <c r="BX107" s="0" t="n">
        <f aca="false">IF($B17=0,0,IF(SIN(BX$12)=0,999999999,(SIN(BX$12)*COS($E17)+SIN($E17)*COS(BX$12))/SIN(BX$12)*$B17))</f>
        <v>6.69816281018788</v>
      </c>
      <c r="BY107" s="0" t="n">
        <f aca="false">IF($B17=0,0,IF(SIN(BY$12)=0,999999999,(SIN(BY$12)*COS($E17)+SIN($E17)*COS(BY$12))/SIN(BY$12)*$B17))</f>
        <v>6.68700720378585</v>
      </c>
      <c r="BZ107" s="0" t="n">
        <f aca="false">IF($B17=0,0,IF(SIN(BZ$12)=0,999999999,(SIN(BZ$12)*COS($E17)+SIN($E17)*COS(BZ$12))/SIN(BZ$12)*$B17))</f>
        <v>6.67598489245444</v>
      </c>
      <c r="CA107" s="0" t="n">
        <f aca="false">IF($B17=0,0,IF(SIN(CA$12)=0,999999999,(SIN(CA$12)*COS($E17)+SIN($E17)*COS(CA$12))/SIN(CA$12)*$B17))</f>
        <v>6.66508690199178</v>
      </c>
      <c r="CB107" s="0" t="n">
        <f aca="false">IF($B17=0,0,IF(SIN(CB$12)=0,999999999,(SIN(CB$12)*COS($E17)+SIN($E17)*COS(CB$12))/SIN(CB$12)*$B17))</f>
        <v>6.65430460941959</v>
      </c>
      <c r="CC107" s="0" t="n">
        <f aca="false">IF($B17=0,0,IF(SIN(CC$12)=0,999999999,(SIN(CC$12)*COS($E17)+SIN($E17)*COS(CC$12))/SIN(CC$12)*$B17))</f>
        <v>6.64362971349453</v>
      </c>
      <c r="CD107" s="0" t="n">
        <f aca="false">IF($B17=0,0,IF(SIN(CD$12)=0,999999999,(SIN(CD$12)*COS($E17)+SIN($E17)*COS(CD$12))/SIN(CD$12)*$B17))</f>
        <v>6.6330542071999</v>
      </c>
      <c r="CE107" s="0" t="n">
        <f aca="false">IF($B17=0,0,IF(SIN(CE$12)=0,999999999,(SIN(CE$12)*COS($E17)+SIN($E17)*COS(CE$12))/SIN(CE$12)*$B17))</f>
        <v>6.62257035201463</v>
      </c>
      <c r="CF107" s="0" t="n">
        <f aca="false">IF($B17=0,0,IF(SIN(CF$12)=0,999999999,(SIN(CF$12)*COS($E17)+SIN($E17)*COS(CF$12))/SIN(CF$12)*$B17))</f>
        <v>6.61217065377529</v>
      </c>
      <c r="CG107" s="0" t="n">
        <f aca="false">IF($B17=0,0,IF(SIN(CG$12)=0,999999999,(SIN(CG$12)*COS($E17)+SIN($E17)*COS(CG$12))/SIN(CG$12)*$B17))</f>
        <v>6.60184783996361</v>
      </c>
      <c r="CH107" s="0" t="n">
        <f aca="false">IF($B17=0,0,IF(SIN(CH$12)=0,999999999,(SIN(CH$12)*COS($E17)+SIN($E17)*COS(CH$12))/SIN(CH$12)*$B17))</f>
        <v>6.59159483826675</v>
      </c>
      <c r="CI107" s="0" t="n">
        <f aca="false">IF($B17=0,0,IF(SIN(CI$12)=0,999999999,(SIN(CI$12)*COS($E17)+SIN($E17)*COS(CI$12))/SIN(CI$12)*$B17))</f>
        <v>6.58140475627033</v>
      </c>
      <c r="CJ107" s="0" t="n">
        <f aca="false">IF($B17=0,0,IF(SIN(CJ$12)=0,999999999,(SIN(CJ$12)*COS($E17)+SIN($E17)*COS(CJ$12))/SIN(CJ$12)*$B17))</f>
        <v>6.57127086215552</v>
      </c>
      <c r="CK107" s="0" t="n">
        <f aca="false">IF($B17=0,0,IF(SIN(CK$12)=0,999999999,(SIN(CK$12)*COS($E17)+SIN($E17)*COS(CK$12))/SIN(CK$12)*$B17))</f>
        <v>6.56118656628125</v>
      </c>
      <c r="CL107" s="0" t="n">
        <f aca="false">IF($B17=0,0,IF(SIN(CL$12)=0,999999999,(SIN(CL$12)*COS($E17)+SIN($E17)*COS(CL$12))/SIN(CL$12)*$B17))</f>
        <v>6.5511454035411</v>
      </c>
      <c r="CM107" s="0" t="n">
        <f aca="false">IF($B17=0,0,IF(SIN(CM$12)=0,999999999,(SIN(CM$12)*COS($E17)+SIN($E17)*COS(CM$12))/SIN(CM$12)*$B17))</f>
        <v>6.54114101639185</v>
      </c>
      <c r="CN107" s="0" t="n">
        <f aca="false">IF($B17=0,0,IF(SIN(CN$12)=0,999999999,(SIN(CN$12)*COS($E17)+SIN($E17)*COS(CN$12))/SIN(CN$12)*$B17))</f>
        <v>6.53116713845681</v>
      </c>
      <c r="CO107" s="0" t="n">
        <f aca="false">IF($B17=0,0,IF(SIN(CO$12)=0,999999999,(SIN(CO$12)*COS($E17)+SIN($E17)*COS(CO$12))/SIN(CO$12)*$B17))</f>
        <v>6.52121757861254</v>
      </c>
      <c r="CP107" s="0" t="n">
        <f aca="false">IF($B17=0,0,IF(SIN(CP$12)=0,999999999,(SIN(CP$12)*COS($E17)+SIN($E17)*COS(CP$12))/SIN(CP$12)*$B17))</f>
        <v>6.51128620547181</v>
      </c>
      <c r="CQ107" s="0" t="n">
        <f aca="false">IF($B17=0,0,IF(SIN(CQ$12)=0,999999999,(SIN(CQ$12)*COS($E17)+SIN($E17)*COS(CQ$12))/SIN(CQ$12)*$B17))</f>
        <v>6.50136693217944</v>
      </c>
    </row>
    <row r="108" customFormat="false" ht="12.8" hidden="true" customHeight="false" outlineLevel="0" collapsed="false">
      <c r="D108" s="0" t="n">
        <f aca="false">1+D107</f>
        <v>6</v>
      </c>
      <c r="E108" s="2" t="s">
        <v>56</v>
      </c>
      <c r="F108" s="0" t="n">
        <f aca="false">IF($B18=0,0,IF(SIN(F$12)=0,999999999,(SIN(F$12)*COS($E18)+SIN($E18)*COS(F$12))/SIN(F$12)*$B18))</f>
        <v>999999999</v>
      </c>
      <c r="G108" s="0" t="n">
        <f aca="false">IF($B18=0,0,IF(SIN(G$12)=0,999999999,(SIN(G$12)*COS($E18)+SIN($E18)*COS(G$12))/SIN(G$12)*$B18))</f>
        <v>45.7549302363485</v>
      </c>
      <c r="H108" s="0" t="n">
        <f aca="false">IF($B18=0,0,IF(SIN(H$12)=0,999999999,(SIN(H$12)*COS($E18)+SIN($E18)*COS(H$12))/SIN(H$12)*$B18))</f>
        <v>26.129727748706</v>
      </c>
      <c r="I108" s="0" t="n">
        <f aca="false">IF($B18=0,0,IF(SIN(I$12)=0,999999999,(SIN(I$12)*COS($E18)+SIN($E18)*COS(I$12))/SIN(I$12)*$B18))</f>
        <v>19.5853358083274</v>
      </c>
      <c r="J108" s="0" t="n">
        <f aca="false">IF($B18=0,0,IF(SIN(J$12)=0,999999999,(SIN(J$12)*COS($E18)+SIN($E18)*COS(J$12))/SIN(J$12)*$B18))</f>
        <v>16.3111452897399</v>
      </c>
      <c r="K108" s="0" t="n">
        <f aca="false">IF($B18=0,0,IF(SIN(K$12)=0,999999999,(SIN(K$12)*COS($E18)+SIN($E18)*COS(K$12))/SIN(K$12)*$B18))</f>
        <v>14.3450339778555</v>
      </c>
      <c r="L108" s="0" t="n">
        <f aca="false">IF($B18=0,0,IF(SIN(L$12)=0,999999999,(SIN(L$12)*COS($E18)+SIN($E18)*COS(L$12))/SIN(L$12)*$B18))</f>
        <v>13.0329608083274</v>
      </c>
      <c r="M108" s="0" t="n">
        <f aca="false">IF($B18=0,0,IF(SIN(M$12)=0,999999999,(SIN(M$12)*COS($E18)+SIN($E18)*COS(M$12))/SIN(M$12)*$B18))</f>
        <v>12.0946221873559</v>
      </c>
      <c r="N108" s="0" t="n">
        <f aca="false">IF($B18=0,0,IF(SIN(N$12)=0,999999999,(SIN(N$12)*COS($E18)+SIN($E18)*COS(N$12))/SIN(N$12)*$B18))</f>
        <v>11.3898660714237</v>
      </c>
      <c r="O108" s="0" t="n">
        <f aca="false">IF($B18=0,0,IF(SIN(O$12)=0,999999999,(SIN(O$12)*COS($E18)+SIN($E18)*COS(O$12))/SIN(O$12)*$B18))</f>
        <v>10.8408299936814</v>
      </c>
      <c r="P108" s="0" t="n">
        <f aca="false">IF($B18=0,0,IF(SIN(P$12)=0,999999999,(SIN(P$12)*COS($E18)+SIN($E18)*COS(P$12))/SIN(P$12)*$B18))</f>
        <v>10.4007962743243</v>
      </c>
      <c r="Q108" s="0" t="n">
        <f aca="false">IF($B18=0,0,IF(SIN(Q$12)=0,999999999,(SIN(Q$12)*COS($E18)+SIN($E18)*COS(Q$12))/SIN(Q$12)*$B18))</f>
        <v>10.0400352978754</v>
      </c>
      <c r="R108" s="0" t="n">
        <f aca="false">IF($B18=0,0,IF(SIN(R$12)=0,999999999,(SIN(R$12)*COS($E18)+SIN($E18)*COS(R$12))/SIN(R$12)*$B18))</f>
        <v>9.7387271516749</v>
      </c>
      <c r="S108" s="0" t="n">
        <f aca="false">IF($B18=0,0,IF(SIN(S$12)=0,999999999,(SIN(S$12)*COS($E18)+SIN($E18)*COS(S$12))/SIN(S$12)*$B18))</f>
        <v>9.4831502003111</v>
      </c>
      <c r="T108" s="0" t="n">
        <f aca="false">IF($B18=0,0,IF(SIN(T$12)=0,999999999,(SIN(T$12)*COS($E18)+SIN($E18)*COS(T$12))/SIN(T$12)*$B18))</f>
        <v>9.26350312801787</v>
      </c>
      <c r="U108" s="0" t="n">
        <f aca="false">IF($B18=0,0,IF(SIN(U$12)=0,999999999,(SIN(U$12)*COS($E18)+SIN($E18)*COS(U$12))/SIN(U$12)*$B18))</f>
        <v>9.07259816398659</v>
      </c>
      <c r="V108" s="0" t="n">
        <f aca="false">IF($B18=0,0,IF(SIN(V$12)=0,999999999,(SIN(V$12)*COS($E18)+SIN($E18)*COS(V$12))/SIN(V$12)*$B18))</f>
        <v>8.90504434806443</v>
      </c>
      <c r="W108" s="0" t="n">
        <f aca="false">IF($B18=0,0,IF(SIN(W$12)=0,999999999,(SIN(W$12)*COS($E18)+SIN($E18)*COS(W$12))/SIN(W$12)*$B18))</f>
        <v>8.75671905550103</v>
      </c>
      <c r="X108" s="0" t="n">
        <f aca="false">IF($B18=0,0,IF(SIN(X$12)=0,999999999,(SIN(X$12)*COS($E18)+SIN($E18)*COS(X$12))/SIN(X$12)*$B18))</f>
        <v>8.62441568000011</v>
      </c>
      <c r="Y108" s="0" t="n">
        <f aca="false">IF($B18=0,0,IF(SIN(Y$12)=0,999999999,(SIN(Y$12)*COS($E18)+SIN($E18)*COS(Y$12))/SIN(Y$12)*$B18))</f>
        <v>8.50560257464503</v>
      </c>
      <c r="Z108" s="0" t="n">
        <f aca="false">IF($B18=0,0,IF(SIN(Z$12)=0,999999999,(SIN(Z$12)*COS($E18)+SIN($E18)*COS(Z$12))/SIN(Z$12)*$B18))</f>
        <v>8.39825431043995</v>
      </c>
      <c r="AA108" s="0" t="n">
        <f aca="false">IF($B18=0,0,IF(SIN(AA$12)=0,999999999,(SIN(AA$12)*COS($E18)+SIN($E18)*COS(AA$12))/SIN(AA$12)*$B18))</f>
        <v>8.30073114659182</v>
      </c>
      <c r="AB108" s="0" t="n">
        <f aca="false">IF($B18=0,0,IF(SIN(AB$12)=0,999999999,(SIN(AB$12)*COS($E18)+SIN($E18)*COS(AB$12))/SIN(AB$12)*$B18))</f>
        <v>8.21169137243099</v>
      </c>
      <c r="AC108" s="0" t="n">
        <f aca="false">IF($B18=0,0,IF(SIN(AC$12)=0,999999999,(SIN(AC$12)*COS($E18)+SIN($E18)*COS(AC$12))/SIN(AC$12)*$B18))</f>
        <v>8.13002651655588</v>
      </c>
      <c r="AD108" s="0" t="n">
        <f aca="false">IF($B18=0,0,IF(SIN(AD$12)=0,999999999,(SIN(AD$12)*COS($E18)+SIN($E18)*COS(AD$12))/SIN(AD$12)*$B18))</f>
        <v>8.05481275359164</v>
      </c>
      <c r="AE108" s="0" t="n">
        <f aca="false">IF($B18=0,0,IF(SIN(AE$12)=0,999999999,(SIN(AE$12)*COS($E18)+SIN($E18)*COS(AE$12))/SIN(AE$12)*$B18))</f>
        <v>7.98527397322778</v>
      </c>
      <c r="AF108" s="0" t="n">
        <f aca="false">IF($B18=0,0,IF(SIN(AF$12)=0,999999999,(SIN(AF$12)*COS($E18)+SIN($E18)*COS(AF$12))/SIN(AF$12)*$B18))</f>
        <v>7.92075337168739</v>
      </c>
      <c r="AG108" s="0" t="n">
        <f aca="false">IF($B18=0,0,IF(SIN(AG$12)=0,999999999,(SIN(AG$12)*COS($E18)+SIN($E18)*COS(AG$12))/SIN(AG$12)*$B18))</f>
        <v>7.86069135610533</v>
      </c>
      <c r="AH108" s="0" t="n">
        <f aca="false">IF($B18=0,0,IF(SIN(AH$12)=0,999999999,(SIN(AH$12)*COS($E18)+SIN($E18)*COS(AH$12))/SIN(AH$12)*$B18))</f>
        <v>7.80460818358487</v>
      </c>
      <c r="AI108" s="0" t="n">
        <f aca="false">IF($B18=0,0,IF(SIN(AI$12)=0,999999999,(SIN(AI$12)*COS($E18)+SIN($E18)*COS(AI$12))/SIN(AI$12)*$B18))</f>
        <v>7.75209019207595</v>
      </c>
      <c r="AJ108" s="0" t="n">
        <f aca="false">IF($B18=0,0,IF(SIN(AJ$12)=0,999999999,(SIN(AJ$12)*COS($E18)+SIN($E18)*COS(AJ$12))/SIN(AJ$12)*$B18))</f>
        <v>7.7027787849798</v>
      </c>
      <c r="AK108" s="0" t="n">
        <f aca="false">IF($B18=0,0,IF(SIN(AK$12)=0,999999999,(SIN(AK$12)*COS($E18)+SIN($E18)*COS(AK$12))/SIN(AK$12)*$B18))</f>
        <v>7.65636154766726</v>
      </c>
      <c r="AL108" s="0" t="n">
        <f aca="false">IF($B18=0,0,IF(SIN(AL$12)=0,999999999,(SIN(AL$12)*COS($E18)+SIN($E18)*COS(AL$12))/SIN(AL$12)*$B18))</f>
        <v>7.61256502955076</v>
      </c>
      <c r="AM108" s="0" t="n">
        <f aca="false">IF($B18=0,0,IF(SIN(AM$12)=0,999999999,(SIN(AM$12)*COS($E18)+SIN($E18)*COS(AM$12))/SIN(AM$12)*$B18))</f>
        <v>7.5711488384071</v>
      </c>
      <c r="AN108" s="0" t="n">
        <f aca="false">IF($B18=0,0,IF(SIN(AN$12)=0,999999999,(SIN(AN$12)*COS($E18)+SIN($E18)*COS(AN$12))/SIN(AN$12)*$B18))</f>
        <v>7.53190077677761</v>
      </c>
      <c r="AO108" s="0" t="n">
        <f aca="false">IF($B18=0,0,IF(SIN(AO$12)=0,999999999,(SIN(AO$12)*COS($E18)+SIN($E18)*COS(AO$12))/SIN(AO$12)*$B18))</f>
        <v>7.49463281202633</v>
      </c>
      <c r="AP108" s="0" t="n">
        <f aca="false">IF($B18=0,0,IF(SIN(AP$12)=0,999999999,(SIN(AP$12)*COS($E18)+SIN($E18)*COS(AP$12))/SIN(AP$12)*$B18))</f>
        <v>7.4591777179517</v>
      </c>
      <c r="AQ108" s="0" t="n">
        <f aca="false">IF($B18=0,0,IF(SIN(AQ$12)=0,999999999,(SIN(AQ$12)*COS($E18)+SIN($E18)*COS(AQ$12))/SIN(AQ$12)*$B18))</f>
        <v>7.42538626089682</v>
      </c>
      <c r="AR108" s="0" t="n">
        <f aca="false">IF($B18=0,0,IF(SIN(AR$12)=0,999999999,(SIN(AR$12)*COS($E18)+SIN($E18)*COS(AR$12))/SIN(AR$12)*$B18))</f>
        <v>7.39312483005153</v>
      </c>
      <c r="AS108" s="0" t="n">
        <f aca="false">IF($B18=0,0,IF(SIN(AS$12)=0,999999999,(SIN(AS$12)*COS($E18)+SIN($E18)*COS(AS$12))/SIN(AS$12)*$B18))</f>
        <v>7.36227343221475</v>
      </c>
      <c r="AT108" s="0" t="n">
        <f aca="false">IF($B18=0,0,IF(SIN(AT$12)=0,999999999,(SIN(AT$12)*COS($E18)+SIN($E18)*COS(AT$12))/SIN(AT$12)*$B18))</f>
        <v>7.33272398723195</v>
      </c>
      <c r="AU108" s="0" t="n">
        <f aca="false">IF($B18=0,0,IF(SIN(AU$12)=0,999999999,(SIN(AU$12)*COS($E18)+SIN($E18)*COS(AU$12))/SIN(AU$12)*$B18))</f>
        <v>7.30437887276795</v>
      </c>
      <c r="AV108" s="0" t="n">
        <f aca="false">IF($B18=0,0,IF(SIN(AV$12)=0,999999999,(SIN(AV$12)*COS($E18)+SIN($E18)*COS(AV$12))/SIN(AV$12)*$B18))</f>
        <v>7.27714967685395</v>
      </c>
      <c r="AW108" s="0" t="n">
        <f aca="false">IF($B18=0,0,IF(SIN(AW$12)=0,999999999,(SIN(AW$12)*COS($E18)+SIN($E18)*COS(AW$12))/SIN(AW$12)*$B18))</f>
        <v>7.25095612437986</v>
      </c>
      <c r="AX108" s="0" t="n">
        <f aca="false">IF($B18=0,0,IF(SIN(AX$12)=0,999999999,(SIN(AX$12)*COS($E18)+SIN($E18)*COS(AX$12))/SIN(AX$12)*$B18))</f>
        <v>7.22572514985335</v>
      </c>
      <c r="AY108" s="0" t="n">
        <f aca="false">IF($B18=0,0,IF(SIN(AY$12)=0,999999999,(SIN(AY$12)*COS($E18)+SIN($E18)*COS(AY$12))/SIN(AY$12)*$B18))</f>
        <v>7.20139009366709</v>
      </c>
      <c r="AZ108" s="0" t="n">
        <f aca="false">IF($B18=0,0,IF(SIN(AZ$12)=0,999999999,(SIN(AZ$12)*COS($E18)+SIN($E18)*COS(AZ$12))/SIN(AZ$12)*$B18))</f>
        <v>7.17789000307373</v>
      </c>
      <c r="BA108" s="0" t="n">
        <f aca="false">IF($B18=0,0,IF(SIN(BA$12)=0,999999999,(SIN(BA$12)*COS($E18)+SIN($E18)*COS(BA$12))/SIN(BA$12)*$B18))</f>
        <v>7.15516902226748</v>
      </c>
      <c r="BB108" s="0" t="n">
        <f aca="false">IF($B18=0,0,IF(SIN(BB$12)=0,999999999,(SIN(BB$12)*COS($E18)+SIN($E18)*COS(BB$12))/SIN(BB$12)*$B18))</f>
        <v>7.13317585857133</v>
      </c>
      <c r="BC108" s="0" t="n">
        <f aca="false">IF($B18=0,0,IF(SIN(BC$12)=0,999999999,(SIN(BC$12)*COS($E18)+SIN($E18)*COS(BC$12))/SIN(BC$12)*$B18))</f>
        <v>7.11186331385083</v>
      </c>
      <c r="BD108" s="0" t="n">
        <f aca="false">IF($B18=0,0,IF(SIN(BD$12)=0,999999999,(SIN(BD$12)*COS($E18)+SIN($E18)*COS(BD$12))/SIN(BD$12)*$B18))</f>
        <v>7.09118787201574</v>
      </c>
      <c r="BE108" s="0" t="n">
        <f aca="false">IF($B18=0,0,IF(SIN(BE$12)=0,999999999,(SIN(BE$12)*COS($E18)+SIN($E18)*COS(BE$12))/SIN(BE$12)*$B18))</f>
        <v>7.0711093349041</v>
      </c>
      <c r="BF108" s="0" t="n">
        <f aca="false">IF($B18=0,0,IF(SIN(BF$12)=0,999999999,(SIN(BF$12)*COS($E18)+SIN($E18)*COS(BF$12))/SIN(BF$12)*$B18))</f>
        <v>7.05159050002788</v>
      </c>
      <c r="BG108" s="0" t="n">
        <f aca="false">IF($B18=0,0,IF(SIN(BG$12)=0,999999999,(SIN(BG$12)*COS($E18)+SIN($E18)*COS(BG$12))/SIN(BG$12)*$B18))</f>
        <v>7.03259687464363</v>
      </c>
      <c r="BH108" s="0" t="n">
        <f aca="false">IF($B18=0,0,IF(SIN(BH$12)=0,999999999,(SIN(BH$12)*COS($E18)+SIN($E18)*COS(BH$12))/SIN(BH$12)*$B18))</f>
        <v>7.01409642143086</v>
      </c>
      <c r="BI108" s="0" t="n">
        <f aca="false">IF($B18=0,0,IF(SIN(BI$12)=0,999999999,(SIN(BI$12)*COS($E18)+SIN($E18)*COS(BI$12))/SIN(BI$12)*$B18))</f>
        <v>6.99605933174685</v>
      </c>
      <c r="BJ108" s="0" t="n">
        <f aca="false">IF($B18=0,0,IF(SIN(BJ$12)=0,999999999,(SIN(BJ$12)*COS($E18)+SIN($E18)*COS(BJ$12))/SIN(BJ$12)*$B18))</f>
        <v>6.97845782300164</v>
      </c>
      <c r="BK108" s="0" t="n">
        <f aca="false">IF($B18=0,0,IF(SIN(BK$12)=0,999999999,(SIN(BK$12)*COS($E18)+SIN($E18)*COS(BK$12))/SIN(BK$12)*$B18))</f>
        <v>6.96126595718175</v>
      </c>
      <c r="BL108" s="0" t="n">
        <f aca="false">IF($B18=0,0,IF(SIN(BL$12)=0,999999999,(SIN(BL$12)*COS($E18)+SIN($E18)*COS(BL$12))/SIN(BL$12)*$B18))</f>
        <v>6.9444594779601</v>
      </c>
      <c r="BM108" s="0" t="n">
        <f aca="false">IF($B18=0,0,IF(SIN(BM$12)=0,999999999,(SIN(BM$12)*COS($E18)+SIN($E18)*COS(BM$12))/SIN(BM$12)*$B18))</f>
        <v>6.92801566417668</v>
      </c>
      <c r="BN108" s="0" t="n">
        <f aca="false">IF($B18=0,0,IF(SIN(BN$12)=0,999999999,(SIN(BN$12)*COS($E18)+SIN($E18)*COS(BN$12))/SIN(BN$12)*$B18))</f>
        <v>6.91191319776907</v>
      </c>
      <c r="BO108" s="0" t="n">
        <f aca="false">IF($B18=0,0,IF(SIN(BO$12)=0,999999999,(SIN(BO$12)*COS($E18)+SIN($E18)*COS(BO$12))/SIN(BO$12)*$B18))</f>
        <v>6.89613204448314</v>
      </c>
      <c r="BP108" s="0" t="n">
        <f aca="false">IF($B18=0,0,IF(SIN(BP$12)=0,999999999,(SIN(BP$12)*COS($E18)+SIN($E18)*COS(BP$12))/SIN(BP$12)*$B18))</f>
        <v>6.88065334590899</v>
      </c>
      <c r="BQ108" s="0" t="n">
        <f aca="false">IF($B18=0,0,IF(SIN(BQ$12)=0,999999999,(SIN(BQ$12)*COS($E18)+SIN($E18)*COS(BQ$12))/SIN(BQ$12)*$B18))</f>
        <v>6.86545932157101</v>
      </c>
      <c r="BR108" s="0" t="n">
        <f aca="false">IF($B18=0,0,IF(SIN(BR$12)=0,999999999,(SIN(BR$12)*COS($E18)+SIN($E18)*COS(BR$12))/SIN(BR$12)*$B18))</f>
        <v>6.85053317995903</v>
      </c>
      <c r="BS108" s="0" t="n">
        <f aca="false">IF($B18=0,0,IF(SIN(BS$12)=0,999999999,(SIN(BS$12)*COS($E18)+SIN($E18)*COS(BS$12))/SIN(BS$12)*$B18))</f>
        <v>6.8358590375237</v>
      </c>
      <c r="BT108" s="0" t="n">
        <f aca="false">IF($B18=0,0,IF(SIN(BT$12)=0,999999999,(SIN(BT$12)*COS($E18)+SIN($E18)*COS(BT$12))/SIN(BT$12)*$B18))</f>
        <v>6.82142184477637</v>
      </c>
      <c r="BU108" s="0" t="n">
        <f aca="false">IF($B18=0,0,IF(SIN(BU$12)=0,999999999,(SIN(BU$12)*COS($E18)+SIN($E18)*COS(BU$12))/SIN(BU$12)*$B18))</f>
        <v>6.80720731873583</v>
      </c>
      <c r="BV108" s="0" t="n">
        <f aca="false">IF($B18=0,0,IF(SIN(BV$12)=0,999999999,(SIN(BV$12)*COS($E18)+SIN($E18)*COS(BV$12))/SIN(BV$12)*$B18))</f>
        <v>6.79320188105169</v>
      </c>
      <c r="BW108" s="0" t="n">
        <f aca="false">IF($B18=0,0,IF(SIN(BW$12)=0,999999999,(SIN(BW$12)*COS($E18)+SIN($E18)*COS(BW$12))/SIN(BW$12)*$B18))</f>
        <v>6.77939260121133</v>
      </c>
      <c r="BX108" s="0" t="n">
        <f aca="false">IF($B18=0,0,IF(SIN(BX$12)=0,999999999,(SIN(BX$12)*COS($E18)+SIN($E18)*COS(BX$12))/SIN(BX$12)*$B18))</f>
        <v>6.76576714430344</v>
      </c>
      <c r="BY108" s="0" t="n">
        <f aca="false">IF($B18=0,0,IF(SIN(BY$12)=0,999999999,(SIN(BY$12)*COS($E18)+SIN($E18)*COS(BY$12))/SIN(BY$12)*$B18))</f>
        <v>6.75231372286937</v>
      </c>
      <c r="BZ108" s="0" t="n">
        <f aca="false">IF($B18=0,0,IF(SIN(BZ$12)=0,999999999,(SIN(BZ$12)*COS($E18)+SIN($E18)*COS(BZ$12))/SIN(BZ$12)*$B18))</f>
        <v>6.73902105242412</v>
      </c>
      <c r="CA108" s="0" t="n">
        <f aca="false">IF($B18=0,0,IF(SIN(CA$12)=0,999999999,(SIN(CA$12)*COS($E18)+SIN($E18)*COS(CA$12))/SIN(CA$12)*$B18))</f>
        <v>6.72587831027321</v>
      </c>
      <c r="CB108" s="0" t="n">
        <f aca="false">IF($B18=0,0,IF(SIN(CB$12)=0,999999999,(SIN(CB$12)*COS($E18)+SIN($E18)*COS(CB$12))/SIN(CB$12)*$B18))</f>
        <v>6.71287509729029</v>
      </c>
      <c r="CC108" s="0" t="n">
        <f aca="false">IF($B18=0,0,IF(SIN(CC$12)=0,999999999,(SIN(CC$12)*COS($E18)+SIN($E18)*COS(CC$12))/SIN(CC$12)*$B18))</f>
        <v>6.70000140235439</v>
      </c>
      <c r="CD108" s="0" t="n">
        <f aca="false">IF($B18=0,0,IF(SIN(CD$12)=0,999999999,(SIN(CD$12)*COS($E18)+SIN($E18)*COS(CD$12))/SIN(CD$12)*$B18))</f>
        <v>6.68724756917552</v>
      </c>
      <c r="CE108" s="0" t="n">
        <f aca="false">IF($B18=0,0,IF(SIN(CE$12)=0,999999999,(SIN(CE$12)*COS($E18)+SIN($E18)*COS(CE$12))/SIN(CE$12)*$B18))</f>
        <v>6.67460426526372</v>
      </c>
      <c r="CF108" s="0" t="n">
        <f aca="false">IF($B18=0,0,IF(SIN(CF$12)=0,999999999,(SIN(CF$12)*COS($E18)+SIN($E18)*COS(CF$12))/SIN(CF$12)*$B18))</f>
        <v>6.66206245281902</v>
      </c>
      <c r="CG108" s="0" t="n">
        <f aca="false">IF($B18=0,0,IF(SIN(CG$12)=0,999999999,(SIN(CG$12)*COS($E18)+SIN($E18)*COS(CG$12))/SIN(CG$12)*$B18))</f>
        <v>6.64961336134079</v>
      </c>
      <c r="CH108" s="0" t="n">
        <f aca="false">IF($B18=0,0,IF(SIN(CH$12)=0,999999999,(SIN(CH$12)*COS($E18)+SIN($E18)*COS(CH$12))/SIN(CH$12)*$B18))</f>
        <v>6.63724846177181</v>
      </c>
      <c r="CI108" s="0" t="n">
        <f aca="false">IF($B18=0,0,IF(SIN(CI$12)=0,999999999,(SIN(CI$12)*COS($E18)+SIN($E18)*COS(CI$12))/SIN(CI$12)*$B18))</f>
        <v>6.62495944200855</v>
      </c>
      <c r="CJ108" s="0" t="n">
        <f aca="false">IF($B18=0,0,IF(SIN(CJ$12)=0,999999999,(SIN(CJ$12)*COS($E18)+SIN($E18)*COS(CJ$12))/SIN(CJ$12)*$B18))</f>
        <v>6.61273818362226</v>
      </c>
      <c r="CK108" s="0" t="n">
        <f aca="false">IF($B18=0,0,IF(SIN(CK$12)=0,999999999,(SIN(CK$12)*COS($E18)+SIN($E18)*COS(CK$12))/SIN(CK$12)*$B18))</f>
        <v>6.60057673964752</v>
      </c>
      <c r="CL108" s="0" t="n">
        <f aca="false">IF($B18=0,0,IF(SIN(CL$12)=0,999999999,(SIN(CL$12)*COS($E18)+SIN($E18)*COS(CL$12))/SIN(CL$12)*$B18))</f>
        <v>6.58846731330501</v>
      </c>
      <c r="CM108" s="0" t="n">
        <f aca="false">IF($B18=0,0,IF(SIN(CM$12)=0,999999999,(SIN(CM$12)*COS($E18)+SIN($E18)*COS(CM$12))/SIN(CM$12)*$B18))</f>
        <v>6.57640223753431</v>
      </c>
      <c r="CN108" s="0" t="n">
        <f aca="false">IF($B18=0,0,IF(SIN(CN$12)=0,999999999,(SIN(CN$12)*COS($E18)+SIN($E18)*COS(CN$12))/SIN(CN$12)*$B18))</f>
        <v>6.56437395521989</v>
      </c>
      <c r="CO108" s="0" t="n">
        <f aca="false">IF($B18=0,0,IF(SIN(CO$12)=0,999999999,(SIN(CO$12)*COS($E18)+SIN($E18)*COS(CO$12))/SIN(CO$12)*$B18))</f>
        <v>6.55237500000001</v>
      </c>
      <c r="CP108" s="0" t="n">
        <f aca="false">IF($B18=0,0,IF(SIN(CP$12)=0,999999999,(SIN(CP$12)*COS($E18)+SIN($E18)*COS(CP$12))/SIN(CP$12)*$B18))</f>
        <v>6.54039797755351</v>
      </c>
      <c r="CQ108" s="0" t="n">
        <f aca="false">IF($B18=0,0,IF(SIN(CQ$12)=0,999999999,(SIN(CQ$12)*COS($E18)+SIN($E18)*COS(CQ$12))/SIN(CQ$12)*$B18))</f>
        <v>6.52843554726395</v>
      </c>
    </row>
    <row r="109" customFormat="false" ht="12.8" hidden="true" customHeight="false" outlineLevel="0" collapsed="false">
      <c r="D109" s="0" t="n">
        <f aca="false">1+D108</f>
        <v>7</v>
      </c>
      <c r="E109" s="2" t="s">
        <v>56</v>
      </c>
      <c r="F109" s="0" t="n">
        <f aca="false">IF($B19=0,0,IF(SIN(F$12)=0,999999999,(SIN(F$12)*COS($E19)+SIN($E19)*COS(F$12))/SIN(F$12)*$B19))</f>
        <v>999999999</v>
      </c>
      <c r="G109" s="0" t="n">
        <f aca="false">IF($B19=0,0,IF(SIN(G$12)=0,999999999,(SIN(G$12)*COS($E19)+SIN($E19)*COS(G$12))/SIN(G$12)*$B19))</f>
        <v>52.5395726354695</v>
      </c>
      <c r="H109" s="0" t="n">
        <f aca="false">IF($B19=0,0,IF(SIN(H$12)=0,999999999,(SIN(H$12)*COS($E19)+SIN($E19)*COS(H$12))/SIN(H$12)*$B19))</f>
        <v>29.5324738262974</v>
      </c>
      <c r="I109" s="0" t="n">
        <f aca="false">IF($B19=0,0,IF(SIN(I$12)=0,999999999,(SIN(I$12)*COS($E19)+SIN($E19)*COS(I$12))/SIN(I$12)*$B19))</f>
        <v>21.8603251127722</v>
      </c>
      <c r="J109" s="0" t="n">
        <f aca="false">IF($B19=0,0,IF(SIN(J$12)=0,999999999,(SIN(J$12)*COS($E19)+SIN($E19)*COS(J$12))/SIN(J$12)*$B19))</f>
        <v>18.0219124987556</v>
      </c>
      <c r="K109" s="0" t="n">
        <f aca="false">IF($B19=0,0,IF(SIN(K$12)=0,999999999,(SIN(K$12)*COS($E19)+SIN($E19)*COS(K$12))/SIN(K$12)*$B19))</f>
        <v>15.7169927278213</v>
      </c>
      <c r="L109" s="0" t="n">
        <f aca="false">IF($B19=0,0,IF(SIN(L$12)=0,999999999,(SIN(L$12)*COS($E19)+SIN($E19)*COS(L$12))/SIN(L$12)*$B19))</f>
        <v>14.1788176656682</v>
      </c>
      <c r="M109" s="0" t="n">
        <f aca="false">IF($B19=0,0,IF(SIN(M$12)=0,999999999,(SIN(M$12)*COS($E19)+SIN($E19)*COS(M$12))/SIN(M$12)*$B19))</f>
        <v>13.0787806401777</v>
      </c>
      <c r="N109" s="0" t="n">
        <f aca="false">IF($B19=0,0,IF(SIN(N$12)=0,999999999,(SIN(N$12)*COS($E19)+SIN($E19)*COS(N$12))/SIN(N$12)*$B19))</f>
        <v>12.2525780261752</v>
      </c>
      <c r="O109" s="0" t="n">
        <f aca="false">IF($B19=0,0,IF(SIN(O$12)=0,999999999,(SIN(O$12)*COS($E19)+SIN($E19)*COS(O$12))/SIN(O$12)*$B19))</f>
        <v>11.6089297734567</v>
      </c>
      <c r="P109" s="0" t="n">
        <f aca="false">IF($B19=0,0,IF(SIN(P$12)=0,999999999,(SIN(P$12)*COS($E19)+SIN($E19)*COS(P$12))/SIN(P$12)*$B19))</f>
        <v>11.0930676177928</v>
      </c>
      <c r="Q109" s="0" t="n">
        <f aca="false">IF($B19=0,0,IF(SIN(Q$12)=0,999999999,(SIN(Q$12)*COS($E19)+SIN($E19)*COS(Q$12))/SIN(Q$12)*$B19))</f>
        <v>10.6701388130133</v>
      </c>
      <c r="R109" s="0" t="n">
        <f aca="false">IF($B19=0,0,IF(SIN(R$12)=0,999999999,(SIN(R$12)*COS($E19)+SIN($E19)*COS(R$12))/SIN(R$12)*$B19))</f>
        <v>10.3169079968723</v>
      </c>
      <c r="S109" s="0" t="n">
        <f aca="false">IF($B19=0,0,IF(SIN(S$12)=0,999999999,(SIN(S$12)*COS($E19)+SIN($E19)*COS(S$12))/SIN(S$12)*$B19))</f>
        <v>10.01728896481</v>
      </c>
      <c r="T109" s="0" t="n">
        <f aca="false">IF($B19=0,0,IF(SIN(T$12)=0,999999999,(SIN(T$12)*COS($E19)+SIN($E19)*COS(T$12))/SIN(T$12)*$B19))</f>
        <v>9.75979139765991</v>
      </c>
      <c r="U109" s="0" t="n">
        <f aca="false">IF($B19=0,0,IF(SIN(U$12)=0,999999999,(SIN(U$12)*COS($E19)+SIN($E19)*COS(U$12))/SIN(U$12)*$B19))</f>
        <v>9.53598889812418</v>
      </c>
      <c r="V109" s="0" t="n">
        <f aca="false">IF($B19=0,0,IF(SIN(V$12)=0,999999999,(SIN(V$12)*COS($E19)+SIN($E19)*COS(V$12))/SIN(V$12)*$B19))</f>
        <v>9.33956151342829</v>
      </c>
      <c r="W109" s="0" t="n">
        <f aca="false">IF($B19=0,0,IF(SIN(W$12)=0,999999999,(SIN(W$12)*COS($E19)+SIN($E19)*COS(W$12))/SIN(W$12)*$B19))</f>
        <v>9.1656761910193</v>
      </c>
      <c r="X109" s="0" t="n">
        <f aca="false">IF($B19=0,0,IF(SIN(X$12)=0,999999999,(SIN(X$12)*COS($E19)+SIN($E19)*COS(X$12))/SIN(X$12)*$B19))</f>
        <v>9.0105737488991</v>
      </c>
      <c r="Y109" s="0" t="n">
        <f aca="false">IF($B19=0,0,IF(SIN(Y$12)=0,999999999,(SIN(Y$12)*COS($E19)+SIN($E19)*COS(Y$12))/SIN(Y$12)*$B19))</f>
        <v>8.87128627625008</v>
      </c>
      <c r="Z109" s="0" t="n">
        <f aca="false">IF($B19=0,0,IF(SIN(Z$12)=0,999999999,(SIN(Z$12)*COS($E19)+SIN($E19)*COS(Z$12))/SIN(Z$12)*$B19))</f>
        <v>8.74543931374794</v>
      </c>
      <c r="AA109" s="0" t="n">
        <f aca="false">IF($B19=0,0,IF(SIN(AA$12)=0,999999999,(SIN(AA$12)*COS($E19)+SIN($E19)*COS(AA$12))/SIN(AA$12)*$B19))</f>
        <v>8.63111055366254</v>
      </c>
      <c r="AB109" s="0" t="n">
        <f aca="false">IF($B19=0,0,IF(SIN(AB$12)=0,999999999,(SIN(AB$12)*COS($E19)+SIN($E19)*COS(AB$12))/SIN(AB$12)*$B19))</f>
        <v>8.52672707617463</v>
      </c>
      <c r="AC109" s="0" t="n">
        <f aca="false">IF($B19=0,0,IF(SIN(AC$12)=0,999999999,(SIN(AC$12)*COS($E19)+SIN($E19)*COS(AC$12))/SIN(AC$12)*$B19))</f>
        <v>8.43098939349143</v>
      </c>
      <c r="AD109" s="0" t="n">
        <f aca="false">IF($B19=0,0,IF(SIN(AD$12)=0,999999999,(SIN(AD$12)*COS($E19)+SIN($E19)*COS(AD$12))/SIN(AD$12)*$B19))</f>
        <v>8.34281448281637</v>
      </c>
      <c r="AE109" s="0" t="n">
        <f aca="false">IF($B19=0,0,IF(SIN(AE$12)=0,999999999,(SIN(AE$12)*COS($E19)+SIN($E19)*COS(AE$12))/SIN(AE$12)*$B19))</f>
        <v>8.26129249129001</v>
      </c>
      <c r="AF109" s="0" t="n">
        <f aca="false">IF($B19=0,0,IF(SIN(AF$12)=0,999999999,(SIN(AF$12)*COS($E19)+SIN($E19)*COS(AF$12))/SIN(AF$12)*$B19))</f>
        <v>8.1856534319834</v>
      </c>
      <c r="AG109" s="0" t="n">
        <f aca="false">IF($B19=0,0,IF(SIN(AG$12)=0,999999999,(SIN(AG$12)*COS($E19)+SIN($E19)*COS(AG$12))/SIN(AG$12)*$B19))</f>
        <v>8.11524128066702</v>
      </c>
      <c r="AH109" s="0" t="n">
        <f aca="false">IF($B19=0,0,IF(SIN(AH$12)=0,999999999,(SIN(AH$12)*COS($E19)+SIN($E19)*COS(AH$12))/SIN(AH$12)*$B19))</f>
        <v>8.04949362315763</v>
      </c>
      <c r="AI109" s="0" t="n">
        <f aca="false">IF($B19=0,0,IF(SIN(AI$12)=0,999999999,(SIN(AI$12)*COS($E19)+SIN($E19)*COS(AI$12))/SIN(AI$12)*$B19))</f>
        <v>7.98792551344432</v>
      </c>
      <c r="AJ109" s="0" t="n">
        <f aca="false">IF($B19=0,0,IF(SIN(AJ$12)=0,999999999,(SIN(AJ$12)*COS($E19)+SIN($E19)*COS(AJ$12))/SIN(AJ$12)*$B19))</f>
        <v>7.93011656007455</v>
      </c>
      <c r="AK109" s="0" t="n">
        <f aca="false">IF($B19=0,0,IF(SIN(AK$12)=0,999999999,(SIN(AK$12)*COS($E19)+SIN($E19)*COS(AK$12))/SIN(AK$12)*$B19))</f>
        <v>7.87570051183399</v>
      </c>
      <c r="AL109" s="0" t="n">
        <f aca="false">IF($B19=0,0,IF(SIN(AL$12)=0,999999999,(SIN(AL$12)*COS($E19)+SIN($E19)*COS(AL$12))/SIN(AL$12)*$B19))</f>
        <v>7.82435679599521</v>
      </c>
      <c r="AM109" s="0" t="n">
        <f aca="false">IF($B19=0,0,IF(SIN(AM$12)=0,999999999,(SIN(AM$12)*COS($E19)+SIN($E19)*COS(AM$12))/SIN(AM$12)*$B19))</f>
        <v>7.77580359494968</v>
      </c>
      <c r="AN109" s="0" t="n">
        <f aca="false">IF($B19=0,0,IF(SIN(AN$12)=0,999999999,(SIN(AN$12)*COS($E19)+SIN($E19)*COS(AN$12))/SIN(AN$12)*$B19))</f>
        <v>7.7297921444922</v>
      </c>
      <c r="AO109" s="0" t="n">
        <f aca="false">IF($B19=0,0,IF(SIN(AO$12)=0,999999999,(SIN(AO$12)*COS($E19)+SIN($E19)*COS(AO$12))/SIN(AO$12)*$B19))</f>
        <v>7.6861020094228</v>
      </c>
      <c r="AP109" s="0" t="n">
        <f aca="false">IF($B19=0,0,IF(SIN(AP$12)=0,999999999,(SIN(AP$12)*COS($E19)+SIN($E19)*COS(AP$12))/SIN(AP$12)*$B19))</f>
        <v>7.644537146427</v>
      </c>
      <c r="AQ109" s="0" t="n">
        <f aca="false">IF($B19=0,0,IF(SIN(AQ$12)=0,999999999,(SIN(AQ$12)*COS($E19)+SIN($E19)*COS(AQ$12))/SIN(AQ$12)*$B19))</f>
        <v>7.60492260528497</v>
      </c>
      <c r="AR109" s="0" t="n">
        <f aca="false">IF($B19=0,0,IF(SIN(AR$12)=0,999999999,(SIN(AR$12)*COS($E19)+SIN($E19)*COS(AR$12))/SIN(AR$12)*$B19))</f>
        <v>7.56710175081734</v>
      </c>
      <c r="AS109" s="0" t="n">
        <f aca="false">IF($B19=0,0,IF(SIN(AS$12)=0,999999999,(SIN(AS$12)*COS($E19)+SIN($E19)*COS(AS$12))/SIN(AS$12)*$B19))</f>
        <v>7.53093391209675</v>
      </c>
      <c r="AT109" s="0" t="n">
        <f aca="false">IF($B19=0,0,IF(SIN(AT$12)=0,999999999,(SIN(AT$12)*COS($E19)+SIN($E19)*COS(AT$12))/SIN(AT$12)*$B19))</f>
        <v>7.49629238414802</v>
      </c>
      <c r="AU109" s="0" t="n">
        <f aca="false">IF($B19=0,0,IF(SIN(AU$12)=0,999999999,(SIN(AU$12)*COS($E19)+SIN($E19)*COS(AU$12))/SIN(AU$12)*$B19))</f>
        <v>7.46306272195008</v>
      </c>
      <c r="AV109" s="0" t="n">
        <f aca="false">IF($B19=0,0,IF(SIN(AV$12)=0,999999999,(SIN(AV$12)*COS($E19)+SIN($E19)*COS(AV$12))/SIN(AV$12)*$B19))</f>
        <v>7.43114127801683</v>
      </c>
      <c r="AW109" s="0" t="n">
        <f aca="false">IF($B19=0,0,IF(SIN(AW$12)=0,999999999,(SIN(AW$12)*COS($E19)+SIN($E19)*COS(AW$12))/SIN(AW$12)*$B19))</f>
        <v>7.40043394389816</v>
      </c>
      <c r="AX109" s="0" t="n">
        <f aca="false">IF($B19=0,0,IF(SIN(AX$12)=0,999999999,(SIN(AX$12)*COS($E19)+SIN($E19)*COS(AX$12))/SIN(AX$12)*$B19))</f>
        <v>7.37085506315293</v>
      </c>
      <c r="AY109" s="0" t="n">
        <f aca="false">IF($B19=0,0,IF(SIN(AY$12)=0,999999999,(SIN(AY$12)*COS($E19)+SIN($E19)*COS(AY$12))/SIN(AY$12)*$B19))</f>
        <v>7.34232648911368</v>
      </c>
      <c r="AZ109" s="0" t="n">
        <f aca="false">IF($B19=0,0,IF(SIN(AZ$12)=0,999999999,(SIN(AZ$12)*COS($E19)+SIN($E19)*COS(AZ$12))/SIN(AZ$12)*$B19))</f>
        <v>7.31477676540272</v>
      </c>
      <c r="BA109" s="0" t="n">
        <f aca="false">IF($B19=0,0,IF(SIN(BA$12)=0,999999999,(SIN(BA$12)*COS($E19)+SIN($E19)*COS(BA$12))/SIN(BA$12)*$B19))</f>
        <v>7.28814041091008</v>
      </c>
      <c r="BB109" s="0" t="n">
        <f aca="false">IF($B19=0,0,IF(SIN(BB$12)=0,999999999,(SIN(BB$12)*COS($E19)+SIN($E19)*COS(BB$12))/SIN(BB$12)*$B19))</f>
        <v>7.26235729399182</v>
      </c>
      <c r="BC109" s="0" t="n">
        <f aca="false">IF($B19=0,0,IF(SIN(BC$12)=0,999999999,(SIN(BC$12)*COS($E19)+SIN($E19)*COS(BC$12))/SIN(BC$12)*$B19))</f>
        <v>7.2373720831351</v>
      </c>
      <c r="BD109" s="0" t="n">
        <f aca="false">IF($B19=0,0,IF(SIN(BD$12)=0,999999999,(SIN(BD$12)*COS($E19)+SIN($E19)*COS(BD$12))/SIN(BD$12)*$B19))</f>
        <v>7.21313376337648</v>
      </c>
      <c r="BE109" s="0" t="n">
        <f aca="false">IF($B19=0,0,IF(SIN(BE$12)=0,999999999,(SIN(BE$12)*COS($E19)+SIN($E19)*COS(BE$12))/SIN(BE$12)*$B19))</f>
        <v>7.18959520943992</v>
      </c>
      <c r="BF109" s="0" t="n">
        <f aca="false">IF($B19=0,0,IF(SIN(BF$12)=0,999999999,(SIN(BF$12)*COS($E19)+SIN($E19)*COS(BF$12))/SIN(BF$12)*$B19))</f>
        <v>7.16671280795032</v>
      </c>
      <c r="BG109" s="0" t="n">
        <f aca="false">IF($B19=0,0,IF(SIN(BG$12)=0,999999999,(SIN(BG$12)*COS($E19)+SIN($E19)*COS(BG$12))/SIN(BG$12)*$B19))</f>
        <v>7.14444612223153</v>
      </c>
      <c r="BH109" s="0" t="n">
        <f aca="false">IF($B19=0,0,IF(SIN(BH$12)=0,999999999,(SIN(BH$12)*COS($E19)+SIN($E19)*COS(BH$12))/SIN(BH$12)*$B19))</f>
        <v>7.12275759415909</v>
      </c>
      <c r="BI109" s="0" t="n">
        <f aca="false">IF($B19=0,0,IF(SIN(BI$12)=0,999999999,(SIN(BI$12)*COS($E19)+SIN($E19)*COS(BI$12))/SIN(BI$12)*$B19))</f>
        <v>7.10161227834126</v>
      </c>
      <c r="BJ109" s="0" t="n">
        <f aca="false">IF($B19=0,0,IF(SIN(BJ$12)=0,999999999,(SIN(BJ$12)*COS($E19)+SIN($E19)*COS(BJ$12))/SIN(BJ$12)*$B19))</f>
        <v>7.08097760457693</v>
      </c>
      <c r="BK109" s="0" t="n">
        <f aca="false">IF($B19=0,0,IF(SIN(BK$12)=0,999999999,(SIN(BK$12)*COS($E19)+SIN($E19)*COS(BK$12))/SIN(BK$12)*$B19))</f>
        <v>7.0608231651065</v>
      </c>
      <c r="BL109" s="0" t="n">
        <f aca="false">IF($B19=0,0,IF(SIN(BL$12)=0,999999999,(SIN(BL$12)*COS($E19)+SIN($E19)*COS(BL$12))/SIN(BL$12)*$B19))</f>
        <v>7.04112052365196</v>
      </c>
      <c r="BM109" s="0" t="n">
        <f aca="false">IF($B19=0,0,IF(SIN(BM$12)=0,999999999,(SIN(BM$12)*COS($E19)+SIN($E19)*COS(BM$12))/SIN(BM$12)*$B19))</f>
        <v>7.02184304364873</v>
      </c>
      <c r="BN109" s="0" t="n">
        <f aca="false">IF($B19=0,0,IF(SIN(BN$12)=0,999999999,(SIN(BN$12)*COS($E19)+SIN($E19)*COS(BN$12))/SIN(BN$12)*$B19))</f>
        <v>7.00296573341742</v>
      </c>
      <c r="BO109" s="0" t="n">
        <f aca="false">IF($B19=0,0,IF(SIN(BO$12)=0,999999999,(SIN(BO$12)*COS($E19)+SIN($E19)*COS(BO$12))/SIN(BO$12)*$B19))</f>
        <v>6.98446510631813</v>
      </c>
      <c r="BP109" s="0" t="n">
        <f aca="false">IF($B19=0,0,IF(SIN(BP$12)=0,999999999,(SIN(BP$12)*COS($E19)+SIN($E19)*COS(BP$12))/SIN(BP$12)*$B19))</f>
        <v>6.96631905418149</v>
      </c>
      <c r="BQ109" s="0" t="n">
        <f aca="false">IF($B19=0,0,IF(SIN(BQ$12)=0,999999999,(SIN(BQ$12)*COS($E19)+SIN($E19)*COS(BQ$12))/SIN(BQ$12)*$B19))</f>
        <v>6.94850673252657</v>
      </c>
      <c r="BR109" s="0" t="n">
        <f aca="false">IF($B19=0,0,IF(SIN(BR$12)=0,999999999,(SIN(BR$12)*COS($E19)+SIN($E19)*COS(BR$12))/SIN(BR$12)*$B19))</f>
        <v>6.93100845626049</v>
      </c>
      <c r="BS109" s="0" t="n">
        <f aca="false">IF($B19=0,0,IF(SIN(BS$12)=0,999999999,(SIN(BS$12)*COS($E19)+SIN($E19)*COS(BS$12))/SIN(BS$12)*$B19))</f>
        <v>6.91380560471477</v>
      </c>
      <c r="BT109" s="0" t="n">
        <f aca="false">IF($B19=0,0,IF(SIN(BT$12)=0,999999999,(SIN(BT$12)*COS($E19)+SIN($E19)*COS(BT$12))/SIN(BT$12)*$B19))</f>
        <v>6.89688053501045</v>
      </c>
      <c r="BU109" s="0" t="n">
        <f aca="false">IF($B19=0,0,IF(SIN(BU$12)=0,999999999,(SIN(BU$12)*COS($E19)+SIN($E19)*COS(BU$12))/SIN(BU$12)*$B19))</f>
        <v>6.88021650286371</v>
      </c>
      <c r="BV109" s="0" t="n">
        <f aca="false">IF($B19=0,0,IF(SIN(BV$12)=0,999999999,(SIN(BV$12)*COS($E19)+SIN($E19)*COS(BV$12))/SIN(BV$12)*$B19))</f>
        <v>6.8637975900465</v>
      </c>
      <c r="BW109" s="0" t="n">
        <f aca="false">IF($B19=0,0,IF(SIN(BW$12)=0,999999999,(SIN(BW$12)*COS($E19)+SIN($E19)*COS(BW$12))/SIN(BW$12)*$B19))</f>
        <v>6.84760863780661</v>
      </c>
      <c r="BX109" s="0" t="n">
        <f aca="false">IF($B19=0,0,IF(SIN(BX$12)=0,999999999,(SIN(BX$12)*COS($E19)+SIN($E19)*COS(BX$12))/SIN(BX$12)*$B19))</f>
        <v>6.83163518562963</v>
      </c>
      <c r="BY109" s="0" t="n">
        <f aca="false">IF($B19=0,0,IF(SIN(BY$12)=0,999999999,(SIN(BY$12)*COS($E19)+SIN($E19)*COS(BY$12))/SIN(BY$12)*$B19))</f>
        <v>6.81586341479312</v>
      </c>
      <c r="BZ109" s="0" t="n">
        <f aca="false">IF($B19=0,0,IF(SIN(BZ$12)=0,999999999,(SIN(BZ$12)*COS($E19)+SIN($E19)*COS(BZ$12))/SIN(BZ$12)*$B19))</f>
        <v>6.80028009622282</v>
      </c>
      <c r="CA109" s="0" t="n">
        <f aca="false">IF($B19=0,0,IF(SIN(CA$12)=0,999999999,(SIN(CA$12)*COS($E19)+SIN($E19)*COS(CA$12))/SIN(CA$12)*$B19))</f>
        <v>6.78487254221262</v>
      </c>
      <c r="CB109" s="0" t="n">
        <f aca="false">IF($B19=0,0,IF(SIN(CB$12)=0,999999999,(SIN(CB$12)*COS($E19)+SIN($E19)*COS(CB$12))/SIN(CB$12)*$B19))</f>
        <v>6.76962856161558</v>
      </c>
      <c r="CC109" s="0" t="n">
        <f aca="false">IF($B19=0,0,IF(SIN(CC$12)=0,999999999,(SIN(CC$12)*COS($E19)+SIN($E19)*COS(CC$12))/SIN(CC$12)*$B19))</f>
        <v>6.7545364181528</v>
      </c>
      <c r="CD109" s="0" t="n">
        <f aca="false">IF($B19=0,0,IF(SIN(CD$12)=0,999999999,(SIN(CD$12)*COS($E19)+SIN($E19)*COS(CD$12))/SIN(CD$12)*$B19))</f>
        <v>6.73958479152237</v>
      </c>
      <c r="CE109" s="0" t="n">
        <f aca="false">IF($B19=0,0,IF(SIN(CE$12)=0,999999999,(SIN(CE$12)*COS($E19)+SIN($E19)*COS(CE$12))/SIN(CE$12)*$B19))</f>
        <v>6.72476274102091</v>
      </c>
      <c r="CF109" s="0" t="n">
        <f aca="false">IF($B19=0,0,IF(SIN(CF$12)=0,999999999,(SIN(CF$12)*COS($E19)+SIN($E19)*COS(CF$12))/SIN(CF$12)*$B19))</f>
        <v>6.71005967141728</v>
      </c>
      <c r="CG109" s="0" t="n">
        <f aca="false">IF($B19=0,0,IF(SIN(CG$12)=0,999999999,(SIN(CG$12)*COS($E19)+SIN($E19)*COS(CG$12))/SIN(CG$12)*$B19))</f>
        <v>6.69546530084176</v>
      </c>
      <c r="CH109" s="0" t="n">
        <f aca="false">IF($B19=0,0,IF(SIN(CH$12)=0,999999999,(SIN(CH$12)*COS($E19)+SIN($E19)*COS(CH$12))/SIN(CH$12)*$B19))</f>
        <v>6.68096963047463</v>
      </c>
      <c r="CI109" s="0" t="n">
        <f aca="false">IF($B19=0,0,IF(SIN(CI$12)=0,999999999,(SIN(CI$12)*COS($E19)+SIN($E19)*COS(CI$12))/SIN(CI$12)*$B19))</f>
        <v>6.66656291583618</v>
      </c>
      <c r="CJ109" s="0" t="n">
        <f aca="false">IF($B19=0,0,IF(SIN(CJ$12)=0,999999999,(SIN(CJ$12)*COS($E19)+SIN($E19)*COS(CJ$12))/SIN(CJ$12)*$B19))</f>
        <v>6.65223563949635</v>
      </c>
      <c r="CK109" s="0" t="n">
        <f aca="false">IF($B19=0,0,IF(SIN(CK$12)=0,999999999,(SIN(CK$12)*COS($E19)+SIN($E19)*COS(CK$12))/SIN(CK$12)*$B19))</f>
        <v>6.63797848503563</v>
      </c>
      <c r="CL109" s="0" t="n">
        <f aca="false">IF($B19=0,0,IF(SIN(CL$12)=0,999999999,(SIN(CL$12)*COS($E19)+SIN($E19)*COS(CL$12))/SIN(CL$12)*$B19))</f>
        <v>6.62378231210137</v>
      </c>
      <c r="CM109" s="0" t="n">
        <f aca="false">IF($B19=0,0,IF(SIN(CM$12)=0,999999999,(SIN(CM$12)*COS($E19)+SIN($E19)*COS(CM$12))/SIN(CM$12)*$B19))</f>
        <v>6.60963813241347</v>
      </c>
      <c r="CN109" s="0" t="n">
        <f aca="false">IF($B19=0,0,IF(SIN(CN$12)=0,999999999,(SIN(CN$12)*COS($E19)+SIN($E19)*COS(CN$12))/SIN(CN$12)*$B19))</f>
        <v>6.5955370865829</v>
      </c>
      <c r="CO109" s="0" t="n">
        <f aca="false">IF($B19=0,0,IF(SIN(CO$12)=0,999999999,(SIN(CO$12)*COS($E19)+SIN($E19)*COS(CO$12))/SIN(CO$12)*$B19))</f>
        <v>6.58147042161348</v>
      </c>
      <c r="CP109" s="0" t="n">
        <f aca="false">IF($B19=0,0,IF(SIN(CP$12)=0,999999999,(SIN(CP$12)*COS($E19)+SIN($E19)*COS(CP$12))/SIN(CP$12)*$B19))</f>
        <v>6.56742946896396</v>
      </c>
      <c r="CQ109" s="0" t="n">
        <f aca="false">IF($B19=0,0,IF(SIN(CQ$12)=0,999999999,(SIN(CQ$12)*COS($E19)+SIN($E19)*COS(CQ$12))/SIN(CQ$12)*$B19))</f>
        <v>6.5534056230524</v>
      </c>
    </row>
    <row r="110" customFormat="false" ht="12.8" hidden="true" customHeight="false" outlineLevel="0" collapsed="false">
      <c r="D110" s="0" t="n">
        <f aca="false">1+D109</f>
        <v>8</v>
      </c>
      <c r="E110" s="2" t="s">
        <v>56</v>
      </c>
      <c r="F110" s="0" t="n">
        <f aca="false">IF($B20=0,0,IF(SIN(F$12)=0,999999999,(SIN(F$12)*COS($E20)+SIN($E20)*COS(F$12))/SIN(F$12)*$B20))</f>
        <v>999999999</v>
      </c>
      <c r="G110" s="0" t="n">
        <f aca="false">IF($B20=0,0,IF(SIN(G$12)=0,999999999,(SIN(G$12)*COS($E20)+SIN($E20)*COS(G$12))/SIN(G$12)*$B20))</f>
        <v>59.2760054466919</v>
      </c>
      <c r="H110" s="0" t="n">
        <f aca="false">IF($B20=0,0,IF(SIN(H$12)=0,999999999,(SIN(H$12)*COS($E20)+SIN($E20)*COS(H$12))/SIN(H$12)*$B20))</f>
        <v>32.9043163891243</v>
      </c>
      <c r="I110" s="0" t="n">
        <f aca="false">IF($B20=0,0,IF(SIN(I$12)=0,999999999,(SIN(I$12)*COS($E20)+SIN($E20)*COS(I$12))/SIN(I$12)*$B20))</f>
        <v>24.1101819372028</v>
      </c>
      <c r="J110" s="0" t="n">
        <f aca="false">IF($B20=0,0,IF(SIN(J$12)=0,999999999,(SIN(J$12)*COS($E20)+SIN($E20)*COS(J$12))/SIN(J$12)*$B20))</f>
        <v>19.7104345039829</v>
      </c>
      <c r="K110" s="0" t="n">
        <f aca="false">IF($B20=0,0,IF(SIN(K$12)=0,999999999,(SIN(K$12)*COS($E20)+SIN($E20)*COS(K$12))/SIN(K$12)*$B20))</f>
        <v>17.0684400480159</v>
      </c>
      <c r="L110" s="0" t="n">
        <f aca="false">IF($B20=0,0,IF(SIN(L$12)=0,999999999,(SIN(L$12)*COS($E20)+SIN($E20)*COS(L$12))/SIN(L$12)*$B20))</f>
        <v>15.3053201174388</v>
      </c>
      <c r="M110" s="0" t="n">
        <f aca="false">IF($B20=0,0,IF(SIN(M$12)=0,999999999,(SIN(M$12)*COS($E20)+SIN($E20)*COS(M$12))/SIN(M$12)*$B20))</f>
        <v>14.0444121416587</v>
      </c>
      <c r="N110" s="0" t="n">
        <f aca="false">IF($B20=0,0,IF(SIN(N$12)=0,999999999,(SIN(N$12)*COS($E20)+SIN($E20)*COS(N$12))/SIN(N$12)*$B20))</f>
        <v>13.0973845039829</v>
      </c>
      <c r="O110" s="0" t="n">
        <f aca="false">IF($B20=0,0,IF(SIN(O$12)=0,999999999,(SIN(O$12)*COS($E20)+SIN($E20)*COS(O$12))/SIN(O$12)*$B20))</f>
        <v>12.3596082322361</v>
      </c>
      <c r="P110" s="0" t="n">
        <f aca="false">IF($B20=0,0,IF(SIN(P$12)=0,999999999,(SIN(P$12)*COS($E20)+SIN($E20)*COS(P$12))/SIN(P$12)*$B20))</f>
        <v>11.7683056747702</v>
      </c>
      <c r="Q110" s="0" t="n">
        <f aca="false">IF($B20=0,0,IF(SIN(Q$12)=0,999999999,(SIN(Q$12)*COS($E20)+SIN($E20)*COS(Q$12))/SIN(Q$12)*$B20))</f>
        <v>11.2835271711596</v>
      </c>
      <c r="R110" s="0" t="n">
        <f aca="false">IF($B20=0,0,IF(SIN(R$12)=0,999999999,(SIN(R$12)*COS($E20)+SIN($E20)*COS(R$12))/SIN(R$12)*$B20))</f>
        <v>10.8786393873462</v>
      </c>
      <c r="S110" s="0" t="n">
        <f aca="false">IF($B20=0,0,IF(SIN(S$12)=0,999999999,(SIN(S$12)*COS($E20)+SIN($E20)*COS(S$12))/SIN(S$12)*$B20))</f>
        <v>10.5352036497587</v>
      </c>
      <c r="T110" s="0" t="n">
        <f aca="false">IF($B20=0,0,IF(SIN(T$12)=0,999999999,(SIN(T$12)*COS($E20)+SIN($E20)*COS(T$12))/SIN(T$12)*$B20))</f>
        <v>10.2400492789149</v>
      </c>
      <c r="U110" s="0" t="n">
        <f aca="false">IF($B20=0,0,IF(SIN(U$12)=0,999999999,(SIN(U$12)*COS($E20)+SIN($E20)*COS(U$12))/SIN(U$12)*$B20))</f>
        <v>9.98351758941262</v>
      </c>
      <c r="V110" s="0" t="n">
        <f aca="false">IF($B20=0,0,IF(SIN(V$12)=0,999999999,(SIN(V$12)*COS($E20)+SIN($E20)*COS(V$12))/SIN(V$12)*$B20))</f>
        <v>9.75836438976077</v>
      </c>
      <c r="W110" s="0" t="n">
        <f aca="false">IF($B20=0,0,IF(SIN(W$12)=0,999999999,(SIN(W$12)*COS($E20)+SIN($E20)*COS(W$12))/SIN(W$12)*$B20))</f>
        <v>9.559049835054</v>
      </c>
      <c r="X110" s="0" t="n">
        <f aca="false">IF($B20=0,0,IF(SIN(X$12)=0,999999999,(SIN(X$12)*COS($E20)+SIN($E20)*COS(X$12))/SIN(X$12)*$B20))</f>
        <v>9.38126499527087</v>
      </c>
      <c r="Y110" s="0" t="n">
        <f aca="false">IF($B20=0,0,IF(SIN(Y$12)=0,999999999,(SIN(Y$12)*COS($E20)+SIN($E20)*COS(Y$12))/SIN(Y$12)*$B20))</f>
        <v>9.22160792817252</v>
      </c>
      <c r="Z110" s="0" t="n">
        <f aca="false">IF($B20=0,0,IF(SIN(Z$12)=0,999999999,(SIN(Z$12)*COS($E20)+SIN($E20)*COS(Z$12))/SIN(Z$12)*$B20))</f>
        <v>9.07735693018825</v>
      </c>
      <c r="AA110" s="0" t="n">
        <f aca="false">IF($B20=0,0,IF(SIN(AA$12)=0,999999999,(SIN(AA$12)*COS($E20)+SIN($E20)*COS(AA$12))/SIN(AA$12)*$B20))</f>
        <v>8.94630857262187</v>
      </c>
      <c r="AB110" s="0" t="n">
        <f aca="false">IF($B20=0,0,IF(SIN(AB$12)=0,999999999,(SIN(AB$12)*COS($E20)+SIN($E20)*COS(AB$12))/SIN(AB$12)*$B20))</f>
        <v>8.82665990966392</v>
      </c>
      <c r="AC110" s="0" t="n">
        <f aca="false">IF($B20=0,0,IF(SIN(AC$12)=0,999999999,(SIN(AC$12)*COS($E20)+SIN($E20)*COS(AC$12))/SIN(AC$12)*$B20))</f>
        <v>8.7169214146127</v>
      </c>
      <c r="AD110" s="0" t="n">
        <f aca="false">IF($B20=0,0,IF(SIN(AD$12)=0,999999999,(SIN(AD$12)*COS($E20)+SIN($E20)*COS(AD$12))/SIN(AD$12)*$B20))</f>
        <v>8.61585168190592</v>
      </c>
      <c r="AE110" s="0" t="n">
        <f aca="false">IF($B20=0,0,IF(SIN(AE$12)=0,999999999,(SIN(AE$12)*COS($E20)+SIN($E20)*COS(AE$12))/SIN(AE$12)*$B20))</f>
        <v>8.5224078005318</v>
      </c>
      <c r="AF110" s="0" t="n">
        <f aca="false">IF($B20=0,0,IF(SIN(AF$12)=0,999999999,(SIN(AF$12)*COS($E20)+SIN($E20)*COS(AF$12))/SIN(AF$12)*$B20))</f>
        <v>8.43570717959799</v>
      </c>
      <c r="AG110" s="0" t="n">
        <f aca="false">IF($B20=0,0,IF(SIN(AG$12)=0,999999999,(SIN(AG$12)*COS($E20)+SIN($E20)*COS(AG$12))/SIN(AG$12)*$B20))</f>
        <v>8.35499785697581</v>
      </c>
      <c r="AH110" s="0" t="n">
        <f aca="false">IF($B20=0,0,IF(SIN(AH$12)=0,999999999,(SIN(AH$12)*COS($E20)+SIN($E20)*COS(AH$12))/SIN(AH$12)*$B20))</f>
        <v>8.2796351702467</v>
      </c>
      <c r="AI110" s="0" t="n">
        <f aca="false">IF($B20=0,0,IF(SIN(AI$12)=0,999999999,(SIN(AI$12)*COS($E20)+SIN($E20)*COS(AI$12))/SIN(AI$12)*$B20))</f>
        <v>8.20906325421814</v>
      </c>
      <c r="AJ110" s="0" t="n">
        <f aca="false">IF($B20=0,0,IF(SIN(AJ$12)=0,999999999,(SIN(AJ$12)*COS($E20)+SIN($E20)*COS(AJ$12))/SIN(AJ$12)*$B20))</f>
        <v>8.1428002388047</v>
      </c>
      <c r="AK110" s="0" t="n">
        <f aca="false">IF($B20=0,0,IF(SIN(AK$12)=0,999999999,(SIN(AK$12)*COS($E20)+SIN($E20)*COS(AK$12))/SIN(AK$12)*$B20))</f>
        <v>8.08042631170313</v>
      </c>
      <c r="AL110" s="0" t="n">
        <f aca="false">IF($B20=0,0,IF(SIN(AL$12)=0,999999999,(SIN(AL$12)*COS($E20)+SIN($E20)*COS(AL$12))/SIN(AL$12)*$B20))</f>
        <v>8.02157401918286</v>
      </c>
      <c r="AM110" s="0" t="n">
        <f aca="false">IF($B20=0,0,IF(SIN(AM$12)=0,999999999,(SIN(AM$12)*COS($E20)+SIN($E20)*COS(AM$12))/SIN(AM$12)*$B20))</f>
        <v>7.96592033023482</v>
      </c>
      <c r="AN110" s="0" t="n">
        <f aca="false">IF($B20=0,0,IF(SIN(AN$12)=0,999999999,(SIN(AN$12)*COS($E20)+SIN($E20)*COS(AN$12))/SIN(AN$12)*$B20))</f>
        <v>7.91318010102919</v>
      </c>
      <c r="AO110" s="0" t="n">
        <f aca="false">IF($B20=0,0,IF(SIN(AO$12)=0,999999999,(SIN(AO$12)*COS($E20)+SIN($E20)*COS(AO$12))/SIN(AO$12)*$B20))</f>
        <v>7.86310065961462</v>
      </c>
      <c r="AP110" s="0" t="n">
        <f aca="false">IF($B20=0,0,IF(SIN(AP$12)=0,999999999,(SIN(AP$12)*COS($E20)+SIN($E20)*COS(AP$12))/SIN(AP$12)*$B20))</f>
        <v>7.81545729302862</v>
      </c>
      <c r="AQ110" s="0" t="n">
        <f aca="false">IF($B20=0,0,IF(SIN(AQ$12)=0,999999999,(SIN(AQ$12)*COS($E20)+SIN($E20)*COS(AQ$12))/SIN(AQ$12)*$B20))</f>
        <v>7.77004946608699</v>
      </c>
      <c r="AR110" s="0" t="n">
        <f aca="false">IF($B20=0,0,IF(SIN(AR$12)=0,999999999,(SIN(AR$12)*COS($E20)+SIN($E20)*COS(AR$12))/SIN(AR$12)*$B20))</f>
        <v>7.72669763706306</v>
      </c>
      <c r="AS110" s="0" t="n">
        <f aca="false">IF($B20=0,0,IF(SIN(AS$12)=0,999999999,(SIN(AS$12)*COS($E20)+SIN($E20)*COS(AS$12))/SIN(AS$12)*$B20))</f>
        <v>7.68524056311668</v>
      </c>
      <c r="AT110" s="0" t="n">
        <f aca="false">IF($B20=0,0,IF(SIN(AT$12)=0,999999999,(SIN(AT$12)*COS($E20)+SIN($E20)*COS(AT$12))/SIN(AT$12)*$B20))</f>
        <v>7.6455330097602</v>
      </c>
      <c r="AU110" s="0" t="n">
        <f aca="false">IF($B20=0,0,IF(SIN(AU$12)=0,999999999,(SIN(AU$12)*COS($E20)+SIN($E20)*COS(AU$12))/SIN(AU$12)*$B20))</f>
        <v>7.60744379537291</v>
      </c>
      <c r="AV110" s="0" t="n">
        <f aca="false">IF($B20=0,0,IF(SIN(AV$12)=0,999999999,(SIN(AV$12)*COS($E20)+SIN($E20)*COS(AV$12))/SIN(AV$12)*$B20))</f>
        <v>7.57085411491565</v>
      </c>
      <c r="AW110" s="0" t="n">
        <f aca="false">IF($B20=0,0,IF(SIN(AW$12)=0,999999999,(SIN(AW$12)*COS($E20)+SIN($E20)*COS(AW$12))/SIN(AW$12)*$B20))</f>
        <v>7.53565609738718</v>
      </c>
      <c r="AX110" s="0" t="n">
        <f aca="false">IF($B20=0,0,IF(SIN(AX$12)=0,999999999,(SIN(AX$12)*COS($E20)+SIN($E20)*COS(AX$12))/SIN(AX$12)*$B20))</f>
        <v>7.50175155982884</v>
      </c>
      <c r="AY110" s="0" t="n">
        <f aca="false">IF($B20=0,0,IF(SIN(AY$12)=0,999999999,(SIN(AY$12)*COS($E20)+SIN($E20)*COS(AY$12))/SIN(AY$12)*$B20))</f>
        <v>7.46905092729541</v>
      </c>
      <c r="AZ110" s="0" t="n">
        <f aca="false">IF($B20=0,0,IF(SIN(AZ$12)=0,999999999,(SIN(AZ$12)*COS($E20)+SIN($E20)*COS(AZ$12))/SIN(AZ$12)*$B20))</f>
        <v>7.4374722935288</v>
      </c>
      <c r="BA110" s="0" t="n">
        <f aca="false">IF($B20=0,0,IF(SIN(BA$12)=0,999999999,(SIN(BA$12)*COS($E20)+SIN($E20)*COS(BA$12))/SIN(BA$12)*$B20))</f>
        <v>7.40694060137007</v>
      </c>
      <c r="BB110" s="0" t="n">
        <f aca="false">IF($B20=0,0,IF(SIN(BB$12)=0,999999999,(SIN(BB$12)*COS($E20)+SIN($E20)*COS(BB$12))/SIN(BB$12)*$B20))</f>
        <v>7.37738692543974</v>
      </c>
      <c r="BC110" s="0" t="n">
        <f aca="false">IF($B20=0,0,IF(SIN(BC$12)=0,999999999,(SIN(BC$12)*COS($E20)+SIN($E20)*COS(BC$12))/SIN(BC$12)*$B20))</f>
        <v>7.3487478424673</v>
      </c>
      <c r="BD110" s="0" t="n">
        <f aca="false">IF($B20=0,0,IF(SIN(BD$12)=0,999999999,(SIN(BD$12)*COS($E20)+SIN($E20)*COS(BD$12))/SIN(BD$12)*$B20))</f>
        <v>7.32096487698982</v>
      </c>
      <c r="BE110" s="0" t="n">
        <f aca="false">IF($B20=0,0,IF(SIN(BE$12)=0,999999999,(SIN(BE$12)*COS($E20)+SIN($E20)*COS(BE$12))/SIN(BE$12)*$B20))</f>
        <v>7.29398401206511</v>
      </c>
      <c r="BF110" s="0" t="n">
        <f aca="false">IF($B20=0,0,IF(SIN(BF$12)=0,999999999,(SIN(BF$12)*COS($E20)+SIN($E20)*COS(BF$12))/SIN(BF$12)*$B20))</f>
        <v>7.2677552562372</v>
      </c>
      <c r="BG110" s="0" t="n">
        <f aca="false">IF($B20=0,0,IF(SIN(BG$12)=0,999999999,(SIN(BG$12)*COS($E20)+SIN($E20)*COS(BG$12))/SIN(BG$12)*$B20))</f>
        <v>7.24223225931399</v>
      </c>
      <c r="BH110" s="0" t="n">
        <f aca="false">IF($B20=0,0,IF(SIN(BH$12)=0,999999999,(SIN(BH$12)*COS($E20)+SIN($E20)*COS(BH$12))/SIN(BH$12)*$B20))</f>
        <v>7.21737197061846</v>
      </c>
      <c r="BI110" s="0" t="n">
        <f aca="false">IF($B20=0,0,IF(SIN(BI$12)=0,999999999,(SIN(BI$12)*COS($E20)+SIN($E20)*COS(BI$12))/SIN(BI$12)*$B20))</f>
        <v>7.19313433429599</v>
      </c>
      <c r="BJ110" s="0" t="n">
        <f aca="false">IF($B20=0,0,IF(SIN(BJ$12)=0,999999999,(SIN(BJ$12)*COS($E20)+SIN($E20)*COS(BJ$12))/SIN(BJ$12)*$B20))</f>
        <v>7.16948201703379</v>
      </c>
      <c r="BK110" s="0" t="n">
        <f aca="false">IF($B20=0,0,IF(SIN(BK$12)=0,999999999,(SIN(BK$12)*COS($E20)+SIN($E20)*COS(BK$12))/SIN(BK$12)*$B20))</f>
        <v>7.14638016419905</v>
      </c>
      <c r="BL110" s="0" t="n">
        <f aca="false">IF($B20=0,0,IF(SIN(BL$12)=0,999999999,(SIN(BL$12)*COS($E20)+SIN($E20)*COS(BL$12))/SIN(BL$12)*$B20))</f>
        <v>7.12379618095276</v>
      </c>
      <c r="BM110" s="0" t="n">
        <f aca="false">IF($B20=0,0,IF(SIN(BM$12)=0,999999999,(SIN(BM$12)*COS($E20)+SIN($E20)*COS(BM$12))/SIN(BM$12)*$B20))</f>
        <v>7.10169953536197</v>
      </c>
      <c r="BN110" s="0" t="n">
        <f aca="false">IF($B20=0,0,IF(SIN(BN$12)=0,999999999,(SIN(BN$12)*COS($E20)+SIN($E20)*COS(BN$12))/SIN(BN$12)*$B20))</f>
        <v>7.0800615809292</v>
      </c>
      <c r="BO110" s="0" t="n">
        <f aca="false">IF($B20=0,0,IF(SIN(BO$12)=0,999999999,(SIN(BO$12)*COS($E20)+SIN($E20)*COS(BO$12))/SIN(BO$12)*$B20))</f>
        <v>7.05885539629552</v>
      </c>
      <c r="BP110" s="0" t="n">
        <f aca="false">IF($B20=0,0,IF(SIN(BP$12)=0,999999999,(SIN(BP$12)*COS($E20)+SIN($E20)*COS(BP$12))/SIN(BP$12)*$B20))</f>
        <v>7.03805564016203</v>
      </c>
      <c r="BQ110" s="0" t="n">
        <f aca="false">IF($B20=0,0,IF(SIN(BQ$12)=0,999999999,(SIN(BQ$12)*COS($E20)+SIN($E20)*COS(BQ$12))/SIN(BQ$12)*$B20))</f>
        <v>7.0176384197218</v>
      </c>
      <c r="BR110" s="0" t="n">
        <f aca="false">IF($B20=0,0,IF(SIN(BR$12)=0,999999999,(SIN(BR$12)*COS($E20)+SIN($E20)*COS(BR$12))/SIN(BR$12)*$B20))</f>
        <v>6.9975811711065</v>
      </c>
      <c r="BS110" s="0" t="n">
        <f aca="false">IF($B20=0,0,IF(SIN(BS$12)=0,999999999,(SIN(BS$12)*COS($E20)+SIN($E20)*COS(BS$12))/SIN(BS$12)*$B20))</f>
        <v>6.97786255053508</v>
      </c>
      <c r="BT110" s="0" t="n">
        <f aca="false">IF($B20=0,0,IF(SIN(BT$12)=0,999999999,(SIN(BT$12)*COS($E20)+SIN($E20)*COS(BT$12))/SIN(BT$12)*$B20))</f>
        <v>6.95846233500934</v>
      </c>
      <c r="BU110" s="0" t="n">
        <f aca="false">IF($B20=0,0,IF(SIN(BU$12)=0,999999999,(SIN(BU$12)*COS($E20)+SIN($E20)*COS(BU$12))/SIN(BU$12)*$B20))</f>
        <v>6.93936133153802</v>
      </c>
      <c r="BV110" s="0" t="n">
        <f aca="false">IF($B20=0,0,IF(SIN(BV$12)=0,999999999,(SIN(BV$12)*COS($E20)+SIN($E20)*COS(BV$12))/SIN(BV$12)*$B20))</f>
        <v>6.92054129398916</v>
      </c>
      <c r="BW110" s="0" t="n">
        <f aca="false">IF($B20=0,0,IF(SIN(BW$12)=0,999999999,(SIN(BW$12)*COS($E20)+SIN($E20)*COS(BW$12))/SIN(BW$12)*$B20))</f>
        <v>6.90198484677348</v>
      </c>
      <c r="BX110" s="0" t="n">
        <f aca="false">IF($B20=0,0,IF(SIN(BX$12)=0,999999999,(SIN(BX$12)*COS($E20)+SIN($E20)*COS(BX$12))/SIN(BX$12)*$B20))</f>
        <v>6.88367541465076</v>
      </c>
      <c r="BY110" s="0" t="n">
        <f aca="false">IF($B20=0,0,IF(SIN(BY$12)=0,999999999,(SIN(BY$12)*COS($E20)+SIN($E20)*COS(BY$12))/SIN(BY$12)*$B20))</f>
        <v>6.8655971580293</v>
      </c>
      <c r="BZ110" s="0" t="n">
        <f aca="false">IF($B20=0,0,IF(SIN(BZ$12)=0,999999999,(SIN(BZ$12)*COS($E20)+SIN($E20)*COS(BZ$12))/SIN(BZ$12)*$B20))</f>
        <v>6.84773491319653</v>
      </c>
      <c r="CA110" s="0" t="n">
        <f aca="false">IF($B20=0,0,IF(SIN(CA$12)=0,999999999,(SIN(CA$12)*COS($E20)+SIN($E20)*COS(CA$12))/SIN(CA$12)*$B20))</f>
        <v>6.83007413697852</v>
      </c>
      <c r="CB110" s="0" t="n">
        <f aca="false">IF($B20=0,0,IF(SIN(CB$12)=0,999999999,(SIN(CB$12)*COS($E20)+SIN($E20)*COS(CB$12))/SIN(CB$12)*$B20))</f>
        <v>6.81260085537795</v>
      </c>
      <c r="CC110" s="0" t="n">
        <f aca="false">IF($B20=0,0,IF(SIN(CC$12)=0,999999999,(SIN(CC$12)*COS($E20)+SIN($E20)*COS(CC$12))/SIN(CC$12)*$B20))</f>
        <v>6.79530161578613</v>
      </c>
      <c r="CD110" s="0" t="n">
        <f aca="false">IF($B20=0,0,IF(SIN(CD$12)=0,999999999,(SIN(CD$12)*COS($E20)+SIN($E20)*COS(CD$12))/SIN(CD$12)*$B20))</f>
        <v>6.77816344240438</v>
      </c>
      <c r="CE110" s="0" t="n">
        <f aca="false">IF($B20=0,0,IF(SIN(CE$12)=0,999999999,(SIN(CE$12)*COS($E20)+SIN($E20)*COS(CE$12))/SIN(CE$12)*$B20))</f>
        <v>6.7611737945456</v>
      </c>
      <c r="CF110" s="0" t="n">
        <f aca="false">IF($B20=0,0,IF(SIN(CF$12)=0,999999999,(SIN(CF$12)*COS($E20)+SIN($E20)*COS(CF$12))/SIN(CF$12)*$B20))</f>
        <v>6.74432052751724</v>
      </c>
      <c r="CG110" s="0" t="n">
        <f aca="false">IF($B20=0,0,IF(SIN(CG$12)=0,999999999,(SIN(CG$12)*COS($E20)+SIN($E20)*COS(CG$12))/SIN(CG$12)*$B20))</f>
        <v>6.72759185581462</v>
      </c>
      <c r="CH110" s="0" t="n">
        <f aca="false">IF($B20=0,0,IF(SIN(CH$12)=0,999999999,(SIN(CH$12)*COS($E20)+SIN($E20)*COS(CH$12))/SIN(CH$12)*$B20))</f>
        <v>6.71097631837664</v>
      </c>
      <c r="CI110" s="0" t="n">
        <f aca="false">IF($B20=0,0,IF(SIN(CI$12)=0,999999999,(SIN(CI$12)*COS($E20)+SIN($E20)*COS(CI$12))/SIN(CI$12)*$B20))</f>
        <v>6.6944627456773</v>
      </c>
      <c r="CJ110" s="0" t="n">
        <f aca="false">IF($B20=0,0,IF(SIN(CJ$12)=0,999999999,(SIN(CJ$12)*COS($E20)+SIN($E20)*COS(CJ$12))/SIN(CJ$12)*$B20))</f>
        <v>6.67804022844426</v>
      </c>
      <c r="CK110" s="0" t="n">
        <f aca="false">IF($B20=0,0,IF(SIN(CK$12)=0,999999999,(SIN(CK$12)*COS($E20)+SIN($E20)*COS(CK$12))/SIN(CK$12)*$B20))</f>
        <v>6.66169808781183</v>
      </c>
      <c r="CL110" s="0" t="n">
        <f aca="false">IF($B20=0,0,IF(SIN(CL$12)=0,999999999,(SIN(CL$12)*COS($E20)+SIN($E20)*COS(CL$12))/SIN(CL$12)*$B20))</f>
        <v>6.64542584672941</v>
      </c>
      <c r="CM110" s="0" t="n">
        <f aca="false">IF($B20=0,0,IF(SIN(CM$12)=0,999999999,(SIN(CM$12)*COS($E20)+SIN($E20)*COS(CM$12))/SIN(CM$12)*$B20))</f>
        <v>6.62921320245829</v>
      </c>
      <c r="CN110" s="0" t="n">
        <f aca="false">IF($B20=0,0,IF(SIN(CN$12)=0,999999999,(SIN(CN$12)*COS($E20)+SIN($E20)*COS(CN$12))/SIN(CN$12)*$B20))</f>
        <v>6.61305000000001</v>
      </c>
      <c r="CO110" s="0" t="n">
        <f aca="false">IF($B20=0,0,IF(SIN(CO$12)=0,999999999,(SIN(CO$12)*COS($E20)+SIN($E20)*COS(CO$12))/SIN(CO$12)*$B20))</f>
        <v>6.59692620630801</v>
      </c>
      <c r="CP110" s="0" t="n">
        <f aca="false">IF($B20=0,0,IF(SIN(CP$12)=0,999999999,(SIN(CP$12)*COS($E20)+SIN($E20)*COS(CP$12))/SIN(CP$12)*$B20))</f>
        <v>6.58083188514147</v>
      </c>
      <c r="CQ110" s="0" t="n">
        <f aca="false">IF($B20=0,0,IF(SIN(CQ$12)=0,999999999,(SIN(CQ$12)*COS($E20)+SIN($E20)*COS(CQ$12))/SIN(CQ$12)*$B20))</f>
        <v>6.56475717242613</v>
      </c>
    </row>
    <row r="111" customFormat="false" ht="12.8" hidden="true" customHeight="false" outlineLevel="0" collapsed="false">
      <c r="D111" s="0" t="n">
        <f aca="false">1+D110</f>
        <v>9</v>
      </c>
      <c r="E111" s="2" t="s">
        <v>56</v>
      </c>
      <c r="F111" s="0" t="n">
        <f aca="false">IF($B21=0,0,IF(SIN(F$12)=0,999999999,(SIN(F$12)*COS($E21)+SIN($E21)*COS(F$12))/SIN(F$12)*$B21))</f>
        <v>999999999</v>
      </c>
      <c r="G111" s="0" t="n">
        <f aca="false">IF($B21=0,0,IF(SIN(G$12)=0,999999999,(SIN(G$12)*COS($E21)+SIN($E21)*COS(G$12))/SIN(G$12)*$B21))</f>
        <v>66.0428777099593</v>
      </c>
      <c r="H111" s="0" t="n">
        <f aca="false">IF($B21=0,0,IF(SIN(H$12)=0,999999999,(SIN(H$12)*COS($E21)+SIN($E21)*COS(H$12))/SIN(H$12)*$B21))</f>
        <v>36.2903166916042</v>
      </c>
      <c r="I111" s="0" t="n">
        <f aca="false">IF($B21=0,0,IF(SIN(I$12)=0,999999999,(SIN(I$12)*COS($E21)+SIN($E21)*COS(I$12))/SIN(I$12)*$B21))</f>
        <v>26.3687670588426</v>
      </c>
      <c r="J111" s="0" t="n">
        <f aca="false">IF($B21=0,0,IF(SIN(J$12)=0,999999999,(SIN(J$12)*COS($E21)+SIN($E21)*COS(J$12))/SIN(J$12)*$B21))</f>
        <v>21.4049684304547</v>
      </c>
      <c r="K111" s="0" t="n">
        <f aca="false">IF($B21=0,0,IF(SIN(K$12)=0,999999999,(SIN(K$12)*COS($E21)+SIN($E21)*COS(K$12))/SIN(K$12)*$B21))</f>
        <v>18.4242681389518</v>
      </c>
      <c r="L111" s="0" t="n">
        <f aca="false">IF($B21=0,0,IF(SIN(L$12)=0,999999999,(SIN(L$12)*COS($E21)+SIN($E21)*COS(L$12))/SIN(L$12)*$B21))</f>
        <v>16.4351148009665</v>
      </c>
      <c r="M111" s="0" t="n">
        <f aca="false">IF($B21=0,0,IF(SIN(M$12)=0,999999999,(SIN(M$12)*COS($E21)+SIN($E21)*COS(M$12))/SIN(M$12)*$B21))</f>
        <v>15.0125573983657</v>
      </c>
      <c r="N111" s="0" t="n">
        <f aca="false">IF($B21=0,0,IF(SIN(N$12)=0,999999999,(SIN(N$12)*COS($E21)+SIN($E21)*COS(N$12))/SIN(N$12)*$B21))</f>
        <v>13.9441200482017</v>
      </c>
      <c r="O111" s="0" t="n">
        <f aca="false">IF($B21=0,0,IF(SIN(O$12)=0,999999999,(SIN(O$12)*COS($E21)+SIN($E21)*COS(O$12))/SIN(O$12)*$B21))</f>
        <v>13.1117602590686</v>
      </c>
      <c r="P111" s="0" t="n">
        <f aca="false">IF($B21=0,0,IF(SIN(P$12)=0,999999999,(SIN(P$12)*COS($E21)+SIN($E21)*COS(P$12))/SIN(P$12)*$B21))</f>
        <v>12.4446522333783</v>
      </c>
      <c r="Q111" s="0" t="n">
        <f aca="false">IF($B21=0,0,IF(SIN(Q$12)=0,999999999,(SIN(Q$12)*COS($E21)+SIN($E21)*COS(Q$12))/SIN(Q$12)*$B21))</f>
        <v>11.8977247317845</v>
      </c>
      <c r="R111" s="0" t="n">
        <f aca="false">IF($B21=0,0,IF(SIN(R$12)=0,999999999,(SIN(R$12)*COS($E21)+SIN($E21)*COS(R$12))/SIN(R$12)*$B21))</f>
        <v>11.4409300051669</v>
      </c>
      <c r="S111" s="0" t="n">
        <f aca="false">IF($B21=0,0,IF(SIN(S$12)=0,999999999,(SIN(S$12)*COS($E21)+SIN($E21)*COS(S$12))/SIN(S$12)*$B21))</f>
        <v>11.0534655270233</v>
      </c>
      <c r="T111" s="0" t="n">
        <f aca="false">IF($B21=0,0,IF(SIN(T$12)=0,999999999,(SIN(T$12)*COS($E21)+SIN($E21)*COS(T$12))/SIN(T$12)*$B21))</f>
        <v>10.7204721260624</v>
      </c>
      <c r="U111" s="0" t="n">
        <f aca="false">IF($B21=0,0,IF(SIN(U$12)=0,999999999,(SIN(U$12)*COS($E21)+SIN($E21)*COS(U$12))/SIN(U$12)*$B21))</f>
        <v>10.4310528655669</v>
      </c>
      <c r="V111" s="0" t="n">
        <f aca="false">IF($B21=0,0,IF(SIN(V$12)=0,999999999,(SIN(V$12)*COS($E21)+SIN($E21)*COS(V$12))/SIN(V$12)*$B21))</f>
        <v>10.1770348428117</v>
      </c>
      <c r="W111" s="0" t="n">
        <f aca="false">IF($B21=0,0,IF(SIN(W$12)=0,999999999,(SIN(W$12)*COS($E21)+SIN($E21)*COS(W$12))/SIN(W$12)*$B21))</f>
        <v>9.95216800027402</v>
      </c>
      <c r="X111" s="0" t="n">
        <f aca="false">IF($B21=0,0,IF(SIN(X$12)=0,999999999,(SIN(X$12)*COS($E21)+SIN($E21)*COS(X$12))/SIN(X$12)*$B21))</f>
        <v>9.75159099960337</v>
      </c>
      <c r="Y111" s="0" t="n">
        <f aca="false">IF($B21=0,0,IF(SIN(Y$12)=0,999999999,(SIN(Y$12)*COS($E21)+SIN($E21)*COS(Y$12))/SIN(Y$12)*$B21))</f>
        <v>9.57146576680217</v>
      </c>
      <c r="Z111" s="0" t="n">
        <f aca="false">IF($B21=0,0,IF(SIN(Z$12)=0,999999999,(SIN(Z$12)*COS($E21)+SIN($E21)*COS(Z$12))/SIN(Z$12)*$B21))</f>
        <v>9.40872167369092</v>
      </c>
      <c r="AA111" s="0" t="n">
        <f aca="false">IF($B21=0,0,IF(SIN(AA$12)=0,999999999,(SIN(AA$12)*COS($E21)+SIN($E21)*COS(AA$12))/SIN(AA$12)*$B21))</f>
        <v>9.26087281022458</v>
      </c>
      <c r="AB111" s="0" t="n">
        <f aca="false">IF($B21=0,0,IF(SIN(AB$12)=0,999999999,(SIN(AB$12)*COS($E21)+SIN($E21)*COS(AB$12))/SIN(AB$12)*$B21))</f>
        <v>9.12588509147627</v>
      </c>
      <c r="AC111" s="0" t="n">
        <f aca="false">IF($B21=0,0,IF(SIN(AC$12)=0,999999999,(SIN(AC$12)*COS($E21)+SIN($E21)*COS(AC$12))/SIN(AC$12)*$B21))</f>
        <v>9.00207803221106</v>
      </c>
      <c r="AD111" s="0" t="n">
        <f aca="false">IF($B21=0,0,IF(SIN(AD$12)=0,999999999,(SIN(AD$12)*COS($E21)+SIN($E21)*COS(AD$12))/SIN(AD$12)*$B21))</f>
        <v>8.8880510776651</v>
      </c>
      <c r="AE111" s="0" t="n">
        <f aca="false">IF($B21=0,0,IF(SIN(AE$12)=0,999999999,(SIN(AE$12)*COS($E21)+SIN($E21)*COS(AE$12))/SIN(AE$12)*$B21))</f>
        <v>8.78262761478769</v>
      </c>
      <c r="AF111" s="0" t="n">
        <f aca="false">IF($B21=0,0,IF(SIN(AF$12)=0,999999999,(SIN(AF$12)*COS($E21)+SIN($E21)*COS(AF$12))/SIN(AF$12)*$B21))</f>
        <v>8.68481190381705</v>
      </c>
      <c r="AG111" s="0" t="n">
        <f aca="false">IF($B21=0,0,IF(SIN(AG$12)=0,999999999,(SIN(AG$12)*COS($E21)+SIN($E21)*COS(AG$12))/SIN(AG$12)*$B21))</f>
        <v>8.59375558046875</v>
      </c>
      <c r="AH111" s="0" t="n">
        <f aca="false">IF($B21=0,0,IF(SIN(AH$12)=0,999999999,(SIN(AH$12)*COS($E21)+SIN($E21)*COS(AH$12))/SIN(AH$12)*$B21))</f>
        <v>8.50873133607848</v>
      </c>
      <c r="AI111" s="0" t="n">
        <f aca="false">IF($B21=0,0,IF(SIN(AI$12)=0,999999999,(SIN(AI$12)*COS($E21)+SIN($E21)*COS(AI$12))/SIN(AI$12)*$B21))</f>
        <v>8.42911204308445</v>
      </c>
      <c r="AJ111" s="0" t="n">
        <f aca="false">IF($B21=0,0,IF(SIN(AJ$12)=0,999999999,(SIN(AJ$12)*COS($E21)+SIN($E21)*COS(AJ$12))/SIN(AJ$12)*$B21))</f>
        <v>8.35435405526482</v>
      </c>
      <c r="AK111" s="0" t="n">
        <f aca="false">IF($B21=0,0,IF(SIN(AK$12)=0,999999999,(SIN(AK$12)*COS($E21)+SIN($E21)*COS(AK$12))/SIN(AK$12)*$B21))</f>
        <v>8.28398374003804</v>
      </c>
      <c r="AL111" s="0" t="n">
        <f aca="false">IF($B21=0,0,IF(SIN(AL$12)=0,999999999,(SIN(AL$12)*COS($E21)+SIN($E21)*COS(AL$12))/SIN(AL$12)*$B21))</f>
        <v>8.21758653580674</v>
      </c>
      <c r="AM111" s="0" t="n">
        <f aca="false">IF($B21=0,0,IF(SIN(AM$12)=0,999999999,(SIN(AM$12)*COS($E21)+SIN($E21)*COS(AM$12))/SIN(AM$12)*$B21))</f>
        <v>8.1547979987241</v>
      </c>
      <c r="AN111" s="0" t="n">
        <f aca="false">IF($B21=0,0,IF(SIN(AN$12)=0,999999999,(SIN(AN$12)*COS($E21)+SIN($E21)*COS(AN$12))/SIN(AN$12)*$B21))</f>
        <v>8.09529642928965</v>
      </c>
      <c r="AO111" s="0" t="n">
        <f aca="false">IF($B21=0,0,IF(SIN(AO$12)=0,999999999,(SIN(AO$12)*COS($E21)+SIN($E21)*COS(AO$12))/SIN(AO$12)*$B21))</f>
        <v>8.03879676280261</v>
      </c>
      <c r="AP111" s="0" t="n">
        <f aca="false">IF($B21=0,0,IF(SIN(AP$12)=0,999999999,(SIN(AP$12)*COS($E21)+SIN($E21)*COS(AP$12))/SIN(AP$12)*$B21))</f>
        <v>7.98504547791618</v>
      </c>
      <c r="AQ111" s="0" t="n">
        <f aca="false">IF($B21=0,0,IF(SIN(AQ$12)=0,999999999,(SIN(AQ$12)*COS($E21)+SIN($E21)*COS(AQ$12))/SIN(AQ$12)*$B21))</f>
        <v>7.93381633067262</v>
      </c>
      <c r="AR111" s="0" t="n">
        <f aca="false">IF($B21=0,0,IF(SIN(AR$12)=0,999999999,(SIN(AR$12)*COS($E21)+SIN($E21)*COS(AR$12))/SIN(AR$12)*$B21))</f>
        <v>7.88490676195003</v>
      </c>
      <c r="AS111" s="0" t="n">
        <f aca="false">IF($B21=0,0,IF(SIN(AS$12)=0,999999999,(SIN(AS$12)*COS($E21)+SIN($E21)*COS(AS$12))/SIN(AS$12)*$B21))</f>
        <v>7.83813485744518</v>
      </c>
      <c r="AT111" s="0" t="n">
        <f aca="false">IF($B21=0,0,IF(SIN(AT$12)=0,999999999,(SIN(AT$12)*COS($E21)+SIN($E21)*COS(AT$12))/SIN(AT$12)*$B21))</f>
        <v>7.79333676349111</v>
      </c>
      <c r="AU111" s="0" t="n">
        <f aca="false">IF($B21=0,0,IF(SIN(AU$12)=0,999999999,(SIN(AU$12)*COS($E21)+SIN($E21)*COS(AU$12))/SIN(AU$12)*$B21))</f>
        <v>7.75036448087678</v>
      </c>
      <c r="AV111" s="0" t="n">
        <f aca="false">IF($B21=0,0,IF(SIN(AV$12)=0,999999999,(SIN(AV$12)*COS($E21)+SIN($E21)*COS(AV$12))/SIN(AV$12)*$B21))</f>
        <v>7.70908397366049</v>
      </c>
      <c r="AW111" s="0" t="n">
        <f aca="false">IF($B21=0,0,IF(SIN(AW$12)=0,999999999,(SIN(AW$12)*COS($E21)+SIN($E21)*COS(AW$12))/SIN(AW$12)*$B21))</f>
        <v>7.66937354169101</v>
      </c>
      <c r="AX111" s="0" t="n">
        <f aca="false">IF($B21=0,0,IF(SIN(AX$12)=0,999999999,(SIN(AX$12)*COS($E21)+SIN($E21)*COS(AX$12))/SIN(AX$12)*$B21))</f>
        <v>7.6311224148746</v>
      </c>
      <c r="AY111" s="0" t="n">
        <f aca="false">IF($B21=0,0,IF(SIN(AY$12)=0,999999999,(SIN(AY$12)*COS($E21)+SIN($E21)*COS(AY$12))/SIN(AY$12)*$B21))</f>
        <v>7.59422953468534</v>
      </c>
      <c r="AZ111" s="0" t="n">
        <f aca="false">IF($B21=0,0,IF(SIN(AZ$12)=0,999999999,(SIN(AZ$12)*COS($E21)+SIN($E21)*COS(AZ$12))/SIN(AZ$12)*$B21))</f>
        <v>7.55860249441626</v>
      </c>
      <c r="BA111" s="0" t="n">
        <f aca="false">IF($B21=0,0,IF(SIN(BA$12)=0,999999999,(SIN(BA$12)*COS($E21)+SIN($E21)*COS(BA$12))/SIN(BA$12)*$B21))</f>
        <v>7.52415661451971</v>
      </c>
      <c r="BB111" s="0" t="n">
        <f aca="false">IF($B21=0,0,IF(SIN(BB$12)=0,999999999,(SIN(BB$12)*COS($E21)+SIN($E21)*COS(BB$12))/SIN(BB$12)*$B21))</f>
        <v>7.49081413332655</v>
      </c>
      <c r="BC111" s="0" t="n">
        <f aca="false">IF($B21=0,0,IF(SIN(BC$12)=0,999999999,(SIN(BC$12)*COS($E21)+SIN($E21)*COS(BC$12))/SIN(BC$12)*$B21))</f>
        <v>7.45850349665146</v>
      </c>
      <c r="BD111" s="0" t="n">
        <f aca="false">IF($B21=0,0,IF(SIN(BD$12)=0,999999999,(SIN(BD$12)*COS($E21)+SIN($E21)*COS(BD$12))/SIN(BD$12)*$B21))</f>
        <v>7.42715873242968</v>
      </c>
      <c r="BE111" s="0" t="n">
        <f aca="false">IF($B21=0,0,IF(SIN(BE$12)=0,999999999,(SIN(BE$12)*COS($E21)+SIN($E21)*COS(BE$12))/SIN(BE$12)*$B21))</f>
        <v>7.39671889870314</v>
      </c>
      <c r="BF111" s="0" t="n">
        <f aca="false">IF($B21=0,0,IF(SIN(BF$12)=0,999999999,(SIN(BF$12)*COS($E21)+SIN($E21)*COS(BF$12))/SIN(BF$12)*$B21))</f>
        <v>7.3671275950706</v>
      </c>
      <c r="BG111" s="0" t="n">
        <f aca="false">IF($B21=0,0,IF(SIN(BG$12)=0,999999999,(SIN(BG$12)*COS($E21)+SIN($E21)*COS(BG$12))/SIN(BG$12)*$B21))</f>
        <v>7.33833252920769</v>
      </c>
      <c r="BH111" s="0" t="n">
        <f aca="false">IF($B21=0,0,IF(SIN(BH$12)=0,999999999,(SIN(BH$12)*COS($E21)+SIN($E21)*COS(BH$12))/SIN(BH$12)*$B21))</f>
        <v>7.31028513130559</v>
      </c>
      <c r="BI111" s="0" t="n">
        <f aca="false">IF($B21=0,0,IF(SIN(BI$12)=0,999999999,(SIN(BI$12)*COS($E21)+SIN($E21)*COS(BI$12))/SIN(BI$12)*$B21))</f>
        <v>7.28294021031662</v>
      </c>
      <c r="BJ111" s="0" t="n">
        <f aca="false">IF($B21=0,0,IF(SIN(BJ$12)=0,999999999,(SIN(BJ$12)*COS($E21)+SIN($E21)*COS(BJ$12))/SIN(BJ$12)*$B21))</f>
        <v>7.25625564676694</v>
      </c>
      <c r="BK111" s="0" t="n">
        <f aca="false">IF($B21=0,0,IF(SIN(BK$12)=0,999999999,(SIN(BK$12)*COS($E21)+SIN($E21)*COS(BK$12))/SIN(BK$12)*$B21))</f>
        <v>7.2301921176315</v>
      </c>
      <c r="BL111" s="0" t="n">
        <f aca="false">IF($B21=0,0,IF(SIN(BL$12)=0,999999999,(SIN(BL$12)*COS($E21)+SIN($E21)*COS(BL$12))/SIN(BL$12)*$B21))</f>
        <v>7.20471284938646</v>
      </c>
      <c r="BM111" s="0" t="n">
        <f aca="false">IF($B21=0,0,IF(SIN(BM$12)=0,999999999,(SIN(BM$12)*COS($E21)+SIN($E21)*COS(BM$12))/SIN(BM$12)*$B21))</f>
        <v>7.17978339588025</v>
      </c>
      <c r="BN111" s="0" t="n">
        <f aca="false">IF($B21=0,0,IF(SIN(BN$12)=0,999999999,(SIN(BN$12)*COS($E21)+SIN($E21)*COS(BN$12))/SIN(BN$12)*$B21))</f>
        <v>7.15537143811114</v>
      </c>
      <c r="BO111" s="0" t="n">
        <f aca="false">IF($B21=0,0,IF(SIN(BO$12)=0,999999999,(SIN(BO$12)*COS($E21)+SIN($E21)*COS(BO$12))/SIN(BO$12)*$B21))</f>
        <v>7.13144660338012</v>
      </c>
      <c r="BP111" s="0" t="n">
        <f aca="false">IF($B21=0,0,IF(SIN(BP$12)=0,999999999,(SIN(BP$12)*COS($E21)+SIN($E21)*COS(BP$12))/SIN(BP$12)*$B21))</f>
        <v>7.10798030161319</v>
      </c>
      <c r="BQ111" s="0" t="n">
        <f aca="false">IF($B21=0,0,IF(SIN(BQ$12)=0,999999999,(SIN(BQ$12)*COS($E21)+SIN($E21)*COS(BQ$12))/SIN(BQ$12)*$B21))</f>
        <v>7.08494557692615</v>
      </c>
      <c r="BR111" s="0" t="n">
        <f aca="false">IF($B21=0,0,IF(SIN(BR$12)=0,999999999,(SIN(BR$12)*COS($E21)+SIN($E21)*COS(BR$12))/SIN(BR$12)*$B21))</f>
        <v>7.06231697274444</v>
      </c>
      <c r="BS111" s="0" t="n">
        <f aca="false">IF($B21=0,0,IF(SIN(BS$12)=0,999999999,(SIN(BS$12)*COS($E21)+SIN($E21)*COS(BS$12))/SIN(BS$12)*$B21))</f>
        <v>7.04007040899691</v>
      </c>
      <c r="BT111" s="0" t="n">
        <f aca="false">IF($B21=0,0,IF(SIN(BT$12)=0,999999999,(SIN(BT$12)*COS($E21)+SIN($E21)*COS(BT$12))/SIN(BT$12)*$B21))</f>
        <v>7.01818307008059</v>
      </c>
      <c r="BU111" s="0" t="n">
        <f aca="false">IF($B21=0,0,IF(SIN(BU$12)=0,999999999,(SIN(BU$12)*COS($E21)+SIN($E21)*COS(BU$12))/SIN(BU$12)*$B21))</f>
        <v>6.99663330244714</v>
      </c>
      <c r="BV111" s="0" t="n">
        <f aca="false">IF($B21=0,0,IF(SIN(BV$12)=0,999999999,(SIN(BV$12)*COS($E21)+SIN($E21)*COS(BV$12))/SIN(BV$12)*$B21))</f>
        <v>6.97540052079565</v>
      </c>
      <c r="BW111" s="0" t="n">
        <f aca="false">IF($B21=0,0,IF(SIN(BW$12)=0,999999999,(SIN(BW$12)*COS($E21)+SIN($E21)*COS(BW$12))/SIN(BW$12)*$B21))</f>
        <v>6.9544651219722</v>
      </c>
      <c r="BX111" s="0" t="n">
        <f aca="false">IF($B21=0,0,IF(SIN(BX$12)=0,999999999,(SIN(BX$12)*COS($E21)+SIN($E21)*COS(BX$12))/SIN(BX$12)*$B21))</f>
        <v>6.93380840577729</v>
      </c>
      <c r="BY111" s="0" t="n">
        <f aca="false">IF($B21=0,0,IF(SIN(BY$12)=0,999999999,(SIN(BY$12)*COS($E21)+SIN($E21)*COS(BY$12))/SIN(BY$12)*$B21))</f>
        <v>6.9134125019707</v>
      </c>
      <c r="BZ111" s="0" t="n">
        <f aca="false">IF($B21=0,0,IF(SIN(BZ$12)=0,999999999,(SIN(BZ$12)*COS($E21)+SIN($E21)*COS(BZ$12))/SIN(BZ$12)*$B21))</f>
        <v>6.89326030283959</v>
      </c>
      <c r="CA111" s="0" t="n">
        <f aca="false">IF($B21=0,0,IF(SIN(CA$12)=0,999999999,(SIN(CA$12)*COS($E21)+SIN($E21)*COS(CA$12))/SIN(CA$12)*$B21))</f>
        <v>6.87333540076332</v>
      </c>
      <c r="CB111" s="0" t="n">
        <f aca="false">IF($B21=0,0,IF(SIN(CB$12)=0,999999999,(SIN(CB$12)*COS($E21)+SIN($E21)*COS(CB$12))/SIN(CB$12)*$B21))</f>
        <v>6.85362203026676</v>
      </c>
      <c r="CC111" s="0" t="n">
        <f aca="false">IF($B21=0,0,IF(SIN(CC$12)=0,999999999,(SIN(CC$12)*COS($E21)+SIN($E21)*COS(CC$12))/SIN(CC$12)*$B21))</f>
        <v>6.83410501410585</v>
      </c>
      <c r="CD111" s="0" t="n">
        <f aca="false">IF($B21=0,0,IF(SIN(CD$12)=0,999999999,(SIN(CD$12)*COS($E21)+SIN($E21)*COS(CD$12))/SIN(CD$12)*$B21))</f>
        <v>6.81476971297401</v>
      </c>
      <c r="CE111" s="0" t="n">
        <f aca="false">IF($B21=0,0,IF(SIN(CE$12)=0,999999999,(SIN(CE$12)*COS($E21)+SIN($E21)*COS(CE$12))/SIN(CE$12)*$B21))</f>
        <v>6.79560197845782</v>
      </c>
      <c r="CF111" s="0" t="n">
        <f aca="false">IF($B21=0,0,IF(SIN(CF$12)=0,999999999,(SIN(CF$12)*COS($E21)+SIN($E21)*COS(CF$12))/SIN(CF$12)*$B21))</f>
        <v>6.77658810890531</v>
      </c>
      <c r="CG111" s="0" t="n">
        <f aca="false">IF($B21=0,0,IF(SIN(CG$12)=0,999999999,(SIN(CG$12)*COS($E21)+SIN($E21)*COS(CG$12))/SIN(CG$12)*$B21))</f>
        <v>6.75771480790052</v>
      </c>
      <c r="CH111" s="0" t="n">
        <f aca="false">IF($B21=0,0,IF(SIN(CH$12)=0,999999999,(SIN(CH$12)*COS($E21)+SIN($E21)*COS(CH$12))/SIN(CH$12)*$B21))</f>
        <v>6.73896914506501</v>
      </c>
      <c r="CI111" s="0" t="n">
        <f aca="false">IF($B21=0,0,IF(SIN(CI$12)=0,999999999,(SIN(CI$12)*COS($E21)+SIN($E21)*COS(CI$12))/SIN(CI$12)*$B21))</f>
        <v>6.72033851893046</v>
      </c>
      <c r="CJ111" s="0" t="n">
        <f aca="false">IF($B21=0,0,IF(SIN(CJ$12)=0,999999999,(SIN(CJ$12)*COS($E21)+SIN($E21)*COS(CJ$12))/SIN(CJ$12)*$B21))</f>
        <v>6.70181062164695</v>
      </c>
      <c r="CK111" s="0" t="n">
        <f aca="false">IF($B21=0,0,IF(SIN(CK$12)=0,999999999,(SIN(CK$12)*COS($E21)+SIN($E21)*COS(CK$12))/SIN(CK$12)*$B21))</f>
        <v>6.68337340530956</v>
      </c>
      <c r="CL111" s="0" t="n">
        <f aca="false">IF($B21=0,0,IF(SIN(CL$12)=0,999999999,(SIN(CL$12)*COS($E21)+SIN($E21)*COS(CL$12))/SIN(CL$12)*$B21))</f>
        <v>6.66501504970127</v>
      </c>
      <c r="CM111" s="0" t="n">
        <f aca="false">IF($B21=0,0,IF(SIN(CM$12)=0,999999999,(SIN(CM$12)*COS($E21)+SIN($E21)*COS(CM$12))/SIN(CM$12)*$B21))</f>
        <v>6.6467239312639</v>
      </c>
      <c r="CN111" s="0" t="n">
        <f aca="false">IF($B21=0,0,IF(SIN(CN$12)=0,999999999,(SIN(CN$12)*COS($E21)+SIN($E21)*COS(CN$12))/SIN(CN$12)*$B21))</f>
        <v>6.62848859311995</v>
      </c>
      <c r="CO111" s="0" t="n">
        <f aca="false">IF($B21=0,0,IF(SIN(CO$12)=0,999999999,(SIN(CO$12)*COS($E21)+SIN($E21)*COS(CO$12))/SIN(CO$12)*$B21))</f>
        <v>6.61029771597813</v>
      </c>
      <c r="CP111" s="0" t="n">
        <f aca="false">IF($B21=0,0,IF(SIN(CP$12)=0,999999999,(SIN(CP$12)*COS($E21)+SIN($E21)*COS(CP$12))/SIN(CP$12)*$B21))</f>
        <v>6.59214008976347</v>
      </c>
      <c r="CQ111" s="0" t="n">
        <f aca="false">IF($B21=0,0,IF(SIN(CQ$12)=0,999999999,(SIN(CQ$12)*COS($E21)+SIN($E21)*COS(CQ$12))/SIN(CQ$12)*$B21))</f>
        <v>6.57400458581938</v>
      </c>
    </row>
    <row r="112" customFormat="false" ht="12.8" hidden="true" customHeight="false" outlineLevel="0" collapsed="false">
      <c r="D112" s="0" t="n">
        <f aca="false">1+D111</f>
        <v>10</v>
      </c>
      <c r="E112" s="2" t="s">
        <v>56</v>
      </c>
      <c r="F112" s="0" t="n">
        <f aca="false">IF($B22=0,0,IF(SIN(F$12)=0,999999999,(SIN(F$12)*COS($E22)+SIN($E22)*COS(F$12))/SIN(F$12)*$B22))</f>
        <v>999999999</v>
      </c>
      <c r="G112" s="0" t="n">
        <f aca="false">IF($B22=0,0,IF(SIN(G$12)=0,999999999,(SIN(G$12)*COS($E22)+SIN($E22)*COS(G$12))/SIN(G$12)*$B22))</f>
        <v>72.837986733577</v>
      </c>
      <c r="H112" s="0" t="n">
        <f aca="false">IF($B22=0,0,IF(SIN(H$12)=0,999999999,(SIN(H$12)*COS($E22)+SIN($E22)*COS(H$12))/SIN(H$12)*$B22))</f>
        <v>39.6893652303667</v>
      </c>
      <c r="I112" s="0" t="n">
        <f aca="false">IF($B22=0,0,IF(SIN(I$12)=0,999999999,(SIN(I$12)*COS($E22)+SIN($E22)*COS(I$12))/SIN(I$12)*$B22))</f>
        <v>28.6353355184761</v>
      </c>
      <c r="J112" s="0" t="n">
        <f aca="false">IF($B22=0,0,IF(SIN(J$12)=0,999999999,(SIN(J$12)*COS($E22)+SIN($E22)*COS(J$12))/SIN(J$12)*$B22))</f>
        <v>23.1049517021359</v>
      </c>
      <c r="K112" s="0" t="n">
        <f aca="false">IF($B22=0,0,IF(SIN(K$12)=0,999999999,(SIN(K$12)*COS($E22)+SIN($E22)*COS(K$12))/SIN(K$12)*$B22))</f>
        <v>19.7840239434606</v>
      </c>
      <c r="L112" s="0" t="n">
        <f aca="false">IF($B22=0,0,IF(SIN(L$12)=0,999999999,(SIN(L$12)*COS($E22)+SIN($E22)*COS(L$12))/SIN(L$12)*$B22))</f>
        <v>17.5678217458735</v>
      </c>
      <c r="M112" s="0" t="n">
        <f aca="false">IF($B22=0,0,IF(SIN(M$12)=0,999999999,(SIN(M$12)*COS($E22)+SIN($E22)*COS(M$12))/SIN(M$12)*$B22))</f>
        <v>15.9828887084684</v>
      </c>
      <c r="N112" s="0" t="n">
        <f aca="false">IF($B22=0,0,IF(SIN(N$12)=0,999999999,(SIN(N$12)*COS($E22)+SIN($E22)*COS(N$12))/SIN(N$12)*$B22))</f>
        <v>14.7924962142346</v>
      </c>
      <c r="O112" s="0" t="n">
        <f aca="false">IF($B22=0,0,IF(SIN(O$12)=0,999999999,(SIN(O$12)*COS($E22)+SIN($E22)*COS(O$12))/SIN(O$12)*$B22))</f>
        <v>13.8651279924724</v>
      </c>
      <c r="P112" s="0" t="n">
        <f aca="false">IF($B22=0,0,IF(SIN(P$12)=0,999999999,(SIN(P$12)*COS($E22)+SIN($E22)*COS(P$12))/SIN(P$12)*$B22))</f>
        <v>13.1218739434606</v>
      </c>
      <c r="Q112" s="0" t="n">
        <f aca="false">IF($B22=0,0,IF(SIN(Q$12)=0,999999999,(SIN(Q$12)*COS($E22)+SIN($E22)*COS(Q$12))/SIN(Q$12)*$B22))</f>
        <v>12.5125182403047</v>
      </c>
      <c r="R112" s="0" t="n">
        <f aca="false">IF($B22=0,0,IF(SIN(R$12)=0,999999999,(SIN(R$12)*COS($E22)+SIN($E22)*COS(R$12))/SIN(R$12)*$B22))</f>
        <v>12.0035833796059</v>
      </c>
      <c r="S112" s="0" t="n">
        <f aca="false">IF($B22=0,0,IF(SIN(S$12)=0,999999999,(SIN(S$12)*COS($E22)+SIN($E22)*COS(S$12))/SIN(S$12)*$B22))</f>
        <v>11.5718923623521</v>
      </c>
      <c r="T112" s="0" t="n">
        <f aca="false">IF($B22=0,0,IF(SIN(T$12)=0,999999999,(SIN(T$12)*COS($E22)+SIN($E22)*COS(T$12))/SIN(T$12)*$B22))</f>
        <v>11.2008899399148</v>
      </c>
      <c r="U112" s="0" t="n">
        <f aca="false">IF($B22=0,0,IF(SIN(U$12)=0,999999999,(SIN(U$12)*COS($E22)+SIN($E22)*COS(U$12))/SIN(U$12)*$B22))</f>
        <v>10.8784353614339</v>
      </c>
      <c r="V112" s="0" t="n">
        <f aca="false">IF($B22=0,0,IF(SIN(V$12)=0,999999999,(SIN(V$12)*COS($E22)+SIN($E22)*COS(V$12))/SIN(V$12)*$B22))</f>
        <v>10.5954228407264</v>
      </c>
      <c r="W112" s="0" t="n">
        <f aca="false">IF($B22=0,0,IF(SIN(W$12)=0,999999999,(SIN(W$12)*COS($E22)+SIN($E22)*COS(W$12))/SIN(W$12)*$B22))</f>
        <v>10.3448889170314</v>
      </c>
      <c r="X112" s="0" t="n">
        <f aca="false">IF($B22=0,0,IF(SIN(X$12)=0,999999999,(SIN(X$12)*COS($E22)+SIN($E22)*COS(X$12))/SIN(X$12)*$B22))</f>
        <v>10.1214173619818</v>
      </c>
      <c r="Y112" s="0" t="n">
        <f aca="false">IF($B22=0,0,IF(SIN(Y$12)=0,999999999,(SIN(Y$12)*COS($E22)+SIN($E22)*COS(Y$12))/SIN(Y$12)*$B22))</f>
        <v>9.92073201050497</v>
      </c>
      <c r="Z112" s="0" t="n">
        <f aca="false">IF($B22=0,0,IF(SIN(Z$12)=0,999999999,(SIN(Z$12)*COS($E22)+SIN($E22)*COS(Z$12))/SIN(Z$12)*$B22))</f>
        <v>9.73941174227327</v>
      </c>
      <c r="AA112" s="0" t="n">
        <f aca="false">IF($B22=0,0,IF(SIN(AA$12)=0,999999999,(SIN(AA$12)*COS($E22)+SIN($E22)*COS(AA$12))/SIN(AA$12)*$B22))</f>
        <v>9.57468689684898</v>
      </c>
      <c r="AB112" s="0" t="n">
        <f aca="false">IF($B22=0,0,IF(SIN(AB$12)=0,999999999,(SIN(AB$12)*COS($E22)+SIN($E22)*COS(AB$12))/SIN(AB$12)*$B22))</f>
        <v>9.42429121179823</v>
      </c>
      <c r="AC112" s="0" t="n">
        <f aca="false">IF($B22=0,0,IF(SIN(AC$12)=0,999999999,(SIN(AC$12)*COS($E22)+SIN($E22)*COS(AC$12))/SIN(AC$12)*$B22))</f>
        <v>9.28635238547414</v>
      </c>
      <c r="AD112" s="0" t="n">
        <f aca="false">IF($B22=0,0,IF(SIN(AD$12)=0,999999999,(SIN(AD$12)*COS($E22)+SIN($E22)*COS(AD$12))/SIN(AD$12)*$B22))</f>
        <v>9.15930999893551</v>
      </c>
      <c r="AE112" s="0" t="n">
        <f aca="false">IF($B22=0,0,IF(SIN(AE$12)=0,999999999,(SIN(AE$12)*COS($E22)+SIN($E22)*COS(AE$12))/SIN(AE$12)*$B22))</f>
        <v>9.04185313643802</v>
      </c>
      <c r="AF112" s="0" t="n">
        <f aca="false">IF($B22=0,0,IF(SIN(AF$12)=0,999999999,(SIN(AF$12)*COS($E22)+SIN($E22)*COS(AF$12))/SIN(AF$12)*$B22))</f>
        <v>8.93287240103065</v>
      </c>
      <c r="AG112" s="0" t="n">
        <f aca="false">IF($B22=0,0,IF(SIN(AG$12)=0,999999999,(SIN(AG$12)*COS($E22)+SIN($E22)*COS(AG$12))/SIN(AG$12)*$B22))</f>
        <v>8.83142259318774</v>
      </c>
      <c r="AH112" s="0" t="n">
        <f aca="false">IF($B22=0,0,IF(SIN(AH$12)=0,999999999,(SIN(AH$12)*COS($E22)+SIN($E22)*COS(AH$12))/SIN(AH$12)*$B22))</f>
        <v>8.736693386712</v>
      </c>
      <c r="AI112" s="0" t="n">
        <f aca="false">IF($B22=0,0,IF(SIN(AI$12)=0,999999999,(SIN(AI$12)*COS($E22)+SIN($E22)*COS(AI$12))/SIN(AI$12)*$B22))</f>
        <v>8.64798607152713</v>
      </c>
      <c r="AJ112" s="0" t="n">
        <f aca="false">IF($B22=0,0,IF(SIN(AJ$12)=0,999999999,(SIN(AJ$12)*COS($E22)+SIN($E22)*COS(AJ$12))/SIN(AJ$12)*$B22))</f>
        <v>8.56469494774637</v>
      </c>
      <c r="AK112" s="0" t="n">
        <f aca="false">IF($B22=0,0,IF(SIN(AK$12)=0,999999999,(SIN(AK$12)*COS($E22)+SIN($E22)*COS(AK$12))/SIN(AK$12)*$B22))</f>
        <v>8.48629232072293</v>
      </c>
      <c r="AL112" s="0" t="n">
        <f aca="false">IF($B22=0,0,IF(SIN(AL$12)=0,999999999,(SIN(AL$12)*COS($E22)+SIN($E22)*COS(AL$12))/SIN(AL$12)*$B22))</f>
        <v>8.4123163093612</v>
      </c>
      <c r="AM112" s="0" t="n">
        <f aca="false">IF($B22=0,0,IF(SIN(AM$12)=0,999999999,(SIN(AM$12)*COS($E22)+SIN($E22)*COS(AM$12))/SIN(AM$12)*$B22))</f>
        <v>8.3423608709299</v>
      </c>
      <c r="AN112" s="0" t="n">
        <f aca="false">IF($B22=0,0,IF(SIN(AN$12)=0,999999999,(SIN(AN$12)*COS($E22)+SIN($E22)*COS(AN$12))/SIN(AN$12)*$B22))</f>
        <v>8.27606758603208</v>
      </c>
      <c r="AO112" s="0" t="n">
        <f aca="false">IF($B22=0,0,IF(SIN(AO$12)=0,999999999,(SIN(AO$12)*COS($E22)+SIN($E22)*COS(AO$12))/SIN(AO$12)*$B22))</f>
        <v>8.21311885169352</v>
      </c>
      <c r="AP112" s="0" t="n">
        <f aca="false">IF($B22=0,0,IF(SIN(AP$12)=0,999999999,(SIN(AP$12)*COS($E22)+SIN($E22)*COS(AP$12))/SIN(AP$12)*$B22))</f>
        <v>8.15323220876176</v>
      </c>
      <c r="AQ112" s="0" t="n">
        <f aca="false">IF($B22=0,0,IF(SIN(AQ$12)=0,999999999,(SIN(AQ$12)*COS($E22)+SIN($E22)*COS(AQ$12))/SIN(AQ$12)*$B22))</f>
        <v>8.09615558900921</v>
      </c>
      <c r="AR112" s="0" t="n">
        <f aca="false">IF($B22=0,0,IF(SIN(AR$12)=0,999999999,(SIN(AR$12)*COS($E22)+SIN($E22)*COS(AR$12))/SIN(AR$12)*$B22))</f>
        <v>8.04166331251342</v>
      </c>
      <c r="AS112" s="0" t="n">
        <f aca="false">IF($B22=0,0,IF(SIN(AS$12)=0,999999999,(SIN(AS$12)*COS($E22)+SIN($E22)*COS(AS$12))/SIN(AS$12)*$B22))</f>
        <v>7.98955270064175</v>
      </c>
      <c r="AT112" s="0" t="n">
        <f aca="false">IF($B22=0,0,IF(SIN(AT$12)=0,999999999,(SIN(AT$12)*COS($E22)+SIN($E22)*COS(AT$12))/SIN(AT$12)*$B22))</f>
        <v>7.93964119690153</v>
      </c>
      <c r="AU112" s="0" t="n">
        <f aca="false">IF($B22=0,0,IF(SIN(AU$12)=0,999999999,(SIN(AU$12)*COS($E22)+SIN($E22)*COS(AU$12))/SIN(AU$12)*$B22))</f>
        <v>7.89176390893857</v>
      </c>
      <c r="AV112" s="0" t="n">
        <f aca="false">IF($B22=0,0,IF(SIN(AV$12)=0,999999999,(SIN(AV$12)*COS($E22)+SIN($E22)*COS(AV$12))/SIN(AV$12)*$B22))</f>
        <v>7.84577150148399</v>
      </c>
      <c r="AW112" s="0" t="n">
        <f aca="false">IF($B22=0,0,IF(SIN(AW$12)=0,999999999,(SIN(AW$12)*COS($E22)+SIN($E22)*COS(AW$12))/SIN(AW$12)*$B22))</f>
        <v>7.8015283831093</v>
      </c>
      <c r="AX112" s="0" t="n">
        <f aca="false">IF($B22=0,0,IF(SIN(AX$12)=0,999999999,(SIN(AX$12)*COS($E22)+SIN($E22)*COS(AX$12))/SIN(AX$12)*$B22))</f>
        <v>7.75891114003815</v>
      </c>
      <c r="AY112" s="0" t="n">
        <f aca="false">IF($B22=0,0,IF(SIN(AY$12)=0,999999999,(SIN(AY$12)*COS($E22)+SIN($E22)*COS(AY$12))/SIN(AY$12)*$B22))</f>
        <v>7.71780717857403</v>
      </c>
      <c r="AZ112" s="0" t="n">
        <f aca="false">IF($B22=0,0,IF(SIN(AZ$12)=0,999999999,(SIN(AZ$12)*COS($E22)+SIN($E22)*COS(AZ$12))/SIN(AZ$12)*$B22))</f>
        <v>7.67811354438803</v>
      </c>
      <c r="BA112" s="0" t="n">
        <f aca="false">IF($B22=0,0,IF(SIN(BA$12)=0,999999999,(SIN(BA$12)*COS($E22)+SIN($E22)*COS(BA$12))/SIN(BA$12)*$B22))</f>
        <v>7.63973589231528</v>
      </c>
      <c r="BB112" s="0" t="n">
        <f aca="false">IF($B22=0,0,IF(SIN(BB$12)=0,999999999,(SIN(BB$12)*COS($E22)+SIN($E22)*COS(BB$12))/SIN(BB$12)*$B22))</f>
        <v>7.60258758470008</v>
      </c>
      <c r="BC112" s="0" t="n">
        <f aca="false">IF($B22=0,0,IF(SIN(BC$12)=0,999999999,(SIN(BC$12)*COS($E22)+SIN($E22)*COS(BC$12))/SIN(BC$12)*$B22))</f>
        <v>7.56658889991427</v>
      </c>
      <c r="BD112" s="0" t="n">
        <f aca="false">IF($B22=0,0,IF(SIN(BD$12)=0,999999999,(SIN(BD$12)*COS($E22)+SIN($E22)*COS(BD$12))/SIN(BD$12)*$B22))</f>
        <v>7.53166633561286</v>
      </c>
      <c r="BE112" s="0" t="n">
        <f aca="false">IF($B22=0,0,IF(SIN(BE$12)=0,999999999,(SIN(BE$12)*COS($E22)+SIN($E22)*COS(BE$12))/SIN(BE$12)*$B22))</f>
        <v>7.49775199371136</v>
      </c>
      <c r="BF112" s="0" t="n">
        <f aca="false">IF($B22=0,0,IF(SIN(BF$12)=0,999999999,(SIN(BF$12)*COS($E22)+SIN($E22)*COS(BF$12))/SIN(BF$12)*$B22))</f>
        <v>7.46478303607116</v>
      </c>
      <c r="BG112" s="0" t="n">
        <f aca="false">IF($B22=0,0,IF(SIN(BG$12)=0,999999999,(SIN(BG$12)*COS($E22)+SIN($E22)*COS(BG$12))/SIN(BG$12)*$B22))</f>
        <v>7.43270120154065</v>
      </c>
      <c r="BH112" s="0" t="n">
        <f aca="false">IF($B22=0,0,IF(SIN(BH$12)=0,999999999,(SIN(BH$12)*COS($E22)+SIN($E22)*COS(BH$12))/SIN(BH$12)*$B22))</f>
        <v>7.40145237638463</v>
      </c>
      <c r="BI112" s="0" t="n">
        <f aca="false">IF($B22=0,0,IF(SIN(BI$12)=0,999999999,(SIN(BI$12)*COS($E22)+SIN($E22)*COS(BI$12))/SIN(BI$12)*$B22))</f>
        <v>7.37098621129251</v>
      </c>
      <c r="BJ112" s="0" t="n">
        <f aca="false">IF($B22=0,0,IF(SIN(BJ$12)=0,999999999,(SIN(BJ$12)*COS($E22)+SIN($E22)*COS(BJ$12))/SIN(BJ$12)*$B22))</f>
        <v>7.34125577912766</v>
      </c>
      <c r="BK112" s="0" t="n">
        <f aca="false">IF($B22=0,0,IF(SIN(BK$12)=0,999999999,(SIN(BK$12)*COS($E22)+SIN($E22)*COS(BK$12))/SIN(BK$12)*$B22))</f>
        <v>7.31221726839859</v>
      </c>
      <c r="BL112" s="0" t="n">
        <f aca="false">IF($B22=0,0,IF(SIN(BL$12)=0,999999999,(SIN(BL$12)*COS($E22)+SIN($E22)*COS(BL$12))/SIN(BL$12)*$B22))</f>
        <v>7.28382970812395</v>
      </c>
      <c r="BM112" s="0" t="n">
        <f aca="false">IF($B22=0,0,IF(SIN(BM$12)=0,999999999,(SIN(BM$12)*COS($E22)+SIN($E22)*COS(BM$12))/SIN(BM$12)*$B22))</f>
        <v>7.25605472034896</v>
      </c>
      <c r="BN112" s="0" t="n">
        <f aca="false">IF($B22=0,0,IF(SIN(BN$12)=0,999999999,(SIN(BN$12)*COS($E22)+SIN($E22)*COS(BN$12))/SIN(BN$12)*$B22))</f>
        <v>7.22885629706899</v>
      </c>
      <c r="BO112" s="0" t="n">
        <f aca="false">IF($B22=0,0,IF(SIN(BO$12)=0,999999999,(SIN(BO$12)*COS($E22)+SIN($E22)*COS(BO$12))/SIN(BO$12)*$B22))</f>
        <v>7.20220059873981</v>
      </c>
      <c r="BP112" s="0" t="n">
        <f aca="false">IF($B22=0,0,IF(SIN(BP$12)=0,999999999,(SIN(BP$12)*COS($E22)+SIN($E22)*COS(BP$12))/SIN(BP$12)*$B22))</f>
        <v>7.17605577191728</v>
      </c>
      <c r="BQ112" s="0" t="n">
        <f aca="false">IF($B22=0,0,IF(SIN(BQ$12)=0,999999999,(SIN(BQ$12)*COS($E22)+SIN($E22)*COS(BQ$12))/SIN(BQ$12)*$B22))</f>
        <v>7.15039178387906</v>
      </c>
      <c r="BR112" s="0" t="n">
        <f aca="false">IF($B22=0,0,IF(SIN(BR$12)=0,999999999,(SIN(BR$12)*COS($E22)+SIN($E22)*COS(BR$12))/SIN(BR$12)*$B22))</f>
        <v>7.12518027234891</v>
      </c>
      <c r="BS112" s="0" t="n">
        <f aca="false">IF($B22=0,0,IF(SIN(BS$12)=0,999999999,(SIN(BS$12)*COS($E22)+SIN($E22)*COS(BS$12))/SIN(BS$12)*$B22))</f>
        <v>7.10039440867289</v>
      </c>
      <c r="BT112" s="0" t="n">
        <f aca="false">IF($B22=0,0,IF(SIN(BT$12)=0,999999999,(SIN(BT$12)*COS($E22)+SIN($E22)*COS(BT$12))/SIN(BT$12)*$B22))</f>
        <v>7.07600877299595</v>
      </c>
      <c r="BU112" s="0" t="n">
        <f aca="false">IF($B22=0,0,IF(SIN(BU$12)=0,999999999,(SIN(BU$12)*COS($E22)+SIN($E22)*COS(BU$12))/SIN(BU$12)*$B22))</f>
        <v>7.05199924015866</v>
      </c>
      <c r="BV112" s="0" t="n">
        <f aca="false">IF($B22=0,0,IF(SIN(BV$12)=0,999999999,(SIN(BV$12)*COS($E22)+SIN($E22)*COS(BV$12))/SIN(BV$12)*$B22))</f>
        <v>7.02834287518251</v>
      </c>
      <c r="BW112" s="0" t="n">
        <f aca="false">IF($B22=0,0,IF(SIN(BW$12)=0,999999999,(SIN(BW$12)*COS($E22)+SIN($E22)*COS(BW$12))/SIN(BW$12)*$B22))</f>
        <v>7.00501783734159</v>
      </c>
      <c r="BX112" s="0" t="n">
        <f aca="false">IF($B22=0,0,IF(SIN(BX$12)=0,999999999,(SIN(BX$12)*COS($E22)+SIN($E22)*COS(BX$12))/SIN(BX$12)*$B22))</f>
        <v>6.9820032919308</v>
      </c>
      <c r="BY112" s="0" t="n">
        <f aca="false">IF($B22=0,0,IF(SIN(BY$12)=0,999999999,(SIN(BY$12)*COS($E22)+SIN($E22)*COS(BY$12))/SIN(BY$12)*$B22))</f>
        <v>6.95927932893872</v>
      </c>
      <c r="BZ112" s="0" t="n">
        <f aca="false">IF($B22=0,0,IF(SIN(BZ$12)=0,999999999,(SIN(BZ$12)*COS($E22)+SIN($E22)*COS(BZ$12))/SIN(BZ$12)*$B22))</f>
        <v>6.93682688791886</v>
      </c>
      <c r="CA112" s="0" t="n">
        <f aca="false">IF($B22=0,0,IF(SIN(CA$12)=0,999999999,(SIN(CA$12)*COS($E22)+SIN($E22)*COS(CA$12))/SIN(CA$12)*$B22))</f>
        <v>6.91462768842785</v>
      </c>
      <c r="CB112" s="0" t="n">
        <f aca="false">IF($B22=0,0,IF(SIN(CB$12)=0,999999999,(SIN(CB$12)*COS($E22)+SIN($E22)*COS(CB$12))/SIN(CB$12)*$B22))</f>
        <v>6.89266416546457</v>
      </c>
      <c r="CC112" s="0" t="n">
        <f aca="false">IF($B22=0,0,IF(SIN(CC$12)=0,999999999,(SIN(CC$12)*COS($E22)+SIN($E22)*COS(CC$12))/SIN(CC$12)*$B22))</f>
        <v>6.8709194094017</v>
      </c>
      <c r="CD112" s="0" t="n">
        <f aca="false">IF($B22=0,0,IF(SIN(CD$12)=0,999999999,(SIN(CD$12)*COS($E22)+SIN($E22)*COS(CD$12))/SIN(CD$12)*$B22))</f>
        <v>6.84937710995142</v>
      </c>
      <c r="CE112" s="0" t="n">
        <f aca="false">IF($B22=0,0,IF(SIN(CE$12)=0,999999999,(SIN(CE$12)*COS($E22)+SIN($E22)*COS(CE$12))/SIN(CE$12)*$B22))</f>
        <v>6.82802150375136</v>
      </c>
      <c r="CF112" s="0" t="n">
        <f aca="false">IF($B22=0,0,IF(SIN(CF$12)=0,999999999,(SIN(CF$12)*COS($E22)+SIN($E22)*COS(CF$12))/SIN(CF$12)*$B22))</f>
        <v>6.80683732519548</v>
      </c>
      <c r="CG112" s="0" t="n">
        <f aca="false">IF($B22=0,0,IF(SIN(CG$12)=0,999999999,(SIN(CG$12)*COS($E22)+SIN($E22)*COS(CG$12))/SIN(CG$12)*$B22))</f>
        <v>6.7858097601688</v>
      </c>
      <c r="CH112" s="0" t="n">
        <f aca="false">IF($B22=0,0,IF(SIN(CH$12)=0,999999999,(SIN(CH$12)*COS($E22)+SIN($E22)*COS(CH$12))/SIN(CH$12)*$B22))</f>
        <v>6.76492440237463</v>
      </c>
      <c r="CI112" s="0" t="n">
        <f aca="false">IF($B22=0,0,IF(SIN(CI$12)=0,999999999,(SIN(CI$12)*COS($E22)+SIN($E22)*COS(CI$12))/SIN(CI$12)*$B22))</f>
        <v>6.74416721196937</v>
      </c>
      <c r="CJ112" s="0" t="n">
        <f aca="false">IF($B22=0,0,IF(SIN(CJ$12)=0,999999999,(SIN(CJ$12)*COS($E22)+SIN($E22)*COS(CJ$12))/SIN(CJ$12)*$B22))</f>
        <v>6.72352447624244</v>
      </c>
      <c r="CK112" s="0" t="n">
        <f aca="false">IF($B22=0,0,IF(SIN(CK$12)=0,999999999,(SIN(CK$12)*COS($E22)+SIN($E22)*COS(CK$12))/SIN(CK$12)*$B22))</f>
        <v>6.70298277209925</v>
      </c>
      <c r="CL112" s="0" t="n">
        <f aca="false">IF($B22=0,0,IF(SIN(CL$12)=0,999999999,(SIN(CL$12)*COS($E22)+SIN($E22)*COS(CL$12))/SIN(CL$12)*$B22))</f>
        <v>6.68252893012225</v>
      </c>
      <c r="CM112" s="0" t="n">
        <f aca="false">IF($B22=0,0,IF(SIN(CM$12)=0,999999999,(SIN(CM$12)*COS($E22)+SIN($E22)*COS(CM$12))/SIN(CM$12)*$B22))</f>
        <v>6.66215000000001</v>
      </c>
      <c r="CN112" s="0" t="n">
        <f aca="false">IF($B22=0,0,IF(SIN(CN$12)=0,999999999,(SIN(CN$12)*COS($E22)+SIN($E22)*COS(CN$12))/SIN(CN$12)*$B22))</f>
        <v>6.64183321712731</v>
      </c>
      <c r="CO112" s="0" t="n">
        <f aca="false">IF($B22=0,0,IF(SIN(CO$12)=0,999999999,(SIN(CO$12)*COS($E22)+SIN($E22)*COS(CO$12))/SIN(CO$12)*$B22))</f>
        <v>6.62156597018969</v>
      </c>
      <c r="CP112" s="0" t="n">
        <f aca="false">IF($B22=0,0,IF(SIN(CP$12)=0,999999999,(SIN(CP$12)*COS($E22)+SIN($E22)*COS(CP$12))/SIN(CP$12)*$B22))</f>
        <v>6.60133576955535</v>
      </c>
      <c r="CQ112" s="0" t="n">
        <f aca="false">IF($B22=0,0,IF(SIN(CQ$12)=0,999999999,(SIN(CQ$12)*COS($E22)+SIN($E22)*COS(CQ$12))/SIN(CQ$12)*$B22))</f>
        <v>6.58113021630427</v>
      </c>
    </row>
    <row r="113" customFormat="false" ht="12.8" hidden="true" customHeight="false" outlineLevel="0" collapsed="false">
      <c r="D113" s="0" t="n">
        <f aca="false">1+D112</f>
        <v>11</v>
      </c>
      <c r="E113" s="2" t="s">
        <v>56</v>
      </c>
      <c r="F113" s="0" t="n">
        <f aca="false">IF($B23=0,0,IF(SIN(F$12)=0,999999999,(SIN(F$12)*COS($E23)+SIN($E23)*COS(F$12))/SIN(F$12)*$B23))</f>
        <v>999999999</v>
      </c>
      <c r="G113" s="0" t="n">
        <f aca="false">IF($B23=0,0,IF(SIN(G$12)=0,999999999,(SIN(G$12)*COS($E23)+SIN($E23)*COS(G$12))/SIN(G$12)*$B23))</f>
        <v>79.6591064955454</v>
      </c>
      <c r="H113" s="0" t="n">
        <f aca="false">IF($B23=0,0,IF(SIN(H$12)=0,999999999,(SIN(H$12)*COS($E23)+SIN($E23)*COS(H$12))/SIN(H$12)*$B23))</f>
        <v>43.1003411855314</v>
      </c>
      <c r="I113" s="0" t="n">
        <f aca="false">IF($B23=0,0,IF(SIN(I$12)=0,999999999,(SIN(I$12)*COS($E23)+SIN($E23)*COS(I$12))/SIN(I$12)*$B23))</f>
        <v>30.9091350466038</v>
      </c>
      <c r="J113" s="0" t="n">
        <f aca="false">IF($B23=0,0,IF(SIN(J$12)=0,999999999,(SIN(J$12)*COS($E23)+SIN($E23)*COS(J$12))/SIN(J$12)*$B23))</f>
        <v>24.8098164370411</v>
      </c>
      <c r="K113" s="0" t="n">
        <f aca="false">IF($B23=0,0,IF(SIN(K$12)=0,999999999,(SIN(K$12)*COS($E23)+SIN($E23)*COS(K$12))/SIN(K$12)*$B23))</f>
        <v>21.1472503020009</v>
      </c>
      <c r="L113" s="0" t="n">
        <f aca="false">IF($B23=0,0,IF(SIN(L$12)=0,999999999,(SIN(L$12)*COS($E23)+SIN($E23)*COS(L$12))/SIN(L$12)*$B23))</f>
        <v>18.7030576826102</v>
      </c>
      <c r="M113" s="0" t="n">
        <f aca="false">IF($B23=0,0,IF(SIN(M$12)=0,999999999,(SIN(M$12)*COS($E23)+SIN($E23)*COS(M$12))/SIN(M$12)*$B23))</f>
        <v>16.9550756453791</v>
      </c>
      <c r="N113" s="0" t="n">
        <f aca="false">IF($B23=0,0,IF(SIN(N$12)=0,999999999,(SIN(N$12)*COS($E23)+SIN($E23)*COS(N$12))/SIN(N$12)*$B23))</f>
        <v>15.6422222641524</v>
      </c>
      <c r="O113" s="0" t="n">
        <f aca="false">IF($B23=0,0,IF(SIN(O$12)=0,999999999,(SIN(O$12)*COS($E23)+SIN($E23)*COS(O$12))/SIN(O$12)*$B23))</f>
        <v>14.6194516137323</v>
      </c>
      <c r="P113" s="0" t="n">
        <f aca="false">IF($B23=0,0,IF(SIN(P$12)=0,999999999,(SIN(P$12)*COS($E23)+SIN($E23)*COS(P$12))/SIN(P$12)*$B23))</f>
        <v>13.7997357669991</v>
      </c>
      <c r="Q113" s="0" t="n">
        <f aca="false">IF($B23=0,0,IF(SIN(Q$12)=0,999999999,(SIN(Q$12)*COS($E23)+SIN($E23)*COS(Q$12))/SIN(Q$12)*$B23))</f>
        <v>13.127692975119</v>
      </c>
      <c r="R113" s="0" t="n">
        <f aca="false">IF($B23=0,0,IF(SIN(R$12)=0,999999999,(SIN(R$12)*COS($E23)+SIN($E23)*COS(R$12))/SIN(R$12)*$B23))</f>
        <v>12.566401757366</v>
      </c>
      <c r="S113" s="0" t="n">
        <f aca="false">IF($B23=0,0,IF(SIN(S$12)=0,999999999,(SIN(S$12)*COS($E23)+SIN($E23)*COS(S$12))/SIN(S$12)*$B23))</f>
        <v>12.0903007953789</v>
      </c>
      <c r="T113" s="0" t="n">
        <f aca="false">IF($B23=0,0,IF(SIN(T$12)=0,999999999,(SIN(T$12)*COS($E23)+SIN($E23)*COS(T$12))/SIN(T$12)*$B23))</f>
        <v>11.6811317296301</v>
      </c>
      <c r="U113" s="0" t="n">
        <f aca="false">IF($B23=0,0,IF(SIN(U$12)=0,999999999,(SIN(U$12)*COS($E23)+SIN($E23)*COS(U$12))/SIN(U$12)*$B23))</f>
        <v>11.3255048370703</v>
      </c>
      <c r="V113" s="0" t="n">
        <f aca="false">IF($B23=0,0,IF(SIN(V$12)=0,999999999,(SIN(V$12)*COS($E23)+SIN($E23)*COS(V$12))/SIN(V$12)*$B23))</f>
        <v>11.0133775794304</v>
      </c>
      <c r="W113" s="0" t="n">
        <f aca="false">IF($B23=0,0,IF(SIN(W$12)=0,999999999,(SIN(W$12)*COS($E23)+SIN($E23)*COS(W$12))/SIN(W$12)*$B23))</f>
        <v>10.7370701342574</v>
      </c>
      <c r="X113" s="0" t="n">
        <f aca="false">IF($B23=0,0,IF(SIN(X$12)=0,999999999,(SIN(X$12)*COS($E23)+SIN($E23)*COS(X$12))/SIN(X$12)*$B23))</f>
        <v>10.4906090820615</v>
      </c>
      <c r="Y113" s="0" t="n">
        <f aca="false">IF($B23=0,0,IF(SIN(Y$12)=0,999999999,(SIN(Y$12)*COS($E23)+SIN($E23)*COS(Y$12))/SIN(Y$12)*$B23))</f>
        <v>10.2692783499498</v>
      </c>
      <c r="Z113" s="0" t="n">
        <f aca="false">IF($B23=0,0,IF(SIN(Z$12)=0,999999999,(SIN(Z$12)*COS($E23)+SIN($E23)*COS(Z$12))/SIN(Z$12)*$B23))</f>
        <v>10.0693048719701</v>
      </c>
      <c r="AA113" s="0" t="n">
        <f aca="false">IF($B23=0,0,IF(SIN(AA$12)=0,999999999,(SIN(AA$12)*COS($E23)+SIN($E23)*COS(AA$12))/SIN(AA$12)*$B23))</f>
        <v>9.88763406059073</v>
      </c>
      <c r="AB113" s="0" t="n">
        <f aca="false">IF($B23=0,0,IF(SIN(AB$12)=0,999999999,(SIN(AB$12)*COS($E23)+SIN($E23)*COS(AB$12))/SIN(AB$12)*$B23))</f>
        <v>9.72176651304047</v>
      </c>
      <c r="AC113" s="0" t="n">
        <f aca="false">IF($B23=0,0,IF(SIN(AC$12)=0,999999999,(SIN(AC$12)*COS($E23)+SIN($E23)*COS(AC$12))/SIN(AC$12)*$B23))</f>
        <v>9.56963731580574</v>
      </c>
      <c r="AD113" s="0" t="n">
        <f aca="false">IF($B23=0,0,IF(SIN(AD$12)=0,999999999,(SIN(AD$12)*COS($E23)+SIN($E23)*COS(AD$12))/SIN(AD$12)*$B23))</f>
        <v>9.42952552281792</v>
      </c>
      <c r="AE113" s="0" t="n">
        <f aca="false">IF($B23=0,0,IF(SIN(AE$12)=0,999999999,(SIN(AE$12)*COS($E23)+SIN($E23)*COS(AE$12))/SIN(AE$12)*$B23))</f>
        <v>9.29998535869132</v>
      </c>
      <c r="AF113" s="0" t="n">
        <f aca="false">IF($B23=0,0,IF(SIN(AF$12)=0,999999999,(SIN(AF$12)*COS($E23)+SIN($E23)*COS(AF$12))/SIN(AF$12)*$B23))</f>
        <v>9.17979329795404</v>
      </c>
      <c r="AG113" s="0" t="n">
        <f aca="false">IF($B23=0,0,IF(SIN(AG$12)=0,999999999,(SIN(AG$12)*COS($E23)+SIN($E23)*COS(AG$12))/SIN(AG$12)*$B23))</f>
        <v>9.06790690426748</v>
      </c>
      <c r="AH113" s="0" t="n">
        <f aca="false">IF($B23=0,0,IF(SIN(AH$12)=0,999999999,(SIN(AH$12)*COS($E23)+SIN($E23)*COS(AH$12))/SIN(AH$12)*$B23))</f>
        <v>8.96343248963112</v>
      </c>
      <c r="AI113" s="0" t="n">
        <f aca="false">IF($B23=0,0,IF(SIN(AI$12)=0,999999999,(SIN(AI$12)*COS($E23)+SIN($E23)*COS(AI$12))/SIN(AI$12)*$B23))</f>
        <v>8.86559946460439</v>
      </c>
      <c r="AJ113" s="0" t="n">
        <f aca="false">IF($B23=0,0,IF(SIN(AJ$12)=0,999999999,(SIN(AJ$12)*COS($E23)+SIN($E23)*COS(AJ$12))/SIN(AJ$12)*$B23))</f>
        <v>8.77373981830165</v>
      </c>
      <c r="AK113" s="0" t="n">
        <f aca="false">IF($B23=0,0,IF(SIN(AK$12)=0,999999999,(SIN(AK$12)*COS($E23)+SIN($E23)*COS(AK$12))/SIN(AK$12)*$B23))</f>
        <v>8.68727156981775</v>
      </c>
      <c r="AL113" s="0" t="n">
        <f aca="false">IF($B23=0,0,IF(SIN(AL$12)=0,999999999,(SIN(AL$12)*COS($E23)+SIN($E23)*COS(AL$12))/SIN(AL$12)*$B23))</f>
        <v>8.6056853223268</v>
      </c>
      <c r="AM113" s="0" t="n">
        <f aca="false">IF($B23=0,0,IF(SIN(AM$12)=0,999999999,(SIN(AM$12)*COS($E23)+SIN($E23)*COS(AM$12))/SIN(AM$12)*$B23))</f>
        <v>8.52853326170427</v>
      </c>
      <c r="AN113" s="0" t="n">
        <f aca="false">IF($B23=0,0,IF(SIN(AN$12)=0,999999999,(SIN(AN$12)*COS($E23)+SIN($E23)*COS(AN$12))/SIN(AN$12)*$B23))</f>
        <v>8.45542009638081</v>
      </c>
      <c r="AO113" s="0" t="n">
        <f aca="false">IF($B23=0,0,IF(SIN(AO$12)=0,999999999,(SIN(AO$12)*COS($E23)+SIN($E23)*COS(AO$12))/SIN(AO$12)*$B23))</f>
        <v>8.38599555017387</v>
      </c>
      <c r="AP113" s="0" t="n">
        <f aca="false">IF($B23=0,0,IF(SIN(AP$12)=0,999999999,(SIN(AP$12)*COS($E23)+SIN($E23)*COS(AP$12))/SIN(AP$12)*$B23))</f>
        <v>8.3199481061215</v>
      </c>
      <c r="AQ113" s="0" t="n">
        <f aca="false">IF($B23=0,0,IF(SIN(AQ$12)=0,999999999,(SIN(AQ$12)*COS($E23)+SIN($E23)*COS(AQ$12))/SIN(AQ$12)*$B23))</f>
        <v>8.25699976463404</v>
      </c>
      <c r="AR113" s="0" t="n">
        <f aca="false">IF($B23=0,0,IF(SIN(AR$12)=0,999999999,(SIN(AR$12)*COS($E23)+SIN($E23)*COS(AR$12))/SIN(AR$12)*$B23))</f>
        <v>8.19690162910749</v>
      </c>
      <c r="AS113" s="0" t="n">
        <f aca="false">IF($B23=0,0,IF(SIN(AS$12)=0,999999999,(SIN(AS$12)*COS($E23)+SIN($E23)*COS(AS$12))/SIN(AS$12)*$B23))</f>
        <v>8.13943017047103</v>
      </c>
      <c r="AT113" s="0" t="n">
        <f aca="false">IF($B23=0,0,IF(SIN(AT$12)=0,999999999,(SIN(AT$12)*COS($E23)+SIN($E23)*COS(AT$12))/SIN(AT$12)*$B23))</f>
        <v>8.0843840518464</v>
      </c>
      <c r="AU113" s="0" t="n">
        <f aca="false">IF($B23=0,0,IF(SIN(AU$12)=0,999999999,(SIN(AU$12)*COS($E23)+SIN($E23)*COS(AU$12))/SIN(AU$12)*$B23))</f>
        <v>8.03158141768111</v>
      </c>
      <c r="AV113" s="0" t="n">
        <f aca="false">IF($B23=0,0,IF(SIN(AV$12)=0,999999999,(SIN(AV$12)*COS($E23)+SIN($E23)*COS(AV$12))/SIN(AV$12)*$B23))</f>
        <v>7.98085756993342</v>
      </c>
      <c r="AW113" s="0" t="n">
        <f aca="false">IF($B23=0,0,IF(SIN(AW$12)=0,999999999,(SIN(AW$12)*COS($E23)+SIN($E23)*COS(AW$12))/SIN(AW$12)*$B23))</f>
        <v>7.93206296829104</v>
      </c>
      <c r="AX113" s="0" t="n">
        <f aca="false">IF($B23=0,0,IF(SIN(AX$12)=0,999999999,(SIN(AX$12)*COS($E23)+SIN($E23)*COS(AX$12))/SIN(AX$12)*$B23))</f>
        <v>7.88506150286216</v>
      </c>
      <c r="AY113" s="0" t="n">
        <f aca="false">IF($B23=0,0,IF(SIN(AY$12)=0,999999999,(SIN(AY$12)*COS($E23)+SIN($E23)*COS(AY$12))/SIN(AY$12)*$B23))</f>
        <v>7.83972899694384</v>
      </c>
      <c r="AZ113" s="0" t="n">
        <f aca="false">IF($B23=0,0,IF(SIN(AZ$12)=0,999999999,(SIN(AZ$12)*COS($E23)+SIN($E23)*COS(AZ$12))/SIN(AZ$12)*$B23))</f>
        <v>7.79595190484464</v>
      </c>
      <c r="BA113" s="0" t="n">
        <f aca="false">IF($B23=0,0,IF(SIN(BA$12)=0,999999999,(SIN(BA$12)*COS($E23)+SIN($E23)*COS(BA$12))/SIN(BA$12)*$B23))</f>
        <v>7.75362617569957</v>
      </c>
      <c r="BB113" s="0" t="n">
        <f aca="false">IF($B23=0,0,IF(SIN(BB$12)=0,999999999,(SIN(BB$12)*COS($E23)+SIN($E23)*COS(BB$12))/SIN(BB$12)*$B23))</f>
        <v>7.71265625905803</v>
      </c>
      <c r="BC113" s="0" t="n">
        <f aca="false">IF($B23=0,0,IF(SIN(BC$12)=0,999999999,(SIN(BC$12)*COS($E23)+SIN($E23)*COS(BC$12))/SIN(BC$12)*$B23))</f>
        <v>7.67295423197899</v>
      </c>
      <c r="BD113" s="0" t="n">
        <f aca="false">IF($B23=0,0,IF(SIN(BD$12)=0,999999999,(SIN(BD$12)*COS($E23)+SIN($E23)*COS(BD$12))/SIN(BD$12)*$B23))</f>
        <v>7.63443903060944</v>
      </c>
      <c r="BE113" s="0" t="n">
        <f aca="false">IF($B23=0,0,IF(SIN(BE$12)=0,999999999,(SIN(BE$12)*COS($E23)+SIN($E23)*COS(BE$12))/SIN(BE$12)*$B23))</f>
        <v>7.59703577189171</v>
      </c>
      <c r="BF113" s="0" t="n">
        <f aca="false">IF($B23=0,0,IF(SIN(BF$12)=0,999999999,(SIN(BF$12)*COS($E23)+SIN($E23)*COS(BF$12))/SIN(BF$12)*$B23))</f>
        <v>7.5606751532528</v>
      </c>
      <c r="BG113" s="0" t="n">
        <f aca="false">IF($B23=0,0,IF(SIN(BG$12)=0,999999999,(SIN(BG$12)*COS($E23)+SIN($E23)*COS(BG$12))/SIN(BG$12)*$B23))</f>
        <v>7.52529291996138</v>
      </c>
      <c r="BH113" s="0" t="n">
        <f aca="false">IF($B23=0,0,IF(SIN(BH$12)=0,999999999,(SIN(BH$12)*COS($E23)+SIN($E23)*COS(BH$12))/SIN(BH$12)*$B23))</f>
        <v>7.49082939136542</v>
      </c>
      <c r="BI113" s="0" t="n">
        <f aca="false">IF($B23=0,0,IF(SIN(BI$12)=0,999999999,(SIN(BI$12)*COS($E23)+SIN($E23)*COS(BI$12))/SIN(BI$12)*$B23))</f>
        <v>7.45722903850033</v>
      </c>
      <c r="BJ113" s="0" t="n">
        <f aca="false">IF($B23=0,0,IF(SIN(BJ$12)=0,999999999,(SIN(BJ$12)*COS($E23)+SIN($E23)*COS(BJ$12))/SIN(BJ$12)*$B23))</f>
        <v>7.42444010662952</v>
      </c>
      <c r="BK113" s="0" t="n">
        <f aca="false">IF($B23=0,0,IF(SIN(BK$12)=0,999999999,(SIN(BK$12)*COS($E23)+SIN($E23)*COS(BK$12))/SIN(BK$12)*$B23))</f>
        <v>7.39241427718158</v>
      </c>
      <c r="BL113" s="0" t="n">
        <f aca="false">IF($B23=0,0,IF(SIN(BL$12)=0,999999999,(SIN(BL$12)*COS($E23)+SIN($E23)*COS(BL$12))/SIN(BL$12)*$B23))</f>
        <v>7.36110636431094</v>
      </c>
      <c r="BM113" s="0" t="n">
        <f aca="false">IF($B23=0,0,IF(SIN(BM$12)=0,999999999,(SIN(BM$12)*COS($E23)+SIN($E23)*COS(BM$12))/SIN(BM$12)*$B23))</f>
        <v>7.33047404195461</v>
      </c>
      <c r="BN113" s="0" t="n">
        <f aca="false">IF($B23=0,0,IF(SIN(BN$12)=0,999999999,(SIN(BN$12)*COS($E23)+SIN($E23)*COS(BN$12))/SIN(BN$12)*$B23))</f>
        <v>7.30047759780688</v>
      </c>
      <c r="BO113" s="0" t="n">
        <f aca="false">IF($B23=0,0,IF(SIN(BO$12)=0,999999999,(SIN(BO$12)*COS($E23)+SIN($E23)*COS(BO$12))/SIN(BO$12)*$B23))</f>
        <v>7.27107971110151</v>
      </c>
      <c r="BP113" s="0" t="n">
        <f aca="false">IF($B23=0,0,IF(SIN(BP$12)=0,999999999,(SIN(BP$12)*COS($E23)+SIN($E23)*COS(BP$12))/SIN(BP$12)*$B23))</f>
        <v>7.24224525149106</v>
      </c>
      <c r="BQ113" s="0" t="n">
        <f aca="false">IF($B23=0,0,IF(SIN(BQ$12)=0,999999999,(SIN(BQ$12)*COS($E23)+SIN($E23)*COS(BQ$12))/SIN(BQ$12)*$B23))</f>
        <v>7.21394109665563</v>
      </c>
      <c r="BR113" s="0" t="n">
        <f aca="false">IF($B23=0,0,IF(SIN(BR$12)=0,999999999,(SIN(BR$12)*COS($E23)+SIN($E23)*COS(BR$12))/SIN(BR$12)*$B23))</f>
        <v>7.18613596656743</v>
      </c>
      <c r="BS113" s="0" t="n">
        <f aca="false">IF($B23=0,0,IF(SIN(BS$12)=0,999999999,(SIN(BS$12)*COS($E23)+SIN($E23)*COS(BS$12))/SIN(BS$12)*$B23))</f>
        <v>7.15880027259143</v>
      </c>
      <c r="BT113" s="0" t="n">
        <f aca="false">IF($B23=0,0,IF(SIN(BT$12)=0,999999999,(SIN(BT$12)*COS($E23)+SIN($E23)*COS(BT$12))/SIN(BT$12)*$B23))</f>
        <v>7.13190597982084</v>
      </c>
      <c r="BU113" s="0" t="n">
        <f aca="false">IF($B23=0,0,IF(SIN(BU$12)=0,999999999,(SIN(BU$12)*COS($E23)+SIN($E23)*COS(BU$12))/SIN(BU$12)*$B23))</f>
        <v>7.10542648123546</v>
      </c>
      <c r="BV113" s="0" t="n">
        <f aca="false">IF($B23=0,0,IF(SIN(BV$12)=0,999999999,(SIN(BV$12)*COS($E23)+SIN($E23)*COS(BV$12))/SIN(BV$12)*$B23))</f>
        <v>7.07933648243514</v>
      </c>
      <c r="BW113" s="0" t="n">
        <f aca="false">IF($B23=0,0,IF(SIN(BW$12)=0,999999999,(SIN(BW$12)*COS($E23)+SIN($E23)*COS(BW$12))/SIN(BW$12)*$B23))</f>
        <v>7.05361189584288</v>
      </c>
      <c r="BX113" s="0" t="n">
        <f aca="false">IF($B23=0,0,IF(SIN(BX$12)=0,999999999,(SIN(BX$12)*COS($E23)+SIN($E23)*COS(BX$12))/SIN(BX$12)*$B23))</f>
        <v>7.02822974339627</v>
      </c>
      <c r="BY113" s="0" t="n">
        <f aca="false">IF($B23=0,0,IF(SIN(BY$12)=0,999999999,(SIN(BY$12)*COS($E23)+SIN($E23)*COS(BY$12))/SIN(BY$12)*$B23))</f>
        <v>7.00316806685384</v>
      </c>
      <c r="BZ113" s="0" t="n">
        <f aca="false">IF($B23=0,0,IF(SIN(BZ$12)=0,999999999,(SIN(BZ$12)*COS($E23)+SIN($E23)*COS(BZ$12))/SIN(BZ$12)*$B23))</f>
        <v>6.97840584493753</v>
      </c>
      <c r="CA113" s="0" t="n">
        <f aca="false">IF($B23=0,0,IF(SIN(CA$12)=0,999999999,(SIN(CA$12)*COS($E23)+SIN($E23)*COS(CA$12))/SIN(CA$12)*$B23))</f>
        <v>6.95392291661476</v>
      </c>
      <c r="CB113" s="0" t="n">
        <f aca="false">IF($B23=0,0,IF(SIN(CB$12)=0,999999999,(SIN(CB$12)*COS($E23)+SIN($E23)*COS(CB$12))/SIN(CB$12)*$B23))</f>
        <v>6.92969990989583</v>
      </c>
      <c r="CC113" s="0" t="n">
        <f aca="false">IF($B23=0,0,IF(SIN(CC$12)=0,999999999,(SIN(CC$12)*COS($E23)+SIN($E23)*COS(CC$12))/SIN(CC$12)*$B23))</f>
        <v>6.90571817558602</v>
      </c>
      <c r="CD113" s="0" t="n">
        <f aca="false">IF($B23=0,0,IF(SIN(CD$12)=0,999999999,(SIN(CD$12)*COS($E23)+SIN($E23)*COS(CD$12))/SIN(CD$12)*$B23))</f>
        <v>6.88195972548684</v>
      </c>
      <c r="CE113" s="0" t="n">
        <f aca="false">IF($B23=0,0,IF(SIN(CE$12)=0,999999999,(SIN(CE$12)*COS($E23)+SIN($E23)*COS(CE$12))/SIN(CE$12)*$B23))</f>
        <v>6.8584071745898</v>
      </c>
      <c r="CF113" s="0" t="n">
        <f aca="false">IF($B23=0,0,IF(SIN(CF$12)=0,999999999,(SIN(CF$12)*COS($E23)+SIN($E23)*COS(CF$12))/SIN(CF$12)*$B23))</f>
        <v>6.83504368684915</v>
      </c>
      <c r="CG113" s="0" t="n">
        <f aca="false">IF($B23=0,0,IF(SIN(CG$12)=0,999999999,(SIN(CG$12)*COS($E23)+SIN($E23)*COS(CG$12))/SIN(CG$12)*$B23))</f>
        <v>6.81185292415703</v>
      </c>
      <c r="CH113" s="0" t="n">
        <f aca="false">IF($B23=0,0,IF(SIN(CH$12)=0,999999999,(SIN(CH$12)*COS($E23)+SIN($E23)*COS(CH$12))/SIN(CH$12)*$B23))</f>
        <v>6.78881899817798</v>
      </c>
      <c r="CI113" s="0" t="n">
        <f aca="false">IF($B23=0,0,IF(SIN(CI$12)=0,999999999,(SIN(CI$12)*COS($E23)+SIN($E23)*COS(CI$12))/SIN(CI$12)*$B23))</f>
        <v>6.7659264247282</v>
      </c>
      <c r="CJ113" s="0" t="n">
        <f aca="false">IF($B23=0,0,IF(SIN(CJ$12)=0,999999999,(SIN(CJ$12)*COS($E23)+SIN($E23)*COS(CJ$12))/SIN(CJ$12)*$B23))</f>
        <v>6.74316008041055</v>
      </c>
      <c r="CK113" s="0" t="n">
        <f aca="false">IF($B23=0,0,IF(SIN(CK$12)=0,999999999,(SIN(CK$12)*COS($E23)+SIN($E23)*COS(CK$12))/SIN(CK$12)*$B23))</f>
        <v>6.72050516123795</v>
      </c>
      <c r="CL113" s="0" t="n">
        <f aca="false">IF($B23=0,0,IF(SIN(CL$12)=0,999999999,(SIN(CL$12)*COS($E23)+SIN($E23)*COS(CL$12))/SIN(CL$12)*$B23))</f>
        <v>6.69794714299719</v>
      </c>
      <c r="CM113" s="0" t="n">
        <f aca="false">IF($B23=0,0,IF(SIN(CM$12)=0,999999999,(SIN(CM$12)*COS($E23)+SIN($E23)*COS(CM$12))/SIN(CM$12)*$B23))</f>
        <v>6.67547174312163</v>
      </c>
      <c r="CN113" s="0" t="n">
        <f aca="false">IF($B23=0,0,IF(SIN(CN$12)=0,999999999,(SIN(CN$12)*COS($E23)+SIN($E23)*COS(CN$12))/SIN(CN$12)*$B23))</f>
        <v>6.65306488385523</v>
      </c>
      <c r="CO113" s="0" t="n">
        <f aca="false">IF($B23=0,0,IF(SIN(CO$12)=0,999999999,(SIN(CO$12)*COS($E23)+SIN($E23)*COS(CO$12))/SIN(CO$12)*$B23))</f>
        <v>6.6307126565024</v>
      </c>
      <c r="CP113" s="0" t="n">
        <f aca="false">IF($B23=0,0,IF(SIN(CP$12)=0,999999999,(SIN(CP$12)*COS($E23)+SIN($E23)*COS(CP$12))/SIN(CP$12)*$B23))</f>
        <v>6.60840128656826</v>
      </c>
      <c r="CQ113" s="0" t="n">
        <f aca="false">IF($B23=0,0,IF(SIN(CQ$12)=0,999999999,(SIN(CQ$12)*COS($E23)+SIN($E23)*COS(CQ$12))/SIN(CQ$12)*$B23))</f>
        <v>6.58611709960158</v>
      </c>
    </row>
    <row r="114" customFormat="false" ht="12.8" hidden="true" customHeight="false" outlineLevel="0" collapsed="false">
      <c r="D114" s="0" t="n">
        <f aca="false">1+D113</f>
        <v>12</v>
      </c>
      <c r="E114" s="2" t="s">
        <v>56</v>
      </c>
      <c r="F114" s="0" t="n">
        <f aca="false">IF($B24=0,0,IF(SIN(F$12)=0,999999999,(SIN(F$12)*COS($E24)+SIN($E24)*COS(F$12))/SIN(F$12)*$B24))</f>
        <v>999999999</v>
      </c>
      <c r="G114" s="0" t="n">
        <f aca="false">IF($B24=0,0,IF(SIN(G$12)=0,999999999,(SIN(G$12)*COS($E24)+SIN($E24)*COS(G$12))/SIN(G$12)*$B24))</f>
        <v>86.5039883691967</v>
      </c>
      <c r="H114" s="0" t="n">
        <f aca="false">IF($B24=0,0,IF(SIN(H$12)=0,999999999,(SIN(H$12)*COS($E24)+SIN($E24)*COS(H$12))/SIN(H$12)*$B24))</f>
        <v>46.5221127881458</v>
      </c>
      <c r="I114" s="0" t="n">
        <f aca="false">IF($B24=0,0,IF(SIN(I$12)=0,999999999,(SIN(I$12)*COS($E24)+SIN($E24)*COS(I$12))/SIN(I$12)*$B24))</f>
        <v>33.1894063114302</v>
      </c>
      <c r="J114" s="0" t="n">
        <f aca="false">IF($B24=0,0,IF(SIN(J$12)=0,999999999,(SIN(J$12)*COS($E24)+SIN($E24)*COS(J$12))/SIN(J$12)*$B24))</f>
        <v>26.518989635462</v>
      </c>
      <c r="K114" s="0" t="n">
        <f aca="false">IF($B24=0,0,IF(SIN(K$12)=0,999999999,(SIN(K$12)*COS($E24)+SIN($E24)*COS(K$12))/SIN(K$12)*$B24))</f>
        <v>22.5134861050013</v>
      </c>
      <c r="L114" s="0" t="n">
        <f aca="false">IF($B24=0,0,IF(SIN(L$12)=0,999999999,(SIN(L$12)*COS($E24)+SIN($E24)*COS(L$12))/SIN(L$12)*$B24))</f>
        <v>19.8404361708495</v>
      </c>
      <c r="M114" s="0" t="n">
        <f aca="false">IF($B24=0,0,IF(SIN(M$12)=0,999999999,(SIN(M$12)*COS($E24)+SIN($E24)*COS(M$12))/SIN(M$12)*$B24))</f>
        <v>17.9287851690215</v>
      </c>
      <c r="N114" s="0" t="n">
        <f aca="false">IF($B24=0,0,IF(SIN(N$12)=0,999999999,(SIN(N$12)*COS($E24)+SIN($E24)*COS(N$12))/SIN(N$12)*$B24))</f>
        <v>16.4930052650982</v>
      </c>
      <c r="O114" s="0" t="n">
        <f aca="false">IF($B24=0,0,IF(SIN(O$12)=0,999999999,(SIN(O$12)*COS($E24)+SIN($E24)*COS(O$12))/SIN(O$12)*$B24))</f>
        <v>15.3744694352832</v>
      </c>
      <c r="P114" s="0" t="n">
        <f aca="false">IF($B24=0,0,IF(SIN(P$12)=0,999999999,(SIN(P$12)*COS($E24)+SIN($E24)*COS(P$12))/SIN(P$12)*$B24))</f>
        <v>14.4780010584662</v>
      </c>
      <c r="Q114" s="0" t="n">
        <f aca="false">IF($B24=0,0,IF(SIN(Q$12)=0,999999999,(SIN(Q$12)*COS($E24)+SIN($E24)*COS(Q$12))/SIN(Q$12)*$B24))</f>
        <v>13.743032821376</v>
      </c>
      <c r="R114" s="0" t="n">
        <f aca="false">IF($B24=0,0,IF(SIN(R$12)=0,999999999,(SIN(R$12)*COS($E24)+SIN($E24)*COS(R$12))/SIN(R$12)*$B24))</f>
        <v>13.1291861708495</v>
      </c>
      <c r="S114" s="0" t="n">
        <f aca="false">IF($B24=0,0,IF(SIN(S$12)=0,999999999,(SIN(S$12)*COS($E24)+SIN($E24)*COS(S$12))/SIN(S$12)*$B24))</f>
        <v>12.6085064032269</v>
      </c>
      <c r="T114" s="0" t="n">
        <f aca="false">IF($B24=0,0,IF(SIN(T$12)=0,999999999,(SIN(T$12)*COS($E24)+SIN($E24)*COS(T$12))/SIN(T$12)*$B24))</f>
        <v>12.1610255723056</v>
      </c>
      <c r="U114" s="0" t="n">
        <f aca="false">IF($B24=0,0,IF(SIN(U$12)=0,999999999,(SIN(U$12)*COS($E24)+SIN($E24)*COS(U$12))/SIN(U$12)*$B24))</f>
        <v>11.7721002338532</v>
      </c>
      <c r="V114" s="0" t="n">
        <f aca="false">IF($B24=0,0,IF(SIN(V$12)=0,999999999,(SIN(V$12)*COS($E24)+SIN($E24)*COS(V$12))/SIN(V$12)*$B24))</f>
        <v>11.4307475356811</v>
      </c>
      <c r="W114" s="0" t="n">
        <f aca="false">IF($B24=0,0,IF(SIN(W$12)=0,999999999,(SIN(W$12)*COS($E24)+SIN($E24)*COS(W$12))/SIN(W$12)*$B24))</f>
        <v>11.1285685698066</v>
      </c>
      <c r="X114" s="0" t="n">
        <f aca="false">IF($B24=0,0,IF(SIN(X$12)=0,999999999,(SIN(X$12)*COS($E24)+SIN($E24)*COS(X$12))/SIN(X$12)*$B24))</f>
        <v>10.8590306069977</v>
      </c>
      <c r="Y114" s="0" t="n">
        <f aca="false">IF($B24=0,0,IF(SIN(Y$12)=0,999999999,(SIN(Y$12)*COS($E24)+SIN($E24)*COS(Y$12))/SIN(Y$12)*$B24))</f>
        <v>10.6169759938697</v>
      </c>
      <c r="Z114" s="0" t="n">
        <f aca="false">IF($B24=0,0,IF(SIN(Z$12)=0,999999999,(SIN(Z$12)*COS($E24)+SIN($E24)*COS(Z$12))/SIN(Z$12)*$B24))</f>
        <v>10.3982783806353</v>
      </c>
      <c r="AA114" s="0" t="n">
        <f aca="false">IF($B24=0,0,IF(SIN(AA$12)=0,999999999,(SIN(AA$12)*COS($E24)+SIN($E24)*COS(AA$12))/SIN(AA$12)*$B24))</f>
        <v>10.1995971692847</v>
      </c>
      <c r="AB114" s="0" t="n">
        <f aca="false">IF($B24=0,0,IF(SIN(AB$12)=0,999999999,(SIN(AB$12)*COS($E24)+SIN($E24)*COS(AB$12))/SIN(AB$12)*$B24))</f>
        <v>10.0181989302344</v>
      </c>
      <c r="AC114" s="0" t="n">
        <f aca="false">IF($B24=0,0,IF(SIN(AC$12)=0,999999999,(SIN(AC$12)*COS($E24)+SIN($E24)*COS(AC$12))/SIN(AC$12)*$B24))</f>
        <v>9.851825405732</v>
      </c>
      <c r="AD114" s="0" t="n">
        <f aca="false">IF($B24=0,0,IF(SIN(AD$12)=0,999999999,(SIN(AD$12)*COS($E24)+SIN($E24)*COS(AD$12))/SIN(AD$12)*$B24))</f>
        <v>9.69859451220555</v>
      </c>
      <c r="AE114" s="0" t="n">
        <f aca="false">IF($B24=0,0,IF(SIN(AE$12)=0,999999999,(SIN(AE$12)*COS($E24)+SIN($E24)*COS(AE$12))/SIN(AE$12)*$B24))</f>
        <v>9.55692510184831</v>
      </c>
      <c r="AF114" s="0" t="n">
        <f aca="false">IF($B24=0,0,IF(SIN(AF$12)=0,999999999,(SIN(AF$12)*COS($E24)+SIN($E24)*COS(AF$12))/SIN(AF$12)*$B24))</f>
        <v>9.4254790867141</v>
      </c>
      <c r="AG114" s="0" t="n">
        <f aca="false">IF($B24=0,0,IF(SIN(AG$12)=0,999999999,(SIN(AG$12)*COS($E24)+SIN($E24)*COS(AG$12))/SIN(AG$12)*$B24))</f>
        <v>9.30311642392573</v>
      </c>
      <c r="AH114" s="0" t="n">
        <f aca="false">IF($B24=0,0,IF(SIN(AH$12)=0,999999999,(SIN(AH$12)*COS($E24)+SIN($E24)*COS(AH$12))/SIN(AH$12)*$B24))</f>
        <v>9.18885974671103</v>
      </c>
      <c r="AI114" s="0" t="n">
        <f aca="false">IF($B24=0,0,IF(SIN(AI$12)=0,999999999,(SIN(AI$12)*COS($E24)+SIN($E24)*COS(AI$12))/SIN(AI$12)*$B24))</f>
        <v>9.08186631295671</v>
      </c>
      <c r="AJ114" s="0" t="n">
        <f aca="false">IF($B24=0,0,IF(SIN(AJ$12)=0,999999999,(SIN(AJ$12)*COS($E24)+SIN($E24)*COS(AJ$12))/SIN(AJ$12)*$B24))</f>
        <v>8.98140556385178</v>
      </c>
      <c r="AK114" s="0" t="n">
        <f aca="false">IF($B24=0,0,IF(SIN(AK$12)=0,999999999,(SIN(AK$12)*COS($E24)+SIN($E24)*COS(AK$12))/SIN(AK$12)*$B24))</f>
        <v>8.88684102581888</v>
      </c>
      <c r="AL114" s="0" t="n">
        <f aca="false">IF($B24=0,0,IF(SIN(AL$12)=0,999999999,(SIN(AL$12)*COS($E24)+SIN($E24)*COS(AL$12))/SIN(AL$12)*$B24))</f>
        <v>8.79761560563177</v>
      </c>
      <c r="AM114" s="0" t="n">
        <f aca="false">IF($B24=0,0,IF(SIN(AM$12)=0,999999999,(SIN(AM$12)*COS($E24)+SIN($E24)*COS(AM$12))/SIN(AM$12)*$B24))</f>
        <v>8.71323955894437</v>
      </c>
      <c r="AN114" s="0" t="n">
        <f aca="false">IF($B24=0,0,IF(SIN(AN$12)=0,999999999,(SIN(AN$12)*COS($E24)+SIN($E24)*COS(AN$12))/SIN(AN$12)*$B24))</f>
        <v>8.63328058181505</v>
      </c>
      <c r="AO114" s="0" t="n">
        <f aca="false">IF($B24=0,0,IF(SIN(AO$12)=0,999999999,(SIN(AO$12)*COS($E24)+SIN($E24)*COS(AO$12))/SIN(AO$12)*$B24))</f>
        <v>8.55735560061891</v>
      </c>
      <c r="AP114" s="0" t="n">
        <f aca="false">IF($B24=0,0,IF(SIN(AP$12)=0,999999999,(SIN(AP$12)*COS($E24)+SIN($E24)*COS(AP$12))/SIN(AP$12)*$B24))</f>
        <v>8.48512393009734</v>
      </c>
      <c r="AQ114" s="0" t="n">
        <f aca="false">IF($B24=0,0,IF(SIN(AQ$12)=0,999999999,(SIN(AQ$12)*COS($E24)+SIN($E24)*COS(AQ$12))/SIN(AQ$12)*$B24))</f>
        <v>8.41628154069926</v>
      </c>
      <c r="AR114" s="0" t="n">
        <f aca="false">IF($B24=0,0,IF(SIN(AR$12)=0,999999999,(SIN(AR$12)*COS($E24)+SIN($E24)*COS(AR$12))/SIN(AR$12)*$B24))</f>
        <v>8.3505562308618</v>
      </c>
      <c r="AS114" s="0" t="n">
        <f aca="false">IF($B24=0,0,IF(SIN(AS$12)=0,999999999,(SIN(AS$12)*COS($E24)+SIN($E24)*COS(AS$12))/SIN(AS$12)*$B24))</f>
        <v>8.28770354179587</v>
      </c>
      <c r="AT114" s="0" t="n">
        <f aca="false">IF($B24=0,0,IF(SIN(AT$12)=0,999999999,(SIN(AT$12)*COS($E24)+SIN($E24)*COS(AT$12))/SIN(AT$12)*$B24))</f>
        <v>8.22750328482858</v>
      </c>
      <c r="AU114" s="0" t="n">
        <f aca="false">IF($B24=0,0,IF(SIN(AU$12)=0,999999999,(SIN(AU$12)*COS($E24)+SIN($E24)*COS(AU$12))/SIN(AU$12)*$B24))</f>
        <v>8.16975657670958</v>
      </c>
      <c r="AV114" s="0" t="n">
        <f aca="false">IF($B24=0,0,IF(SIN(AV$12)=0,999999999,(SIN(AV$12)*COS($E24)+SIN($E24)*COS(AV$12))/SIN(AV$12)*$B24))</f>
        <v>8.11428329821008</v>
      </c>
      <c r="AW114" s="0" t="n">
        <f aca="false">IF($B24=0,0,IF(SIN(AW$12)=0,999999999,(SIN(AW$12)*COS($E24)+SIN($E24)*COS(AW$12))/SIN(AW$12)*$B24))</f>
        <v>8.06091990709582</v>
      </c>
      <c r="AX114" s="0" t="n">
        <f aca="false">IF($B24=0,0,IF(SIN(AX$12)=0,999999999,(SIN(AX$12)*COS($E24)+SIN($E24)*COS(AX$12))/SIN(AX$12)*$B24))</f>
        <v>8.00951754908485</v>
      </c>
      <c r="AY114" s="0" t="n">
        <f aca="false">IF($B24=0,0,IF(SIN(AY$12)=0,999999999,(SIN(AY$12)*COS($E24)+SIN($E24)*COS(AY$12))/SIN(AY$12)*$B24))</f>
        <v>7.95994042042544</v>
      </c>
      <c r="AZ114" s="0" t="n">
        <f aca="false">IF($B24=0,0,IF(SIN(AZ$12)=0,999999999,(SIN(AZ$12)*COS($E24)+SIN($E24)*COS(AZ$12))/SIN(AZ$12)*$B24))</f>
        <v>7.91206434379189</v>
      </c>
      <c r="BA114" s="0" t="n">
        <f aca="false">IF($B24=0,0,IF(SIN(BA$12)=0,999999999,(SIN(BA$12)*COS($E24)+SIN($E24)*COS(BA$12))/SIN(BA$12)*$B24))</f>
        <v>7.86577552571488</v>
      </c>
      <c r="BB114" s="0" t="n">
        <f aca="false">IF($B24=0,0,IF(SIN(BB$12)=0,999999999,(SIN(BB$12)*COS($E24)+SIN($E24)*COS(BB$12))/SIN(BB$12)*$B24))</f>
        <v>7.82096946905959</v>
      </c>
      <c r="BC114" s="0" t="n">
        <f aca="false">IF($B24=0,0,IF(SIN(BC$12)=0,999999999,(SIN(BC$12)*COS($E24)+SIN($E24)*COS(BC$12))/SIN(BC$12)*$B24))</f>
        <v>7.77755001838807</v>
      </c>
      <c r="BD114" s="0" t="n">
        <f aca="false">IF($B24=0,0,IF(SIN(BD$12)=0,999999999,(SIN(BD$12)*COS($E24)+SIN($E24)*COS(BD$12))/SIN(BD$12)*$B24))</f>
        <v>7.73542851958803</v>
      </c>
      <c r="BE114" s="0" t="n">
        <f aca="false">IF($B24=0,0,IF(SIN(BE$12)=0,999999999,(SIN(BE$12)*COS($E24)+SIN($E24)*COS(BE$12))/SIN(BE$12)*$B24))</f>
        <v>7.69452307806952</v>
      </c>
      <c r="BF114" s="0" t="n">
        <f aca="false">IF($B24=0,0,IF(SIN(BF$12)=0,999999999,(SIN(BF$12)*COS($E24)+SIN($E24)*COS(BF$12))/SIN(BF$12)*$B24))</f>
        <v>7.65475790224525</v>
      </c>
      <c r="BG114" s="0" t="n">
        <f aca="false">IF($B24=0,0,IF(SIN(BG$12)=0,999999999,(SIN(BG$12)*COS($E24)+SIN($E24)*COS(BG$12))/SIN(BG$12)*$B24))</f>
        <v>7.61606272101467</v>
      </c>
      <c r="BH114" s="0" t="n">
        <f aca="false">IF($B24=0,0,IF(SIN(BH$12)=0,999999999,(SIN(BH$12)*COS($E24)+SIN($E24)*COS(BH$12))/SIN(BH$12)*$B24))</f>
        <v>7.5783722656417</v>
      </c>
      <c r="BI114" s="0" t="n">
        <f aca="false">IF($B24=0,0,IF(SIN(BI$12)=0,999999999,(SIN(BI$12)*COS($E24)+SIN($E24)*COS(BI$12))/SIN(BI$12)*$B24))</f>
        <v>7.54162580781307</v>
      </c>
      <c r="BJ114" s="0" t="n">
        <f aca="false">IF($B24=0,0,IF(SIN(BJ$12)=0,999999999,(SIN(BJ$12)*COS($E24)+SIN($E24)*COS(BJ$12))/SIN(BJ$12)*$B24))</f>
        <v>7.5057667468361</v>
      </c>
      <c r="BK114" s="0" t="n">
        <f aca="false">IF($B24=0,0,IF(SIN(BK$12)=0,999999999,(SIN(BK$12)*COS($E24)+SIN($E24)*COS(BK$12))/SIN(BK$12)*$B24))</f>
        <v>7.47074223992211</v>
      </c>
      <c r="BL114" s="0" t="n">
        <f aca="false">IF($B24=0,0,IF(SIN(BL$12)=0,999999999,(SIN(BL$12)*COS($E24)+SIN($E24)*COS(BL$12))/SIN(BL$12)*$B24))</f>
        <v>7.43650287033504</v>
      </c>
      <c r="BM114" s="0" t="n">
        <f aca="false">IF($B24=0,0,IF(SIN(BM$12)=0,999999999,(SIN(BM$12)*COS($E24)+SIN($E24)*COS(BM$12))/SIN(BM$12)*$B24))</f>
        <v>7.40300234889173</v>
      </c>
      <c r="BN114" s="0" t="n">
        <f aca="false">IF($B24=0,0,IF(SIN(BN$12)=0,999999999,(SIN(BN$12)*COS($E24)+SIN($E24)*COS(BN$12))/SIN(BN$12)*$B24))</f>
        <v>7.37019724490043</v>
      </c>
      <c r="BO114" s="0" t="n">
        <f aca="false">IF($B24=0,0,IF(SIN(BO$12)=0,999999999,(SIN(BO$12)*COS($E24)+SIN($E24)*COS(BO$12))/SIN(BO$12)*$B24))</f>
        <v>7.33804674313614</v>
      </c>
      <c r="BP114" s="0" t="n">
        <f aca="false">IF($B24=0,0,IF(SIN(BP$12)=0,999999999,(SIN(BP$12)*COS($E24)+SIN($E24)*COS(BP$12))/SIN(BP$12)*$B24))</f>
        <v>7.30651242388833</v>
      </c>
      <c r="BQ114" s="0" t="n">
        <f aca="false">IF($B24=0,0,IF(SIN(BQ$12)=0,999999999,(SIN(BQ$12)*COS($E24)+SIN($E24)*COS(BQ$12))/SIN(BQ$12)*$B24))</f>
        <v>7.27555806349183</v>
      </c>
      <c r="BR114" s="0" t="n">
        <f aca="false">IF($B24=0,0,IF(SIN(BR$12)=0,999999999,(SIN(BR$12)*COS($E24)+SIN($E24)*COS(BR$12))/SIN(BR$12)*$B24))</f>
        <v>7.24514945307312</v>
      </c>
      <c r="BS114" s="0" t="n">
        <f aca="false">IF($B24=0,0,IF(SIN(BS$12)=0,999999999,(SIN(BS$12)*COS($E24)+SIN($E24)*COS(BS$12))/SIN(BS$12)*$B24))</f>
        <v>7.21525423352174</v>
      </c>
      <c r="BT114" s="0" t="n">
        <f aca="false">IF($B24=0,0,IF(SIN(BT$12)=0,999999999,(SIN(BT$12)*COS($E24)+SIN($E24)*COS(BT$12))/SIN(BT$12)*$B24))</f>
        <v>7.18584174493588</v>
      </c>
      <c r="BU114" s="0" t="n">
        <f aca="false">IF($B24=0,0,IF(SIN(BU$12)=0,999999999,(SIN(BU$12)*COS($E24)+SIN($E24)*COS(BU$12))/SIN(BU$12)*$B24))</f>
        <v>7.15688288899773</v>
      </c>
      <c r="BV114" s="0" t="n">
        <f aca="false">IF($B24=0,0,IF(SIN(BV$12)=0,999999999,(SIN(BV$12)*COS($E24)+SIN($E24)*COS(BV$12))/SIN(BV$12)*$B24))</f>
        <v>7.12835000291423</v>
      </c>
      <c r="BW114" s="0" t="n">
        <f aca="false">IF($B24=0,0,IF(SIN(BW$12)=0,999999999,(SIN(BW$12)*COS($E24)+SIN($E24)*COS(BW$12))/SIN(BW$12)*$B24))</f>
        <v>7.10021674371403</v>
      </c>
      <c r="BX114" s="0" t="n">
        <f aca="false">IF($B24=0,0,IF(SIN(BX$12)=0,999999999,(SIN(BX$12)*COS($E24)+SIN($E24)*COS(BX$12))/SIN(BX$12)*$B24))</f>
        <v>7.07245798182768</v>
      </c>
      <c r="BY114" s="0" t="n">
        <f aca="false">IF($B24=0,0,IF(SIN(BY$12)=0,999999999,(SIN(BY$12)*COS($E24)+SIN($E24)*COS(BY$12))/SIN(BY$12)*$B24))</f>
        <v>7.04504970299564</v>
      </c>
      <c r="BZ114" s="0" t="n">
        <f aca="false">IF($B24=0,0,IF(SIN(BZ$12)=0,999999999,(SIN(BZ$12)*COS($E24)+SIN($E24)*COS(BZ$12))/SIN(BZ$12)*$B24))</f>
        <v>7.01796891765257</v>
      </c>
      <c r="CA114" s="0" t="n">
        <f aca="false">IF($B24=0,0,IF(SIN(CA$12)=0,999999999,(SIN(CA$12)*COS($E24)+SIN($E24)*COS(CA$12))/SIN(CA$12)*$B24))</f>
        <v>6.99119357702604</v>
      </c>
      <c r="CB114" s="0" t="n">
        <f aca="false">IF($B24=0,0,IF(SIN(CB$12)=0,999999999,(SIN(CB$12)*COS($E24)+SIN($E24)*COS(CB$12))/SIN(CB$12)*$B24))</f>
        <v>6.96470249526705</v>
      </c>
      <c r="CC114" s="0" t="n">
        <f aca="false">IF($B24=0,0,IF(SIN(CC$12)=0,999999999,(SIN(CC$12)*COS($E24)+SIN($E24)*COS(CC$12))/SIN(CC$12)*$B24))</f>
        <v>6.93847527699911</v>
      </c>
      <c r="CD114" s="0" t="n">
        <f aca="false">IF($B24=0,0,IF(SIN(CD$12)=0,999999999,(SIN(CD$12)*COS($E24)+SIN($E24)*COS(CD$12))/SIN(CD$12)*$B24))</f>
        <v>6.91249224973303</v>
      </c>
      <c r="CE114" s="0" t="n">
        <f aca="false">IF($B24=0,0,IF(SIN(CE$12)=0,999999999,(SIN(CE$12)*COS($E24)+SIN($E24)*COS(CE$12))/SIN(CE$12)*$B24))</f>
        <v>6.88673440064824</v>
      </c>
      <c r="CF114" s="0" t="n">
        <f aca="false">IF($B24=0,0,IF(SIN(CF$12)=0,999999999,(SIN(CF$12)*COS($E24)+SIN($E24)*COS(CF$12))/SIN(CF$12)*$B24))</f>
        <v>6.86118331728793</v>
      </c>
      <c r="CG114" s="0" t="n">
        <f aca="false">IF($B24=0,0,IF(SIN(CG$12)=0,999999999,(SIN(CG$12)*COS($E24)+SIN($E24)*COS(CG$12))/SIN(CG$12)*$B24))</f>
        <v>6.83582113175668</v>
      </c>
      <c r="CH114" s="0" t="n">
        <f aca="false">IF($B24=0,0,IF(SIN(CH$12)=0,999999999,(SIN(CH$12)*COS($E24)+SIN($E24)*COS(CH$12))/SIN(CH$12)*$B24))</f>
        <v>6.81063046804503</v>
      </c>
      <c r="CI114" s="0" t="n">
        <f aca="false">IF($B24=0,0,IF(SIN(CI$12)=0,999999999,(SIN(CI$12)*COS($E24)+SIN($E24)*COS(CI$12))/SIN(CI$12)*$B24))</f>
        <v>6.78559439213717</v>
      </c>
      <c r="CJ114" s="0" t="n">
        <f aca="false">IF($B24=0,0,IF(SIN(CJ$12)=0,999999999,(SIN(CJ$12)*COS($E24)+SIN($E24)*COS(CJ$12))/SIN(CJ$12)*$B24))</f>
        <v>6.76069636458551</v>
      </c>
      <c r="CK114" s="0" t="n">
        <f aca="false">IF($B24=0,0,IF(SIN(CK$12)=0,999999999,(SIN(CK$12)*COS($E24)+SIN($E24)*COS(CK$12))/SIN(CK$12)*$B24))</f>
        <v>6.73592019525985</v>
      </c>
      <c r="CL114" s="0" t="n">
        <f aca="false">IF($B24=0,0,IF(SIN(CL$12)=0,999999999,(SIN(CL$12)*COS($E24)+SIN($E24)*COS(CL$12))/SIN(CL$12)*$B24))</f>
        <v>6.71125</v>
      </c>
      <c r="CM114" s="0" t="n">
        <f aca="false">IF($B24=0,0,IF(SIN(CM$12)=0,999999999,(SIN(CM$12)*COS($E24)+SIN($E24)*COS(CM$12))/SIN(CM$12)*$B24))</f>
        <v>6.68667015891842</v>
      </c>
      <c r="CN114" s="0" t="n">
        <f aca="false">IF($B24=0,0,IF(SIN(CN$12)=0,999999999,(SIN(CN$12)*COS($E24)+SIN($E24)*COS(CN$12))/SIN(CN$12)*$B24))</f>
        <v>6.66216527611523</v>
      </c>
      <c r="CO114" s="0" t="n">
        <f aca="false">IF($B24=0,0,IF(SIN(CO$12)=0,999999999,(SIN(CO$12)*COS($E24)+SIN($E24)*COS(CO$12))/SIN(CO$12)*$B24))</f>
        <v>6.63772014058065</v>
      </c>
      <c r="CP114" s="0" t="n">
        <f aca="false">IF($B24=0,0,IF(SIN(CP$12)=0,999999999,(SIN(CP$12)*COS($E24)+SIN($E24)*COS(CP$12))/SIN(CP$12)*$B24))</f>
        <v>6.61331968807124</v>
      </c>
      <c r="CQ114" s="0" t="n">
        <f aca="false">IF($B24=0,0,IF(SIN(CQ$12)=0,999999999,(SIN(CQ$12)*COS($E24)+SIN($E24)*COS(CQ$12))/SIN(CQ$12)*$B24))</f>
        <v>6.58894896375461</v>
      </c>
    </row>
    <row r="115" customFormat="false" ht="12.8" hidden="true" customHeight="false" outlineLevel="0" collapsed="false">
      <c r="D115" s="0" t="n">
        <f aca="false">1+D114</f>
        <v>13</v>
      </c>
      <c r="E115" s="2" t="s">
        <v>56</v>
      </c>
      <c r="F115" s="0" t="n">
        <f aca="false">IF($B25=0,0,IF(SIN(F$12)=0,999999999,(SIN(F$12)*COS($E25)+SIN($E25)*COS(F$12))/SIN(F$12)*$B25))</f>
        <v>999999999</v>
      </c>
      <c r="G115" s="0" t="n">
        <f aca="false">IF($B25=0,0,IF(SIN(G$12)=0,999999999,(SIN(G$12)*COS($E25)+SIN($E25)*COS(G$12))/SIN(G$12)*$B25))</f>
        <v>92.9863821749502</v>
      </c>
      <c r="H115" s="0" t="n">
        <f aca="false">IF($B25=0,0,IF(SIN(H$12)=0,999999999,(SIN(H$12)*COS($E25)+SIN($E25)*COS(H$12))/SIN(H$12)*$B25))</f>
        <v>49.7481069408794</v>
      </c>
      <c r="I115" s="0" t="n">
        <f aca="false">IF($B25=0,0,IF(SIN(I$12)=0,999999999,(SIN(I$12)*COS($E25)+SIN($E25)*COS(I$12))/SIN(I$12)*$B25))</f>
        <v>35.3294929094625</v>
      </c>
      <c r="J115" s="0" t="n">
        <f aca="false">IF($B25=0,0,IF(SIN(J$12)=0,999999999,(SIN(J$12)*COS($E25)+SIN($E25)*COS(J$12))/SIN(J$12)*$B25))</f>
        <v>28.1157915017641</v>
      </c>
      <c r="K115" s="0" t="n">
        <f aca="false">IF($B25=0,0,IF(SIN(K$12)=0,999999999,(SIN(K$12)*COS($E25)+SIN($E25)*COS(K$12))/SIN(K$12)*$B25))</f>
        <v>23.7840521427635</v>
      </c>
      <c r="L115" s="0" t="n">
        <f aca="false">IF($B25=0,0,IF(SIN(L$12)=0,999999999,(SIN(L$12)*COS($E25)+SIN($E25)*COS(L$12))/SIN(L$12)*$B25))</f>
        <v>20.8932905892448</v>
      </c>
      <c r="M115" s="0" t="n">
        <f aca="false">IF($B25=0,0,IF(SIN(M$12)=0,999999999,(SIN(M$12)*COS($E25)+SIN($E25)*COS(M$12))/SIN(M$12)*$B25))</f>
        <v>18.825941547528</v>
      </c>
      <c r="N115" s="0" t="n">
        <f aca="false">IF($B25=0,0,IF(SIN(N$12)=0,999999999,(SIN(N$12)*COS($E25)+SIN($E25)*COS(N$12))/SIN(N$12)*$B25))</f>
        <v>17.2732218274254</v>
      </c>
      <c r="O115" s="0" t="n">
        <f aca="false">IF($B25=0,0,IF(SIN(O$12)=0,999999999,(SIN(O$12)*COS($E25)+SIN($E25)*COS(O$12))/SIN(O$12)*$B25))</f>
        <v>16.0635847264678</v>
      </c>
      <c r="P115" s="0" t="n">
        <f aca="false">IF($B25=0,0,IF(SIN(P$12)=0,999999999,(SIN(P$12)*COS($E25)+SIN($E25)*COS(P$12))/SIN(P$12)*$B25))</f>
        <v>15.0941017832058</v>
      </c>
      <c r="Q115" s="0" t="n">
        <f aca="false">IF($B25=0,0,IF(SIN(Q$12)=0,999999999,(SIN(Q$12)*COS($E25)+SIN($E25)*COS(Q$12))/SIN(Q$12)*$B25))</f>
        <v>14.2992726647173</v>
      </c>
      <c r="R115" s="0" t="n">
        <f aca="false">IF($B25=0,0,IF(SIN(R$12)=0,999999999,(SIN(R$12)*COS($E25)+SIN($E25)*COS(R$12))/SIN(R$12)*$B25))</f>
        <v>13.6354301100284</v>
      </c>
      <c r="S115" s="0" t="n">
        <f aca="false">IF($B25=0,0,IF(SIN(S$12)=0,999999999,(SIN(S$12)*COS($E25)+SIN($E25)*COS(S$12))/SIN(S$12)*$B25))</f>
        <v>13.0723425916442</v>
      </c>
      <c r="T115" s="0" t="n">
        <f aca="false">IF($B25=0,0,IF(SIN(T$12)=0,999999999,(SIN(T$12)*COS($E25)+SIN($E25)*COS(T$12))/SIN(T$12)*$B25))</f>
        <v>12.5884158361291</v>
      </c>
      <c r="U115" s="0" t="n">
        <f aca="false">IF($B25=0,0,IF(SIN(U$12)=0,999999999,(SIN(U$12)*COS($E25)+SIN($E25)*COS(U$12))/SIN(U$12)*$B25))</f>
        <v>12.1678137361746</v>
      </c>
      <c r="V115" s="0" t="n">
        <f aca="false">IF($B25=0,0,IF(SIN(V$12)=0,999999999,(SIN(V$12)*COS($E25)+SIN($E25)*COS(V$12))/SIN(V$12)*$B25))</f>
        <v>11.7986589203747</v>
      </c>
      <c r="W115" s="0" t="n">
        <f aca="false">IF($B25=0,0,IF(SIN(W$12)=0,999999999,(SIN(W$12)*COS($E25)+SIN($E25)*COS(W$12))/SIN(W$12)*$B25))</f>
        <v>11.4718684157637</v>
      </c>
      <c r="X115" s="0" t="n">
        <f aca="false">IF($B25=0,0,IF(SIN(X$12)=0,999999999,(SIN(X$12)*COS($E25)+SIN($E25)*COS(X$12))/SIN(X$12)*$B25))</f>
        <v>11.1803774225926</v>
      </c>
      <c r="Y115" s="0" t="n">
        <f aca="false">IF($B25=0,0,IF(SIN(Y$12)=0,999999999,(SIN(Y$12)*COS($E25)+SIN($E25)*COS(Y$12))/SIN(Y$12)*$B25))</f>
        <v>10.9186082126193</v>
      </c>
      <c r="Z115" s="0" t="n">
        <f aca="false">IF($B25=0,0,IF(SIN(Z$12)=0,999999999,(SIN(Z$12)*COS($E25)+SIN($E25)*COS(Z$12))/SIN(Z$12)*$B25))</f>
        <v>10.6820983576753</v>
      </c>
      <c r="AA115" s="0" t="n">
        <f aca="false">IF($B25=0,0,IF(SIN(AA$12)=0,999999999,(SIN(AA$12)*COS($E25)+SIN($E25)*COS(AA$12))/SIN(AA$12)*$B25))</f>
        <v>10.4672351784129</v>
      </c>
      <c r="AB115" s="0" t="n">
        <f aca="false">IF($B25=0,0,IF(SIN(AB$12)=0,999999999,(SIN(AB$12)*COS($E25)+SIN($E25)*COS(AB$12))/SIN(AB$12)*$B25))</f>
        <v>10.2710626158944</v>
      </c>
      <c r="AC115" s="0" t="n">
        <f aca="false">IF($B25=0,0,IF(SIN(AC$12)=0,999999999,(SIN(AC$12)*COS($E25)+SIN($E25)*COS(AC$12))/SIN(AC$12)*$B25))</f>
        <v>10.0911384842834</v>
      </c>
      <c r="AD115" s="0" t="n">
        <f aca="false">IF($B25=0,0,IF(SIN(AD$12)=0,999999999,(SIN(AD$12)*COS($E25)+SIN($E25)*COS(AD$12))/SIN(AD$12)*$B25))</f>
        <v>9.92542741014363</v>
      </c>
      <c r="AE115" s="0" t="n">
        <f aca="false">IF($B25=0,0,IF(SIN(AE$12)=0,999999999,(SIN(AE$12)*COS($E25)+SIN($E25)*COS(AE$12))/SIN(AE$12)*$B25))</f>
        <v>9.77221946608764</v>
      </c>
      <c r="AF115" s="0" t="n">
        <f aca="false">IF($B25=0,0,IF(SIN(AF$12)=0,999999999,(SIN(AF$12)*COS($E25)+SIN($E25)*COS(AF$12))/SIN(AF$12)*$B25))</f>
        <v>9.63006758105982</v>
      </c>
      <c r="AG115" s="0" t="n">
        <f aca="false">IF($B25=0,0,IF(SIN(AG$12)=0,999999999,(SIN(AG$12)*COS($E25)+SIN($E25)*COS(AG$12))/SIN(AG$12)*$B25))</f>
        <v>9.49773885922953</v>
      </c>
      <c r="AH115" s="0" t="n">
        <f aca="false">IF($B25=0,0,IF(SIN(AH$12)=0,999999999,(SIN(AH$12)*COS($E25)+SIN($E25)*COS(AH$12))/SIN(AH$12)*$B25))</f>
        <v>9.37417633033505</v>
      </c>
      <c r="AI115" s="0" t="n">
        <f aca="false">IF($B25=0,0,IF(SIN(AI$12)=0,999999999,(SIN(AI$12)*COS($E25)+SIN($E25)*COS(AI$12))/SIN(AI$12)*$B25))</f>
        <v>9.25846861353399</v>
      </c>
      <c r="AJ115" s="0" t="n">
        <f aca="false">IF($B25=0,0,IF(SIN(AJ$12)=0,999999999,(SIN(AJ$12)*COS($E25)+SIN($E25)*COS(AJ$12))/SIN(AJ$12)*$B25))</f>
        <v>9.14982564826803</v>
      </c>
      <c r="AK115" s="0" t="n">
        <f aca="false">IF($B25=0,0,IF(SIN(AK$12)=0,999999999,(SIN(AK$12)*COS($E25)+SIN($E25)*COS(AK$12))/SIN(AK$12)*$B25))</f>
        <v>9.04755912216271</v>
      </c>
      <c r="AL115" s="0" t="n">
        <f aca="false">IF($B25=0,0,IF(SIN(AL$12)=0,999999999,(SIN(AL$12)*COS($E25)+SIN($E25)*COS(AL$12))/SIN(AL$12)*$B25))</f>
        <v>8.95106656847785</v>
      </c>
      <c r="AM115" s="0" t="n">
        <f aca="false">IF($B25=0,0,IF(SIN(AM$12)=0,999999999,(SIN(AM$12)*COS($E25)+SIN($E25)*COS(AM$12))/SIN(AM$12)*$B25))</f>
        <v>8.85981835471066</v>
      </c>
      <c r="AN115" s="0" t="n">
        <f aca="false">IF($B25=0,0,IF(SIN(AN$12)=0,999999999,(SIN(AN$12)*COS($E25)+SIN($E25)*COS(AN$12))/SIN(AN$12)*$B25))</f>
        <v>8.77334696710546</v>
      </c>
      <c r="AO115" s="0" t="n">
        <f aca="false">IF($B25=0,0,IF(SIN(AO$12)=0,999999999,(SIN(AO$12)*COS($E25)+SIN($E25)*COS(AO$12))/SIN(AO$12)*$B25))</f>
        <v>8.69123813187973</v>
      </c>
      <c r="AP115" s="0" t="n">
        <f aca="false">IF($B25=0,0,IF(SIN(AP$12)=0,999999999,(SIN(AP$12)*COS($E25)+SIN($E25)*COS(AP$12))/SIN(AP$12)*$B25))</f>
        <v>8.6131234160181</v>
      </c>
      <c r="AQ115" s="0" t="n">
        <f aca="false">IF($B25=0,0,IF(SIN(AQ$12)=0,999999999,(SIN(AQ$12)*COS($E25)+SIN($E25)*COS(AQ$12))/SIN(AQ$12)*$B25))</f>
        <v>8.53867402770637</v>
      </c>
      <c r="AR115" s="0" t="n">
        <f aca="false">IF($B25=0,0,IF(SIN(AR$12)=0,999999999,(SIN(AR$12)*COS($E25)+SIN($E25)*COS(AR$12))/SIN(AR$12)*$B25))</f>
        <v>8.46759559540932</v>
      </c>
      <c r="AS115" s="0" t="n">
        <f aca="false">IF($B25=0,0,IF(SIN(AS$12)=0,999999999,(SIN(AS$12)*COS($E25)+SIN($E25)*COS(AS$12))/SIN(AS$12)*$B25))</f>
        <v>8.39962374992836</v>
      </c>
      <c r="AT115" s="0" t="n">
        <f aca="false">IF($B25=0,0,IF(SIN(AT$12)=0,999999999,(SIN(AT$12)*COS($E25)+SIN($E25)*COS(AT$12))/SIN(AT$12)*$B25))</f>
        <v>8.33452036890671</v>
      </c>
      <c r="AU115" s="0" t="n">
        <f aca="false">IF($B25=0,0,IF(SIN(AU$12)=0,999999999,(SIN(AU$12)*COS($E25)+SIN($E25)*COS(AU$12))/SIN(AU$12)*$B25))</f>
        <v>8.27207037067065</v>
      </c>
      <c r="AV115" s="0" t="n">
        <f aca="false">IF($B25=0,0,IF(SIN(AV$12)=0,999999999,(SIN(AV$12)*COS($E25)+SIN($E25)*COS(AV$12))/SIN(AV$12)*$B25))</f>
        <v>8.21207896583935</v>
      </c>
      <c r="AW115" s="0" t="n">
        <f aca="false">IF($B25=0,0,IF(SIN(AW$12)=0,999999999,(SIN(AW$12)*COS($E25)+SIN($E25)*COS(AW$12))/SIN(AW$12)*$B25))</f>
        <v>8.15436929217123</v>
      </c>
      <c r="AX115" s="0" t="n">
        <f aca="false">IF($B25=0,0,IF(SIN(AX$12)=0,999999999,(SIN(AX$12)*COS($E25)+SIN($E25)*COS(AX$12))/SIN(AX$12)*$B25))</f>
        <v>8.09878037166516</v>
      </c>
      <c r="AY115" s="0" t="n">
        <f aca="false">IF($B25=0,0,IF(SIN(AY$12)=0,999999999,(SIN(AY$12)*COS($E25)+SIN($E25)*COS(AY$12))/SIN(AY$12)*$B25))</f>
        <v>8.04516533977541</v>
      </c>
      <c r="AZ115" s="0" t="n">
        <f aca="false">IF($B25=0,0,IF(SIN(AZ$12)=0,999999999,(SIN(AZ$12)*COS($E25)+SIN($E25)*COS(AZ$12))/SIN(AZ$12)*$B25))</f>
        <v>7.99338990531854</v>
      </c>
      <c r="BA115" s="0" t="n">
        <f aca="false">IF($B25=0,0,IF(SIN(BA$12)=0,999999999,(SIN(BA$12)*COS($E25)+SIN($E25)*COS(BA$12))/SIN(BA$12)*$B25))</f>
        <v>7.94333100670044</v>
      </c>
      <c r="BB115" s="0" t="n">
        <f aca="false">IF($B25=0,0,IF(SIN(BB$12)=0,999999999,(SIN(BB$12)*COS($E25)+SIN($E25)*COS(BB$12))/SIN(BB$12)*$B25))</f>
        <v>7.89487563581901</v>
      </c>
      <c r="BC115" s="0" t="n">
        <f aca="false">IF($B25=0,0,IF(SIN(BC$12)=0,999999999,(SIN(BC$12)*COS($E25)+SIN($E25)*COS(BC$12))/SIN(BC$12)*$B25))</f>
        <v>7.84791980567439</v>
      </c>
      <c r="BD115" s="0" t="n">
        <f aca="false">IF($B25=0,0,IF(SIN(BD$12)=0,999999999,(SIN(BD$12)*COS($E25)+SIN($E25)*COS(BD$12))/SIN(BD$12)*$B25))</f>
        <v>7.80236764155203</v>
      </c>
      <c r="BE115" s="0" t="n">
        <f aca="false">IF($B25=0,0,IF(SIN(BE$12)=0,999999999,(SIN(BE$12)*COS($E25)+SIN($E25)*COS(BE$12))/SIN(BE$12)*$B25))</f>
        <v>7.75813057880186</v>
      </c>
      <c r="BF115" s="0" t="n">
        <f aca="false">IF($B25=0,0,IF(SIN(BF$12)=0,999999999,(SIN(BF$12)*COS($E25)+SIN($E25)*COS(BF$12))/SIN(BF$12)*$B25))</f>
        <v>7.71512665284707</v>
      </c>
      <c r="BG115" s="0" t="n">
        <f aca="false">IF($B25=0,0,IF(SIN(BG$12)=0,999999999,(SIN(BG$12)*COS($E25)+SIN($E25)*COS(BG$12))/SIN(BG$12)*$B25))</f>
        <v>7.67327986922411</v>
      </c>
      <c r="BH115" s="0" t="n">
        <f aca="false">IF($B25=0,0,IF(SIN(BH$12)=0,999999999,(SIN(BH$12)*COS($E25)+SIN($E25)*COS(BH$12))/SIN(BH$12)*$B25))</f>
        <v>7.63251964326097</v>
      </c>
      <c r="BI115" s="0" t="n">
        <f aca="false">IF($B25=0,0,IF(SIN(BI$12)=0,999999999,(SIN(BI$12)*COS($E25)+SIN($E25)*COS(BI$12))/SIN(BI$12)*$B25))</f>
        <v>7.59278030051176</v>
      </c>
      <c r="BJ115" s="0" t="n">
        <f aca="false">IF($B25=0,0,IF(SIN(BJ$12)=0,999999999,(SIN(BJ$12)*COS($E25)+SIN($E25)*COS(BJ$12))/SIN(BJ$12)*$B25))</f>
        <v>7.55400063033311</v>
      </c>
      <c r="BK115" s="0" t="n">
        <f aca="false">IF($B25=0,0,IF(SIN(BK$12)=0,999999999,(SIN(BK$12)*COS($E25)+SIN($E25)*COS(BK$12))/SIN(BK$12)*$B25))</f>
        <v>7.5161234860552</v>
      </c>
      <c r="BL115" s="0" t="n">
        <f aca="false">IF($B25=0,0,IF(SIN(BL$12)=0,999999999,(SIN(BL$12)*COS($E25)+SIN($E25)*COS(BL$12))/SIN(BL$12)*$B25))</f>
        <v>7.47909542610225</v>
      </c>
      <c r="BM115" s="0" t="n">
        <f aca="false">IF($B25=0,0,IF(SIN(BM$12)=0,999999999,(SIN(BM$12)*COS($E25)+SIN($E25)*COS(BM$12))/SIN(BM$12)*$B25))</f>
        <v>7.44286639118079</v>
      </c>
      <c r="BN115" s="0" t="n">
        <f aca="false">IF($B25=0,0,IF(SIN(BN$12)=0,999999999,(SIN(BN$12)*COS($E25)+SIN($E25)*COS(BN$12))/SIN(BN$12)*$B25))</f>
        <v>7.40738941330409</v>
      </c>
      <c r="BO115" s="0" t="n">
        <f aca="false">IF($B25=0,0,IF(SIN(BO$12)=0,999999999,(SIN(BO$12)*COS($E25)+SIN($E25)*COS(BO$12))/SIN(BO$12)*$B25))</f>
        <v>7.37262035297374</v>
      </c>
      <c r="BP115" s="0" t="n">
        <f aca="false">IF($B25=0,0,IF(SIN(BP$12)=0,999999999,(SIN(BP$12)*COS($E25)+SIN($E25)*COS(BP$12))/SIN(BP$12)*$B25))</f>
        <v>7.33851766131308</v>
      </c>
      <c r="BQ115" s="0" t="n">
        <f aca="false">IF($B25=0,0,IF(SIN(BQ$12)=0,999999999,(SIN(BQ$12)*COS($E25)+SIN($E25)*COS(BQ$12))/SIN(BQ$12)*$B25))</f>
        <v>7.30504216435183</v>
      </c>
      <c r="BR115" s="0" t="n">
        <f aca="false">IF($B25=0,0,IF(SIN(BR$12)=0,999999999,(SIN(BR$12)*COS($E25)+SIN($E25)*COS(BR$12))/SIN(BR$12)*$B25))</f>
        <v>7.27215686700992</v>
      </c>
      <c r="BS115" s="0" t="n">
        <f aca="false">IF($B25=0,0,IF(SIN(BS$12)=0,999999999,(SIN(BS$12)*COS($E25)+SIN($E25)*COS(BS$12))/SIN(BS$12)*$B25))</f>
        <v>7.23982677462782</v>
      </c>
      <c r="BT115" s="0" t="n">
        <f aca="false">IF($B25=0,0,IF(SIN(BT$12)=0,999999999,(SIN(BT$12)*COS($E25)+SIN($E25)*COS(BT$12))/SIN(BT$12)*$B25))</f>
        <v>7.20801873014985</v>
      </c>
      <c r="BU115" s="0" t="n">
        <f aca="false">IF($B25=0,0,IF(SIN(BU$12)=0,999999999,(SIN(BU$12)*COS($E25)+SIN($E25)*COS(BU$12))/SIN(BU$12)*$B25))</f>
        <v>7.17670126529058</v>
      </c>
      <c r="BV115" s="0" t="n">
        <f aca="false">IF($B25=0,0,IF(SIN(BV$12)=0,999999999,(SIN(BV$12)*COS($E25)+SIN($E25)*COS(BV$12))/SIN(BV$12)*$B25))</f>
        <v>7.1458444642083</v>
      </c>
      <c r="BW115" s="0" t="n">
        <f aca="false">IF($B25=0,0,IF(SIN(BW$12)=0,999999999,(SIN(BW$12)*COS($E25)+SIN($E25)*COS(BW$12))/SIN(BW$12)*$B25))</f>
        <v>7.11541983837844</v>
      </c>
      <c r="BX115" s="0" t="n">
        <f aca="false">IF($B25=0,0,IF(SIN(BX$12)=0,999999999,(SIN(BX$12)*COS($E25)+SIN($E25)*COS(BX$12))/SIN(BX$12)*$B25))</f>
        <v>7.0854002115061</v>
      </c>
      <c r="BY115" s="0" t="n">
        <f aca="false">IF($B25=0,0,IF(SIN(BY$12)=0,999999999,(SIN(BY$12)*COS($E25)+SIN($E25)*COS(BY$12))/SIN(BY$12)*$B25))</f>
        <v>7.05575961344488</v>
      </c>
      <c r="BZ115" s="0" t="n">
        <f aca="false">IF($B25=0,0,IF(SIN(BZ$12)=0,999999999,(SIN(BZ$12)*COS($E25)+SIN($E25)*COS(BZ$12))/SIN(BZ$12)*$B25))</f>
        <v>7.02647318220069</v>
      </c>
      <c r="CA115" s="0" t="n">
        <f aca="false">IF($B25=0,0,IF(SIN(CA$12)=0,999999999,(SIN(CA$12)*COS($E25)+SIN($E25)*COS(CA$12))/SIN(CA$12)*$B25))</f>
        <v>6.99751707319702</v>
      </c>
      <c r="CB115" s="0" t="n">
        <f aca="false">IF($B25=0,0,IF(SIN(CB$12)=0,999999999,(SIN(CB$12)*COS($E25)+SIN($E25)*COS(CB$12))/SIN(CB$12)*$B25))</f>
        <v>6.96886837506325</v>
      </c>
      <c r="CC115" s="0" t="n">
        <f aca="false">IF($B25=0,0,IF(SIN(CC$12)=0,999999999,(SIN(CC$12)*COS($E25)+SIN($E25)*COS(CC$12))/SIN(CC$12)*$B25))</f>
        <v>6.94050503128278</v>
      </c>
      <c r="CD115" s="0" t="n">
        <f aca="false">IF($B25=0,0,IF(SIN(CD$12)=0,999999999,(SIN(CD$12)*COS($E25)+SIN($E25)*COS(CD$12))/SIN(CD$12)*$B25))</f>
        <v>6.91240576710325</v>
      </c>
      <c r="CE115" s="0" t="n">
        <f aca="false">IF($B25=0,0,IF(SIN(CE$12)=0,999999999,(SIN(CE$12)*COS($E25)+SIN($E25)*COS(CE$12))/SIN(CE$12)*$B25))</f>
        <v>6.88455002116886</v>
      </c>
      <c r="CF115" s="0" t="n">
        <f aca="false">IF($B25=0,0,IF(SIN(CF$12)=0,999999999,(SIN(CF$12)*COS($E25)+SIN($E25)*COS(CF$12))/SIN(CF$12)*$B25))</f>
        <v>6.85691788138537</v>
      </c>
      <c r="CG115" s="0" t="n">
        <f aca="false">IF($B25=0,0,IF(SIN(CG$12)=0,999999999,(SIN(CG$12)*COS($E25)+SIN($E25)*COS(CG$12))/SIN(CG$12)*$B25))</f>
        <v>6.82949002457274</v>
      </c>
      <c r="CH115" s="0" t="n">
        <f aca="false">IF($B25=0,0,IF(SIN(CH$12)=0,999999999,(SIN(CH$12)*COS($E25)+SIN($E25)*COS(CH$12))/SIN(CH$12)*$B25))</f>
        <v>6.80224765949946</v>
      </c>
      <c r="CI115" s="0" t="n">
        <f aca="false">IF($B25=0,0,IF(SIN(CI$12)=0,999999999,(SIN(CI$12)*COS($E25)+SIN($E25)*COS(CI$12))/SIN(CI$12)*$B25))</f>
        <v>6.77517247292672</v>
      </c>
      <c r="CJ115" s="0" t="n">
        <f aca="false">IF($B25=0,0,IF(SIN(CJ$12)=0,999999999,(SIN(CJ$12)*COS($E25)+SIN($E25)*COS(CJ$12))/SIN(CJ$12)*$B25))</f>
        <v>6.74824657832025</v>
      </c>
      <c r="CK115" s="0" t="n">
        <f aca="false">IF($B25=0,0,IF(SIN(CK$12)=0,999999999,(SIN(CK$12)*COS($E25)+SIN($E25)*COS(CK$12))/SIN(CK$12)*$B25))</f>
        <v>6.72145246691402</v>
      </c>
      <c r="CL115" s="0" t="n">
        <f aca="false">IF($B25=0,0,IF(SIN(CL$12)=0,999999999,(SIN(CL$12)*COS($E25)+SIN($E25)*COS(CL$12))/SIN(CL$12)*$B25))</f>
        <v>6.69477296083229</v>
      </c>
      <c r="CM115" s="0" t="n">
        <f aca="false">IF($B25=0,0,IF(SIN(CM$12)=0,999999999,(SIN(CM$12)*COS($E25)+SIN($E25)*COS(CM$12))/SIN(CM$12)*$B25))</f>
        <v>6.66819116799617</v>
      </c>
      <c r="CN115" s="0" t="n">
        <f aca="false">IF($B25=0,0,IF(SIN(CN$12)=0,999999999,(SIN(CN$12)*COS($E25)+SIN($E25)*COS(CN$12))/SIN(CN$12)*$B25))</f>
        <v>6.64169043855752</v>
      </c>
      <c r="CO115" s="0" t="n">
        <f aca="false">IF($B25=0,0,IF(SIN(CO$12)=0,999999999,(SIN(CO$12)*COS($E25)+SIN($E25)*COS(CO$12))/SIN(CO$12)*$B25))</f>
        <v>6.61525432261705</v>
      </c>
      <c r="CP115" s="0" t="n">
        <f aca="false">IF($B25=0,0,IF(SIN(CP$12)=0,999999999,(SIN(CP$12)*COS($E25)+SIN($E25)*COS(CP$12))/SIN(CP$12)*$B25))</f>
        <v>6.58886652899544</v>
      </c>
      <c r="CQ115" s="0" t="n">
        <f aca="false">IF($B25=0,0,IF(SIN(CQ$12)=0,999999999,(SIN(CQ$12)*COS($E25)+SIN($E25)*COS(CQ$12))/SIN(CQ$12)*$B25))</f>
        <v>6.56251088483562</v>
      </c>
    </row>
    <row r="116" customFormat="false" ht="12.8" hidden="true" customHeight="false" outlineLevel="0" collapsed="false">
      <c r="D116" s="0" t="n">
        <f aca="false">1+D115</f>
        <v>14</v>
      </c>
      <c r="E116" s="2" t="s">
        <v>56</v>
      </c>
      <c r="F116" s="0" t="n">
        <f aca="false">IF($B26=0,0,IF(SIN(F$12)=0,999999999,(SIN(F$12)*COS($E26)+SIN($E26)*COS(F$12))/SIN(F$12)*$B26))</f>
        <v>999999999</v>
      </c>
      <c r="G116" s="0" t="n">
        <f aca="false">IF($B26=0,0,IF(SIN(G$12)=0,999999999,(SIN(G$12)*COS($E26)+SIN($E26)*COS(G$12))/SIN(G$12)*$B26))</f>
        <v>99.4343374977914</v>
      </c>
      <c r="H116" s="0" t="n">
        <f aca="false">IF($B26=0,0,IF(SIN(H$12)=0,999999999,(SIN(H$12)*COS($E26)+SIN($E26)*COS(H$12))/SIN(H$12)*$B26))</f>
        <v>52.9559036772803</v>
      </c>
      <c r="I116" s="0" t="n">
        <f aca="false">IF($B26=0,0,IF(SIN(I$12)=0,999999999,(SIN(I$12)*COS($E26)+SIN($E26)*COS(I$12))/SIN(I$12)*$B26))</f>
        <v>37.4567979794971</v>
      </c>
      <c r="J116" s="0" t="n">
        <f aca="false">IF($B26=0,0,IF(SIN(J$12)=0,999999999,(SIN(J$12)*COS($E26)+SIN($E26)*COS(J$12))/SIN(J$12)*$B26))</f>
        <v>29.702521434848</v>
      </c>
      <c r="K116" s="0" t="n">
        <f aca="false">IF($B26=0,0,IF(SIN(K$12)=0,999999999,(SIN(K$12)*COS($E26)+SIN($E26)*COS(K$12))/SIN(K$12)*$B26))</f>
        <v>25.0461733257919</v>
      </c>
      <c r="L116" s="0" t="n">
        <f aca="false">IF($B26=0,0,IF(SIN(L$12)=0,999999999,(SIN(L$12)*COS($E26)+SIN($E26)*COS(L$12))/SIN(L$12)*$B26))</f>
        <v>21.9387859744522</v>
      </c>
      <c r="M116" s="0" t="n">
        <f aca="false">IF($B26=0,0,IF(SIN(M$12)=0,999999999,(SIN(M$12)*COS($E26)+SIN($E26)*COS(M$12))/SIN(M$12)*$B26))</f>
        <v>19.7165154259818</v>
      </c>
      <c r="N116" s="0" t="n">
        <f aca="false">IF($B26=0,0,IF(SIN(N$12)=0,999999999,(SIN(N$12)*COS($E26)+SIN($E26)*COS(N$12))/SIN(N$12)*$B26))</f>
        <v>18.0474391188926</v>
      </c>
      <c r="O116" s="0" t="n">
        <f aca="false">IF($B26=0,0,IF(SIN(O$12)=0,999999999,(SIN(O$12)*COS($E26)+SIN($E26)*COS(O$12))/SIN(O$12)*$B26))</f>
        <v>16.7471551080403</v>
      </c>
      <c r="P116" s="0" t="n">
        <f aca="false">IF($B26=0,0,IF(SIN(P$12)=0,999999999,(SIN(P$12)*COS($E26)+SIN($E26)*COS(P$12))/SIN(P$12)*$B26))</f>
        <v>15.7050217534006</v>
      </c>
      <c r="Q116" s="0" t="n">
        <f aca="false">IF($B26=0,0,IF(SIN(Q$12)=0,999999999,(SIN(Q$12)*COS($E26)+SIN($E26)*COS(Q$12))/SIN(Q$12)*$B26))</f>
        <v>14.8506303054926</v>
      </c>
      <c r="R116" s="0" t="n">
        <f aca="false">IF($B26=0,0,IF(SIN(R$12)=0,999999999,(SIN(R$12)*COS($E26)+SIN($E26)*COS(R$12))/SIN(R$12)*$B26))</f>
        <v>14.1370411977329</v>
      </c>
      <c r="S116" s="0" t="n">
        <f aca="false">IF($B26=0,0,IF(SIN(S$12)=0,999999999,(SIN(S$12)*COS($E26)+SIN($E26)*COS(S$12))/SIN(S$12)*$B26))</f>
        <v>13.531757434292</v>
      </c>
      <c r="T116" s="0" t="n">
        <f aca="false">IF($B26=0,0,IF(SIN(T$12)=0,999999999,(SIN(T$12)*COS($E26)+SIN($E26)*COS(T$12))/SIN(T$12)*$B26))</f>
        <v>13.0115665256948</v>
      </c>
      <c r="U116" s="0" t="n">
        <f aca="false">IF($B26=0,0,IF(SIN(U$12)=0,999999999,(SIN(U$12)*COS($E26)+SIN($E26)*COS(U$12))/SIN(U$12)*$B26))</f>
        <v>12.5594456498811</v>
      </c>
      <c r="V116" s="0" t="n">
        <f aca="false">IF($B26=0,0,IF(SIN(V$12)=0,999999999,(SIN(V$12)*COS($E26)+SIN($E26)*COS(V$12))/SIN(V$12)*$B26))</f>
        <v>12.1626273775797</v>
      </c>
      <c r="W116" s="0" t="n">
        <f aca="false">IF($B26=0,0,IF(SIN(W$12)=0,999999999,(SIN(W$12)*COS($E26)+SIN($E26)*COS(W$12))/SIN(W$12)*$B26))</f>
        <v>11.8113480825682</v>
      </c>
      <c r="X116" s="0" t="n">
        <f aca="false">IF($B26=0,0,IF(SIN(X$12)=0,999999999,(SIN(X$12)*COS($E26)+SIN($E26)*COS(X$12))/SIN(X$12)*$B26))</f>
        <v>11.4980135482457</v>
      </c>
      <c r="Y116" s="0" t="n">
        <f aca="false">IF($B26=0,0,IF(SIN(Y$12)=0,999999999,(SIN(Y$12)*COS($E26)+SIN($E26)*COS(Y$12))/SIN(Y$12)*$B26))</f>
        <v>11.2166280666064</v>
      </c>
      <c r="Z116" s="0" t="n">
        <f aca="false">IF($B26=0,0,IF(SIN(Z$12)=0,999999999,(SIN(Z$12)*COS($E26)+SIN($E26)*COS(Z$12))/SIN(Z$12)*$B26))</f>
        <v>10.9623948072683</v>
      </c>
      <c r="AA116" s="0" t="n">
        <f aca="false">IF($B26=0,0,IF(SIN(AA$12)=0,999999999,(SIN(AA$12)*COS($E26)+SIN($E26)*COS(AA$12))/SIN(AA$12)*$B26))</f>
        <v>10.7314303665327</v>
      </c>
      <c r="AB116" s="0" t="n">
        <f aca="false">IF($B26=0,0,IF(SIN(AB$12)=0,999999999,(SIN(AB$12)*COS($E26)+SIN($E26)*COS(AB$12))/SIN(AB$12)*$B26))</f>
        <v>10.5205571664557</v>
      </c>
      <c r="AC116" s="0" t="n">
        <f aca="false">IF($B26=0,0,IF(SIN(AC$12)=0,999999999,(SIN(AC$12)*COS($E26)+SIN($E26)*COS(AC$12))/SIN(AC$12)*$B26))</f>
        <v>10.3271500104458</v>
      </c>
      <c r="AD116" s="0" t="n">
        <f aca="false">IF($B26=0,0,IF(SIN(AD$12)=0,999999999,(SIN(AD$12)*COS($E26)+SIN($E26)*COS(AD$12))/SIN(AD$12)*$B26))</f>
        <v>10.1490209997247</v>
      </c>
      <c r="AE116" s="0" t="n">
        <f aca="false">IF($B26=0,0,IF(SIN(AE$12)=0,999999999,(SIN(AE$12)*COS($E26)+SIN($E26)*COS(AE$12))/SIN(AE$12)*$B26))</f>
        <v>9.98433206960359</v>
      </c>
      <c r="AF116" s="0" t="n">
        <f aca="false">IF($B26=0,0,IF(SIN(AF$12)=0,999999999,(SIN(AF$12)*COS($E26)+SIN($E26)*COS(AF$12))/SIN(AF$12)*$B26))</f>
        <v>9.83152770946296</v>
      </c>
      <c r="AG116" s="0" t="n">
        <f aca="false">IF($B26=0,0,IF(SIN(AG$12)=0,999999999,(SIN(AG$12)*COS($E26)+SIN($E26)*COS(AG$12))/SIN(AG$12)*$B26))</f>
        <v>9.68928263361648</v>
      </c>
      <c r="AH116" s="0" t="n">
        <f aca="false">IF($B26=0,0,IF(SIN(AH$12)=0,999999999,(SIN(AH$12)*COS($E26)+SIN($E26)*COS(AH$12))/SIN(AH$12)*$B26))</f>
        <v>9.55646066532963</v>
      </c>
      <c r="AI116" s="0" t="n">
        <f aca="false">IF($B26=0,0,IF(SIN(AI$12)=0,999999999,(SIN(AI$12)*COS($E26)+SIN($E26)*COS(AI$12))/SIN(AI$12)*$B26))</f>
        <v>9.4320821273619</v>
      </c>
      <c r="AJ116" s="0" t="n">
        <f aca="false">IF($B26=0,0,IF(SIN(AJ$12)=0,999999999,(SIN(AJ$12)*COS($E26)+SIN($E26)*COS(AJ$12))/SIN(AJ$12)*$B26))</f>
        <v>9.31529775416842</v>
      </c>
      <c r="AK116" s="0" t="n">
        <f aca="false">IF($B26=0,0,IF(SIN(AK$12)=0,999999999,(SIN(AK$12)*COS($E26)+SIN($E26)*COS(AK$12))/SIN(AK$12)*$B26))</f>
        <v>9.20536765312002</v>
      </c>
      <c r="AL116" s="0" t="n">
        <f aca="false">IF($B26=0,0,IF(SIN(AL$12)=0,999999999,(SIN(AL$12)*COS($E26)+SIN($E26)*COS(AL$12))/SIN(AL$12)*$B26))</f>
        <v>9.10164421025985</v>
      </c>
      <c r="AM116" s="0" t="n">
        <f aca="false">IF($B26=0,0,IF(SIN(AM$12)=0,999999999,(SIN(AM$12)*COS($E26)+SIN($E26)*COS(AM$12))/SIN(AM$12)*$B26))</f>
        <v>9.00355810386779</v>
      </c>
      <c r="AN116" s="0" t="n">
        <f aca="false">IF($B26=0,0,IF(SIN(AN$12)=0,999999999,(SIN(AN$12)*COS($E26)+SIN($E26)*COS(AN$12))/SIN(AN$12)*$B26))</f>
        <v>8.91060678598059</v>
      </c>
      <c r="AO116" s="0" t="n">
        <f aca="false">IF($B26=0,0,IF(SIN(AO$12)=0,999999999,(SIN(AO$12)*COS($E26)+SIN($E26)*COS(AO$12))/SIN(AO$12)*$B26))</f>
        <v>8.82234493826676</v>
      </c>
      <c r="AP116" s="0" t="n">
        <f aca="false">IF($B26=0,0,IF(SIN(AP$12)=0,999999999,(SIN(AP$12)*COS($E26)+SIN($E26)*COS(AP$12))/SIN(AP$12)*$B26))</f>
        <v>8.73837651834418</v>
      </c>
      <c r="AQ116" s="0" t="n">
        <f aca="false">IF($B26=0,0,IF(SIN(AQ$12)=0,999999999,(SIN(AQ$12)*COS($E26)+SIN($E26)*COS(AQ$12))/SIN(AQ$12)*$B26))</f>
        <v>8.65834809563554</v>
      </c>
      <c r="AR116" s="0" t="n">
        <f aca="false">IF($B26=0,0,IF(SIN(AR$12)=0,999999999,(SIN(AR$12)*COS($E26)+SIN($E26)*COS(AR$12))/SIN(AR$12)*$B26))</f>
        <v>8.58194323920453</v>
      </c>
      <c r="AS116" s="0" t="n">
        <f aca="false">IF($B26=0,0,IF(SIN(AS$12)=0,999999999,(SIN(AS$12)*COS($E26)+SIN($E26)*COS(AS$12))/SIN(AS$12)*$B26))</f>
        <v>8.50887776874479</v>
      </c>
      <c r="AT116" s="0" t="n">
        <f aca="false">IF($B26=0,0,IF(SIN(AT$12)=0,999999999,(SIN(AT$12)*COS($E26)+SIN($E26)*COS(AT$12))/SIN(AT$12)*$B26))</f>
        <v>8.43889571765868</v>
      </c>
      <c r="AU116" s="0" t="n">
        <f aca="false">IF($B26=0,0,IF(SIN(AU$12)=0,999999999,(SIN(AU$12)*COS($E26)+SIN($E26)*COS(AU$12))/SIN(AU$12)*$B26))</f>
        <v>8.37176588663761</v>
      </c>
      <c r="AV116" s="0" t="n">
        <f aca="false">IF($B26=0,0,IF(SIN(AV$12)=0,999999999,(SIN(AV$12)*COS($E26)+SIN($E26)*COS(AV$12))/SIN(AV$12)*$B26))</f>
        <v>8.30727888931506</v>
      </c>
      <c r="AW116" s="0" t="n">
        <f aca="false">IF($B26=0,0,IF(SIN(AW$12)=0,999999999,(SIN(AW$12)*COS($E26)+SIN($E26)*COS(AW$12))/SIN(AW$12)*$B26))</f>
        <v>8.24524460987476</v>
      </c>
      <c r="AX116" s="0" t="n">
        <f aca="false">IF($B26=0,0,IF(SIN(AX$12)=0,999999999,(SIN(AX$12)*COS($E26)+SIN($E26)*COS(AX$12))/SIN(AX$12)*$B26))</f>
        <v>8.1854900070626</v>
      </c>
      <c r="AY116" s="0" t="n">
        <f aca="false">IF($B26=0,0,IF(SIN(AY$12)=0,999999999,(SIN(AY$12)*COS($E26)+SIN($E26)*COS(AY$12))/SIN(AY$12)*$B26))</f>
        <v>8.12785721070375</v>
      </c>
      <c r="AZ116" s="0" t="n">
        <f aca="false">IF($B26=0,0,IF(SIN(AZ$12)=0,999999999,(SIN(AZ$12)*COS($E26)+SIN($E26)*COS(AZ$12))/SIN(AZ$12)*$B26))</f>
        <v>8.07220186619928</v>
      </c>
      <c r="BA116" s="0" t="n">
        <f aca="false">IF($B26=0,0,IF(SIN(BA$12)=0,999999999,(SIN(BA$12)*COS($E26)+SIN($E26)*COS(BA$12))/SIN(BA$12)*$B26))</f>
        <v>8.01839169005433</v>
      </c>
      <c r="BB116" s="0" t="n">
        <f aca="false">IF($B26=0,0,IF(SIN(BB$12)=0,999999999,(SIN(BB$12)*COS($E26)+SIN($E26)*COS(BB$12))/SIN(BB$12)*$B26))</f>
        <v>7.96630520564743</v>
      </c>
      <c r="BC116" s="0" t="n">
        <f aca="false">IF($B26=0,0,IF(SIN(BC$12)=0,999999999,(SIN(BC$12)*COS($E26)+SIN($E26)*COS(BC$12))/SIN(BC$12)*$B26))</f>
        <v>7.91583063347614</v>
      </c>
      <c r="BD116" s="0" t="n">
        <f aca="false">IF($B26=0,0,IF(SIN(BD$12)=0,999999999,(SIN(BD$12)*COS($E26)+SIN($E26)*COS(BD$12))/SIN(BD$12)*$B26))</f>
        <v>7.86686491423594</v>
      </c>
      <c r="BE116" s="0" t="n">
        <f aca="false">IF($B26=0,0,IF(SIN(BE$12)=0,999999999,(SIN(BE$12)*COS($E26)+SIN($E26)*COS(BE$12))/SIN(BE$12)*$B26))</f>
        <v>7.81931284648307</v>
      </c>
      <c r="BF116" s="0" t="n">
        <f aca="false">IF($B26=0,0,IF(SIN(BF$12)=0,999999999,(SIN(BF$12)*COS($E26)+SIN($E26)*COS(BF$12))/SIN(BF$12)*$B26))</f>
        <v>7.77308632343858</v>
      </c>
      <c r="BG116" s="0" t="n">
        <f aca="false">IF($B26=0,0,IF(SIN(BG$12)=0,999999999,(SIN(BG$12)*COS($E26)+SIN($E26)*COS(BG$12))/SIN(BG$12)*$B26))</f>
        <v>7.72810365582079</v>
      </c>
      <c r="BH116" s="0" t="n">
        <f aca="false">IF($B26=0,0,IF(SIN(BH$12)=0,999999999,(SIN(BH$12)*COS($E26)+SIN($E26)*COS(BH$12))/SIN(BH$12)*$B26))</f>
        <v>7.68428896953459</v>
      </c>
      <c r="BI116" s="0" t="n">
        <f aca="false">IF($B26=0,0,IF(SIN(BI$12)=0,999999999,(SIN(BI$12)*COS($E26)+SIN($E26)*COS(BI$12))/SIN(BI$12)*$B26))</f>
        <v>7.64157166867001</v>
      </c>
      <c r="BJ116" s="0" t="n">
        <f aca="false">IF($B26=0,0,IF(SIN(BJ$12)=0,999999999,(SIN(BJ$12)*COS($E26)+SIN($E26)*COS(BJ$12))/SIN(BJ$12)*$B26))</f>
        <v>7.59988595562473</v>
      </c>
      <c r="BK116" s="0" t="n">
        <f aca="false">IF($B26=0,0,IF(SIN(BK$12)=0,999999999,(SIN(BK$12)*COS($E26)+SIN($E26)*COS(BK$12))/SIN(BK$12)*$B26))</f>
        <v>7.55917040131318</v>
      </c>
      <c r="BL116" s="0" t="n">
        <f aca="false">IF($B26=0,0,IF(SIN(BL$12)=0,999999999,(SIN(BL$12)*COS($E26)+SIN($E26)*COS(BL$12))/SIN(BL$12)*$B26))</f>
        <v>7.51936755939341</v>
      </c>
      <c r="BM116" s="0" t="n">
        <f aca="false">IF($B26=0,0,IF(SIN(BM$12)=0,999999999,(SIN(BM$12)*COS($E26)+SIN($E26)*COS(BM$12))/SIN(BM$12)*$B26))</f>
        <v>7.48042361926485</v>
      </c>
      <c r="BN116" s="0" t="n">
        <f aca="false">IF($B26=0,0,IF(SIN(BN$12)=0,999999999,(SIN(BN$12)*COS($E26)+SIN($E26)*COS(BN$12))/SIN(BN$12)*$B26))</f>
        <v>7.44228809328775</v>
      </c>
      <c r="BO116" s="0" t="n">
        <f aca="false">IF($B26=0,0,IF(SIN(BO$12)=0,999999999,(SIN(BO$12)*COS($E26)+SIN($E26)*COS(BO$12))/SIN(BO$12)*$B26))</f>
        <v>7.40491353426991</v>
      </c>
      <c r="BP116" s="0" t="n">
        <f aca="false">IF($B26=0,0,IF(SIN(BP$12)=0,999999999,(SIN(BP$12)*COS($E26)+SIN($E26)*COS(BP$12))/SIN(BP$12)*$B26))</f>
        <v>7.368255279775</v>
      </c>
      <c r="BQ116" s="0" t="n">
        <f aca="false">IF($B26=0,0,IF(SIN(BQ$12)=0,999999999,(SIN(BQ$12)*COS($E26)+SIN($E26)*COS(BQ$12))/SIN(BQ$12)*$B26))</f>
        <v>7.33227122024212</v>
      </c>
      <c r="BR116" s="0" t="n">
        <f aca="false">IF($B26=0,0,IF(SIN(BR$12)=0,999999999,(SIN(BR$12)*COS($E26)+SIN($E26)*COS(BR$12))/SIN(BR$12)*$B26))</f>
        <v>7.29692158828063</v>
      </c>
      <c r="BS116" s="0" t="n">
        <f aca="false">IF($B26=0,0,IF(SIN(BS$12)=0,999999999,(SIN(BS$12)*COS($E26)+SIN($E26)*COS(BS$12))/SIN(BS$12)*$B26))</f>
        <v>7.26216876682654</v>
      </c>
      <c r="BT116" s="0" t="n">
        <f aca="false">IF($B26=0,0,IF(SIN(BT$12)=0,999999999,(SIN(BT$12)*COS($E26)+SIN($E26)*COS(BT$12))/SIN(BT$12)*$B26))</f>
        <v>7.22797711412472</v>
      </c>
      <c r="BU116" s="0" t="n">
        <f aca="false">IF($B26=0,0,IF(SIN(BU$12)=0,999999999,(SIN(BU$12)*COS($E26)+SIN($E26)*COS(BU$12))/SIN(BU$12)*$B26))</f>
        <v>7.19431280374212</v>
      </c>
      <c r="BV116" s="0" t="n">
        <f aca="false">IF($B26=0,0,IF(SIN(BV$12)=0,999999999,(SIN(BV$12)*COS($E26)+SIN($E26)*COS(BV$12))/SIN(BV$12)*$B26))</f>
        <v>7.16114367802534</v>
      </c>
      <c r="BW116" s="0" t="n">
        <f aca="false">IF($B26=0,0,IF(SIN(BW$12)=0,999999999,(SIN(BW$12)*COS($E26)+SIN($E26)*COS(BW$12))/SIN(BW$12)*$B26))</f>
        <v>7.12843911359738</v>
      </c>
      <c r="BX116" s="0" t="n">
        <f aca="false">IF($B26=0,0,IF(SIN(BX$12)=0,999999999,(SIN(BX$12)*COS($E26)+SIN($E26)*COS(BX$12))/SIN(BX$12)*$B26))</f>
        <v>7.09616989764579</v>
      </c>
      <c r="BY116" s="0" t="n">
        <f aca="false">IF($B26=0,0,IF(SIN(BY$12)=0,999999999,(SIN(BY$12)*COS($E26)+SIN($E26)*COS(BY$12))/SIN(BY$12)*$B26))</f>
        <v>7.06430811389213</v>
      </c>
      <c r="BZ116" s="0" t="n">
        <f aca="false">IF($B26=0,0,IF(SIN(BZ$12)=0,999999999,(SIN(BZ$12)*COS($E26)+SIN($E26)*COS(BZ$12))/SIN(BZ$12)*$B26))</f>
        <v>7.03282703725221</v>
      </c>
      <c r="CA116" s="0" t="n">
        <f aca="false">IF($B26=0,0,IF(SIN(CA$12)=0,999999999,(SIN(CA$12)*COS($E26)+SIN($E26)*COS(CA$12))/SIN(CA$12)*$B26))</f>
        <v>7.00170103630187</v>
      </c>
      <c r="CB116" s="0" t="n">
        <f aca="false">IF($B26=0,0,IF(SIN(CB$12)=0,999999999,(SIN(CB$12)*COS($E26)+SIN($E26)*COS(CB$12))/SIN(CB$12)*$B26))</f>
        <v>6.97090548275479</v>
      </c>
      <c r="CC116" s="0" t="n">
        <f aca="false">IF($B26=0,0,IF(SIN(CC$12)=0,999999999,(SIN(CC$12)*COS($E26)+SIN($E26)*COS(CC$12))/SIN(CC$12)*$B26))</f>
        <v>6.94041666723908</v>
      </c>
      <c r="CD116" s="0" t="n">
        <f aca="false">IF($B26=0,0,IF(SIN(CD$12)=0,999999999,(SIN(CD$12)*COS($E26)+SIN($E26)*COS(CD$12))/SIN(CD$12)*$B26))</f>
        <v>6.91021172073039</v>
      </c>
      <c r="CE116" s="0" t="n">
        <f aca="false">IF($B26=0,0,IF(SIN(CE$12)=0,999999999,(SIN(CE$12)*COS($E26)+SIN($E26)*COS(CE$12))/SIN(CE$12)*$B26))</f>
        <v>6.88026854106091</v>
      </c>
      <c r="CF116" s="0" t="n">
        <f aca="false">IF($B26=0,0,IF(SIN(CF$12)=0,999999999,(SIN(CF$12)*COS($E26)+SIN($E26)*COS(CF$12))/SIN(CF$12)*$B26))</f>
        <v>6.85056572397828</v>
      </c>
      <c r="CG116" s="0" t="n">
        <f aca="false">IF($B26=0,0,IF(SIN(CG$12)=0,999999999,(SIN(CG$12)*COS($E26)+SIN($E26)*COS(CG$12))/SIN(CG$12)*$B26))</f>
        <v>6.82108249827597</v>
      </c>
      <c r="CH116" s="0" t="n">
        <f aca="false">IF($B26=0,0,IF(SIN(CH$12)=0,999999999,(SIN(CH$12)*COS($E26)+SIN($E26)*COS(CH$12))/SIN(CH$12)*$B26))</f>
        <v>6.79179866455879</v>
      </c>
      <c r="CI116" s="0" t="n">
        <f aca="false">IF($B26=0,0,IF(SIN(CI$12)=0,999999999,(SIN(CI$12)*COS($E26)+SIN($E26)*COS(CI$12))/SIN(CI$12)*$B26))</f>
        <v>6.76269453724365</v>
      </c>
      <c r="CJ116" s="0" t="n">
        <f aca="false">IF($B26=0,0,IF(SIN(CJ$12)=0,999999999,(SIN(CJ$12)*COS($E26)+SIN($E26)*COS(CJ$12))/SIN(CJ$12)*$B26))</f>
        <v>6.73375088942815</v>
      </c>
      <c r="CK116" s="0" t="n">
        <f aca="false">IF($B26=0,0,IF(SIN(CK$12)=0,999999999,(SIN(CK$12)*COS($E26)+SIN($E26)*COS(CK$12))/SIN(CK$12)*$B26))</f>
        <v>6.704948900287</v>
      </c>
      <c r="CL116" s="0" t="n">
        <f aca="false">IF($B26=0,0,IF(SIN(CL$12)=0,999999999,(SIN(CL$12)*COS($E26)+SIN($E26)*COS(CL$12))/SIN(CL$12)*$B26))</f>
        <v>6.67627010468123</v>
      </c>
      <c r="CM116" s="0" t="n">
        <f aca="false">IF($B26=0,0,IF(SIN(CM$12)=0,999999999,(SIN(CM$12)*COS($E26)+SIN($E26)*COS(CM$12))/SIN(CM$12)*$B26))</f>
        <v>6.64769634468559</v>
      </c>
      <c r="CN116" s="0" t="n">
        <f aca="false">IF($B26=0,0,IF(SIN(CN$12)=0,999999999,(SIN(CN$12)*COS($E26)+SIN($E26)*COS(CN$12))/SIN(CN$12)*$B26))</f>
        <v>6.61920972275763</v>
      </c>
      <c r="CO116" s="0" t="n">
        <f aca="false">IF($B26=0,0,IF(SIN(CO$12)=0,999999999,(SIN(CO$12)*COS($E26)+SIN($E26)*COS(CO$12))/SIN(CO$12)*$B26))</f>
        <v>6.59079255628744</v>
      </c>
      <c r="CP116" s="0" t="n">
        <f aca="false">IF($B26=0,0,IF(SIN(CP$12)=0,999999999,(SIN(CP$12)*COS($E26)+SIN($E26)*COS(CP$12))/SIN(CP$12)*$B26))</f>
        <v>6.56242733327908</v>
      </c>
      <c r="CQ116" s="0" t="n">
        <f aca="false">IF($B26=0,0,IF(SIN(CQ$12)=0,999999999,(SIN(CQ$12)*COS($E26)+SIN($E26)*COS(CQ$12))/SIN(CQ$12)*$B26))</f>
        <v>6.53409666892562</v>
      </c>
    </row>
    <row r="117" customFormat="false" ht="12.8" hidden="true" customHeight="false" outlineLevel="0" collapsed="false">
      <c r="D117" s="0" t="n">
        <f aca="false">1+D116</f>
        <v>15</v>
      </c>
      <c r="E117" s="2" t="s">
        <v>56</v>
      </c>
      <c r="F117" s="0" t="n">
        <f aca="false">IF($B27=0,0,IF(SIN(F$12)=0,999999999,(SIN(F$12)*COS($E27)+SIN($E27)*COS(F$12))/SIN(F$12)*$B27))</f>
        <v>999999999</v>
      </c>
      <c r="G117" s="0" t="n">
        <f aca="false">IF($B27=0,0,IF(SIN(G$12)=0,999999999,(SIN(G$12)*COS($E27)+SIN($E27)*COS(G$12))/SIN(G$12)*$B27))</f>
        <v>105.845917763242</v>
      </c>
      <c r="H117" s="0" t="n">
        <f aca="false">IF($B27=0,0,IF(SIN(H$12)=0,999999999,(SIN(H$12)*COS($E27)+SIN($E27)*COS(H$12))/SIN(H$12)*$B27))</f>
        <v>56.1445405682017</v>
      </c>
      <c r="I117" s="0" t="n">
        <f aca="false">IF($B27=0,0,IF(SIN(I$12)=0,999999999,(SIN(I$12)*COS($E27)+SIN($E27)*COS(I$12))/SIN(I$12)*$B27))</f>
        <v>39.5706839394231</v>
      </c>
      <c r="J117" s="0" t="n">
        <f aca="false">IF($B27=0,0,IF(SIN(J$12)=0,999999999,(SIN(J$12)*COS($E27)+SIN($E27)*COS(J$12))/SIN(J$12)*$B27))</f>
        <v>31.2787043751251</v>
      </c>
      <c r="K117" s="0" t="n">
        <f aca="false">IF($B27=0,0,IF(SIN(K$12)=0,999999999,(SIN(K$12)*COS($E27)+SIN($E27)*COS(K$12))/SIN(K$12)*$B27))</f>
        <v>26.2994721872823</v>
      </c>
      <c r="L117" s="0" t="n">
        <f aca="false">IF($B27=0,0,IF(SIN(L$12)=0,999999999,(SIN(L$12)*COS($E27)+SIN($E27)*COS(L$12))/SIN(L$12)*$B27))</f>
        <v>22.9766099876555</v>
      </c>
      <c r="M117" s="0" t="n">
        <f aca="false">IF($B27=0,0,IF(SIN(M$12)=0,999999999,(SIN(M$12)*COS($E27)+SIN($E27)*COS(M$12))/SIN(M$12)*$B27))</f>
        <v>20.6002410423186</v>
      </c>
      <c r="N117" s="0" t="n">
        <f aca="false">IF($B27=0,0,IF(SIN(N$12)=0,999999999,(SIN(N$12)*COS($E27)+SIN($E27)*COS(N$12))/SIN(N$12)*$B27))</f>
        <v>18.8154263597435</v>
      </c>
      <c r="O117" s="0" t="n">
        <f aca="false">IF($B27=0,0,IF(SIN(O$12)=0,999999999,(SIN(O$12)*COS($E27)+SIN($E27)*COS(O$12))/SIN(O$12)*$B27))</f>
        <v>17.4249770530043</v>
      </c>
      <c r="P117" s="0" t="n">
        <f aca="false">IF($B27=0,0,IF(SIN(P$12)=0,999999999,(SIN(P$12)*COS($E27)+SIN($E27)*COS(P$12))/SIN(P$12)*$B27))</f>
        <v>16.3105792842133</v>
      </c>
      <c r="Q117" s="0" t="n">
        <f aca="false">IF($B27=0,0,IF(SIN(Q$12)=0,999999999,(SIN(Q$12)*COS($E27)+SIN($E27)*COS(Q$12))/SIN(Q$12)*$B27))</f>
        <v>15.3969419661255</v>
      </c>
      <c r="R117" s="0" t="n">
        <f aca="false">IF($B27=0,0,IF(SIN(R$12)=0,999999999,(SIN(R$12)*COS($E27)+SIN($E27)*COS(R$12))/SIN(R$12)*$B27))</f>
        <v>14.6338706125597</v>
      </c>
      <c r="S117" s="0" t="n">
        <f aca="false">IF($B27=0,0,IF(SIN(S$12)=0,999999999,(SIN(S$12)*COS($E27)+SIN($E27)*COS(S$12))/SIN(S$12)*$B27))</f>
        <v>13.9866147959591</v>
      </c>
      <c r="T117" s="0" t="n">
        <f aca="false">IF($B27=0,0,IF(SIN(T$12)=0,999999999,(SIN(T$12)*COS($E27)+SIN($E27)*COS(T$12))/SIN(T$12)*$B27))</f>
        <v>13.4303524085159</v>
      </c>
      <c r="U117" s="0" t="n">
        <f aca="false">IF($B27=0,0,IF(SIN(U$12)=0,999999999,(SIN(U$12)*COS($E27)+SIN($E27)*COS(U$12))/SIN(U$12)*$B27))</f>
        <v>12.9468802185246</v>
      </c>
      <c r="V117" s="0" t="n">
        <f aca="false">IF($B27=0,0,IF(SIN(V$12)=0,999999999,(SIN(V$12)*COS($E27)+SIN($E27)*COS(V$12))/SIN(V$12)*$B27))</f>
        <v>12.5225454677948</v>
      </c>
      <c r="W117" s="0" t="n">
        <f aca="false">IF($B27=0,0,IF(SIN(W$12)=0,999999999,(SIN(W$12)*COS($E27)+SIN($E27)*COS(W$12))/SIN(W$12)*$B27))</f>
        <v>12.1469074932108</v>
      </c>
      <c r="X117" s="0" t="n">
        <f aca="false">IF($B27=0,0,IF(SIN(X$12)=0,999999999,(SIN(X$12)*COS($E27)+SIN($E27)*COS(X$12))/SIN(X$12)*$B27))</f>
        <v>11.811845474152</v>
      </c>
      <c r="Y117" s="0" t="n">
        <f aca="false">IF($B27=0,0,IF(SIN(Y$12)=0,999999999,(SIN(Y$12)*COS($E27)+SIN($E27)*COS(Y$12))/SIN(Y$12)*$B27))</f>
        <v>11.5109479436075</v>
      </c>
      <c r="Z117" s="0" t="n">
        <f aca="false">IF($B27=0,0,IF(SIN(Z$12)=0,999999999,(SIN(Z$12)*COS($E27)+SIN($E27)*COS(Z$12))/SIN(Z$12)*$B27))</f>
        <v>11.2390854456868</v>
      </c>
      <c r="AA117" s="0" t="n">
        <f aca="false">IF($B27=0,0,IF(SIN(AA$12)=0,999999999,(SIN(AA$12)*COS($E27)+SIN($E27)*COS(AA$12))/SIN(AA$12)*$B27))</f>
        <v>10.9921052907191</v>
      </c>
      <c r="AB117" s="0" t="n">
        <f aca="false">IF($B27=0,0,IF(SIN(AB$12)=0,999999999,(SIN(AB$12)*COS($E27)+SIN($E27)*COS(AB$12))/SIN(AB$12)*$B27))</f>
        <v>10.7666095587024</v>
      </c>
      <c r="AC117" s="0" t="n">
        <f aca="false">IF($B27=0,0,IF(SIN(AC$12)=0,999999999,(SIN(AC$12)*COS($E27)+SIN($E27)*COS(AC$12))/SIN(AC$12)*$B27))</f>
        <v>10.5597910146398</v>
      </c>
      <c r="AD117" s="0" t="n">
        <f aca="false">IF($B27=0,0,IF(SIN(AD$12)=0,999999999,(SIN(AD$12)*COS($E27)+SIN($E27)*COS(AD$12))/SIN(AD$12)*$B27))</f>
        <v>10.36931004479</v>
      </c>
      <c r="AE117" s="0" t="n">
        <f aca="false">IF($B27=0,0,IF(SIN(AE$12)=0,999999999,(SIN(AE$12)*COS($E27)+SIN($E27)*COS(AE$12))/SIN(AE$12)*$B27))</f>
        <v>10.1932011279662</v>
      </c>
      <c r="AF117" s="0" t="n">
        <f aca="false">IF($B27=0,0,IF(SIN(AF$12)=0,999999999,(SIN(AF$12)*COS($E27)+SIN($E27)*COS(AF$12))/SIN(AF$12)*$B27))</f>
        <v>10.0298008901328</v>
      </c>
      <c r="AG117" s="0" t="n">
        <f aca="false">IF($B27=0,0,IF(SIN(AG$12)=0,999999999,(SIN(AG$12)*COS($E27)+SIN($E27)*COS(AG$12))/SIN(AG$12)*$B27))</f>
        <v>9.87769214662207</v>
      </c>
      <c r="AH117" s="0" t="n">
        <f aca="false">IF($B27=0,0,IF(SIN(AH$12)=0,999999999,(SIN(AH$12)*COS($E27)+SIN($E27)*COS(AH$12))/SIN(AH$12)*$B27))</f>
        <v>9.73565993505692</v>
      </c>
      <c r="AI117" s="0" t="n">
        <f aca="false">IF($B27=0,0,IF(SIN(AI$12)=0,999999999,(SIN(AI$12)*COS($E27)+SIN($E27)*COS(AI$12))/SIN(AI$12)*$B27))</f>
        <v>9.60265664466261</v>
      </c>
      <c r="AJ117" s="0" t="n">
        <f aca="false">IF($B27=0,0,IF(SIN(AJ$12)=0,999999999,(SIN(AJ$12)*COS($E27)+SIN($E27)*COS(AJ$12))/SIN(AJ$12)*$B27))</f>
        <v>9.47777411946844</v>
      </c>
      <c r="AK117" s="0" t="n">
        <f aca="false">IF($B27=0,0,IF(SIN(AK$12)=0,999999999,(SIN(AK$12)*COS($E27)+SIN($E27)*COS(AK$12))/SIN(AK$12)*$B27))</f>
        <v>9.36022116064038</v>
      </c>
      <c r="AL117" s="0" t="n">
        <f aca="false">IF($B27=0,0,IF(SIN(AL$12)=0,999999999,(SIN(AL$12)*COS($E27)+SIN($E27)*COS(AL$12))/SIN(AL$12)*$B27))</f>
        <v>9.24930524687551</v>
      </c>
      <c r="AM117" s="0" t="n">
        <f aca="false">IF($B27=0,0,IF(SIN(AM$12)=0,999999999,(SIN(AM$12)*COS($E27)+SIN($E27)*COS(AM$12))/SIN(AM$12)*$B27))</f>
        <v>9.14441757810831</v>
      </c>
      <c r="AN117" s="0" t="n">
        <f aca="false">IF($B27=0,0,IF(SIN(AN$12)=0,999999999,(SIN(AN$12)*COS($E27)+SIN($E27)*COS(AN$12))/SIN(AN$12)*$B27))</f>
        <v>9.04502075830735</v>
      </c>
      <c r="AO117" s="0" t="n">
        <f aca="false">IF($B27=0,0,IF(SIN(AO$12)=0,999999999,(SIN(AO$12)*COS($E27)+SIN($E27)*COS(AO$12))/SIN(AO$12)*$B27))</f>
        <v>8.95063858953426</v>
      </c>
      <c r="AP117" s="0" t="n">
        <f aca="false">IF($B27=0,0,IF(SIN(AP$12)=0,999999999,(SIN(AP$12)*COS($E27)+SIN($E27)*COS(AP$12))/SIN(AP$12)*$B27))</f>
        <v>8.86084756673086</v>
      </c>
      <c r="AQ117" s="0" t="n">
        <f aca="false">IF($B27=0,0,IF(SIN(AQ$12)=0,999999999,(SIN(AQ$12)*COS($E27)+SIN($E27)*COS(AQ$12))/SIN(AQ$12)*$B27))</f>
        <v>8.77526975146441</v>
      </c>
      <c r="AR117" s="0" t="n">
        <f aca="false">IF($B27=0,0,IF(SIN(AR$12)=0,999999999,(SIN(AR$12)*COS($E27)+SIN($E27)*COS(AR$12))/SIN(AR$12)*$B27))</f>
        <v>8.69356677060073</v>
      </c>
      <c r="AS117" s="0" t="n">
        <f aca="false">IF($B27=0,0,IF(SIN(AS$12)=0,999999999,(SIN(AS$12)*COS($E27)+SIN($E27)*COS(AS$12))/SIN(AS$12)*$B27))</f>
        <v>8.61543473798371</v>
      </c>
      <c r="AT117" s="0" t="n">
        <f aca="false">IF($B27=0,0,IF(SIN(AT$12)=0,999999999,(SIN(AT$12)*COS($E27)+SIN($E27)*COS(AT$12))/SIN(AT$12)*$B27))</f>
        <v>8.54059993758261</v>
      </c>
      <c r="AU117" s="0" t="n">
        <f aca="false">IF($B27=0,0,IF(SIN(AU$12)=0,999999999,(SIN(AU$12)*COS($E27)+SIN($E27)*COS(AU$12))/SIN(AU$12)*$B27))</f>
        <v>8.46881513808824</v>
      </c>
      <c r="AV117" s="0" t="n">
        <f aca="false">IF($B27=0,0,IF(SIN(AV$12)=0,999999999,(SIN(AV$12)*COS($E27)+SIN($E27)*COS(AV$12))/SIN(AV$12)*$B27))</f>
        <v>8.3998564337033</v>
      </c>
      <c r="AW117" s="0" t="n">
        <f aca="false">IF($B27=0,0,IF(SIN(AW$12)=0,999999999,(SIN(AW$12)*COS($E27)+SIN($E27)*COS(AW$12))/SIN(AW$12)*$B27))</f>
        <v>8.33352052545408</v>
      </c>
      <c r="AX117" s="0" t="n">
        <f aca="false">IF($B27=0,0,IF(SIN(AX$12)=0,999999999,(SIN(AX$12)*COS($E27)+SIN($E27)*COS(AX$12))/SIN(AX$12)*$B27))</f>
        <v>8.26962237292648</v>
      </c>
      <c r="AY117" s="0" t="n">
        <f aca="false">IF($B27=0,0,IF(SIN(AY$12)=0,999999999,(SIN(AY$12)*COS($E27)+SIN($E27)*COS(AY$12))/SIN(AY$12)*$B27))</f>
        <v>8.20799315879036</v>
      </c>
      <c r="AZ117" s="0" t="n">
        <f aca="false">IF($B27=0,0,IF(SIN(AZ$12)=0,999999999,(SIN(AZ$12)*COS($E27)+SIN($E27)*COS(AZ$12))/SIN(AZ$12)*$B27))</f>
        <v>8.14847851849892</v>
      </c>
      <c r="BA117" s="0" t="n">
        <f aca="false">IF($B27=0,0,IF(SIN(BA$12)=0,999999999,(SIN(BA$12)*COS($E27)+SIN($E27)*COS(BA$12))/SIN(BA$12)*$B27))</f>
        <v>8.0909369956533</v>
      </c>
      <c r="BB117" s="0" t="n">
        <f aca="false">IF($B27=0,0,IF(SIN(BB$12)=0,999999999,(SIN(BB$12)*COS($E27)+SIN($E27)*COS(BB$12))/SIN(BB$12)*$B27))</f>
        <v>8.03523869010652</v>
      </c>
      <c r="BC117" s="0" t="n">
        <f aca="false">IF($B27=0,0,IF(SIN(BC$12)=0,999999999,(SIN(BC$12)*COS($E27)+SIN($E27)*COS(BC$12))/SIN(BC$12)*$B27))</f>
        <v>7.98126407125573</v>
      </c>
      <c r="BD117" s="0" t="n">
        <f aca="false">IF($B27=0,0,IF(SIN(BD$12)=0,999999999,(SIN(BD$12)*COS($E27)+SIN($E27)*COS(BD$12))/SIN(BD$12)*$B27))</f>
        <v>7.92890293337872</v>
      </c>
      <c r="BE117" s="0" t="n">
        <f aca="false">IF($B27=0,0,IF(SIN(BE$12)=0,999999999,(SIN(BE$12)*COS($E27)+SIN($E27)*COS(BE$12))/SIN(BE$12)*$B27))</f>
        <v>7.87805347349983</v>
      </c>
      <c r="BF117" s="0" t="n">
        <f aca="false">IF($B27=0,0,IF(SIN(BF$12)=0,999999999,(SIN(BF$12)*COS($E27)+SIN($E27)*COS(BF$12))/SIN(BF$12)*$B27))</f>
        <v>7.82862147527197</v>
      </c>
      <c r="BG117" s="0" t="n">
        <f aca="false">IF($B27=0,0,IF(SIN(BG$12)=0,999999999,(SIN(BG$12)*COS($E27)+SIN($E27)*COS(BG$12))/SIN(BG$12)*$B27))</f>
        <v>7.78051958485232</v>
      </c>
      <c r="BH117" s="0" t="n">
        <f aca="false">IF($B27=0,0,IF(SIN(BH$12)=0,999999999,(SIN(BH$12)*COS($E27)+SIN($E27)*COS(BH$12))/SIN(BH$12)*$B27))</f>
        <v>7.73366666682582</v>
      </c>
      <c r="BI117" s="0" t="n">
        <f aca="false">IF($B27=0,0,IF(SIN(BI$12)=0,999999999,(SIN(BI$12)*COS($E27)+SIN($E27)*COS(BI$12))/SIN(BI$12)*$B27))</f>
        <v>7.68798722996648</v>
      </c>
      <c r="BJ117" s="0" t="n">
        <f aca="false">IF($B27=0,0,IF(SIN(BJ$12)=0,999999999,(SIN(BJ$12)*COS($E27)+SIN($E27)*COS(BJ$12))/SIN(BJ$12)*$B27))</f>
        <v>7.64341091408398</v>
      </c>
      <c r="BK117" s="0" t="n">
        <f aca="false">IF($B27=0,0,IF(SIN(BK$12)=0,999999999,(SIN(BK$12)*COS($E27)+SIN($E27)*COS(BK$12))/SIN(BK$12)*$B27))</f>
        <v>7.59987203042972</v>
      </c>
      <c r="BL117" s="0" t="n">
        <f aca="false">IF($B27=0,0,IF(SIN(BL$12)=0,999999999,(SIN(BL$12)*COS($E27)+SIN($E27)*COS(BL$12))/SIN(BL$12)*$B27))</f>
        <v>7.55730914917324</v>
      </c>
      <c r="BM117" s="0" t="n">
        <f aca="false">IF($B27=0,0,IF(SIN(BM$12)=0,999999999,(SIN(BM$12)*COS($E27)+SIN($E27)*COS(BM$12))/SIN(BM$12)*$B27))</f>
        <v>7.51566472833787</v>
      </c>
      <c r="BN117" s="0" t="n">
        <f aca="false">IF($B27=0,0,IF(SIN(BN$12)=0,999999999,(SIN(BN$12)*COS($E27)+SIN($E27)*COS(BN$12))/SIN(BN$12)*$B27))</f>
        <v>7.47488477933101</v>
      </c>
      <c r="BO117" s="0" t="n">
        <f aca="false">IF($B27=0,0,IF(SIN(BO$12)=0,999999999,(SIN(BO$12)*COS($E27)+SIN($E27)*COS(BO$12))/SIN(BO$12)*$B27))</f>
        <v>7.4349185648407</v>
      </c>
      <c r="BP117" s="0" t="n">
        <f aca="false">IF($B27=0,0,IF(SIN(BP$12)=0,999999999,(SIN(BP$12)*COS($E27)+SIN($E27)*COS(BP$12))/SIN(BP$12)*$B27))</f>
        <v>7.39571832541355</v>
      </c>
      <c r="BQ117" s="0" t="n">
        <f aca="false">IF($B27=0,0,IF(SIN(BQ$12)=0,999999999,(SIN(BQ$12)*COS($E27)+SIN($E27)*COS(BQ$12))/SIN(BQ$12)*$B27))</f>
        <v>7.35723903149501</v>
      </c>
      <c r="BR117" s="0" t="n">
        <f aca="false">IF($B27=0,0,IF(SIN(BR$12)=0,999999999,(SIN(BR$12)*COS($E27)+SIN($E27)*COS(BR$12))/SIN(BR$12)*$B27))</f>
        <v>7.31943815811342</v>
      </c>
      <c r="BS117" s="0" t="n">
        <f aca="false">IF($B27=0,0,IF(SIN(BS$12)=0,999999999,(SIN(BS$12)*COS($E27)+SIN($E27)*COS(BS$12))/SIN(BS$12)*$B27))</f>
        <v>7.28227547973334</v>
      </c>
      <c r="BT117" s="0" t="n">
        <f aca="false">IF($B27=0,0,IF(SIN(BT$12)=0,999999999,(SIN(BT$12)*COS($E27)+SIN($E27)*COS(BT$12))/SIN(BT$12)*$B27))</f>
        <v>7.24571288310159</v>
      </c>
      <c r="BU117" s="0" t="n">
        <f aca="false">IF($B27=0,0,IF(SIN(BU$12)=0,999999999,(SIN(BU$12)*COS($E27)+SIN($E27)*COS(BU$12))/SIN(BU$12)*$B27))</f>
        <v>7.20971419616653</v>
      </c>
      <c r="BV117" s="0" t="n">
        <f aca="false">IF($B27=0,0,IF(SIN(BV$12)=0,999999999,(SIN(BV$12)*COS($E27)+SIN($E27)*COS(BV$12))/SIN(BV$12)*$B27))</f>
        <v>7.17424503137398</v>
      </c>
      <c r="BW117" s="0" t="n">
        <f aca="false">IF($B27=0,0,IF(SIN(BW$12)=0,999999999,(SIN(BW$12)*COS($E27)+SIN($E27)*COS(BW$12))/SIN(BW$12)*$B27))</f>
        <v>7.13927264183712</v>
      </c>
      <c r="BX117" s="0" t="n">
        <f aca="false">IF($B27=0,0,IF(SIN(BX$12)=0,999999999,(SIN(BX$12)*COS($E27)+SIN($E27)*COS(BX$12))/SIN(BX$12)*$B27))</f>
        <v>7.10476578904618</v>
      </c>
      <c r="BY117" s="0" t="n">
        <f aca="false">IF($B27=0,0,IF(SIN(BY$12)=0,999999999,(SIN(BY$12)*COS($E27)+SIN($E27)*COS(BY$12))/SIN(BY$12)*$B27))</f>
        <v>7.0706946209306</v>
      </c>
      <c r="BZ117" s="0" t="n">
        <f aca="false">IF($B27=0,0,IF(SIN(BZ$12)=0,999999999,(SIN(BZ$12)*COS($E27)+SIN($E27)*COS(BZ$12))/SIN(BZ$12)*$B27))</f>
        <v>7.03703055921481</v>
      </c>
      <c r="CA117" s="0" t="n">
        <f aca="false">IF($B27=0,0,IF(SIN(CA$12)=0,999999999,(SIN(CA$12)*COS($E27)+SIN($E27)*COS(CA$12))/SIN(CA$12)*$B27))</f>
        <v>7.00374619512071</v>
      </c>
      <c r="CB117" s="0" t="n">
        <f aca="false">IF($B27=0,0,IF(SIN(CB$12)=0,999999999,(SIN(CB$12)*COS($E27)+SIN($E27)*COS(CB$12))/SIN(CB$12)*$B27))</f>
        <v>6.97081519256833</v>
      </c>
      <c r="CC117" s="0" t="n">
        <f aca="false">IF($B27=0,0,IF(SIN(CC$12)=0,999999999,(SIN(CC$12)*COS($E27)+SIN($E27)*COS(CC$12))/SIN(CC$12)*$B27))</f>
        <v>6.93821219811228</v>
      </c>
      <c r="CD117" s="0" t="n">
        <f aca="false">IF($B27=0,0,IF(SIN(CD$12)=0,999999999,(SIN(CD$12)*COS($E27)+SIN($E27)*COS(CD$12))/SIN(CD$12)*$B27))</f>
        <v>6.90591275692667</v>
      </c>
      <c r="CE117" s="0" t="n">
        <f aca="false">IF($B27=0,0,IF(SIN(CE$12)=0,999999999,(SIN(CE$12)*COS($E27)+SIN($E27)*COS(CE$12))/SIN(CE$12)*$B27))</f>
        <v>6.87389323421817</v>
      </c>
      <c r="CF117" s="0" t="n">
        <f aca="false">IF($B27=0,0,IF(SIN(CF$12)=0,999999999,(SIN(CF$12)*COS($E27)+SIN($E27)*COS(CF$12))/SIN(CF$12)*$B27))</f>
        <v>6.84213074150423</v>
      </c>
      <c r="CG117" s="0" t="n">
        <f aca="false">IF($B27=0,0,IF(SIN(CG$12)=0,999999999,(SIN(CG$12)*COS($E27)+SIN($E27)*COS(CG$12))/SIN(CG$12)*$B27))</f>
        <v>6.81060306724533</v>
      </c>
      <c r="CH117" s="0" t="n">
        <f aca="false">IF($B27=0,0,IF(SIN(CH$12)=0,999999999,(SIN(CH$12)*COS($E27)+SIN($E27)*COS(CH$12))/SIN(CH$12)*$B27))</f>
        <v>6.77928861136424</v>
      </c>
      <c r="CI117" s="0" t="n">
        <f aca="false">IF($B27=0,0,IF(SIN(CI$12)=0,999999999,(SIN(CI$12)*COS($E27)+SIN($E27)*COS(CI$12))/SIN(CI$12)*$B27))</f>
        <v>6.74816632322501</v>
      </c>
      <c r="CJ117" s="0" t="n">
        <f aca="false">IF($B27=0,0,IF(SIN(CJ$12)=0,999999999,(SIN(CJ$12)*COS($E27)+SIN($E27)*COS(CJ$12))/SIN(CJ$12)*$B27))</f>
        <v>6.71721564267855</v>
      </c>
      <c r="CK117" s="0" t="n">
        <f aca="false">IF($B27=0,0,IF(SIN(CK$12)=0,999999999,(SIN(CK$12)*COS($E27)+SIN($E27)*COS(CK$12))/SIN(CK$12)*$B27))</f>
        <v>6.68641644381139</v>
      </c>
      <c r="CL117" s="0" t="n">
        <f aca="false">IF($B27=0,0,IF(SIN(CL$12)=0,999999999,(SIN(CL$12)*COS($E27)+SIN($E27)*COS(CL$12))/SIN(CL$12)*$B27))</f>
        <v>6.65574898106069</v>
      </c>
      <c r="CM117" s="0" t="n">
        <f aca="false">IF($B27=0,0,IF(SIN(CM$12)=0,999999999,(SIN(CM$12)*COS($E27)+SIN($E27)*COS(CM$12))/SIN(CM$12)*$B27))</f>
        <v>6.62519383738032</v>
      </c>
      <c r="CN117" s="0" t="n">
        <f aca="false">IF($B27=0,0,IF(SIN(CN$12)=0,999999999,(SIN(CN$12)*COS($E27)+SIN($E27)*COS(CN$12))/SIN(CN$12)*$B27))</f>
        <v>6.59473187416269</v>
      </c>
      <c r="CO117" s="0" t="n">
        <f aca="false">IF($B27=0,0,IF(SIN(CO$12)=0,999999999,(SIN(CO$12)*COS($E27)+SIN($E27)*COS(CO$12))/SIN(CO$12)*$B27))</f>
        <v>6.56434418263668</v>
      </c>
      <c r="CP117" s="0" t="n">
        <f aca="false">IF($B27=0,0,IF(SIN(CP$12)=0,999999999,(SIN(CP$12)*COS($E27)+SIN($E27)*COS(CP$12))/SIN(CP$12)*$B27))</f>
        <v>6.53401203647607</v>
      </c>
      <c r="CQ117" s="0" t="n">
        <f aca="false">IF($B27=0,0,IF(SIN(CQ$12)=0,999999999,(SIN(CQ$12)*COS($E27)+SIN($E27)*COS(CQ$12))/SIN(CQ$12)*$B27))</f>
        <v>6.50371684536324</v>
      </c>
    </row>
    <row r="118" customFormat="false" ht="12.8" hidden="true" customHeight="false" outlineLevel="0" collapsed="false">
      <c r="D118" s="0" t="n">
        <f aca="false">1+D117</f>
        <v>16</v>
      </c>
      <c r="E118" s="2" t="s">
        <v>56</v>
      </c>
      <c r="F118" s="0" t="n">
        <f aca="false">IF($B28=0,0,IF(SIN(F$12)=0,999999999,(SIN(F$12)*COS($E28)+SIN($E28)*COS(F$12))/SIN(F$12)*$B28))</f>
        <v>999999999</v>
      </c>
      <c r="G118" s="0" t="n">
        <f aca="false">IF($B28=0,0,IF(SIN(G$12)=0,999999999,(SIN(G$12)*COS($E28)+SIN($E28)*COS(G$12))/SIN(G$12)*$B28))</f>
        <v>112.536618560168</v>
      </c>
      <c r="H118" s="0" t="n">
        <f aca="false">IF($B28=0,0,IF(SIN(H$12)=0,999999999,(SIN(H$12)*COS($E28)+SIN($E28)*COS(H$12))/SIN(H$12)*$B28))</f>
        <v>59.4808327572794</v>
      </c>
      <c r="I118" s="0" t="n">
        <f aca="false">IF($B28=0,0,IF(SIN(I$12)=0,999999999,(SIN(I$12)*COS($E28)+SIN($E28)*COS(I$12))/SIN(I$12)*$B28))</f>
        <v>41.7883856491536</v>
      </c>
      <c r="J118" s="0" t="n">
        <f aca="false">IF($B28=0,0,IF(SIN(J$12)=0,999999999,(SIN(J$12)*COS($E28)+SIN($E28)*COS(J$12))/SIN(J$12)*$B28))</f>
        <v>32.9367699299572</v>
      </c>
      <c r="K118" s="0" t="n">
        <f aca="false">IF($B28=0,0,IF(SIN(K$12)=0,999999999,(SIN(K$12)*COS($E28)+SIN($E28)*COS(K$12))/SIN(K$12)*$B28))</f>
        <v>27.6214830841956</v>
      </c>
      <c r="L118" s="0" t="n">
        <f aca="false">IF($B28=0,0,IF(SIN(L$12)=0,999999999,(SIN(L$12)*COS($E28)+SIN($E28)*COS(L$12))/SIN(L$12)*$B28))</f>
        <v>24.0743567254213</v>
      </c>
      <c r="M118" s="0" t="n">
        <f aca="false">IF($B28=0,0,IF(SIN(M$12)=0,999999999,(SIN(M$12)*COS($E28)+SIN($E28)*COS(M$12))/SIN(M$12)*$B28))</f>
        <v>21.5376036439591</v>
      </c>
      <c r="N118" s="0" t="n">
        <f aca="false">IF($B28=0,0,IF(SIN(N$12)=0,999999999,(SIN(N$12)*COS($E28)+SIN($E28)*COS(N$12))/SIN(N$12)*$B28))</f>
        <v>19.6323295682539</v>
      </c>
      <c r="O118" s="0" t="n">
        <f aca="false">IF($B28=0,0,IF(SIN(O$12)=0,999999999,(SIN(O$12)*COS($E28)+SIN($E28)*COS(O$12))/SIN(O$12)*$B28))</f>
        <v>18.1480370847955</v>
      </c>
      <c r="P118" s="0" t="n">
        <f aca="false">IF($B28=0,0,IF(SIN(P$12)=0,999999999,(SIN(P$12)*COS($E28)+SIN($E28)*COS(P$12))/SIN(P$12)*$B28))</f>
        <v>16.958427205613</v>
      </c>
      <c r="Q118" s="0" t="n">
        <f aca="false">IF($B28=0,0,IF(SIN(Q$12)=0,999999999,(SIN(Q$12)*COS($E28)+SIN($E28)*COS(Q$12))/SIN(Q$12)*$B28))</f>
        <v>15.9831273530603</v>
      </c>
      <c r="R118" s="0" t="n">
        <f aca="false">IF($B28=0,0,IF(SIN(R$12)=0,999999999,(SIN(R$12)*COS($E28)+SIN($E28)*COS(R$12))/SIN(R$12)*$B28))</f>
        <v>15.168555351801</v>
      </c>
      <c r="S118" s="0" t="n">
        <f aca="false">IF($B28=0,0,IF(SIN(S$12)=0,999999999,(SIN(S$12)*COS($E28)+SIN($E28)*COS(S$12))/SIN(S$12)*$B28))</f>
        <v>14.477615424111</v>
      </c>
      <c r="T118" s="0" t="n">
        <f aca="false">IF($B28=0,0,IF(SIN(T$12)=0,999999999,(SIN(T$12)*COS($E28)+SIN($E28)*COS(T$12))/SIN(T$12)*$B28))</f>
        <v>13.8838101868321</v>
      </c>
      <c r="U118" s="0" t="n">
        <f aca="false">IF($B28=0,0,IF(SIN(U$12)=0,999999999,(SIN(U$12)*COS($E28)+SIN($E28)*COS(U$12))/SIN(U$12)*$B28))</f>
        <v>13.3677078492012</v>
      </c>
      <c r="V118" s="0" t="n">
        <f aca="false">IF($B28=0,0,IF(SIN(V$12)=0,999999999,(SIN(V$12)*COS($E28)+SIN($E28)*COS(V$12))/SIN(V$12)*$B28))</f>
        <v>12.9147342111651</v>
      </c>
      <c r="W118" s="0" t="n">
        <f aca="false">IF($B28=0,0,IF(SIN(W$12)=0,999999999,(SIN(W$12)*COS($E28)+SIN($E28)*COS(W$12))/SIN(W$12)*$B28))</f>
        <v>12.5137439560913</v>
      </c>
      <c r="X118" s="0" t="n">
        <f aca="false">IF($B28=0,0,IF(SIN(X$12)=0,999999999,(SIN(X$12)*COS($E28)+SIN($E28)*COS(X$12))/SIN(X$12)*$B28))</f>
        <v>12.1560681789371</v>
      </c>
      <c r="Y118" s="0" t="n">
        <f aca="false">IF($B28=0,0,IF(SIN(Y$12)=0,999999999,(SIN(Y$12)*COS($E28)+SIN($E28)*COS(Y$12))/SIN(Y$12)*$B28))</f>
        <v>11.8348626947</v>
      </c>
      <c r="Z118" s="0" t="n">
        <f aca="false">IF($B28=0,0,IF(SIN(Z$12)=0,999999999,(SIN(Z$12)*COS($E28)+SIN($E28)*COS(Z$12))/SIN(Z$12)*$B28))</f>
        <v>11.5446518540443</v>
      </c>
      <c r="AA118" s="0" t="n">
        <f aca="false">IF($B28=0,0,IF(SIN(AA$12)=0,999999999,(SIN(AA$12)*COS($E28)+SIN($E28)*COS(AA$12))/SIN(AA$12)*$B28))</f>
        <v>11.2810026970379</v>
      </c>
      <c r="AB118" s="0" t="n">
        <f aca="false">IF($B28=0,0,IF(SIN(AB$12)=0,999999999,(SIN(AB$12)*COS($E28)+SIN($E28)*COS(AB$12))/SIN(AB$12)*$B28))</f>
        <v>11.0402879737738</v>
      </c>
      <c r="AC118" s="0" t="n">
        <f aca="false">IF($B28=0,0,IF(SIN(AC$12)=0,999999999,(SIN(AC$12)*COS($E28)+SIN($E28)*COS(AC$12))/SIN(AC$12)*$B28))</f>
        <v>10.8195109854263</v>
      </c>
      <c r="AD118" s="0" t="n">
        <f aca="false">IF($B28=0,0,IF(SIN(AD$12)=0,999999999,(SIN(AD$12)*COS($E28)+SIN($E28)*COS(AD$12))/SIN(AD$12)*$B28))</f>
        <v>10.6161742147727</v>
      </c>
      <c r="AE118" s="0" t="n">
        <f aca="false">IF($B28=0,0,IF(SIN(AE$12)=0,999999999,(SIN(AE$12)*COS($E28)+SIN($E28)*COS(AE$12))/SIN(AE$12)*$B28))</f>
        <v>10.4281794851233</v>
      </c>
      <c r="AF118" s="0" t="n">
        <f aca="false">IF($B28=0,0,IF(SIN(AF$12)=0,999999999,(SIN(AF$12)*COS($E28)+SIN($E28)*COS(AF$12))/SIN(AF$12)*$B28))</f>
        <v>10.2537511592318</v>
      </c>
      <c r="AG118" s="0" t="n">
        <f aca="false">IF($B28=0,0,IF(SIN(AG$12)=0,999999999,(SIN(AG$12)*COS($E28)+SIN($E28)*COS(AG$12))/SIN(AG$12)*$B28))</f>
        <v>10.0913764048506</v>
      </c>
      <c r="AH118" s="0" t="n">
        <f aca="false">IF($B28=0,0,IF(SIN(AH$12)=0,999999999,(SIN(AH$12)*COS($E28)+SIN($E28)*COS(AH$12))/SIN(AH$12)*$B28))</f>
        <v>9.93975826026</v>
      </c>
      <c r="AI118" s="0" t="n">
        <f aca="false">IF($B28=0,0,IF(SIN(AI$12)=0,999999999,(SIN(AI$12)*COS($E28)+SIN($E28)*COS(AI$12))/SIN(AI$12)*$B28))</f>
        <v>9.79777841011323</v>
      </c>
      <c r="AJ118" s="0" t="n">
        <f aca="false">IF($B28=0,0,IF(SIN(AJ$12)=0,999999999,(SIN(AJ$12)*COS($E28)+SIN($E28)*COS(AJ$12))/SIN(AJ$12)*$B28))</f>
        <v>9.66446740584821</v>
      </c>
      <c r="AK118" s="0" t="n">
        <f aca="false">IF($B28=0,0,IF(SIN(AK$12)=0,999999999,(SIN(AK$12)*COS($E28)+SIN($E28)*COS(AK$12))/SIN(AK$12)*$B28))</f>
        <v>9.53898064962408</v>
      </c>
      <c r="AL118" s="0" t="n">
        <f aca="false">IF($B28=0,0,IF(SIN(AL$12)=0,999999999,(SIN(AL$12)*COS($E28)+SIN($E28)*COS(AL$12))/SIN(AL$12)*$B28))</f>
        <v>9.42057888100211</v>
      </c>
      <c r="AM118" s="0" t="n">
        <f aca="false">IF($B28=0,0,IF(SIN(AM$12)=0,999999999,(SIN(AM$12)*COS($E28)+SIN($E28)*COS(AM$12))/SIN(AM$12)*$B28))</f>
        <v>9.3086122112328</v>
      </c>
      <c r="AN118" s="0" t="n">
        <f aca="false">IF($B28=0,0,IF(SIN(AN$12)=0,999999999,(SIN(AN$12)*COS($E28)+SIN($E28)*COS(AN$12))/SIN(AN$12)*$B28))</f>
        <v>9.20250697474905</v>
      </c>
      <c r="AO118" s="0" t="n">
        <f aca="false">IF($B28=0,0,IF(SIN(AO$12)=0,999999999,(SIN(AO$12)*COS($E28)+SIN($E28)*COS(AO$12))/SIN(AO$12)*$B28))</f>
        <v>9.10175483441325</v>
      </c>
      <c r="AP118" s="0" t="n">
        <f aca="false">IF($B28=0,0,IF(SIN(AP$12)=0,999999999,(SIN(AP$12)*COS($E28)+SIN($E28)*COS(AP$12))/SIN(AP$12)*$B28))</f>
        <v>9.00590370227692</v>
      </c>
      <c r="AQ118" s="0" t="n">
        <f aca="false">IF($B28=0,0,IF(SIN(AQ$12)=0,999999999,(SIN(AQ$12)*COS($E28)+SIN($E28)*COS(AQ$12))/SIN(AQ$12)*$B28))</f>
        <v>8.914550132366</v>
      </c>
      <c r="AR118" s="0" t="n">
        <f aca="false">IF($B28=0,0,IF(SIN(AR$12)=0,999999999,(SIN(AR$12)*COS($E28)+SIN($E28)*COS(AR$12))/SIN(AR$12)*$B28))</f>
        <v>8.82733291431689</v>
      </c>
      <c r="AS118" s="0" t="n">
        <f aca="false">IF($B28=0,0,IF(SIN(AS$12)=0,999999999,(SIN(AS$12)*COS($E28)+SIN($E28)*COS(AS$12))/SIN(AS$12)*$B28))</f>
        <v>8.74392765231367</v>
      </c>
      <c r="AT118" s="0" t="n">
        <f aca="false">IF($B28=0,0,IF(SIN(AT$12)=0,999999999,(SIN(AT$12)*COS($E28)+SIN($E28)*COS(AT$12))/SIN(AT$12)*$B28))</f>
        <v>8.66404215688562</v>
      </c>
      <c r="AU118" s="0" t="n">
        <f aca="false">IF($B28=0,0,IF(SIN(AU$12)=0,999999999,(SIN(AU$12)*COS($E28)+SIN($E28)*COS(AU$12))/SIN(AU$12)*$B28))</f>
        <v>8.58741251077077</v>
      </c>
      <c r="AV118" s="0" t="n">
        <f aca="false">IF($B28=0,0,IF(SIN(AV$12)=0,999999999,(SIN(AV$12)*COS($E28)+SIN($E28)*COS(AV$12))/SIN(AV$12)*$B28))</f>
        <v>8.51379969648728</v>
      </c>
      <c r="AW118" s="0" t="n">
        <f aca="false">IF($B28=0,0,IF(SIN(AW$12)=0,999999999,(SIN(AW$12)*COS($E28)+SIN($E28)*COS(AW$12))/SIN(AW$12)*$B28))</f>
        <v>8.44298669415741</v>
      </c>
      <c r="AX118" s="0" t="n">
        <f aca="false">IF($B28=0,0,IF(SIN(AX$12)=0,999999999,(SIN(AX$12)*COS($E28)+SIN($E28)*COS(AX$12))/SIN(AX$12)*$B28))</f>
        <v>8.37477597475619</v>
      </c>
      <c r="AY118" s="0" t="n">
        <f aca="false">IF($B28=0,0,IF(SIN(AY$12)=0,999999999,(SIN(AY$12)*COS($E28)+SIN($E28)*COS(AY$12))/SIN(AY$12)*$B28))</f>
        <v>8.30898732725906</v>
      </c>
      <c r="AZ118" s="0" t="n">
        <f aca="false">IF($B28=0,0,IF(SIN(AZ$12)=0,999999999,(SIN(AZ$12)*COS($E28)+SIN($E28)*COS(AZ$12))/SIN(AZ$12)*$B28))</f>
        <v>8.24545596886134</v>
      </c>
      <c r="BA118" s="0" t="n">
        <f aca="false">IF($B28=0,0,IF(SIN(BA$12)=0,999999999,(SIN(BA$12)*COS($E28)+SIN($E28)*COS(BA$12))/SIN(BA$12)*$B28))</f>
        <v>8.18403089609346</v>
      </c>
      <c r="BB118" s="0" t="n">
        <f aca="false">IF($B28=0,0,IF(SIN(BB$12)=0,999999999,(SIN(BB$12)*COS($E28)+SIN($E28)*COS(BB$12))/SIN(BB$12)*$B28))</f>
        <v>8.12457344168374</v>
      </c>
      <c r="BC118" s="0" t="n">
        <f aca="false">IF($B28=0,0,IF(SIN(BC$12)=0,999999999,(SIN(BC$12)*COS($E28)+SIN($E28)*COS(BC$12))/SIN(BC$12)*$B28))</f>
        <v>8.06695600775828</v>
      </c>
      <c r="BD118" s="0" t="n">
        <f aca="false">IF($B28=0,0,IF(SIN(BD$12)=0,999999999,(SIN(BD$12)*COS($E28)+SIN($E28)*COS(BD$12))/SIN(BD$12)*$B28))</f>
        <v>8.0110609506717</v>
      </c>
      <c r="BE118" s="0" t="n">
        <f aca="false">IF($B28=0,0,IF(SIN(BE$12)=0,999999999,(SIN(BE$12)*COS($E28)+SIN($E28)*COS(BE$12))/SIN(BE$12)*$B28))</f>
        <v>7.95677959663719</v>
      </c>
      <c r="BF118" s="0" t="n">
        <f aca="false">IF($B28=0,0,IF(SIN(BF$12)=0,999999999,(SIN(BF$12)*COS($E28)+SIN($E28)*COS(BF$12))/SIN(BF$12)*$B28))</f>
        <v>7.90401137052759</v>
      </c>
      <c r="BG118" s="0" t="n">
        <f aca="false">IF($B28=0,0,IF(SIN(BG$12)=0,999999999,(SIN(BG$12)*COS($E28)+SIN($E28)*COS(BG$12))/SIN(BG$12)*$B28))</f>
        <v>7.85266302287912</v>
      </c>
      <c r="BH118" s="0" t="n">
        <f aca="false">IF($B28=0,0,IF(SIN(BH$12)=0,999999999,(SIN(BH$12)*COS($E28)+SIN($E28)*COS(BH$12))/SIN(BH$12)*$B28))</f>
        <v>7.80264794234525</v>
      </c>
      <c r="BI118" s="0" t="n">
        <f aca="false">IF($B28=0,0,IF(SIN(BI$12)=0,999999999,(SIN(BI$12)*COS($E28)+SIN($E28)*COS(BI$12))/SIN(BI$12)*$B28))</f>
        <v>7.75388554270198</v>
      </c>
      <c r="BJ118" s="0" t="n">
        <f aca="false">IF($B28=0,0,IF(SIN(BJ$12)=0,999999999,(SIN(BJ$12)*COS($E28)+SIN($E28)*COS(BJ$12))/SIN(BJ$12)*$B28))</f>
        <v>7.70630071506102</v>
      </c>
      <c r="BK118" s="0" t="n">
        <f aca="false">IF($B28=0,0,IF(SIN(BK$12)=0,999999999,(SIN(BK$12)*COS($E28)+SIN($E28)*COS(BK$12))/SIN(BK$12)*$B28))</f>
        <v>7.65982333725733</v>
      </c>
      <c r="BL118" s="0" t="n">
        <f aca="false">IF($B28=0,0,IF(SIN(BL$12)=0,999999999,(SIN(BL$12)*COS($E28)+SIN($E28)*COS(BL$12))/SIN(BL$12)*$B28))</f>
        <v>7.61438783348376</v>
      </c>
      <c r="BM118" s="0" t="n">
        <f aca="false">IF($B28=0,0,IF(SIN(BM$12)=0,999999999,(SIN(BM$12)*COS($E28)+SIN($E28)*COS(BM$12))/SIN(BM$12)*$B28))</f>
        <v>7.56993277818305</v>
      </c>
      <c r="BN118" s="0" t="n">
        <f aca="false">IF($B28=0,0,IF(SIN(BN$12)=0,999999999,(SIN(BN$12)*COS($E28)+SIN($E28)*COS(BN$12))/SIN(BN$12)*$B28))</f>
        <v>7.52640053900444</v>
      </c>
      <c r="BO118" s="0" t="n">
        <f aca="false">IF($B28=0,0,IF(SIN(BO$12)=0,999999999,(SIN(BO$12)*COS($E28)+SIN($E28)*COS(BO$12))/SIN(BO$12)*$B28))</f>
        <v>7.48373695431082</v>
      </c>
      <c r="BP118" s="0" t="n">
        <f aca="false">IF($B28=0,0,IF(SIN(BP$12)=0,999999999,(SIN(BP$12)*COS($E28)+SIN($E28)*COS(BP$12))/SIN(BP$12)*$B28))</f>
        <v>7.44189104130307</v>
      </c>
      <c r="BQ118" s="0" t="n">
        <f aca="false">IF($B28=0,0,IF(SIN(BQ$12)=0,999999999,(SIN(BQ$12)*COS($E28)+SIN($E28)*COS(BQ$12))/SIN(BQ$12)*$B28))</f>
        <v>7.40081473132525</v>
      </c>
      <c r="BR118" s="0" t="n">
        <f aca="false">IF($B28=0,0,IF(SIN(BR$12)=0,999999999,(SIN(BR$12)*COS($E28)+SIN($E28)*COS(BR$12))/SIN(BR$12)*$B28))</f>
        <v>7.36046262934173</v>
      </c>
      <c r="BS118" s="0" t="n">
        <f aca="false">IF($B28=0,0,IF(SIN(BS$12)=0,999999999,(SIN(BS$12)*COS($E28)+SIN($E28)*COS(BS$12))/SIN(BS$12)*$B28))</f>
        <v>7.32079179494496</v>
      </c>
      <c r="BT118" s="0" t="n">
        <f aca="false">IF($B28=0,0,IF(SIN(BT$12)=0,999999999,(SIN(BT$12)*COS($E28)+SIN($E28)*COS(BT$12))/SIN(BT$12)*$B28))</f>
        <v>7.28176154257028</v>
      </c>
      <c r="BU118" s="0" t="n">
        <f aca="false">IF($B28=0,0,IF(SIN(BU$12)=0,999999999,(SIN(BU$12)*COS($E28)+SIN($E28)*COS(BU$12))/SIN(BU$12)*$B28))</f>
        <v>7.24333325886867</v>
      </c>
      <c r="BV118" s="0" t="n">
        <f aca="false">IF($B28=0,0,IF(SIN(BV$12)=0,999999999,(SIN(BV$12)*COS($E28)+SIN($E28)*COS(BV$12))/SIN(BV$12)*$B28))</f>
        <v>7.20547023542657</v>
      </c>
      <c r="BW118" s="0" t="n">
        <f aca="false">IF($B28=0,0,IF(SIN(BW$12)=0,999999999,(SIN(BW$12)*COS($E28)+SIN($E28)*COS(BW$12))/SIN(BW$12)*$B28))</f>
        <v>7.16813751522847</v>
      </c>
      <c r="BX118" s="0" t="n">
        <f aca="false">IF($B28=0,0,IF(SIN(BX$12)=0,999999999,(SIN(BX$12)*COS($E28)+SIN($E28)*COS(BX$12))/SIN(BX$12)*$B28))</f>
        <v>7.13130175143819</v>
      </c>
      <c r="BY118" s="0" t="n">
        <f aca="false">IF($B28=0,0,IF(SIN(BY$12)=0,999999999,(SIN(BY$12)*COS($E28)+SIN($E28)*COS(BY$12))/SIN(BY$12)*$B28))</f>
        <v>7.0949310772313</v>
      </c>
      <c r="BZ118" s="0" t="n">
        <f aca="false">IF($B28=0,0,IF(SIN(BZ$12)=0,999999999,(SIN(BZ$12)*COS($E28)+SIN($E28)*COS(BZ$12))/SIN(BZ$12)*$B28))</f>
        <v>7.05899498554839</v>
      </c>
      <c r="CA118" s="0" t="n">
        <f aca="false">IF($B28=0,0,IF(SIN(CA$12)=0,999999999,(SIN(CA$12)*COS($E28)+SIN($E28)*COS(CA$12))/SIN(CA$12)*$B28))</f>
        <v>7.02346421775835</v>
      </c>
      <c r="CB118" s="0" t="n">
        <f aca="false">IF($B28=0,0,IF(SIN(CB$12)=0,999999999,(SIN(CB$12)*COS($E28)+SIN($E28)*COS(CB$12))/SIN(CB$12)*$B28))</f>
        <v>6.98831066032599</v>
      </c>
      <c r="CC118" s="0" t="n">
        <f aca="false">IF($B28=0,0,IF(SIN(CC$12)=0,999999999,(SIN(CC$12)*COS($E28)+SIN($E28)*COS(CC$12))/SIN(CC$12)*$B28))</f>
        <v>6.95350724866991</v>
      </c>
      <c r="CD118" s="0" t="n">
        <f aca="false">IF($B28=0,0,IF(SIN(CD$12)=0,999999999,(SIN(CD$12)*COS($E28)+SIN($E28)*COS(CD$12))/SIN(CD$12)*$B28))</f>
        <v>6.9190278774772</v>
      </c>
      <c r="CE118" s="0" t="n">
        <f aca="false">IF($B28=0,0,IF(SIN(CE$12)=0,999999999,(SIN(CE$12)*COS($E28)+SIN($E28)*COS(CE$12))/SIN(CE$12)*$B28))</f>
        <v>6.88484731681252</v>
      </c>
      <c r="CF118" s="0" t="n">
        <f aca="false">IF($B28=0,0,IF(SIN(CF$12)=0,999999999,(SIN(CF$12)*COS($E28)+SIN($E28)*COS(CF$12))/SIN(CF$12)*$B28))</f>
        <v>6.8509411334208</v>
      </c>
      <c r="CG118" s="0" t="n">
        <f aca="false">IF($B28=0,0,IF(SIN(CG$12)=0,999999999,(SIN(CG$12)*COS($E28)+SIN($E28)*COS(CG$12))/SIN(CG$12)*$B28))</f>
        <v>6.81728561667768</v>
      </c>
      <c r="CH118" s="0" t="n">
        <f aca="false">IF($B28=0,0,IF(SIN(CH$12)=0,999999999,(SIN(CH$12)*COS($E28)+SIN($E28)*COS(CH$12))/SIN(CH$12)*$B28))</f>
        <v>6.78385770868951</v>
      </c>
      <c r="CI118" s="0" t="n">
        <f aca="false">IF($B28=0,0,IF(SIN(CI$12)=0,999999999,(SIN(CI$12)*COS($E28)+SIN($E28)*COS(CI$12))/SIN(CI$12)*$B28))</f>
        <v>6.75063493808638</v>
      </c>
      <c r="CJ118" s="0" t="n">
        <f aca="false">IF($B28=0,0,IF(SIN(CJ$12)=0,999999999,(SIN(CJ$12)*COS($E28)+SIN($E28)*COS(CJ$12))/SIN(CJ$12)*$B28))</f>
        <v>6.7175953570888</v>
      </c>
      <c r="CK118" s="0" t="n">
        <f aca="false">IF($B28=0,0,IF(SIN(CK$12)=0,999999999,(SIN(CK$12)*COS($E28)+SIN($E28)*COS(CK$12))/SIN(CK$12)*$B28))</f>
        <v>6.68471748146004</v>
      </c>
      <c r="CL118" s="0" t="n">
        <f aca="false">IF($B28=0,0,IF(SIN(CL$12)=0,999999999,(SIN(CL$12)*COS($E28)+SIN($E28)*COS(CL$12))/SIN(CL$12)*$B28))</f>
        <v>6.65198023298432</v>
      </c>
      <c r="CM118" s="0" t="n">
        <f aca="false">IF($B28=0,0,IF(SIN(CM$12)=0,999999999,(SIN(CM$12)*COS($E28)+SIN($E28)*COS(CM$12))/SIN(CM$12)*$B28))</f>
        <v>6.6193628841346</v>
      </c>
      <c r="CN118" s="0" t="n">
        <f aca="false">IF($B28=0,0,IF(SIN(CN$12)=0,999999999,(SIN(CN$12)*COS($E28)+SIN($E28)*COS(CN$12))/SIN(CN$12)*$B28))</f>
        <v>6.58684500461453</v>
      </c>
      <c r="CO118" s="0" t="n">
        <f aca="false">IF($B28=0,0,IF(SIN(CO$12)=0,999999999,(SIN(CO$12)*COS($E28)+SIN($E28)*COS(CO$12))/SIN(CO$12)*$B28))</f>
        <v>6.55440640947619</v>
      </c>
      <c r="CP118" s="0" t="n">
        <f aca="false">IF($B28=0,0,IF(SIN(CP$12)=0,999999999,(SIN(CP$12)*COS($E28)+SIN($E28)*COS(CP$12))/SIN(CP$12)*$B28))</f>
        <v>6.52202710852998</v>
      </c>
      <c r="CQ118" s="0" t="n">
        <f aca="false">IF($B28=0,0,IF(SIN(CQ$12)=0,999999999,(SIN(CQ$12)*COS($E28)+SIN($E28)*COS(CQ$12))/SIN(CQ$12)*$B28))</f>
        <v>6.48968725677432</v>
      </c>
    </row>
    <row r="119" customFormat="false" ht="12.8" hidden="true" customHeight="false" outlineLevel="0" collapsed="false">
      <c r="D119" s="0" t="n">
        <f aca="false">1+D118</f>
        <v>17</v>
      </c>
      <c r="E119" s="2" t="s">
        <v>56</v>
      </c>
      <c r="F119" s="0" t="n">
        <f aca="false">IF($B29=0,0,IF(SIN(F$12)=0,999999999,(SIN(F$12)*COS($E29)+SIN($E29)*COS(F$12))/SIN(F$12)*$B29))</f>
        <v>999999999</v>
      </c>
      <c r="G119" s="0" t="n">
        <f aca="false">IF($B29=0,0,IF(SIN(G$12)=0,999999999,(SIN(G$12)*COS($E29)+SIN($E29)*COS(G$12))/SIN(G$12)*$B29))</f>
        <v>121.004638938898</v>
      </c>
      <c r="H119" s="0" t="n">
        <f aca="false">IF($B29=0,0,IF(SIN(H$12)=0,999999999,(SIN(H$12)*COS($E29)+SIN($E29)*COS(H$12))/SIN(H$12)*$B29))</f>
        <v>63.7525746152312</v>
      </c>
      <c r="I119" s="0" t="n">
        <f aca="false">IF($B29=0,0,IF(SIN(I$12)=0,999999999,(SIN(I$12)*COS($E29)+SIN($E29)*COS(I$12))/SIN(I$12)*$B29))</f>
        <v>44.6607997117231</v>
      </c>
      <c r="J119" s="0" t="n">
        <f aca="false">IF($B29=0,0,IF(SIN(J$12)=0,999999999,(SIN(J$12)*COS($E29)+SIN($E29)*COS(J$12))/SIN(J$12)*$B29))</f>
        <v>35.1090936186957</v>
      </c>
      <c r="K119" s="0" t="n">
        <f aca="false">IF($B29=0,0,IF(SIN(K$12)=0,999999999,(SIN(K$12)*COS($E29)+SIN($E29)*COS(K$12))/SIN(K$12)*$B29))</f>
        <v>29.3734110764965</v>
      </c>
      <c r="L119" s="0" t="n">
        <f aca="false">IF($B29=0,0,IF(SIN(L$12)=0,999999999,(SIN(L$12)*COS($E29)+SIN($E29)*COS(L$12))/SIN(L$12)*$B29))</f>
        <v>25.5457360475901</v>
      </c>
      <c r="M119" s="0" t="n">
        <f aca="false">IF($B29=0,0,IF(SIN(M$12)=0,999999999,(SIN(M$12)*COS($E29)+SIN($E29)*COS(M$12))/SIN(M$12)*$B29))</f>
        <v>22.8083465547137</v>
      </c>
      <c r="N119" s="0" t="n">
        <f aca="false">IF($B29=0,0,IF(SIN(N$12)=0,999999999,(SIN(N$12)*COS($E29)+SIN($E29)*COS(N$12))/SIN(N$12)*$B29))</f>
        <v>20.7523808897861</v>
      </c>
      <c r="O119" s="0" t="n">
        <f aca="false">IF($B29=0,0,IF(SIN(O$12)=0,999999999,(SIN(O$12)*COS($E29)+SIN($E29)*COS(O$12))/SIN(O$12)*$B29))</f>
        <v>19.1506930163127</v>
      </c>
      <c r="P119" s="0" t="n">
        <f aca="false">IF($B29=0,0,IF(SIN(P$12)=0,999999999,(SIN(P$12)*COS($E29)+SIN($E29)*COS(P$12))/SIN(P$12)*$B29))</f>
        <v>17.8669947298325</v>
      </c>
      <c r="Q119" s="0" t="n">
        <f aca="false">IF($B29=0,0,IF(SIN(Q$12)=0,999999999,(SIN(Q$12)*COS($E29)+SIN($E29)*COS(Q$12))/SIN(Q$12)*$B29))</f>
        <v>16.8145566394674</v>
      </c>
      <c r="R119" s="0" t="n">
        <f aca="false">IF($B29=0,0,IF(SIN(R$12)=0,999999999,(SIN(R$12)*COS($E29)+SIN($E29)*COS(R$12))/SIN(R$12)*$B29))</f>
        <v>15.9355586582554</v>
      </c>
      <c r="S119" s="0" t="n">
        <f aca="false">IF($B29=0,0,IF(SIN(S$12)=0,999999999,(SIN(S$12)*COS($E29)+SIN($E29)*COS(S$12))/SIN(S$12)*$B29))</f>
        <v>15.1899710359957</v>
      </c>
      <c r="T119" s="0" t="n">
        <f aca="false">IF($B29=0,0,IF(SIN(T$12)=0,999999999,(SIN(T$12)*COS($E29)+SIN($E29)*COS(T$12))/SIN(T$12)*$B29))</f>
        <v>14.5492006633406</v>
      </c>
      <c r="U119" s="0" t="n">
        <f aca="false">IF($B29=0,0,IF(SIN(U$12)=0,999999999,(SIN(U$12)*COS($E29)+SIN($E29)*COS(U$12))/SIN(U$12)*$B29))</f>
        <v>13.9922788538812</v>
      </c>
      <c r="V119" s="0" t="n">
        <f aca="false">IF($B29=0,0,IF(SIN(V$12)=0,999999999,(SIN(V$12)*COS($E29)+SIN($E29)*COS(V$12))/SIN(V$12)*$B29))</f>
        <v>13.5034787075952</v>
      </c>
      <c r="W119" s="0" t="n">
        <f aca="false">IF($B29=0,0,IF(SIN(W$12)=0,999999999,(SIN(W$12)*COS($E29)+SIN($E29)*COS(W$12))/SIN(W$12)*$B29))</f>
        <v>13.0707734045028</v>
      </c>
      <c r="X119" s="0" t="n">
        <f aca="false">IF($B29=0,0,IF(SIN(X$12)=0,999999999,(SIN(X$12)*COS($E29)+SIN($E29)*COS(X$12))/SIN(X$12)*$B29))</f>
        <v>12.6848084001067</v>
      </c>
      <c r="Y119" s="0" t="n">
        <f aca="false">IF($B29=0,0,IF(SIN(Y$12)=0,999999999,(SIN(Y$12)*COS($E29)+SIN($E29)*COS(Y$12))/SIN(Y$12)*$B29))</f>
        <v>12.3381981903742</v>
      </c>
      <c r="Z119" s="0" t="n">
        <f aca="false">IF($B29=0,0,IF(SIN(Z$12)=0,999999999,(SIN(Z$12)*COS($E29)+SIN($E29)*COS(Z$12))/SIN(Z$12)*$B29))</f>
        <v>12.0250340469126</v>
      </c>
      <c r="AA119" s="0" t="n">
        <f aca="false">IF($B29=0,0,IF(SIN(AA$12)=0,999999999,(SIN(AA$12)*COS($E29)+SIN($E29)*COS(AA$12))/SIN(AA$12)*$B29))</f>
        <v>11.7405323989323</v>
      </c>
      <c r="AB119" s="0" t="n">
        <f aca="false">IF($B29=0,0,IF(SIN(AB$12)=0,999999999,(SIN(AB$12)*COS($E29)+SIN($E29)*COS(AB$12))/SIN(AB$12)*$B29))</f>
        <v>11.4807791107392</v>
      </c>
      <c r="AC119" s="0" t="n">
        <f aca="false">IF($B29=0,0,IF(SIN(AC$12)=0,999999999,(SIN(AC$12)*COS($E29)+SIN($E29)*COS(AC$12))/SIN(AC$12)*$B29))</f>
        <v>11.2425404691513</v>
      </c>
      <c r="AD119" s="0" t="n">
        <f aca="false">IF($B29=0,0,IF(SIN(AD$12)=0,999999999,(SIN(AD$12)*COS($E29)+SIN($E29)*COS(AD$12))/SIN(AD$12)*$B29))</f>
        <v>11.02312142377</v>
      </c>
      <c r="AE119" s="0" t="n">
        <f aca="false">IF($B29=0,0,IF(SIN(AE$12)=0,999999999,(SIN(AE$12)*COS($E29)+SIN($E29)*COS(AE$12))/SIN(AE$12)*$B29))</f>
        <v>10.8202578492979</v>
      </c>
      <c r="AF119" s="0" t="n">
        <f aca="false">IF($B29=0,0,IF(SIN(AF$12)=0,999999999,(SIN(AF$12)*COS($E29)+SIN($E29)*COS(AF$12))/SIN(AF$12)*$B29))</f>
        <v>10.6320336701121</v>
      </c>
      <c r="AG119" s="0" t="n">
        <f aca="false">IF($B29=0,0,IF(SIN(AG$12)=0,999999999,(SIN(AG$12)*COS($E29)+SIN($E29)*COS(AG$12))/SIN(AG$12)*$B29))</f>
        <v>10.456816401313</v>
      </c>
      <c r="AH119" s="0" t="n">
        <f aca="false">IF($B29=0,0,IF(SIN(AH$12)=0,999999999,(SIN(AH$12)*COS($E29)+SIN($E29)*COS(AH$12))/SIN(AH$12)*$B29))</f>
        <v>10.2932065021215</v>
      </c>
      <c r="AI119" s="0" t="n">
        <f aca="false">IF($B29=0,0,IF(SIN(AI$12)=0,999999999,(SIN(AI$12)*COS($E29)+SIN($E29)*COS(AI$12))/SIN(AI$12)*$B29))</f>
        <v>10.1399972075977</v>
      </c>
      <c r="AJ119" s="0" t="n">
        <f aca="false">IF($B29=0,0,IF(SIN(AJ$12)=0,999999999,(SIN(AJ$12)*COS($E29)+SIN($E29)*COS(AJ$12))/SIN(AJ$12)*$B29))</f>
        <v>9.99614239373083</v>
      </c>
      <c r="AK119" s="0" t="n">
        <f aca="false">IF($B29=0,0,IF(SIN(AK$12)=0,999999999,(SIN(AK$12)*COS($E29)+SIN($E29)*COS(AK$12))/SIN(AK$12)*$B29))</f>
        <v>9.86073066190193</v>
      </c>
      <c r="AL119" s="0" t="n">
        <f aca="false">IF($B29=0,0,IF(SIN(AL$12)=0,999999999,(SIN(AL$12)*COS($E29)+SIN($E29)*COS(AL$12))/SIN(AL$12)*$B29))</f>
        <v>9.73296428222064</v>
      </c>
      <c r="AM119" s="0" t="n">
        <f aca="false">IF($B29=0,0,IF(SIN(AM$12)=0,999999999,(SIN(AM$12)*COS($E29)+SIN($E29)*COS(AM$12))/SIN(AM$12)*$B29))</f>
        <v>9.61214196505518</v>
      </c>
      <c r="AN119" s="0" t="n">
        <f aca="false">IF($B29=0,0,IF(SIN(AN$12)=0,999999999,(SIN(AN$12)*COS($E29)+SIN($E29)*COS(AN$12))/SIN(AN$12)*$B29))</f>
        <v>9.49764467258618</v>
      </c>
      <c r="AO119" s="0" t="n">
        <f aca="false">IF($B29=0,0,IF(SIN(AO$12)=0,999999999,(SIN(AO$12)*COS($E29)+SIN($E29)*COS(AO$12))/SIN(AO$12)*$B29))</f>
        <v>9.388923862368</v>
      </c>
      <c r="AP119" s="0" t="n">
        <f aca="false">IF($B29=0,0,IF(SIN(AP$12)=0,999999999,(SIN(AP$12)*COS($E29)+SIN($E29)*COS(AP$12))/SIN(AP$12)*$B29))</f>
        <v>9.2854916899947</v>
      </c>
      <c r="AQ119" s="0" t="n">
        <f aca="false">IF($B29=0,0,IF(SIN(AQ$12)=0,999999999,(SIN(AQ$12)*COS($E29)+SIN($E29)*COS(AQ$12))/SIN(AQ$12)*$B29))</f>
        <v>9.18691280021691</v>
      </c>
      <c r="AR119" s="0" t="n">
        <f aca="false">IF($B29=0,0,IF(SIN(AR$12)=0,999999999,(SIN(AR$12)*COS($E29)+SIN($E29)*COS(AR$12))/SIN(AR$12)*$B29))</f>
        <v>9.09279741388695</v>
      </c>
      <c r="AS119" s="0" t="n">
        <f aca="false">IF($B29=0,0,IF(SIN(AS$12)=0,999999999,(SIN(AS$12)*COS($E29)+SIN($E29)*COS(AS$12))/SIN(AS$12)*$B29))</f>
        <v>9.00279547813425</v>
      </c>
      <c r="AT119" s="0" t="n">
        <f aca="false">IF($B29=0,0,IF(SIN(AT$12)=0,999999999,(SIN(AT$12)*COS($E29)+SIN($E29)*COS(AT$12))/SIN(AT$12)*$B29))</f>
        <v>8.91659169369184</v>
      </c>
      <c r="AU119" s="0" t="n">
        <f aca="false">IF($B29=0,0,IF(SIN(AU$12)=0,999999999,(SIN(AU$12)*COS($E29)+SIN($E29)*COS(AU$12))/SIN(AU$12)*$B29))</f>
        <v>8.83390126960188</v>
      </c>
      <c r="AV119" s="0" t="n">
        <f aca="false">IF($B29=0,0,IF(SIN(AV$12)=0,999999999,(SIN(AV$12)*COS($E29)+SIN($E29)*COS(AV$12))/SIN(AV$12)*$B29))</f>
        <v>8.7544662840555</v>
      </c>
      <c r="AW119" s="0" t="n">
        <f aca="false">IF($B29=0,0,IF(SIN(AW$12)=0,999999999,(SIN(AW$12)*COS($E29)+SIN($E29)*COS(AW$12))/SIN(AW$12)*$B29))</f>
        <v>8.67805255267841</v>
      </c>
      <c r="AX119" s="0" t="n">
        <f aca="false">IF($B29=0,0,IF(SIN(AX$12)=0,999999999,(SIN(AX$12)*COS($E29)+SIN($E29)*COS(AX$12))/SIN(AX$12)*$B29))</f>
        <v>8.60444692351611</v>
      </c>
      <c r="AY119" s="0" t="n">
        <f aca="false">IF($B29=0,0,IF(SIN(AY$12)=0,999999999,(SIN(AY$12)*COS($E29)+SIN($E29)*COS(AY$12))/SIN(AY$12)*$B29))</f>
        <v>8.53345493232657</v>
      </c>
      <c r="AZ119" s="0" t="n">
        <f aca="false">IF($B29=0,0,IF(SIN(AZ$12)=0,999999999,(SIN(AZ$12)*COS($E29)+SIN($E29)*COS(AZ$12))/SIN(AZ$12)*$B29))</f>
        <v>8.46489876333363</v>
      </c>
      <c r="BA119" s="0" t="n">
        <f aca="false">IF($B29=0,0,IF(SIN(BA$12)=0,999999999,(SIN(BA$12)*COS($E29)+SIN($E29)*COS(BA$12))/SIN(BA$12)*$B29))</f>
        <v>8.39861546992887</v>
      </c>
      <c r="BB119" s="0" t="n">
        <f aca="false">IF($B29=0,0,IF(SIN(BB$12)=0,999999999,(SIN(BB$12)*COS($E29)+SIN($E29)*COS(BB$12))/SIN(BB$12)*$B29))</f>
        <v>8.33445541739411</v>
      </c>
      <c r="BC119" s="0" t="n">
        <f aca="false">IF($B29=0,0,IF(SIN(BC$12)=0,999999999,(SIN(BC$12)*COS($E29)+SIN($E29)*COS(BC$12))/SIN(BC$12)*$B29))</f>
        <v>8.27228091590768</v>
      </c>
      <c r="BD119" s="0" t="n">
        <f aca="false">IF($B29=0,0,IF(SIN(BD$12)=0,999999999,(SIN(BD$12)*COS($E29)+SIN($E29)*COS(BD$12))/SIN(BD$12)*$B29))</f>
        <v>8.21196501717451</v>
      </c>
      <c r="BE119" s="0" t="n">
        <f aca="false">IF($B29=0,0,IF(SIN(BE$12)=0,999999999,(SIN(BE$12)*COS($E29)+SIN($E29)*COS(BE$12))/SIN(BE$12)*$B29))</f>
        <v>8.15339045220048</v>
      </c>
      <c r="BF119" s="0" t="n">
        <f aca="false">IF($B29=0,0,IF(SIN(BF$12)=0,999999999,(SIN(BF$12)*COS($E29)+SIN($E29)*COS(BF$12))/SIN(BF$12)*$B29))</f>
        <v>8.09644869118884</v>
      </c>
      <c r="BG119" s="0" t="n">
        <f aca="false">IF($B29=0,0,IF(SIN(BG$12)=0,999999999,(SIN(BG$12)*COS($E29)+SIN($E29)*COS(BG$12))/SIN(BG$12)*$B29))</f>
        <v>8.04103910940626</v>
      </c>
      <c r="BH119" s="0" t="n">
        <f aca="false">IF($B29=0,0,IF(SIN(BH$12)=0,999999999,(SIN(BH$12)*COS($E29)+SIN($E29)*COS(BH$12))/SIN(BH$12)*$B29))</f>
        <v>7.98706824525741</v>
      </c>
      <c r="BI119" s="0" t="n">
        <f aca="false">IF($B29=0,0,IF(SIN(BI$12)=0,999999999,(SIN(BI$12)*COS($E29)+SIN($E29)*COS(BI$12))/SIN(BI$12)*$B29))</f>
        <v>7.93444913880736</v>
      </c>
      <c r="BJ119" s="0" t="n">
        <f aca="false">IF($B29=0,0,IF(SIN(BJ$12)=0,999999999,(SIN(BJ$12)*COS($E29)+SIN($E29)*COS(BJ$12))/SIN(BJ$12)*$B29))</f>
        <v>7.88310074066937</v>
      </c>
      <c r="BK119" s="0" t="n">
        <f aca="false">IF($B29=0,0,IF(SIN(BK$12)=0,999999999,(SIN(BK$12)*COS($E29)+SIN($E29)*COS(BK$12))/SIN(BK$12)*$B29))</f>
        <v>7.83294738258892</v>
      </c>
      <c r="BL119" s="0" t="n">
        <f aca="false">IF($B29=0,0,IF(SIN(BL$12)=0,999999999,(SIN(BL$12)*COS($E29)+SIN($E29)*COS(BL$12))/SIN(BL$12)*$B29))</f>
        <v>7.78391830224908</v>
      </c>
      <c r="BM119" s="0" t="n">
        <f aca="false">IF($B29=0,0,IF(SIN(BM$12)=0,999999999,(SIN(BM$12)*COS($E29)+SIN($E29)*COS(BM$12))/SIN(BM$12)*$B29))</f>
        <v>7.73594721583366</v>
      </c>
      <c r="BN119" s="0" t="n">
        <f aca="false">IF($B29=0,0,IF(SIN(BN$12)=0,999999999,(SIN(BN$12)*COS($E29)+SIN($E29)*COS(BN$12))/SIN(BN$12)*$B29))</f>
        <v>7.68897193274453</v>
      </c>
      <c r="BO119" s="0" t="n">
        <f aca="false">IF($B29=0,0,IF(SIN(BO$12)=0,999999999,(SIN(BO$12)*COS($E29)+SIN($E29)*COS(BO$12))/SIN(BO$12)*$B29))</f>
        <v>7.64293400760227</v>
      </c>
      <c r="BP119" s="0" t="n">
        <f aca="false">IF($B29=0,0,IF(SIN(BP$12)=0,999999999,(SIN(BP$12)*COS($E29)+SIN($E29)*COS(BP$12))/SIN(BP$12)*$B29))</f>
        <v>7.59777842528552</v>
      </c>
      <c r="BQ119" s="0" t="n">
        <f aca="false">IF($B29=0,0,IF(SIN(BQ$12)=0,999999999,(SIN(BQ$12)*COS($E29)+SIN($E29)*COS(BQ$12))/SIN(BQ$12)*$B29))</f>
        <v>7.55345331530098</v>
      </c>
      <c r="BR119" s="0" t="n">
        <f aca="false">IF($B29=0,0,IF(SIN(BR$12)=0,999999999,(SIN(BR$12)*COS($E29)+SIN($E29)*COS(BR$12))/SIN(BR$12)*$B29))</f>
        <v>7.50990969223716</v>
      </c>
      <c r="BS119" s="0" t="n">
        <f aca="false">IF($B29=0,0,IF(SIN(BS$12)=0,999999999,(SIN(BS$12)*COS($E29)+SIN($E29)*COS(BS$12))/SIN(BS$12)*$B29))</f>
        <v>7.46710121945165</v>
      </c>
      <c r="BT119" s="0" t="n">
        <f aca="false">IF($B29=0,0,IF(SIN(BT$12)=0,999999999,(SIN(BT$12)*COS($E29)+SIN($E29)*COS(BT$12))/SIN(BT$12)*$B29))</f>
        <v>7.42498399348451</v>
      </c>
      <c r="BU119" s="0" t="n">
        <f aca="false">IF($B29=0,0,IF(SIN(BU$12)=0,999999999,(SIN(BU$12)*COS($E29)+SIN($E29)*COS(BU$12))/SIN(BU$12)*$B29))</f>
        <v>7.3835163469868</v>
      </c>
      <c r="BV119" s="0" t="n">
        <f aca="false">IF($B29=0,0,IF(SIN(BV$12)=0,999999999,(SIN(BV$12)*COS($E29)+SIN($E29)*COS(BV$12))/SIN(BV$12)*$B29))</f>
        <v>7.34265866820979</v>
      </c>
      <c r="BW119" s="0" t="n">
        <f aca="false">IF($B29=0,0,IF(SIN(BW$12)=0,999999999,(SIN(BW$12)*COS($E29)+SIN($E29)*COS(BW$12))/SIN(BW$12)*$B29))</f>
        <v>7.30237323532412</v>
      </c>
      <c r="BX119" s="0" t="n">
        <f aca="false">IF($B29=0,0,IF(SIN(BX$12)=0,999999999,(SIN(BX$12)*COS($E29)+SIN($E29)*COS(BX$12))/SIN(BX$12)*$B29))</f>
        <v>7.26262406403171</v>
      </c>
      <c r="BY119" s="0" t="n">
        <f aca="false">IF($B29=0,0,IF(SIN(BY$12)=0,999999999,(SIN(BY$12)*COS($E29)+SIN($E29)*COS(BY$12))/SIN(BY$12)*$B29))</f>
        <v>7.22337676710308</v>
      </c>
      <c r="BZ119" s="0" t="n">
        <f aca="false">IF($B29=0,0,IF(SIN(BZ$12)=0,999999999,(SIN(BZ$12)*COS($E29)+SIN($E29)*COS(BZ$12))/SIN(BZ$12)*$B29))</f>
        <v>7.18459842462004</v>
      </c>
      <c r="CA119" s="0" t="n">
        <f aca="false">IF($B29=0,0,IF(SIN(CA$12)=0,999999999,(SIN(CA$12)*COS($E29)+SIN($E29)*COS(CA$12))/SIN(CA$12)*$B29))</f>
        <v>7.14625746383317</v>
      </c>
      <c r="CB119" s="0" t="n">
        <f aca="false">IF($B29=0,0,IF(SIN(CB$12)=0,999999999,(SIN(CB$12)*COS($E29)+SIN($E29)*COS(CB$12))/SIN(CB$12)*$B29))</f>
        <v>7.10832354765671</v>
      </c>
      <c r="CC119" s="0" t="n">
        <f aca="false">IF($B29=0,0,IF(SIN(CC$12)=0,999999999,(SIN(CC$12)*COS($E29)+SIN($E29)*COS(CC$12))/SIN(CC$12)*$B29))</f>
        <v>7.07076747092231</v>
      </c>
      <c r="CD119" s="0" t="n">
        <f aca="false">IF($B29=0,0,IF(SIN(CD$12)=0,999999999,(SIN(CD$12)*COS($E29)+SIN($E29)*COS(CD$12))/SIN(CD$12)*$B29))</f>
        <v>7.03356106360044</v>
      </c>
      <c r="CE119" s="0" t="n">
        <f aca="false">IF($B29=0,0,IF(SIN(CE$12)=0,999999999,(SIN(CE$12)*COS($E29)+SIN($E29)*COS(CE$12))/SIN(CE$12)*$B29))</f>
        <v>6.9966771002743</v>
      </c>
      <c r="CF119" s="0" t="n">
        <f aca="false">IF($B29=0,0,IF(SIN(CF$12)=0,999999999,(SIN(CF$12)*COS($E29)+SIN($E29)*COS(CF$12))/SIN(CF$12)*$B29))</f>
        <v>6.96008921521827</v>
      </c>
      <c r="CG119" s="0" t="n">
        <f aca="false">IF($B29=0,0,IF(SIN(CG$12)=0,999999999,(SIN(CG$12)*COS($E29)+SIN($E29)*COS(CG$12))/SIN(CG$12)*$B29))</f>
        <v>6.92377182249165</v>
      </c>
      <c r="CH119" s="0" t="n">
        <f aca="false">IF($B29=0,0,IF(SIN(CH$12)=0,999999999,(SIN(CH$12)*COS($E29)+SIN($E29)*COS(CH$12))/SIN(CH$12)*$B29))</f>
        <v>6.88770004051005</v>
      </c>
      <c r="CI119" s="0" t="n">
        <f aca="false">IF($B29=0,0,IF(SIN(CI$12)=0,999999999,(SIN(CI$12)*COS($E29)+SIN($E29)*COS(CI$12))/SIN(CI$12)*$B29))</f>
        <v>6.85184962060208</v>
      </c>
      <c r="CJ119" s="0" t="n">
        <f aca="false">IF($B29=0,0,IF(SIN(CJ$12)=0,999999999,(SIN(CJ$12)*COS($E29)+SIN($E29)*COS(CJ$12))/SIN(CJ$12)*$B29))</f>
        <v>6.81619687909848</v>
      </c>
      <c r="CK119" s="0" t="n">
        <f aca="false">IF($B29=0,0,IF(SIN(CK$12)=0,999999999,(SIN(CK$12)*COS($E29)+SIN($E29)*COS(CK$12))/SIN(CK$12)*$B29))</f>
        <v>6.78071863253521</v>
      </c>
      <c r="CL119" s="0" t="n">
        <f aca="false">IF($B29=0,0,IF(SIN(CL$12)=0,999999999,(SIN(CL$12)*COS($E29)+SIN($E29)*COS(CL$12))/SIN(CL$12)*$B29))</f>
        <v>6.74539213558208</v>
      </c>
      <c r="CM119" s="0" t="n">
        <f aca="false">IF($B29=0,0,IF(SIN(CM$12)=0,999999999,(SIN(CM$12)*COS($E29)+SIN($E29)*COS(CM$12))/SIN(CM$12)*$B29))</f>
        <v>6.71019502133427</v>
      </c>
      <c r="CN119" s="0" t="n">
        <f aca="false">IF($B29=0,0,IF(SIN(CN$12)=0,999999999,(SIN(CN$12)*COS($E29)+SIN($E29)*COS(CN$12))/SIN(CN$12)*$B29))</f>
        <v>6.67510524362615</v>
      </c>
      <c r="CO119" s="0" t="n">
        <f aca="false">IF($B29=0,0,IF(SIN(CO$12)=0,999999999,(SIN(CO$12)*COS($E29)+SIN($E29)*COS(CO$12))/SIN(CO$12)*$B29))</f>
        <v>6.64010102104562</v>
      </c>
      <c r="CP119" s="0" t="n">
        <f aca="false">IF($B29=0,0,IF(SIN(CP$12)=0,999999999,(SIN(CP$12)*COS($E29)+SIN($E29)*COS(CP$12))/SIN(CP$12)*$B29))</f>
        <v>6.60516078234263</v>
      </c>
      <c r="CQ119" s="0" t="n">
        <f aca="false">IF($B29=0,0,IF(SIN(CQ$12)=0,999999999,(SIN(CQ$12)*COS($E29)+SIN($E29)*COS(CQ$12))/SIN(CQ$12)*$B29))</f>
        <v>6.57026311293836</v>
      </c>
    </row>
    <row r="120" customFormat="false" ht="12.8" hidden="true" customHeight="false" outlineLevel="0" collapsed="false">
      <c r="D120" s="0" t="n">
        <f aca="false">1+D119</f>
        <v>18</v>
      </c>
      <c r="E120" s="2" t="s">
        <v>56</v>
      </c>
      <c r="F120" s="0" t="n">
        <f aca="false">IF($B30=0,0,IF(SIN(F$12)=0,999999999,(SIN(F$12)*COS($E30)+SIN($E30)*COS(F$12))/SIN(F$12)*$B30))</f>
        <v>999999999</v>
      </c>
      <c r="G120" s="0" t="n">
        <f aca="false">IF($B30=0,0,IF(SIN(G$12)=0,999999999,(SIN(G$12)*COS($E30)+SIN($E30)*COS(G$12))/SIN(G$12)*$B30))</f>
        <v>127.733836134604</v>
      </c>
      <c r="H120" s="0" t="n">
        <f aca="false">IF($B30=0,0,IF(SIN(H$12)=0,999999999,(SIN(H$12)*COS($E30)+SIN($E30)*COS(H$12))/SIN(H$12)*$B30))</f>
        <v>67.1045358435219</v>
      </c>
      <c r="I120" s="0" t="n">
        <f aca="false">IF($B30=0,0,IF(SIN(I$12)=0,999999999,(SIN(I$12)*COS($E30)+SIN($E30)*COS(I$12))/SIN(I$12)*$B30))</f>
        <v>46.8865582493751</v>
      </c>
      <c r="J120" s="0" t="n">
        <f aca="false">IF($B30=0,0,IF(SIN(J$12)=0,999999999,(SIN(J$12)*COS($E30)+SIN($E30)*COS(J$12))/SIN(J$12)*$B30))</f>
        <v>36.7714075758136</v>
      </c>
      <c r="K120" s="0" t="n">
        <f aca="false">IF($B30=0,0,IF(SIN(K$12)=0,999999999,(SIN(K$12)*COS($E30)+SIN($E30)*COS(K$12))/SIN(K$12)*$B30))</f>
        <v>30.6973834627379</v>
      </c>
      <c r="L120" s="0" t="n">
        <f aca="false">IF($B30=0,0,IF(SIN(L$12)=0,999999999,(SIN(L$12)*COS($E30)+SIN($E30)*COS(L$12))/SIN(L$12)*$B30))</f>
        <v>26.643918116366</v>
      </c>
      <c r="M120" s="0" t="n">
        <f aca="false">IF($B30=0,0,IF(SIN(M$12)=0,999999999,(SIN(M$12)*COS($E30)+SIN($E30)*COS(M$12))/SIN(M$12)*$B30))</f>
        <v>23.7450530442003</v>
      </c>
      <c r="N120" s="0" t="n">
        <f aca="false">IF($B30=0,0,IF(SIN(N$12)=0,999999999,(SIN(N$12)*COS($E30)+SIN($E30)*COS(N$12))/SIN(N$12)*$B30))</f>
        <v>21.5678082381031</v>
      </c>
      <c r="O120" s="0" t="n">
        <f aca="false">IF($B30=0,0,IF(SIN(O$12)=0,999999999,(SIN(O$12)*COS($E30)+SIN($E30)*COS(O$12))/SIN(O$12)*$B30))</f>
        <v>19.8716385680556</v>
      </c>
      <c r="P120" s="0" t="n">
        <f aca="false">IF($B30=0,0,IF(SIN(P$12)=0,999999999,(SIN(P$12)*COS($E30)+SIN($E30)*COS(P$12))/SIN(P$12)*$B30))</f>
        <v>18.5122163391181</v>
      </c>
      <c r="Q120" s="0" t="n">
        <f aca="false">IF($B30=0,0,IF(SIN(Q$12)=0,999999999,(SIN(Q$12)*COS($E30)+SIN($E30)*COS(Q$12))/SIN(Q$12)*$B30))</f>
        <v>17.3976960895461</v>
      </c>
      <c r="R120" s="0" t="n">
        <f aca="false">IF($B30=0,0,IF(SIN(R$12)=0,999999999,(SIN(R$12)*COS($E30)+SIN($E30)*COS(R$12))/SIN(R$12)*$B30))</f>
        <v>16.4668469893832</v>
      </c>
      <c r="S120" s="0" t="n">
        <f aca="false">IF($B30=0,0,IF(SIN(S$12)=0,999999999,(SIN(S$12)*COS($E30)+SIN($E30)*COS(S$12))/SIN(S$12)*$B30))</f>
        <v>15.6772779777273</v>
      </c>
      <c r="T120" s="0" t="n">
        <f aca="false">IF($B30=0,0,IF(SIN(T$12)=0,999999999,(SIN(T$12)*COS($E30)+SIN($E30)*COS(T$12))/SIN(T$12)*$B30))</f>
        <v>14.9987092693275</v>
      </c>
      <c r="U120" s="0" t="n">
        <f aca="false">IF($B30=0,0,IF(SIN(U$12)=0,999999999,(SIN(U$12)*COS($E30)+SIN($E30)*COS(U$12))/SIN(U$12)*$B30))</f>
        <v>14.4089352581499</v>
      </c>
      <c r="V120" s="0" t="n">
        <f aca="false">IF($B30=0,0,IF(SIN(V$12)=0,999999999,(SIN(V$12)*COS($E30)+SIN($E30)*COS(V$12))/SIN(V$12)*$B30))</f>
        <v>13.8913013317301</v>
      </c>
      <c r="W120" s="0" t="n">
        <f aca="false">IF($B30=0,0,IF(SIN(W$12)=0,999999999,(SIN(W$12)*COS($E30)+SIN($E30)*COS(W$12))/SIN(W$12)*$B30))</f>
        <v>13.4330712212764</v>
      </c>
      <c r="X120" s="0" t="n">
        <f aca="false">IF($B30=0,0,IF(SIN(X$12)=0,999999999,(SIN(X$12)*COS($E30)+SIN($E30)*COS(X$12))/SIN(X$12)*$B30))</f>
        <v>13.0243385680556</v>
      </c>
      <c r="Y120" s="0" t="n">
        <f aca="false">IF($B30=0,0,IF(SIN(Y$12)=0,999999999,(SIN(Y$12)*COS($E30)+SIN($E30)*COS(Y$12))/SIN(Y$12)*$B30))</f>
        <v>12.6572822053187</v>
      </c>
      <c r="Z120" s="0" t="n">
        <f aca="false">IF($B30=0,0,IF(SIN(Z$12)=0,999999999,(SIN(Z$12)*COS($E30)+SIN($E30)*COS(Z$12))/SIN(Z$12)*$B30))</f>
        <v>12.3256448553187</v>
      </c>
      <c r="AA120" s="0" t="n">
        <f aca="false">IF($B30=0,0,IF(SIN(AA$12)=0,999999999,(SIN(AA$12)*COS($E30)+SIN($E30)*COS(AA$12))/SIN(AA$12)*$B30))</f>
        <v>12.0243607697146</v>
      </c>
      <c r="AB120" s="0" t="n">
        <f aca="false">IF($B30=0,0,IF(SIN(AB$12)=0,999999999,(SIN(AB$12)*COS($E30)+SIN($E30)*COS(AB$12))/SIN(AB$12)*$B30))</f>
        <v>11.7492849222757</v>
      </c>
      <c r="AC120" s="0" t="n">
        <f aca="false">IF($B30=0,0,IF(SIN(AC$12)=0,999999999,(SIN(AC$12)*COS($E30)+SIN($E30)*COS(AC$12))/SIN(AC$12)*$B30))</f>
        <v>11.4969928466552</v>
      </c>
      <c r="AD120" s="0" t="n">
        <f aca="false">IF($B30=0,0,IF(SIN(AD$12)=0,999999999,(SIN(AD$12)*COS($E30)+SIN($E30)*COS(AD$12))/SIN(AD$12)*$B30))</f>
        <v>11.2646305144116</v>
      </c>
      <c r="AE120" s="0" t="n">
        <f aca="false">IF($B30=0,0,IF(SIN(AE$12)=0,999999999,(SIN(AE$12)*COS($E30)+SIN($E30)*COS(AE$12))/SIN(AE$12)*$B30))</f>
        <v>11.0498002419999</v>
      </c>
      <c r="AF120" s="0" t="n">
        <f aca="false">IF($B30=0,0,IF(SIN(AF$12)=0,999999999,(SIN(AF$12)*COS($E30)+SIN($E30)*COS(AF$12))/SIN(AF$12)*$B30))</f>
        <v>10.8504729266146</v>
      </c>
      <c r="AG120" s="0" t="n">
        <f aca="false">IF($B30=0,0,IF(SIN(AG$12)=0,999999999,(SIN(AG$12)*COS($E30)+SIN($E30)*COS(AG$12))/SIN(AG$12)*$B30))</f>
        <v>10.6649197848773</v>
      </c>
      <c r="AH120" s="0" t="n">
        <f aca="false">IF($B30=0,0,IF(SIN(AH$12)=0,999999999,(SIN(AH$12)*COS($E30)+SIN($E30)*COS(AH$12))/SIN(AH$12)*$B30))</f>
        <v>10.4916587186458</v>
      </c>
      <c r="AI120" s="0" t="n">
        <f aca="false">IF($B30=0,0,IF(SIN(AI$12)=0,999999999,(SIN(AI$12)*COS($E30)+SIN($E30)*COS(AI$12))/SIN(AI$12)*$B30))</f>
        <v>10.3294117772507</v>
      </c>
      <c r="AJ120" s="0" t="n">
        <f aca="false">IF($B30=0,0,IF(SIN(AJ$12)=0,999999999,(SIN(AJ$12)*COS($E30)+SIN($E30)*COS(AJ$12))/SIN(AJ$12)*$B30))</f>
        <v>10.1770711269827</v>
      </c>
      <c r="AK120" s="0" t="n">
        <f aca="false">IF($B30=0,0,IF(SIN(AK$12)=0,999999999,(SIN(AK$12)*COS($E30)+SIN($E30)*COS(AK$12))/SIN(AK$12)*$B30))</f>
        <v>10.0336716068261</v>
      </c>
      <c r="AL120" s="0" t="n">
        <f aca="false">IF($B30=0,0,IF(SIN(AL$12)=0,999999999,(SIN(AL$12)*COS($E30)+SIN($E30)*COS(AL$12))/SIN(AL$12)*$B30))</f>
        <v>9.89836842968636</v>
      </c>
      <c r="AM120" s="0" t="n">
        <f aca="false">IF($B30=0,0,IF(SIN(AM$12)=0,999999999,(SIN(AM$12)*COS($E30)+SIN($E30)*COS(AM$12))/SIN(AM$12)*$B30))</f>
        <v>9.77041893763177</v>
      </c>
      <c r="AN120" s="0" t="n">
        <f aca="false">IF($B30=0,0,IF(SIN(AN$12)=0,999999999,(SIN(AN$12)*COS($E30)+SIN($E30)*COS(AN$12))/SIN(AN$12)*$B30))</f>
        <v>9.64916757648656</v>
      </c>
      <c r="AO120" s="0" t="n">
        <f aca="false">IF($B30=0,0,IF(SIN(AO$12)=0,999999999,(SIN(AO$12)*COS($E30)+SIN($E30)*COS(AO$12))/SIN(AO$12)*$B30))</f>
        <v>9.53403344589272</v>
      </c>
      <c r="AP120" s="0" t="n">
        <f aca="false">IF($B30=0,0,IF(SIN(AP$12)=0,999999999,(SIN(AP$12)*COS($E30)+SIN($E30)*COS(AP$12))/SIN(AP$12)*$B30))</f>
        <v>9.42449992404226</v>
      </c>
      <c r="AQ120" s="0" t="n">
        <f aca="false">IF($B30=0,0,IF(SIN(AQ$12)=0,999999999,(SIN(AQ$12)*COS($E30)+SIN($E30)*COS(AQ$12))/SIN(AQ$12)*$B30))</f>
        <v>9.32010597456107</v>
      </c>
      <c r="AR120" s="0" t="n">
        <f aca="false">IF($B30=0,0,IF(SIN(AR$12)=0,999999999,(SIN(AR$12)*COS($E30)+SIN($E30)*COS(AR$12))/SIN(AR$12)*$B30))</f>
        <v>9.22043882566052</v>
      </c>
      <c r="AS120" s="0" t="n">
        <f aca="false">IF($B30=0,0,IF(SIN(AS$12)=0,999999999,(SIN(AS$12)*COS($E30)+SIN($E30)*COS(AS$12))/SIN(AS$12)*$B30))</f>
        <v>9.1251277752383</v>
      </c>
      <c r="AT120" s="0" t="n">
        <f aca="false">IF($B30=0,0,IF(SIN(AT$12)=0,999999999,(SIN(AT$12)*COS($E30)+SIN($E30)*COS(AT$12))/SIN(AT$12)*$B30))</f>
        <v>9.03383892487232</v>
      </c>
      <c r="AU120" s="0" t="n">
        <f aca="false">IF($B30=0,0,IF(SIN(AU$12)=0,999999999,(SIN(AU$12)*COS($E30)+SIN($E30)*COS(AU$12))/SIN(AU$12)*$B30))</f>
        <v>8.94627068410105</v>
      </c>
      <c r="AV120" s="0" t="n">
        <f aca="false">IF($B30=0,0,IF(SIN(AV$12)=0,999999999,(SIN(AV$12)*COS($E30)+SIN($E30)*COS(AV$12))/SIN(AV$12)*$B30))</f>
        <v>8.86214991659331</v>
      </c>
      <c r="AW120" s="0" t="n">
        <f aca="false">IF($B30=0,0,IF(SIN(AW$12)=0,999999999,(SIN(AW$12)*COS($E30)+SIN($E30)*COS(AW$12))/SIN(AW$12)*$B30))</f>
        <v>8.78122862369753</v>
      </c>
      <c r="AX120" s="0" t="n">
        <f aca="false">IF($B30=0,0,IF(SIN(AX$12)=0,999999999,(SIN(AX$12)*COS($E30)+SIN($E30)*COS(AX$12))/SIN(AX$12)*$B30))</f>
        <v>8.70328107986109</v>
      </c>
      <c r="AY120" s="0" t="n">
        <f aca="false">IF($B30=0,0,IF(SIN(AY$12)=0,999999999,(SIN(AY$12)*COS($E30)+SIN($E30)*COS(AY$12))/SIN(AY$12)*$B30))</f>
        <v>8.62810134961138</v>
      </c>
      <c r="AZ120" s="0" t="n">
        <f aca="false">IF($B30=0,0,IF(SIN(AZ$12)=0,999999999,(SIN(AZ$12)*COS($E30)+SIN($E30)*COS(AZ$12))/SIN(AZ$12)*$B30))</f>
        <v>8.55550112801621</v>
      </c>
      <c r="BA120" s="0" t="n">
        <f aca="false">IF($B30=0,0,IF(SIN(BA$12)=0,999999999,(SIN(BA$12)*COS($E30)+SIN($E30)*COS(BA$12))/SIN(BA$12)*$B30))</f>
        <v>8.48530785642691</v>
      </c>
      <c r="BB120" s="0" t="n">
        <f aca="false">IF($B30=0,0,IF(SIN(BB$12)=0,999999999,(SIN(BB$12)*COS($E30)+SIN($E30)*COS(BB$12))/SIN(BB$12)*$B30))</f>
        <v>8.41736307333874</v>
      </c>
      <c r="BC120" s="0" t="n">
        <f aca="false">IF($B30=0,0,IF(SIN(BC$12)=0,999999999,(SIN(BC$12)*COS($E30)+SIN($E30)*COS(BC$12))/SIN(BC$12)*$B30))</f>
        <v>8.3515209667597</v>
      </c>
      <c r="BD120" s="0" t="n">
        <f aca="false">IF($B30=0,0,IF(SIN(BD$12)=0,999999999,(SIN(BD$12)*COS($E30)+SIN($E30)*COS(BD$12))/SIN(BD$12)*$B30))</f>
        <v>8.28764709985516</v>
      </c>
      <c r="BE120" s="0" t="n">
        <f aca="false">IF($B30=0,0,IF(SIN(BE$12)=0,999999999,(SIN(BE$12)*COS($E30)+SIN($E30)*COS(BE$12))/SIN(BE$12)*$B30))</f>
        <v>8.22561728606272</v>
      </c>
      <c r="BF120" s="0" t="n">
        <f aca="false">IF($B30=0,0,IF(SIN(BF$12)=0,999999999,(SIN(BF$12)*COS($E30)+SIN($E30)*COS(BF$12))/SIN(BF$12)*$B30))</f>
        <v>8.16531659353292</v>
      </c>
      <c r="BG120" s="0" t="n">
        <f aca="false">IF($B30=0,0,IF(SIN(BG$12)=0,999999999,(SIN(BG$12)*COS($E30)+SIN($E30)*COS(BG$12))/SIN(BG$12)*$B30))</f>
        <v>8.10663846179068</v>
      </c>
      <c r="BH120" s="0" t="n">
        <f aca="false">IF($B30=0,0,IF(SIN(BH$12)=0,999999999,(SIN(BH$12)*COS($E30)+SIN($E30)*COS(BH$12))/SIN(BH$12)*$B30))</f>
        <v>8.0494839160445</v>
      </c>
      <c r="BI120" s="0" t="n">
        <f aca="false">IF($B30=0,0,IF(SIN(BI$12)=0,999999999,(SIN(BI$12)*COS($E30)+SIN($E30)*COS(BI$12))/SIN(BI$12)*$B30))</f>
        <v>7.99376086668907</v>
      </c>
      <c r="BJ120" s="0" t="n">
        <f aca="false">IF($B30=0,0,IF(SIN(BJ$12)=0,999999999,(SIN(BJ$12)*COS($E30)+SIN($E30)*COS(BJ$12))/SIN(BJ$12)*$B30))</f>
        <v>7.93938348332392</v>
      </c>
      <c r="BK120" s="0" t="n">
        <f aca="false">IF($B30=0,0,IF(SIN(BK$12)=0,999999999,(SIN(BK$12)*COS($E30)+SIN($E30)*COS(BK$12))/SIN(BK$12)*$B30))</f>
        <v>7.88627163410787</v>
      </c>
      <c r="BL120" s="0" t="n">
        <f aca="false">IF($B30=0,0,IF(SIN(BL$12)=0,999999999,(SIN(BL$12)*COS($E30)+SIN($E30)*COS(BL$12))/SIN(BL$12)*$B30))</f>
        <v>7.83435038253318</v>
      </c>
      <c r="BM120" s="0" t="n">
        <f aca="false">IF($B30=0,0,IF(SIN(BM$12)=0,999999999,(SIN(BM$12)*COS($E30)+SIN($E30)*COS(BM$12))/SIN(BM$12)*$B30))</f>
        <v>7.78354953477462</v>
      </c>
      <c r="BN120" s="0" t="n">
        <f aca="false">IF($B30=0,0,IF(SIN(BN$12)=0,999999999,(SIN(BN$12)*COS($E30)+SIN($E30)*COS(BN$12))/SIN(BN$12)*$B30))</f>
        <v>7.73380323167944</v>
      </c>
      <c r="BO120" s="0" t="n">
        <f aca="false">IF($B30=0,0,IF(SIN(BO$12)=0,999999999,(SIN(BO$12)*COS($E30)+SIN($E30)*COS(BO$12))/SIN(BO$12)*$B30))</f>
        <v>7.68504958023994</v>
      </c>
      <c r="BP120" s="0" t="n">
        <f aca="false">IF($B30=0,0,IF(SIN(BP$12)=0,999999999,(SIN(BP$12)*COS($E30)+SIN($E30)*COS(BP$12))/SIN(BP$12)*$B30))</f>
        <v>7.63723032005355</v>
      </c>
      <c r="BQ120" s="0" t="n">
        <f aca="false">IF($B30=0,0,IF(SIN(BQ$12)=0,999999999,(SIN(BQ$12)*COS($E30)+SIN($E30)*COS(BQ$12))/SIN(BQ$12)*$B30))</f>
        <v>7.59029052084395</v>
      </c>
      <c r="BR120" s="0" t="n">
        <f aca="false">IF($B30=0,0,IF(SIN(BR$12)=0,999999999,(SIN(BR$12)*COS($E30)+SIN($E30)*COS(BR$12))/SIN(BR$12)*$B30))</f>
        <v>7.54417830760439</v>
      </c>
      <c r="BS120" s="0" t="n">
        <f aca="false">IF($B30=0,0,IF(SIN(BS$12)=0,999999999,(SIN(BS$12)*COS($E30)+SIN($E30)*COS(BS$12))/SIN(BS$12)*$B30))</f>
        <v>7.49884461034515</v>
      </c>
      <c r="BT120" s="0" t="n">
        <f aca="false">IF($B30=0,0,IF(SIN(BT$12)=0,999999999,(SIN(BT$12)*COS($E30)+SIN($E30)*COS(BT$12))/SIN(BT$12)*$B30))</f>
        <v>7.45424293578976</v>
      </c>
      <c r="BU120" s="0" t="n">
        <f aca="false">IF($B30=0,0,IF(SIN(BU$12)=0,999999999,(SIN(BU$12)*COS($E30)+SIN($E30)*COS(BU$12))/SIN(BU$12)*$B30))</f>
        <v>7.4103291586784</v>
      </c>
      <c r="BV120" s="0" t="n">
        <f aca="false">IF($B30=0,0,IF(SIN(BV$12)=0,999999999,(SIN(BV$12)*COS($E30)+SIN($E30)*COS(BV$12))/SIN(BV$12)*$B30))</f>
        <v>7.36706133060913</v>
      </c>
      <c r="BW120" s="0" t="n">
        <f aca="false">IF($B30=0,0,IF(SIN(BW$12)=0,999999999,(SIN(BW$12)*COS($E30)+SIN($E30)*COS(BW$12))/SIN(BW$12)*$B30))</f>
        <v>7.32439950458354</v>
      </c>
      <c r="BX120" s="0" t="n">
        <f aca="false">IF($B30=0,0,IF(SIN(BX$12)=0,999999999,(SIN(BX$12)*COS($E30)+SIN($E30)*COS(BX$12))/SIN(BX$12)*$B30))</f>
        <v>7.28230557362963</v>
      </c>
      <c r="BY120" s="0" t="n">
        <f aca="false">IF($B30=0,0,IF(SIN(BY$12)=0,999999999,(SIN(BY$12)*COS($E30)+SIN($E30)*COS(BY$12))/SIN(BY$12)*$B30))</f>
        <v>7.24074312205327</v>
      </c>
      <c r="BZ120" s="0" t="n">
        <f aca="false">IF($B30=0,0,IF(SIN(BZ$12)=0,999999999,(SIN(BZ$12)*COS($E30)+SIN($E30)*COS(BZ$12))/SIN(BZ$12)*$B30))</f>
        <v>7.19967728802669</v>
      </c>
      <c r="CA120" s="0" t="n">
        <f aca="false">IF($B30=0,0,IF(SIN(CA$12)=0,999999999,(SIN(CA$12)*COS($E30)+SIN($E30)*COS(CA$12))/SIN(CA$12)*$B30))</f>
        <v>7.1590746363589</v>
      </c>
      <c r="CB120" s="0" t="n">
        <f aca="false">IF($B30=0,0,IF(SIN(CB$12)=0,999999999,(SIN(CB$12)*COS($E30)+SIN($E30)*COS(CB$12))/SIN(CB$12)*$B30))</f>
        <v>7.118903040413</v>
      </c>
      <c r="CC120" s="0" t="n">
        <f aca="false">IF($B30=0,0,IF(SIN(CC$12)=0,999999999,(SIN(CC$12)*COS($E30)+SIN($E30)*COS(CC$12))/SIN(CC$12)*$B30))</f>
        <v>7.07913157224004</v>
      </c>
      <c r="CD120" s="0" t="n">
        <f aca="false">IF($B30=0,0,IF(SIN(CD$12)=0,999999999,(SIN(CD$12)*COS($E30)+SIN($E30)*COS(CD$12))/SIN(CD$12)*$B30))</f>
        <v>7.03973040009161</v>
      </c>
      <c r="CE120" s="0" t="n">
        <f aca="false">IF($B30=0,0,IF(SIN(CE$12)=0,999999999,(SIN(CE$12)*COS($E30)+SIN($E30)*COS(CE$12))/SIN(CE$12)*$B30))</f>
        <v>7.00067069255366</v>
      </c>
      <c r="CF120" s="0" t="n">
        <f aca="false">IF($B30=0,0,IF(SIN(CF$12)=0,999999999,(SIN(CF$12)*COS($E30)+SIN($E30)*COS(CF$12))/SIN(CF$12)*$B30))</f>
        <v>6.9619245286156</v>
      </c>
      <c r="CG120" s="0" t="n">
        <f aca="false">IF($B30=0,0,IF(SIN(CG$12)=0,999999999,(SIN(CG$12)*COS($E30)+SIN($E30)*COS(CG$12))/SIN(CG$12)*$B30))</f>
        <v>6.92346481305035</v>
      </c>
      <c r="CH120" s="0" t="n">
        <f aca="false">IF($B30=0,0,IF(SIN(CH$12)=0,999999999,(SIN(CH$12)*COS($E30)+SIN($E30)*COS(CH$12))/SIN(CH$12)*$B30))</f>
        <v>6.88526519653638</v>
      </c>
      <c r="CI120" s="0" t="n">
        <f aca="false">IF($B30=0,0,IF(SIN(CI$12)=0,999999999,(SIN(CI$12)*COS($E30)+SIN($E30)*COS(CI$12))/SIN(CI$12)*$B30))</f>
        <v>6.8473</v>
      </c>
      <c r="CJ120" s="0" t="n">
        <f aca="false">IF($B30=0,0,IF(SIN(CJ$12)=0,999999999,(SIN(CJ$12)*COS($E30)+SIN($E30)*COS(CJ$12))/SIN(CJ$12)*$B30))</f>
        <v>6.80954414269848</v>
      </c>
      <c r="CK120" s="0" t="n">
        <f aca="false">IF($B30=0,0,IF(SIN(CK$12)=0,999999999,(SIN(CK$12)*COS($E30)+SIN($E30)*COS(CK$12))/SIN(CK$12)*$B30))</f>
        <v>6.77197307360086</v>
      </c>
      <c r="CL120" s="0" t="n">
        <f aca="false">IF($B30=0,0,IF(SIN(CL$12)=0,999999999,(SIN(CL$12)*COS($E30)+SIN($E30)*COS(CL$12))/SIN(CL$12)*$B30))</f>
        <v>6.73456270565509</v>
      </c>
      <c r="CM120" s="0" t="n">
        <f aca="false">IF($B30=0,0,IF(SIN(CM$12)=0,999999999,(SIN(CM$12)*COS($E30)+SIN($E30)*COS(CM$12))/SIN(CM$12)*$B30))</f>
        <v>6.69728935255736</v>
      </c>
      <c r="CN120" s="0" t="n">
        <f aca="false">IF($B30=0,0,IF(SIN(CN$12)=0,999999999,(SIN(CN$12)*COS($E30)+SIN($E30)*COS(CN$12))/SIN(CN$12)*$B30))</f>
        <v>6.66012966766311</v>
      </c>
      <c r="CO120" s="0" t="n">
        <f aca="false">IF($B30=0,0,IF(SIN(CO$12)=0,999999999,(SIN(CO$12)*COS($E30)+SIN($E30)*COS(CO$12))/SIN(CO$12)*$B30))</f>
        <v>6.62306058469882</v>
      </c>
      <c r="CP120" s="0" t="n">
        <f aca="false">IF($B30=0,0,IF(SIN(CP$12)=0,999999999,(SIN(CP$12)*COS($E30)+SIN($E30)*COS(CP$12))/SIN(CP$12)*$B30))</f>
        <v>6.58605925995025</v>
      </c>
      <c r="CQ120" s="0" t="n">
        <f aca="false">IF($B30=0,0,IF(SIN(CQ$12)=0,999999999,(SIN(CQ$12)*COS($E30)+SIN($E30)*COS(CQ$12))/SIN(CQ$12)*$B30))</f>
        <v>6.54910301561626</v>
      </c>
    </row>
    <row r="121" customFormat="false" ht="12.8" hidden="true" customHeight="false" outlineLevel="0" collapsed="false">
      <c r="D121" s="0" t="n">
        <f aca="false">1+D120</f>
        <v>19</v>
      </c>
      <c r="E121" s="2" t="s">
        <v>56</v>
      </c>
      <c r="F121" s="0" t="n">
        <f aca="false">IF($B31=0,0,IF(SIN(F$12)=0,999999999,(SIN(F$12)*COS($E31)+SIN($E31)*COS(F$12))/SIN(F$12)*$B31))</f>
        <v>999999999</v>
      </c>
      <c r="G121" s="0" t="n">
        <f aca="false">IF($B31=0,0,IF(SIN(G$12)=0,999999999,(SIN(G$12)*COS($E31)+SIN($E31)*COS(G$12))/SIN(G$12)*$B31))</f>
        <v>134.44927516055</v>
      </c>
      <c r="H121" s="0" t="n">
        <f aca="false">IF($B31=0,0,IF(SIN(H$12)=0,999999999,(SIN(H$12)*COS($E31)+SIN($E31)*COS(H$12))/SIN(H$12)*$B31))</f>
        <v>70.4485561957774</v>
      </c>
      <c r="I121" s="0" t="n">
        <f aca="false">IF($B31=0,0,IF(SIN(I$12)=0,999999999,(SIN(I$12)*COS($E31)+SIN($E31)*COS(I$12))/SIN(I$12)*$B31))</f>
        <v>49.1063157967179</v>
      </c>
      <c r="J121" s="0" t="n">
        <f aca="false">IF($B31=0,0,IF(SIN(J$12)=0,999999999,(SIN(J$12)*COS($E31)+SIN($E31)*COS(J$12))/SIN(J$12)*$B31))</f>
        <v>38.4286910767084</v>
      </c>
      <c r="K121" s="0" t="n">
        <f aca="false">IF($B31=0,0,IF(SIN(K$12)=0,999999999,(SIN(K$12)*COS($E31)+SIN($E31)*COS(K$12))/SIN(K$12)*$B31))</f>
        <v>32.0169081865901</v>
      </c>
      <c r="L121" s="0" t="n">
        <f aca="false">IF($B31=0,0,IF(SIN(L$12)=0,999999999,(SIN(L$12)*COS($E31)+SIN($E31)*COS(L$12))/SIN(L$12)*$B31))</f>
        <v>27.7380414468934</v>
      </c>
      <c r="M121" s="0" t="n">
        <f aca="false">IF($B31=0,0,IF(SIN(M$12)=0,999999999,(SIN(M$12)*COS($E31)+SIN($E31)*COS(M$12))/SIN(M$12)*$B31))</f>
        <v>24.677978937352</v>
      </c>
      <c r="N121" s="0" t="n">
        <f aca="false">IF($B31=0,0,IF(SIN(N$12)=0,999999999,(SIN(N$12)*COS($E31)+SIN($E31)*COS(N$12))/SIN(N$12)*$B31))</f>
        <v>22.3796638935771</v>
      </c>
      <c r="O121" s="0" t="n">
        <f aca="false">IF($B31=0,0,IF(SIN(O$12)=0,999999999,(SIN(O$12)*COS($E31)+SIN($E31)*COS(O$12))/SIN(O$12)*$B31))</f>
        <v>20.5891751719838</v>
      </c>
      <c r="P121" s="0" t="n">
        <f aca="false">IF($B31=0,0,IF(SIN(P$12)=0,999999999,(SIN(P$12)*COS($E31)+SIN($E31)*COS(P$12))/SIN(P$12)*$B31))</f>
        <v>19.1541594351868</v>
      </c>
      <c r="Q121" s="0" t="n">
        <f aca="false">IF($B31=0,0,IF(SIN(Q$12)=0,999999999,(SIN(Q$12)*COS($E31)+SIN($E31)*COS(Q$12))/SIN(Q$12)*$B31))</f>
        <v>17.977663963015</v>
      </c>
      <c r="R121" s="0" t="n">
        <f aca="false">IF($B31=0,0,IF(SIN(R$12)=0,999999999,(SIN(R$12)*COS($E31)+SIN($E31)*COS(R$12))/SIN(R$12)*$B31))</f>
        <v>16.9950530575268</v>
      </c>
      <c r="S121" s="0" t="n">
        <f aca="false">IF($B31=0,0,IF(SIN(S$12)=0,999999999,(SIN(S$12)*COS($E31)+SIN($E31)*COS(S$12))/SIN(S$12)*$B31))</f>
        <v>16.16157841448</v>
      </c>
      <c r="T121" s="0" t="n">
        <f aca="false">IF($B31=0,0,IF(SIN(T$12)=0,999999999,(SIN(T$12)*COS($E31)+SIN($E31)*COS(T$12))/SIN(T$12)*$B31))</f>
        <v>15.4452764780222</v>
      </c>
      <c r="U121" s="0" t="n">
        <f aca="false">IF($B31=0,0,IF(SIN(U$12)=0,999999999,(SIN(U$12)*COS($E31)+SIN($E31)*COS(U$12))/SIN(U$12)*$B31))</f>
        <v>14.8227068530902</v>
      </c>
      <c r="V121" s="0" t="n">
        <f aca="false">IF($B31=0,0,IF(SIN(V$12)=0,999999999,(SIN(V$12)*COS($E31)+SIN($E31)*COS(V$12))/SIN(V$12)*$B31))</f>
        <v>14.2762888127637</v>
      </c>
      <c r="W121" s="0" t="n">
        <f aca="false">IF($B31=0,0,IF(SIN(W$12)=0,999999999,(SIN(W$12)*COS($E31)+SIN($E31)*COS(W$12))/SIN(W$12)*$B31))</f>
        <v>13.7925778614655</v>
      </c>
      <c r="X121" s="0" t="n">
        <f aca="false">IF($B31=0,0,IF(SIN(X$12)=0,999999999,(SIN(X$12)*COS($E31)+SIN($E31)*COS(X$12))/SIN(X$12)*$B31))</f>
        <v>13.3611167767273</v>
      </c>
      <c r="Y121" s="0" t="n">
        <f aca="false">IF($B31=0,0,IF(SIN(Y$12)=0,999999999,(SIN(Y$12)*COS($E31)+SIN($E31)*COS(Y$12))/SIN(Y$12)*$B31))</f>
        <v>12.9736494795134</v>
      </c>
      <c r="Z121" s="0" t="n">
        <f aca="false">IF($B31=0,0,IF(SIN(Z$12)=0,999999999,(SIN(Z$12)*COS($E31)+SIN($E31)*COS(Z$12))/SIN(Z$12)*$B31))</f>
        <v>12.6235707430992</v>
      </c>
      <c r="AA121" s="0" t="n">
        <f aca="false">IF($B31=0,0,IF(SIN(AA$12)=0,999999999,(SIN(AA$12)*COS($E31)+SIN($E31)*COS(AA$12))/SIN(AA$12)*$B31))</f>
        <v>12.3055331276438</v>
      </c>
      <c r="AB121" s="0" t="n">
        <f aca="false">IF($B31=0,0,IF(SIN(AB$12)=0,999999999,(SIN(AB$12)*COS($E31)+SIN($E31)*COS(AB$12))/SIN(AB$12)*$B31))</f>
        <v>12.0151611140892</v>
      </c>
      <c r="AC121" s="0" t="n">
        <f aca="false">IF($B31=0,0,IF(SIN(AC$12)=0,999999999,(SIN(AC$12)*COS($E31)+SIN($E31)*COS(AC$12))/SIN(AC$12)*$B31))</f>
        <v>11.7488398114961</v>
      </c>
      <c r="AD121" s="0" t="n">
        <f aca="false">IF($B31=0,0,IF(SIN(AD$12)=0,999999999,(SIN(AD$12)*COS($E31)+SIN($E31)*COS(AD$12))/SIN(AD$12)*$B31))</f>
        <v>11.5035564872202</v>
      </c>
      <c r="AE121" s="0" t="n">
        <f aca="false">IF($B31=0,0,IF(SIN(AE$12)=0,999999999,(SIN(AE$12)*COS($E31)+SIN($E31)*COS(AE$12))/SIN(AE$12)*$B31))</f>
        <v>11.2767801295228</v>
      </c>
      <c r="AF121" s="0" t="n">
        <f aca="false">IF($B31=0,0,IF(SIN(AF$12)=0,999999999,(SIN(AF$12)*COS($E31)+SIN($E31)*COS(AF$12))/SIN(AF$12)*$B31))</f>
        <v>11.066368803106</v>
      </c>
      <c r="AG121" s="0" t="n">
        <f aca="false">IF($B31=0,0,IF(SIN(AG$12)=0,999999999,(SIN(AG$12)*COS($E31)+SIN($E31)*COS(AG$12))/SIN(AG$12)*$B31))</f>
        <v>10.8704975919862</v>
      </c>
      <c r="AH121" s="0" t="n">
        <f aca="false">IF($B31=0,0,IF(SIN(AH$12)=0,999999999,(SIN(AH$12)*COS($E31)+SIN($E31)*COS(AH$12))/SIN(AH$12)*$B31))</f>
        <v>10.6876019828634</v>
      </c>
      <c r="AI121" s="0" t="n">
        <f aca="false">IF($B31=0,0,IF(SIN(AI$12)=0,999999999,(SIN(AI$12)*COS($E31)+SIN($E31)*COS(AI$12))/SIN(AI$12)*$B31))</f>
        <v>10.5163329619566</v>
      </c>
      <c r="AJ121" s="0" t="n">
        <f aca="false">IF($B31=0,0,IF(SIN(AJ$12)=0,999999999,(SIN(AJ$12)*COS($E31)+SIN($E31)*COS(AJ$12))/SIN(AJ$12)*$B31))</f>
        <v>10.3555210921527</v>
      </c>
      <c r="AK121" s="0" t="n">
        <f aca="false">IF($B31=0,0,IF(SIN(AK$12)=0,999999999,(SIN(AK$12)*COS($E31)+SIN($E31)*COS(AK$12))/SIN(AK$12)*$B31))</f>
        <v>10.204147542645</v>
      </c>
      <c r="AL121" s="0" t="n">
        <f aca="false">IF($B31=0,0,IF(SIN(AL$12)=0,999999999,(SIN(AL$12)*COS($E31)+SIN($E31)*COS(AL$12))/SIN(AL$12)*$B31))</f>
        <v>10.0613205501911</v>
      </c>
      <c r="AM121" s="0" t="n">
        <f aca="false">IF($B31=0,0,IF(SIN(AM$12)=0,999999999,(SIN(AM$12)*COS($E31)+SIN($E31)*COS(AM$12))/SIN(AM$12)*$B31))</f>
        <v>9.92625615981623</v>
      </c>
      <c r="AN121" s="0" t="n">
        <f aca="false">IF($B31=0,0,IF(SIN(AN$12)=0,999999999,(SIN(AN$12)*COS($E31)+SIN($E31)*COS(AN$12))/SIN(AN$12)*$B31))</f>
        <v>9.79826236388761</v>
      </c>
      <c r="AO121" s="0" t="n">
        <f aca="false">IF($B31=0,0,IF(SIN(AO$12)=0,999999999,(SIN(AO$12)*COS($E31)+SIN($E31)*COS(AO$12))/SIN(AO$12)*$B31))</f>
        <v>9.67672595987153</v>
      </c>
      <c r="AP121" s="0" t="n">
        <f aca="false">IF($B31=0,0,IF(SIN(AP$12)=0,999999999,(SIN(AP$12)*COS($E31)+SIN($E31)*COS(AP$12))/SIN(AP$12)*$B31))</f>
        <v>9.56110159812702</v>
      </c>
      <c r="AQ121" s="0" t="n">
        <f aca="false">IF($B31=0,0,IF(SIN(AQ$12)=0,999999999,(SIN(AQ$12)*COS($E31)+SIN($E31)*COS(AQ$12))/SIN(AQ$12)*$B31))</f>
        <v>9.45090260539097</v>
      </c>
      <c r="AR121" s="0" t="n">
        <f aca="false">IF($B31=0,0,IF(SIN(AR$12)=0,999999999,(SIN(AR$12)*COS($E31)+SIN($E31)*COS(AR$12))/SIN(AR$12)*$B31))</f>
        <v>9.34569325683871</v>
      </c>
      <c r="AS121" s="0" t="n">
        <f aca="false">IF($B31=0,0,IF(SIN(AS$12)=0,999999999,(SIN(AS$12)*COS($E31)+SIN($E31)*COS(AS$12))/SIN(AS$12)*$B31))</f>
        <v>9.24508223670449</v>
      </c>
      <c r="AT121" s="0" t="n">
        <f aca="false">IF($B31=0,0,IF(SIN(AT$12)=0,999999999,(SIN(AT$12)*COS($E31)+SIN($E31)*COS(AT$12))/SIN(AT$12)*$B31))</f>
        <v>9.14871707944818</v>
      </c>
      <c r="AU121" s="0" t="n">
        <f aca="false">IF($B31=0,0,IF(SIN(AU$12)=0,999999999,(SIN(AU$12)*COS($E31)+SIN($E31)*COS(AU$12))/SIN(AU$12)*$B31))</f>
        <v>9.05627942404172</v>
      </c>
      <c r="AV121" s="0" t="n">
        <f aca="false">IF($B31=0,0,IF(SIN(AV$12)=0,999999999,(SIN(AV$12)*COS($E31)+SIN($E31)*COS(AV$12))/SIN(AV$12)*$B31))</f>
        <v>8.96748094583868</v>
      </c>
      <c r="AW121" s="0" t="n">
        <f aca="false">IF($B31=0,0,IF(SIN(AW$12)=0,999999999,(SIN(AW$12)*COS($E31)+SIN($E31)*COS(AW$12))/SIN(AW$12)*$B31))</f>
        <v>8.88205985570528</v>
      </c>
      <c r="AX121" s="0" t="n">
        <f aca="false">IF($B31=0,0,IF(SIN(AX$12)=0,999999999,(SIN(AX$12)*COS($E31)+SIN($E31)*COS(AX$12))/SIN(AX$12)*$B31))</f>
        <v>8.79977787614888</v>
      </c>
      <c r="AY121" s="0" t="n">
        <f aca="false">IF($B31=0,0,IF(SIN(AY$12)=0,999999999,(SIN(AY$12)*COS($E31)+SIN($E31)*COS(AY$12))/SIN(AY$12)*$B31))</f>
        <v>8.72041762022544</v>
      </c>
      <c r="AZ121" s="0" t="n">
        <f aca="false">IF($B31=0,0,IF(SIN(AZ$12)=0,999999999,(SIN(AZ$12)*COS($E31)+SIN($E31)*COS(AZ$12))/SIN(AZ$12)*$B31))</f>
        <v>8.64378031191436</v>
      </c>
      <c r="BA121" s="0" t="n">
        <f aca="false">IF($B31=0,0,IF(SIN(BA$12)=0,999999999,(SIN(BA$12)*COS($E31)+SIN($E31)*COS(BA$12))/SIN(BA$12)*$B31))</f>
        <v>8.56968379708348</v>
      </c>
      <c r="BB121" s="0" t="n">
        <f aca="false">IF($B31=0,0,IF(SIN(BB$12)=0,999999999,(SIN(BB$12)*COS($E31)+SIN($E31)*COS(BB$12))/SIN(BB$12)*$B31))</f>
        <v>8.49796080264562</v>
      </c>
      <c r="BC121" s="0" t="n">
        <f aca="false">IF($B31=0,0,IF(SIN(BC$12)=0,999999999,(SIN(BC$12)*COS($E31)+SIN($E31)*COS(BC$12))/SIN(BC$12)*$B31))</f>
        <v>8.42845740842892</v>
      </c>
      <c r="BD121" s="0" t="n">
        <f aca="false">IF($B31=0,0,IF(SIN(BD$12)=0,999999999,(SIN(BD$12)*COS($E31)+SIN($E31)*COS(BD$12))/SIN(BD$12)*$B31))</f>
        <v>8.36103170195822</v>
      </c>
      <c r="BE121" s="0" t="n">
        <f aca="false">IF($B31=0,0,IF(SIN(BE$12)=0,999999999,(SIN(BE$12)*COS($E31)+SIN($E31)*COS(BE$12))/SIN(BE$12)*$B31))</f>
        <v>8.29555259101833</v>
      </c>
      <c r="BF121" s="0" t="n">
        <f aca="false">IF($B31=0,0,IF(SIN(BF$12)=0,999999999,(SIN(BF$12)*COS($E31)+SIN($E31)*COS(BF$12))/SIN(BF$12)*$B31))</f>
        <v>8.23189875273466</v>
      </c>
      <c r="BG121" s="0" t="n">
        <f aca="false">IF($B31=0,0,IF(SIN(BG$12)=0,999999999,(SIN(BG$12)*COS($E31)+SIN($E31)*COS(BG$12))/SIN(BG$12)*$B31))</f>
        <v>8.16995770111468</v>
      </c>
      <c r="BH121" s="0" t="n">
        <f aca="false">IF($B31=0,0,IF(SIN(BH$12)=0,999999999,(SIN(BH$12)*COS($E31)+SIN($E31)*COS(BH$12))/SIN(BH$12)*$B31))</f>
        <v>8.10962495766723</v>
      </c>
      <c r="BI121" s="0" t="n">
        <f aca="false">IF($B31=0,0,IF(SIN(BI$12)=0,999999999,(SIN(BI$12)*COS($E31)+SIN($E31)*COS(BI$12))/SIN(BI$12)*$B31))</f>
        <v>8.05080331195244</v>
      </c>
      <c r="BJ121" s="0" t="n">
        <f aca="false">IF($B31=0,0,IF(SIN(BJ$12)=0,999999999,(SIN(BJ$12)*COS($E31)+SIN($E31)*COS(BJ$12))/SIN(BJ$12)*$B31))</f>
        <v>7.99340216079147</v>
      </c>
      <c r="BK121" s="0" t="n">
        <f aca="false">IF($B31=0,0,IF(SIN(BK$12)=0,999999999,(SIN(BK$12)*COS($E31)+SIN($E31)*COS(BK$12))/SIN(BK$12)*$B31))</f>
        <v>7.93733691644499</v>
      </c>
      <c r="BL121" s="0" t="n">
        <f aca="false">IF($B31=0,0,IF(SIN(BL$12)=0,999999999,(SIN(BL$12)*COS($E31)+SIN($E31)*COS(BL$12))/SIN(BL$12)*$B31))</f>
        <v>7.88252847540448</v>
      </c>
      <c r="BM121" s="0" t="n">
        <f aca="false">IF($B31=0,0,IF(SIN(BM$12)=0,999999999,(SIN(BM$12)*COS($E31)+SIN($E31)*COS(BM$12))/SIN(BM$12)*$B31))</f>
        <v>7.82890274057069</v>
      </c>
      <c r="BN121" s="0" t="n">
        <f aca="false">IF($B31=0,0,IF(SIN(BN$12)=0,999999999,(SIN(BN$12)*COS($E31)+SIN($E31)*COS(BN$12))/SIN(BN$12)*$B31))</f>
        <v>7.77639019055535</v>
      </c>
      <c r="BO121" s="0" t="n">
        <f aca="false">IF($B31=0,0,IF(SIN(BO$12)=0,999999999,(SIN(BO$12)*COS($E31)+SIN($E31)*COS(BO$12))/SIN(BO$12)*$B31))</f>
        <v>7.72492549066098</v>
      </c>
      <c r="BP121" s="0" t="n">
        <f aca="false">IF($B31=0,0,IF(SIN(BP$12)=0,999999999,(SIN(BP$12)*COS($E31)+SIN($E31)*COS(BP$12))/SIN(BP$12)*$B31))</f>
        <v>7.67444714079385</v>
      </c>
      <c r="BQ121" s="0" t="n">
        <f aca="false">IF($B31=0,0,IF(SIN(BQ$12)=0,999999999,(SIN(BQ$12)*COS($E31)+SIN($E31)*COS(BQ$12))/SIN(BQ$12)*$B31))</f>
        <v>7.62489715616508</v>
      </c>
      <c r="BR121" s="0" t="n">
        <f aca="false">IF($B31=0,0,IF(SIN(BR$12)=0,999999999,(SIN(BR$12)*COS($E31)+SIN($E31)*COS(BR$12))/SIN(BR$12)*$B31))</f>
        <v>7.57622077714998</v>
      </c>
      <c r="BS121" s="0" t="n">
        <f aca="false">IF($B31=0,0,IF(SIN(BS$12)=0,999999999,(SIN(BS$12)*COS($E31)+SIN($E31)*COS(BS$12))/SIN(BS$12)*$B31))</f>
        <v>7.52836620511974</v>
      </c>
      <c r="BT121" s="0" t="n">
        <f aca="false">IF($B31=0,0,IF(SIN(BT$12)=0,999999999,(SIN(BT$12)*COS($E31)+SIN($E31)*COS(BT$12))/SIN(BT$12)*$B31))</f>
        <v>7.48128436144229</v>
      </c>
      <c r="BU121" s="0" t="n">
        <f aca="false">IF($B31=0,0,IF(SIN(BU$12)=0,999999999,(SIN(BU$12)*COS($E31)+SIN($E31)*COS(BU$12))/SIN(BU$12)*$B31))</f>
        <v>7.43492866718074</v>
      </c>
      <c r="BV121" s="0" t="n">
        <f aca="false">IF($B31=0,0,IF(SIN(BV$12)=0,999999999,(SIN(BV$12)*COS($E31)+SIN($E31)*COS(BV$12))/SIN(BV$12)*$B31))</f>
        <v>7.38925484130475</v>
      </c>
      <c r="BW121" s="0" t="n">
        <f aca="false">IF($B31=0,0,IF(SIN(BW$12)=0,999999999,(SIN(BW$12)*COS($E31)+SIN($E31)*COS(BW$12))/SIN(BW$12)*$B31))</f>
        <v>7.34422071547979</v>
      </c>
      <c r="BX121" s="0" t="n">
        <f aca="false">IF($B31=0,0,IF(SIN(BX$12)=0,999999999,(SIN(BX$12)*COS($E31)+SIN($E31)*COS(BX$12))/SIN(BX$12)*$B31))</f>
        <v>7.29978606371621</v>
      </c>
      <c r="BY121" s="0" t="n">
        <f aca="false">IF($B31=0,0,IF(SIN(BY$12)=0,999999999,(SIN(BY$12)*COS($E31)+SIN($E31)*COS(BY$12))/SIN(BY$12)*$B31))</f>
        <v>7.25591244534927</v>
      </c>
      <c r="BZ121" s="0" t="n">
        <f aca="false">IF($B31=0,0,IF(SIN(BZ$12)=0,999999999,(SIN(BZ$12)*COS($E31)+SIN($E31)*COS(BZ$12))/SIN(BZ$12)*$B31))</f>
        <v>7.21256305998657</v>
      </c>
      <c r="CA121" s="0" t="n">
        <f aca="false">IF($B31=0,0,IF(SIN(CA$12)=0,999999999,(SIN(CA$12)*COS($E31)+SIN($E31)*COS(CA$12))/SIN(CA$12)*$B31))</f>
        <v>7.1697026132036</v>
      </c>
      <c r="CB121" s="0" t="n">
        <f aca="false">IF($B31=0,0,IF(SIN(CB$12)=0,999999999,(SIN(CB$12)*COS($E31)+SIN($E31)*COS(CB$12))/SIN(CB$12)*$B31))</f>
        <v>7.12729719189482</v>
      </c>
      <c r="CC121" s="0" t="n">
        <f aca="false">IF($B31=0,0,IF(SIN(CC$12)=0,999999999,(SIN(CC$12)*COS($E31)+SIN($E31)*COS(CC$12))/SIN(CC$12)*$B31))</f>
        <v>7.08531414829819</v>
      </c>
      <c r="CD121" s="0" t="n">
        <f aca="false">IF($B31=0,0,IF(SIN(CD$12)=0,999999999,(SIN(CD$12)*COS($E31)+SIN($E31)*COS(CD$12))/SIN(CD$12)*$B31))</f>
        <v>7.0437219918087</v>
      </c>
      <c r="CE121" s="0" t="n">
        <f aca="false">IF($B31=0,0,IF(SIN(CE$12)=0,999999999,(SIN(CE$12)*COS($E31)+SIN($E31)*COS(CE$12))/SIN(CE$12)*$B31))</f>
        <v>7.00249028778143</v>
      </c>
      <c r="CF121" s="0" t="n">
        <f aca="false">IF($B31=0,0,IF(SIN(CF$12)=0,999999999,(SIN(CF$12)*COS($E31)+SIN($E31)*COS(CF$12))/SIN(CF$12)*$B31))</f>
        <v>6.96158956259976</v>
      </c>
      <c r="CG121" s="0" t="n">
        <f aca="false">IF($B31=0,0,IF(SIN(CG$12)=0,999999999,(SIN(CG$12)*COS($E31)+SIN($E31)*COS(CG$12))/SIN(CG$12)*$B31))</f>
        <v>6.92099121435</v>
      </c>
      <c r="CH121" s="0" t="n">
        <f aca="false">IF($B31=0,0,IF(SIN(CH$12)=0,999999999,(SIN(CH$12)*COS($E31)+SIN($E31)*COS(CH$12))/SIN(CH$12)*$B31))</f>
        <v>6.88066742850165</v>
      </c>
      <c r="CI121" s="0" t="n">
        <f aca="false">IF($B31=0,0,IF(SIN(CI$12)=0,999999999,(SIN(CI$12)*COS($E31)+SIN($E31)*COS(CI$12))/SIN(CI$12)*$B31))</f>
        <v>6.84059109804259</v>
      </c>
      <c r="CJ121" s="0" t="n">
        <f aca="false">IF($B31=0,0,IF(SIN(CJ$12)=0,999999999,(SIN(CJ$12)*COS($E31)+SIN($E31)*COS(CJ$12))/SIN(CJ$12)*$B31))</f>
        <v>6.80073574756307</v>
      </c>
      <c r="CK121" s="0" t="n">
        <f aca="false">IF($B31=0,0,IF(SIN(CK$12)=0,999999999,(SIN(CK$12)*COS($E31)+SIN($E31)*COS(CK$12))/SIN(CK$12)*$B31))</f>
        <v>6.76107546082088</v>
      </c>
      <c r="CL121" s="0" t="n">
        <f aca="false">IF($B31=0,0,IF(SIN(CL$12)=0,999999999,(SIN(CL$12)*COS($E31)+SIN($E31)*COS(CL$12))/SIN(CL$12)*$B31))</f>
        <v>6.7215848113532</v>
      </c>
      <c r="CM121" s="0" t="n">
        <f aca="false">IF($B31=0,0,IF(SIN(CM$12)=0,999999999,(SIN(CM$12)*COS($E31)+SIN($E31)*COS(CM$12))/SIN(CM$12)*$B31))</f>
        <v>6.6822387957299</v>
      </c>
      <c r="CN121" s="0" t="n">
        <f aca="false">IF($B31=0,0,IF(SIN(CN$12)=0,999999999,(SIN(CN$12)*COS($E31)+SIN($E31)*COS(CN$12))/SIN(CN$12)*$B31))</f>
        <v>6.64301276906758</v>
      </c>
      <c r="CO121" s="0" t="n">
        <f aca="false">IF($B31=0,0,IF(SIN(CO$12)=0,999999999,(SIN(CO$12)*COS($E31)+SIN($E31)*COS(CO$12))/SIN(CO$12)*$B31))</f>
        <v>6.60388238244445</v>
      </c>
      <c r="CP121" s="0" t="n">
        <f aca="false">IF($B31=0,0,IF(SIN(CP$12)=0,999999999,(SIN(CP$12)*COS($E31)+SIN($E31)*COS(CP$12))/SIN(CP$12)*$B31))</f>
        <v>6.56482352187393</v>
      </c>
      <c r="CQ121" s="0" t="n">
        <f aca="false">IF($B31=0,0,IF(SIN(CQ$12)=0,999999999,(SIN(CQ$12)*COS($E31)+SIN($E31)*COS(CQ$12))/SIN(CQ$12)*$B31))</f>
        <v>6.52581224850846</v>
      </c>
    </row>
    <row r="122" customFormat="false" ht="12.8" hidden="true" customHeight="false" outlineLevel="0" collapsed="false">
      <c r="D122" s="0" t="n">
        <f aca="false">1+D121</f>
        <v>20</v>
      </c>
      <c r="E122" s="2" t="s">
        <v>56</v>
      </c>
      <c r="F122" s="0" t="n">
        <f aca="false">IF($B32=0,0,IF(SIN(F$12)=0,999999999,(SIN(F$12)*COS($E32)+SIN($E32)*COS(F$12))/SIN(F$12)*$B32))</f>
        <v>999999999</v>
      </c>
      <c r="G122" s="0" t="n">
        <f aca="false">IF($B32=0,0,IF(SIN(G$12)=0,999999999,(SIN(G$12)*COS($E32)+SIN($E32)*COS(G$12))/SIN(G$12)*$B32))</f>
        <v>141.148755458555</v>
      </c>
      <c r="H122" s="0" t="n">
        <f aca="false">IF($B32=0,0,IF(SIN(H$12)=0,999999999,(SIN(H$12)*COS($E32)+SIN($E32)*COS(H$12))/SIN(H$12)*$B32))</f>
        <v>73.7835357464369</v>
      </c>
      <c r="I122" s="0" t="n">
        <f aca="false">IF($B32=0,0,IF(SIN(I$12)=0,999999999,(SIN(I$12)*COS($E32)+SIN($E32)*COS(I$12))/SIN(I$12)*$B32))</f>
        <v>51.3193394547852</v>
      </c>
      <c r="J122" s="0" t="n">
        <f aca="false">IF($B32=0,0,IF(SIN(J$12)=0,999999999,(SIN(J$12)*COS($E32)+SIN($E32)*COS(J$12))/SIN(J$12)*$B32))</f>
        <v>40.0803948475707</v>
      </c>
      <c r="K122" s="0" t="n">
        <f aca="false">IF($B32=0,0,IF(SIN(K$12)=0,999999999,(SIN(K$12)*COS($E32)+SIN($E32)*COS(K$12))/SIN(K$12)*$B32))</f>
        <v>33.3315462389017</v>
      </c>
      <c r="L122" s="0" t="n">
        <f aca="false">IF($B32=0,0,IF(SIN(L$12)=0,999999999,(SIN(L$12)*COS($E32)+SIN($E32)*COS(L$12))/SIN(L$12)*$B32))</f>
        <v>28.8277406145118</v>
      </c>
      <c r="M122" s="0" t="n">
        <f aca="false">IF($B32=0,0,IF(SIN(M$12)=0,999999999,(SIN(M$12)*COS($E32)+SIN($E32)*COS(M$12))/SIN(M$12)*$B32))</f>
        <v>25.6068114339891</v>
      </c>
      <c r="N122" s="0" t="n">
        <f aca="false">IF($B32=0,0,IF(SIN(N$12)=0,999999999,(SIN(N$12)*COS($E32)+SIN($E32)*COS(N$12))/SIN(N$12)*$B32))</f>
        <v>23.1876745805924</v>
      </c>
      <c r="O122" s="0" t="n">
        <f aca="false">IF($B32=0,0,IF(SIN(O$12)=0,999999999,(SIN(O$12)*COS($E32)+SIN($E32)*COS(O$12))/SIN(O$12)*$B32))</f>
        <v>21.3030603438587</v>
      </c>
      <c r="P122" s="0" t="n">
        <f aca="false">IF($B32=0,0,IF(SIN(P$12)=0,999999999,(SIN(P$12)*COS($E32)+SIN($E32)*COS(P$12))/SIN(P$12)*$B32))</f>
        <v>19.7926062120405</v>
      </c>
      <c r="Q122" s="0" t="n">
        <f aca="false">IF($B32=0,0,IF(SIN(Q$12)=0,999999999,(SIN(Q$12)*COS($E32)+SIN($E32)*COS(Q$12))/SIN(Q$12)*$B32))</f>
        <v>18.5542626862938</v>
      </c>
      <c r="R122" s="0" t="n">
        <f aca="false">IF($B32=0,0,IF(SIN(R$12)=0,999999999,(SIN(R$12)*COS($E32)+SIN($E32)*COS(R$12))/SIN(R$12)*$B32))</f>
        <v>17.5199961872538</v>
      </c>
      <c r="S122" s="0" t="n">
        <f aca="false">IF($B32=0,0,IF(SIN(S$12)=0,999999999,(SIN(S$12)*COS($E32)+SIN($E32)*COS(S$12))/SIN(S$12)*$B32))</f>
        <v>16.6427060042446</v>
      </c>
      <c r="T122" s="0" t="n">
        <f aca="false">IF($B32=0,0,IF(SIN(T$12)=0,999999999,(SIN(T$12)*COS($E32)+SIN($E32)*COS(T$12))/SIN(T$12)*$B32))</f>
        <v>15.8887482657971</v>
      </c>
      <c r="U122" s="0" t="n">
        <f aca="false">IF($B32=0,0,IF(SIN(U$12)=0,999999999,(SIN(U$12)*COS($E32)+SIN($E32)*COS(U$12))/SIN(U$12)*$B32))</f>
        <v>15.2334503215237</v>
      </c>
      <c r="V122" s="0" t="n">
        <f aca="false">IF($B32=0,0,IF(SIN(V$12)=0,999999999,(SIN(V$12)*COS($E32)+SIN($E32)*COS(V$12))/SIN(V$12)*$B32))</f>
        <v>14.6583072303731</v>
      </c>
      <c r="W122" s="0" t="n">
        <f aca="false">IF($B32=0,0,IF(SIN(W$12)=0,999999999,(SIN(W$12)*COS($E32)+SIN($E32)*COS(W$12))/SIN(W$12)*$B32))</f>
        <v>14.149167723217</v>
      </c>
      <c r="X122" s="0" t="n">
        <f aca="false">IF($B32=0,0,IF(SIN(X$12)=0,999999999,(SIN(X$12)*COS($E32)+SIN($E32)*COS(X$12))/SIN(X$12)*$B32))</f>
        <v>13.6950248441875</v>
      </c>
      <c r="Y122" s="0" t="n">
        <f aca="false">IF($B32=0,0,IF(SIN(Y$12)=0,999999999,(SIN(Y$12)*COS($E32)+SIN($E32)*COS(Y$12))/SIN(Y$12)*$B32))</f>
        <v>13.2871884943733</v>
      </c>
      <c r="Z122" s="0" t="n">
        <f aca="false">IF($B32=0,0,IF(SIN(Z$12)=0,999999999,(SIN(Z$12)*COS($E32)+SIN($E32)*COS(Z$12))/SIN(Z$12)*$B32))</f>
        <v>12.9187062120405</v>
      </c>
      <c r="AA122" s="0" t="n">
        <f aca="false">IF($B32=0,0,IF(SIN(AA$12)=0,999999999,(SIN(AA$12)*COS($E32)+SIN($E32)*COS(AA$12))/SIN(AA$12)*$B32))</f>
        <v>12.5839494438601</v>
      </c>
      <c r="AB122" s="0" t="n">
        <f aca="false">IF($B32=0,0,IF(SIN(AB$12)=0,999999999,(SIN(AB$12)*COS($E32)+SIN($E32)*COS(AB$12))/SIN(AB$12)*$B32))</f>
        <v>12.2783126509027</v>
      </c>
      <c r="AC122" s="0" t="n">
        <f aca="false">IF($B32=0,0,IF(SIN(AC$12)=0,999999999,(SIN(AC$12)*COS($E32)+SIN($E32)*COS(AC$12))/SIN(AC$12)*$B32))</f>
        <v>11.9979909083755</v>
      </c>
      <c r="AD122" s="0" t="n">
        <f aca="false">IF($B32=0,0,IF(SIN(AD$12)=0,999999999,(SIN(AD$12)*COS($E32)+SIN($E32)*COS(AD$12))/SIN(AD$12)*$B32))</f>
        <v>11.7398131050814</v>
      </c>
      <c r="AE122" s="0" t="n">
        <f aca="false">IF($B32=0,0,IF(SIN(AE$12)=0,999999999,(SIN(AE$12)*COS($E32)+SIN($E32)*COS(AE$12))/SIN(AE$12)*$B32))</f>
        <v>11.501115174669</v>
      </c>
      <c r="AF122" s="0" t="n">
        <f aca="false">IF($B32=0,0,IF(SIN(AF$12)=0,999999999,(SIN(AF$12)*COS($E32)+SIN($E32)*COS(AF$12))/SIN(AF$12)*$B32))</f>
        <v>11.2796425808722</v>
      </c>
      <c r="AG122" s="0" t="n">
        <f aca="false">IF($B32=0,0,IF(SIN(AG$12)=0,999999999,(SIN(AG$12)*COS($E32)+SIN($E32)*COS(AG$12))/SIN(AG$12)*$B32))</f>
        <v>11.0734744723604</v>
      </c>
      <c r="AH122" s="0" t="n">
        <f aca="false">IF($B32=0,0,IF(SIN(AH$12)=0,999999999,(SIN(AH$12)*COS($E32)+SIN($E32)*COS(AH$12))/SIN(AH$12)*$B32))</f>
        <v>10.8809640897861</v>
      </c>
      <c r="AI122" s="0" t="n">
        <f aca="false">IF($B32=0,0,IF(SIN(AI$12)=0,999999999,(SIN(AI$12)*COS($E32)+SIN($E32)*COS(AI$12))/SIN(AI$12)*$B32))</f>
        <v>10.7006915020732</v>
      </c>
      <c r="AJ122" s="0" t="n">
        <f aca="false">IF($B32=0,0,IF(SIN(AJ$12)=0,999999999,(SIN(AJ$12)*COS($E32)+SIN($E32)*COS(AJ$12))/SIN(AJ$12)*$B32))</f>
        <v>10.5314257951111</v>
      </c>
      <c r="AK122" s="0" t="n">
        <f aca="false">IF($B32=0,0,IF(SIN(AK$12)=0,999999999,(SIN(AK$12)*COS($E32)+SIN($E32)*COS(AK$12))/SIN(AK$12)*$B32))</f>
        <v>10.372094578429</v>
      </c>
      <c r="AL122" s="0" t="n">
        <f aca="false">IF($B32=0,0,IF(SIN(AL$12)=0,999999999,(SIN(AL$12)*COS($E32)+SIN($E32)*COS(AL$12))/SIN(AL$12)*$B32))</f>
        <v>10.2217592090283</v>
      </c>
      <c r="AM122" s="0" t="n">
        <f aca="false">IF($B32=0,0,IF(SIN(AM$12)=0,999999999,(SIN(AM$12)*COS($E32)+SIN($E32)*COS(AM$12))/SIN(AM$12)*$B32))</f>
        <v>10.0795945196301</v>
      </c>
      <c r="AN122" s="0" t="n">
        <f aca="false">IF($B32=0,0,IF(SIN(AN$12)=0,999999999,(SIN(AN$12)*COS($E32)+SIN($E32)*COS(AN$12))/SIN(AN$12)*$B32))</f>
        <v>9.94487212394474</v>
      </c>
      <c r="AO122" s="0" t="n">
        <f aca="false">IF($B32=0,0,IF(SIN(AO$12)=0,999999999,(SIN(AO$12)*COS($E32)+SIN($E32)*COS(AO$12))/SIN(AO$12)*$B32))</f>
        <v>9.81694658354462</v>
      </c>
      <c r="AP122" s="0" t="n">
        <f aca="false">IF($B32=0,0,IF(SIN(AP$12)=0,999999999,(SIN(AP$12)*COS($E32)+SIN($E32)*COS(AP$12))/SIN(AP$12)*$B32))</f>
        <v>9.69524387990344</v>
      </c>
      <c r="AQ122" s="0" t="n">
        <f aca="false">IF($B32=0,0,IF(SIN(AQ$12)=0,999999999,(SIN(AQ$12)*COS($E32)+SIN($E32)*COS(AQ$12))/SIN(AQ$12)*$B32))</f>
        <v>9.57925175547428</v>
      </c>
      <c r="AR122" s="0" t="n">
        <f aca="false">IF($B32=0,0,IF(SIN(AR$12)=0,999999999,(SIN(AR$12)*COS($E32)+SIN($E32)*COS(AR$12))/SIN(AR$12)*$B32))</f>
        <v>9.46851157949449</v>
      </c>
      <c r="AS122" s="0" t="n">
        <f aca="false">IF($B32=0,0,IF(SIN(AS$12)=0,999999999,(SIN(AS$12)*COS($E32)+SIN($E32)*COS(AS$12))/SIN(AS$12)*$B32))</f>
        <v>9.36261146483277</v>
      </c>
      <c r="AT122" s="0" t="n">
        <f aca="false">IF($B32=0,0,IF(SIN(AT$12)=0,999999999,(SIN(AT$12)*COS($E32)+SIN($E32)*COS(AT$12))/SIN(AT$12)*$B32))</f>
        <v>9.26118041692943</v>
      </c>
      <c r="AU122" s="0" t="n">
        <f aca="false">IF($B32=0,0,IF(SIN(AU$12)=0,999999999,(SIN(AU$12)*COS($E32)+SIN($E32)*COS(AU$12))/SIN(AU$12)*$B32))</f>
        <v>9.16388333860197</v>
      </c>
      <c r="AV122" s="0" t="n">
        <f aca="false">IF($B32=0,0,IF(SIN(AV$12)=0,999999999,(SIN(AV$12)*COS($E32)+SIN($E32)*COS(AV$12))/SIN(AV$12)*$B32))</f>
        <v>9.07041674805409</v>
      </c>
      <c r="AW122" s="0" t="n">
        <f aca="false">IF($B32=0,0,IF(SIN(AW$12)=0,999999999,(SIN(AW$12)*COS($E32)+SIN($E32)*COS(AW$12))/SIN(AW$12)*$B32))</f>
        <v>8.98050509396702</v>
      </c>
      <c r="AX122" s="0" t="n">
        <f aca="false">IF($B32=0,0,IF(SIN(AX$12)=0,999999999,(SIN(AX$12)*COS($E32)+SIN($E32)*COS(AX$12))/SIN(AX$12)*$B32))</f>
        <v>8.89389757266377</v>
      </c>
      <c r="AY122" s="0" t="n">
        <f aca="false">IF($B32=0,0,IF(SIN(AY$12)=0,999999999,(SIN(AY$12)*COS($E32)+SIN($E32)*COS(AY$12))/SIN(AY$12)*$B32))</f>
        <v>8.81036536922657</v>
      </c>
      <c r="AZ122" s="0" t="n">
        <f aca="false">IF($B32=0,0,IF(SIN(AZ$12)=0,999999999,(SIN(AZ$12)*COS($E32)+SIN($E32)*COS(AZ$12))/SIN(AZ$12)*$B32))</f>
        <v>8.72969925803237</v>
      </c>
      <c r="BA122" s="0" t="n">
        <f aca="false">IF($B32=0,0,IF(SIN(BA$12)=0,999999999,(SIN(BA$12)*COS($E32)+SIN($E32)*COS(BA$12))/SIN(BA$12)*$B32))</f>
        <v>8.65170750915479</v>
      </c>
      <c r="BB122" s="0" t="n">
        <f aca="false">IF($B32=0,0,IF(SIN(BB$12)=0,999999999,(SIN(BB$12)*COS($E32)+SIN($E32)*COS(BB$12))/SIN(BB$12)*$B32))</f>
        <v>8.57621405600504</v>
      </c>
      <c r="BC122" s="0" t="n">
        <f aca="false">IF($B32=0,0,IF(SIN(BC$12)=0,999999999,(SIN(BC$12)*COS($E32)+SIN($E32)*COS(BC$12))/SIN(BC$12)*$B32))</f>
        <v>8.50305688686882</v>
      </c>
      <c r="BD122" s="0" t="n">
        <f aca="false">IF($B32=0,0,IF(SIN(BD$12)=0,999999999,(SIN(BD$12)*COS($E32)+SIN($E32)*COS(BD$12))/SIN(BD$12)*$B32))</f>
        <v>8.43208662896994</v>
      </c>
      <c r="BE122" s="0" t="n">
        <f aca="false">IF($B32=0,0,IF(SIN(BE$12)=0,999999999,(SIN(BE$12)*COS($E32)+SIN($E32)*COS(BE$12))/SIN(BE$12)*$B32))</f>
        <v>8.36316529861039</v>
      </c>
      <c r="BF122" s="0" t="n">
        <f aca="false">IF($B32=0,0,IF(SIN(BF$12)=0,999999999,(SIN(BF$12)*COS($E32)+SIN($E32)*COS(BF$12))/SIN(BF$12)*$B32))</f>
        <v>8.29616519500438</v>
      </c>
      <c r="BG122" s="0" t="n">
        <f aca="false">IF($B32=0,0,IF(SIN(BG$12)=0,999999999,(SIN(BG$12)*COS($E32)+SIN($E32)*COS(BG$12))/SIN(BG$12)*$B32))</f>
        <v>8.23096791880071</v>
      </c>
      <c r="BH122" s="0" t="n">
        <f aca="false">IF($B32=0,0,IF(SIN(BH$12)=0,999999999,(SIN(BH$12)*COS($E32)+SIN($E32)*COS(BH$12))/SIN(BH$12)*$B32))</f>
        <v>8.16746349910178</v>
      </c>
      <c r="BI122" s="0" t="n">
        <f aca="false">IF($B32=0,0,IF(SIN(BI$12)=0,999999999,(SIN(BI$12)*COS($E32)+SIN($E32)*COS(BI$12))/SIN(BI$12)*$B32))</f>
        <v>8.10554961514079</v>
      </c>
      <c r="BJ122" s="0" t="n">
        <f aca="false">IF($B32=0,0,IF(SIN(BJ$12)=0,999999999,(SIN(BJ$12)*COS($E32)+SIN($E32)*COS(BJ$12))/SIN(BJ$12)*$B32))</f>
        <v>8.0451309007539</v>
      </c>
      <c r="BK122" s="0" t="n">
        <f aca="false">IF($B32=0,0,IF(SIN(BK$12)=0,999999999,(SIN(BK$12)*COS($E32)+SIN($E32)*COS(BK$12))/SIN(BK$12)*$B32))</f>
        <v>7.9861183214469</v>
      </c>
      <c r="BL122" s="0" t="n">
        <f aca="false">IF($B32=0,0,IF(SIN(BL$12)=0,999999999,(SIN(BL$12)*COS($E32)+SIN($E32)*COS(BL$12))/SIN(BL$12)*$B32))</f>
        <v>7.92842861526087</v>
      </c>
      <c r="BM122" s="0" t="n">
        <f aca="false">IF($B32=0,0,IF(SIN(BM$12)=0,999999999,(SIN(BM$12)*COS($E32)+SIN($E32)*COS(BM$12))/SIN(BM$12)*$B32))</f>
        <v>7.87198378983179</v>
      </c>
      <c r="BN122" s="0" t="n">
        <f aca="false">IF($B32=0,0,IF(SIN(BN$12)=0,999999999,(SIN(BN$12)*COS($E32)+SIN($E32)*COS(BN$12))/SIN(BN$12)*$B32))</f>
        <v>7.81671066905053</v>
      </c>
      <c r="BO122" s="0" t="n">
        <f aca="false">IF($B32=0,0,IF(SIN(BO$12)=0,999999999,(SIN(BO$12)*COS($E32)+SIN($E32)*COS(BO$12))/SIN(BO$12)*$B32))</f>
        <v>7.76254048359198</v>
      </c>
      <c r="BP122" s="0" t="n">
        <f aca="false">IF($B32=0,0,IF(SIN(BP$12)=0,999999999,(SIN(BP$12)*COS($E32)+SIN($E32)*COS(BP$12))/SIN(BP$12)*$B32))</f>
        <v>7.70940850031885</v>
      </c>
      <c r="BQ122" s="0" t="n">
        <f aca="false">IF($B32=0,0,IF(SIN(BQ$12)=0,999999999,(SIN(BQ$12)*COS($E32)+SIN($E32)*COS(BQ$12))/SIN(BQ$12)*$B32))</f>
        <v>7.65725368619737</v>
      </c>
      <c r="BR122" s="0" t="n">
        <f aca="false">IF($B32=0,0,IF(SIN(BR$12)=0,999999999,(SIN(BR$12)*COS($E32)+SIN($E32)*COS(BR$12))/SIN(BR$12)*$B32))</f>
        <v>7.60601840290396</v>
      </c>
      <c r="BS122" s="0" t="n">
        <f aca="false">IF($B32=0,0,IF(SIN(BS$12)=0,999999999,(SIN(BS$12)*COS($E32)+SIN($E32)*COS(BS$12))/SIN(BS$12)*$B32))</f>
        <v>7.55564812876967</v>
      </c>
      <c r="BT122" s="0" t="n">
        <f aca="false">IF($B32=0,0,IF(SIN(BT$12)=0,999999999,(SIN(BT$12)*COS($E32)+SIN($E32)*COS(BT$12))/SIN(BT$12)*$B32))</f>
        <v>7.50609120511185</v>
      </c>
      <c r="BU122" s="0" t="n">
        <f aca="false">IF($B32=0,0,IF(SIN(BU$12)=0,999999999,(SIN(BU$12)*COS($E32)+SIN($E32)*COS(BU$12))/SIN(BU$12)*$B32))</f>
        <v>7.45729860435128</v>
      </c>
      <c r="BV122" s="0" t="n">
        <f aca="false">IF($B32=0,0,IF(SIN(BV$12)=0,999999999,(SIN(BV$12)*COS($E32)+SIN($E32)*COS(BV$12))/SIN(BV$12)*$B32))</f>
        <v>7.40922371761567</v>
      </c>
      <c r="BW122" s="0" t="n">
        <f aca="false">IF($B32=0,0,IF(SIN(BW$12)=0,999999999,(SIN(BW$12)*COS($E32)+SIN($E32)*COS(BW$12))/SIN(BW$12)*$B32))</f>
        <v>7.36182215979238</v>
      </c>
      <c r="BX122" s="0" t="n">
        <f aca="false">IF($B32=0,0,IF(SIN(BX$12)=0,999999999,(SIN(BX$12)*COS($E32)+SIN($E32)*COS(BX$12))/SIN(BX$12)*$B32))</f>
        <v>7.31505159022217</v>
      </c>
      <c r="BY122" s="0" t="n">
        <f aca="false">IF($B32=0,0,IF(SIN(BY$12)=0,999999999,(SIN(BY$12)*COS($E32)+SIN($E32)*COS(BY$12))/SIN(BY$12)*$B32))</f>
        <v>7.26887154742482</v>
      </c>
      <c r="BZ122" s="0" t="n">
        <f aca="false">IF($B32=0,0,IF(SIN(BZ$12)=0,999999999,(SIN(BZ$12)*COS($E32)+SIN($E32)*COS(BZ$12))/SIN(BZ$12)*$B32))</f>
        <v>7.22324329642109</v>
      </c>
      <c r="CA122" s="0" t="n">
        <f aca="false">IF($B32=0,0,IF(SIN(CA$12)=0,999999999,(SIN(CA$12)*COS($E32)+SIN($E32)*COS(CA$12))/SIN(CA$12)*$B32))</f>
        <v>7.17812968736799</v>
      </c>
      <c r="CB122" s="0" t="n">
        <f aca="false">IF($B32=0,0,IF(SIN(CB$12)=0,999999999,(SIN(CB$12)*COS($E32)+SIN($E32)*COS(CB$12))/SIN(CB$12)*$B32))</f>
        <v>7.13349502435704</v>
      </c>
      <c r="CC122" s="0" t="n">
        <f aca="false">IF($B32=0,0,IF(SIN(CC$12)=0,999999999,(SIN(CC$12)*COS($E32)+SIN($E32)*COS(CC$12))/SIN(CC$12)*$B32))</f>
        <v>7.08930494334205</v>
      </c>
      <c r="CD122" s="0" t="n">
        <f aca="false">IF($B32=0,0,IF(SIN(CD$12)=0,999999999,(SIN(CD$12)*COS($E32)+SIN($E32)*COS(CD$12))/SIN(CD$12)*$B32))</f>
        <v>7.04552629826531</v>
      </c>
      <c r="CE122" s="0" t="n">
        <f aca="false">IF($B32=0,0,IF(SIN(CE$12)=0,999999999,(SIN(CE$12)*COS($E32)+SIN($E32)*COS(CE$12))/SIN(CE$12)*$B32))</f>
        <v>7.00212705454071</v>
      </c>
      <c r="CF122" s="0" t="n">
        <f aca="false">IF($B32=0,0,IF(SIN(CF$12)=0,999999999,(SIN(CF$12)*COS($E32)+SIN($E32)*COS(CF$12))/SIN(CF$12)*$B32))</f>
        <v>6.95907618913145</v>
      </c>
      <c r="CG122" s="0" t="n">
        <f aca="false">IF($B32=0,0,IF(SIN(CG$12)=0,999999999,(SIN(CG$12)*COS($E32)+SIN($E32)*COS(CG$12))/SIN(CG$12)*$B32))</f>
        <v>6.91634359652887</v>
      </c>
      <c r="CH122" s="0" t="n">
        <f aca="false">IF($B32=0,0,IF(SIN(CH$12)=0,999999999,(SIN(CH$12)*COS($E32)+SIN($E32)*COS(CH$12))/SIN(CH$12)*$B32))</f>
        <v>6.8739</v>
      </c>
      <c r="CI122" s="0" t="n">
        <f aca="false">IF($B32=0,0,IF(SIN(CI$12)=0,999999999,(SIN(CI$12)*COS($E32)+SIN($E32)*COS(CI$12))/SIN(CI$12)*$B32))</f>
        <v>6.83171686752431</v>
      </c>
      <c r="CJ122" s="0" t="n">
        <f aca="false">IF($B32=0,0,IF(SIN(CJ$12)=0,999999999,(SIN(CJ$12)*COS($E32)+SIN($E32)*COS(CJ$12))/SIN(CJ$12)*$B32))</f>
        <v>6.78976633188683</v>
      </c>
      <c r="CK122" s="0" t="n">
        <f aca="false">IF($B32=0,0,IF(SIN(CK$12)=0,999999999,(SIN(CK$12)*COS($E32)+SIN($E32)*COS(CK$12))/SIN(CK$12)*$B32))</f>
        <v>6.74802111443539</v>
      </c>
      <c r="CL122" s="0" t="n">
        <f aca="false">IF($B32=0,0,IF(SIN(CL$12)=0,999999999,(SIN(CL$12)*COS($E32)+SIN($E32)*COS(CL$12))/SIN(CL$12)*$B32))</f>
        <v>6.70645445204478</v>
      </c>
      <c r="CM122" s="0" t="n">
        <f aca="false">IF($B32=0,0,IF(SIN(CM$12)=0,999999999,(SIN(CM$12)*COS($E32)+SIN($E32)*COS(CM$12))/SIN(CM$12)*$B32))</f>
        <v>6.66504002686123</v>
      </c>
      <c r="CN122" s="0" t="n">
        <f aca="false">IF($B32=0,0,IF(SIN(CN$12)=0,999999999,(SIN(CN$12)*COS($E32)+SIN($E32)*COS(CN$12))/SIN(CN$12)*$B32))</f>
        <v>6.62375189842637</v>
      </c>
      <c r="CO122" s="0" t="n">
        <f aca="false">IF($B32=0,0,IF(SIN(CO$12)=0,999999999,(SIN(CO$12)*COS($E32)+SIN($E32)*COS(CO$12))/SIN(CO$12)*$B32))</f>
        <v>6.5825644378021</v>
      </c>
      <c r="CP122" s="0" t="n">
        <f aca="false">IF($B32=0,0,IF(SIN(CP$12)=0,999999999,(SIN(CP$12)*COS($E32)+SIN($E32)*COS(CP$12))/SIN(CP$12)*$B32))</f>
        <v>6.54145226333596</v>
      </c>
      <c r="CQ122" s="0" t="n">
        <f aca="false">IF($B32=0,0,IF(SIN(CQ$12)=0,999999999,(SIN(CQ$12)*COS($E32)+SIN($E32)*COS(CQ$12))/SIN(CQ$12)*$B32))</f>
        <v>6.50039017772156</v>
      </c>
    </row>
    <row r="123" customFormat="false" ht="12.8" hidden="true" customHeight="false" outlineLevel="0" collapsed="false">
      <c r="D123" s="0" t="n">
        <f aca="false">1+D122</f>
        <v>21</v>
      </c>
      <c r="E123" s="2" t="s">
        <v>56</v>
      </c>
      <c r="F123" s="0" t="n">
        <f aca="false">IF($B33=0,0,IF(SIN(F$12)=0,999999999,(SIN(F$12)*COS($E33)+SIN($E33)*COS(F$12))/SIN(F$12)*$B33))</f>
        <v>999999999</v>
      </c>
      <c r="G123" s="0" t="n">
        <f aca="false">IF($B33=0,0,IF(SIN(G$12)=0,999999999,(SIN(G$12)*COS($E33)+SIN($E33)*COS(G$12))/SIN(G$12)*$B33))</f>
        <v>147.830073717653</v>
      </c>
      <c r="H123" s="0" t="n">
        <f aca="false">IF($B33=0,0,IF(SIN(H$12)=0,999999999,(SIN(H$12)*COS($E33)+SIN($E33)*COS(H$12))/SIN(H$12)*$B33))</f>
        <v>77.1083735410568</v>
      </c>
      <c r="I123" s="0" t="n">
        <f aca="false">IF($B33=0,0,IF(SIN(I$12)=0,999999999,(SIN(I$12)*COS($E33)+SIN($E33)*COS(I$12))/SIN(I$12)*$B33))</f>
        <v>53.5248958705962</v>
      </c>
      <c r="J123" s="0" t="n">
        <f aca="false">IF($B33=0,0,IF(SIN(J$12)=0,999999999,(SIN(J$12)*COS($E33)+SIN($E33)*COS(J$12))/SIN(J$12)*$B33))</f>
        <v>41.7259694481858</v>
      </c>
      <c r="K123" s="0" t="n">
        <f aca="false">IF($B33=0,0,IF(SIN(K$12)=0,999999999,(SIN(K$12)*COS($E33)+SIN($E33)*COS(K$12))/SIN(K$12)*$B33))</f>
        <v>34.640858616822</v>
      </c>
      <c r="L123" s="0" t="n">
        <f aca="false">IF($B33=0,0,IF(SIN(L$12)=0,999999999,(SIN(L$12)*COS($E33)+SIN($E33)*COS(L$12))/SIN(L$12)*$B33))</f>
        <v>29.9126503161151</v>
      </c>
      <c r="M123" s="0" t="n">
        <f aca="false">IF($B33=0,0,IF(SIN(M$12)=0,999999999,(SIN(M$12)*COS($E33)+SIN($E33)*COS(M$12))/SIN(M$12)*$B33))</f>
        <v>26.5312379379113</v>
      </c>
      <c r="N123" s="0" t="n">
        <f aca="false">IF($B33=0,0,IF(SIN(N$12)=0,999999999,(SIN(N$12)*COS($E33)+SIN($E33)*COS(N$12))/SIN(N$12)*$B33))</f>
        <v>23.9915672894194</v>
      </c>
      <c r="O123" s="0" t="n">
        <f aca="false">IF($B33=0,0,IF(SIN(O$12)=0,999999999,(SIN(O$12)*COS($E33)+SIN($E33)*COS(O$12))/SIN(O$12)*$B33))</f>
        <v>22.0130519135562</v>
      </c>
      <c r="P123" s="0" t="n">
        <f aca="false">IF($B33=0,0,IF(SIN(P$12)=0,999999999,(SIN(P$12)*COS($E33)+SIN($E33)*COS(P$12))/SIN(P$12)*$B33))</f>
        <v>20.4273392164486</v>
      </c>
      <c r="Q123" s="0" t="n">
        <f aca="false">IF($B33=0,0,IF(SIN(Q$12)=0,999999999,(SIN(Q$12)*COS($E33)+SIN($E33)*COS(Q$12))/SIN(Q$12)*$B33))</f>
        <v>19.1272950702594</v>
      </c>
      <c r="R123" s="0" t="n">
        <f aca="false">IF($B33=0,0,IF(SIN(R$12)=0,999999999,(SIN(R$12)*COS($E33)+SIN($E33)*COS(R$12))/SIN(R$12)*$B33))</f>
        <v>18.0414961140564</v>
      </c>
      <c r="S123" s="0" t="n">
        <f aca="false">IF($B33=0,0,IF(SIN(S$12)=0,999999999,(SIN(S$12)*COS($E33)+SIN($E33)*COS(S$12))/SIN(S$12)*$B33))</f>
        <v>17.1204948383864</v>
      </c>
      <c r="T123" s="0" t="n">
        <f aca="false">IF($B33=0,0,IF(SIN(T$12)=0,999999999,(SIN(T$12)*COS($E33)+SIN($E33)*COS(T$12))/SIN(T$12)*$B33))</f>
        <v>16.3289710616931</v>
      </c>
      <c r="U123" s="0" t="n">
        <f aca="false">IF($B33=0,0,IF(SIN(U$12)=0,999999999,(SIN(U$12)*COS($E33)+SIN($E33)*COS(U$12))/SIN(U$12)*$B33))</f>
        <v>15.6410228157097</v>
      </c>
      <c r="V123" s="0" t="n">
        <f aca="false">IF($B33=0,0,IF(SIN(V$12)=0,999999999,(SIN(V$12)*COS($E33)+SIN($E33)*COS(V$12))/SIN(V$12)*$B33))</f>
        <v>15.0372231483914</v>
      </c>
      <c r="W123" s="0" t="n">
        <f aca="false">IF($B33=0,0,IF(SIN(W$12)=0,999999999,(SIN(W$12)*COS($E33)+SIN($E33)*COS(W$12))/SIN(W$12)*$B33))</f>
        <v>14.5027157018629</v>
      </c>
      <c r="X123" s="0" t="n">
        <f aca="false">IF($B33=0,0,IF(SIN(X$12)=0,999999999,(SIN(X$12)*COS($E33)+SIN($E33)*COS(X$12))/SIN(X$12)*$B33))</f>
        <v>14.0259450973089</v>
      </c>
      <c r="Y123" s="0" t="n">
        <f aca="false">IF($B33=0,0,IF(SIN(Y$12)=0,999999999,(SIN(Y$12)*COS($E33)+SIN($E33)*COS(Y$12))/SIN(Y$12)*$B33))</f>
        <v>13.5977882505572</v>
      </c>
      <c r="Z123" s="0" t="n">
        <f aca="false">IF($B33=0,0,IF(SIN(Z$12)=0,999999999,(SIN(Z$12)*COS($E33)+SIN($E33)*COS(Z$12))/SIN(Z$12)*$B33))</f>
        <v>13.2109462926019</v>
      </c>
      <c r="AA123" s="0" t="n">
        <f aca="false">IF($B33=0,0,IF(SIN(AA$12)=0,999999999,(SIN(AA$12)*COS($E33)+SIN($E33)*COS(AA$12))/SIN(AA$12)*$B33))</f>
        <v>12.8595102267431</v>
      </c>
      <c r="AB123" s="0" t="n">
        <f aca="false">IF($B33=0,0,IF(SIN(AB$12)=0,999999999,(SIN(AB$12)*COS($E33)+SIN($E33)*COS(AB$12))/SIN(AB$12)*$B33))</f>
        <v>12.5386450425005</v>
      </c>
      <c r="AC123" s="0" t="n">
        <f aca="false">IF($B33=0,0,IF(SIN(AC$12)=0,999999999,(SIN(AC$12)*COS($E33)+SIN($E33)*COS(AC$12))/SIN(AC$12)*$B33))</f>
        <v>12.2443562342296</v>
      </c>
      <c r="AD123" s="0" t="n">
        <f aca="false">IF($B33=0,0,IF(SIN(AD$12)=0,999999999,(SIN(AD$12)*COS($E33)+SIN($E33)*COS(AD$12))/SIN(AD$12)*$B33))</f>
        <v>11.9733146897227</v>
      </c>
      <c r="AE123" s="0" t="n">
        <f aca="false">IF($B33=0,0,IF(SIN(AE$12)=0,999999999,(SIN(AE$12)*COS($E33)+SIN($E33)*COS(AE$12))/SIN(AE$12)*$B33))</f>
        <v>11.7227236051907</v>
      </c>
      <c r="AF123" s="0" t="n">
        <f aca="false">IF($B33=0,0,IF(SIN(AF$12)=0,999999999,(SIN(AF$12)*COS($E33)+SIN($E33)*COS(AF$12))/SIN(AF$12)*$B33))</f>
        <v>11.490216111817</v>
      </c>
      <c r="AG123" s="0" t="n">
        <f aca="false">IF($B33=0,0,IF(SIN(AG$12)=0,999999999,(SIN(AG$12)*COS($E33)+SIN($E33)*COS(AG$12))/SIN(AG$12)*$B33))</f>
        <v>11.2737756516143</v>
      </c>
      <c r="AH123" s="0" t="n">
        <f aca="false">IF($B33=0,0,IF(SIN(AH$12)=0,999999999,(SIN(AH$12)*COS($E33)+SIN($E33)*COS(AH$12))/SIN(AH$12)*$B33))</f>
        <v>11.0716734152454</v>
      </c>
      <c r="AI123" s="0" t="n">
        <f aca="false">IF($B33=0,0,IF(SIN(AI$12)=0,999999999,(SIN(AI$12)*COS($E33)+SIN($E33)*COS(AI$12))/SIN(AI$12)*$B33))</f>
        <v>10.8824187233914</v>
      </c>
      <c r="AJ123" s="0" t="n">
        <f aca="false">IF($B33=0,0,IF(SIN(AJ$12)=0,999999999,(SIN(AJ$12)*COS($E33)+SIN($E33)*COS(AJ$12))/SIN(AJ$12)*$B33))</f>
        <v>10.7047193314929</v>
      </c>
      <c r="AK123" s="0" t="n">
        <f aca="false">IF($B33=0,0,IF(SIN(AK$12)=0,999999999,(SIN(AK$12)*COS($E33)+SIN($E33)*COS(AK$12))/SIN(AK$12)*$B33))</f>
        <v>10.5374494170902</v>
      </c>
      <c r="AL123" s="0" t="n">
        <f aca="false">IF($B33=0,0,IF(SIN(AL$12)=0,999999999,(SIN(AL$12)*COS($E33)+SIN($E33)*COS(AL$12))/SIN(AL$12)*$B33))</f>
        <v>10.3796235691804</v>
      </c>
      <c r="AM123" s="0" t="n">
        <f aca="false">IF($B33=0,0,IF(SIN(AM$12)=0,999999999,(SIN(AM$12)*COS($E33)+SIN($E33)*COS(AM$12))/SIN(AM$12)*$B33))</f>
        <v>10.2303755064222</v>
      </c>
      <c r="AN123" s="0" t="n">
        <f aca="false">IF($B33=0,0,IF(SIN(AN$12)=0,999999999,(SIN(AN$12)*COS($E33)+SIN($E33)*COS(AN$12))/SIN(AN$12)*$B33))</f>
        <v>10.0889405505881</v>
      </c>
      <c r="AO123" s="0" t="n">
        <f aca="false">IF($B33=0,0,IF(SIN(AO$12)=0,999999999,(SIN(AO$12)*COS($E33)+SIN($E33)*COS(AO$12))/SIN(AO$12)*$B33))</f>
        <v>9.9546411042007</v>
      </c>
      <c r="AP123" s="0" t="n">
        <f aca="false">IF($B33=0,0,IF(SIN(AP$12)=0,999999999,(SIN(AP$12)*COS($E33)+SIN($E33)*COS(AP$12))/SIN(AP$12)*$B33))</f>
        <v>9.82687454818895</v>
      </c>
      <c r="AQ123" s="0" t="n">
        <f aca="false">IF($B33=0,0,IF(SIN(AQ$12)=0,999999999,(SIN(AQ$12)*COS($E33)+SIN($E33)*COS(AQ$12))/SIN(AQ$12)*$B33))</f>
        <v>9.70510310170986</v>
      </c>
      <c r="AR123" s="0" t="n">
        <f aca="false">IF($B33=0,0,IF(SIN(AR$12)=0,999999999,(SIN(AR$12)*COS($E33)+SIN($E33)*COS(AR$12))/SIN(AR$12)*$B33))</f>
        <v>9.58884528266593</v>
      </c>
      <c r="AS123" s="0" t="n">
        <f aca="false">IF($B33=0,0,IF(SIN(AS$12)=0,999999999,(SIN(AS$12)*COS($E33)+SIN($E33)*COS(AS$12))/SIN(AS$12)*$B33))</f>
        <v>9.47766868159821</v>
      </c>
      <c r="AT123" s="0" t="n">
        <f aca="false">IF($B33=0,0,IF(SIN(AT$12)=0,999999999,(SIN(AT$12)*COS($E33)+SIN($E33)*COS(AT$12))/SIN(AT$12)*$B33))</f>
        <v>9.37118381909686</v>
      </c>
      <c r="AU123" s="0" t="n">
        <f aca="false">IF($B33=0,0,IF(SIN(AU$12)=0,999999999,(SIN(AU$12)*COS($E33)+SIN($E33)*COS(AU$12))/SIN(AU$12)*$B33))</f>
        <v>9.26903890172052</v>
      </c>
      <c r="AV123" s="0" t="n">
        <f aca="false">IF($B33=0,0,IF(SIN(AV$12)=0,999999999,(SIN(AV$12)*COS($E33)+SIN($E33)*COS(AV$12))/SIN(AV$12)*$B33))</f>
        <v>9.17091532665458</v>
      </c>
      <c r="AW123" s="0" t="n">
        <f aca="false">IF($B33=0,0,IF(SIN(AW$12)=0,999999999,(SIN(AW$12)*COS($E33)+SIN($E33)*COS(AW$12))/SIN(AW$12)*$B33))</f>
        <v>9.07652381320148</v>
      </c>
      <c r="AX123" s="0" t="n">
        <f aca="false">IF($B33=0,0,IF(SIN(AX$12)=0,999999999,(SIN(AX$12)*COS($E33)+SIN($E33)*COS(AX$12))/SIN(AX$12)*$B33))</f>
        <v>8.98560106135977</v>
      </c>
      <c r="AY123" s="0" t="n">
        <f aca="false">IF($B33=0,0,IF(SIN(AY$12)=0,999999999,(SIN(AY$12)*COS($E33)+SIN($E33)*COS(AY$12))/SIN(AY$12)*$B33))</f>
        <v>8.89790685547992</v>
      </c>
      <c r="AZ123" s="0" t="n">
        <f aca="false">IF($B33=0,0,IF(SIN(AZ$12)=0,999999999,(SIN(AZ$12)*COS($E33)+SIN($E33)*COS(AZ$12))/SIN(AZ$12)*$B33))</f>
        <v>8.81322154524613</v>
      </c>
      <c r="BA123" s="0" t="n">
        <f aca="false">IF($B33=0,0,IF(SIN(BA$12)=0,999999999,(SIN(BA$12)*COS($E33)+SIN($E33)*COS(BA$12))/SIN(BA$12)*$B33))</f>
        <v>8.73134384776455</v>
      </c>
      <c r="BB123" s="0" t="n">
        <f aca="false">IF($B33=0,0,IF(SIN(BB$12)=0,999999999,(SIN(BB$12)*COS($E33)+SIN($E33)*COS(BB$12))/SIN(BB$12)*$B33))</f>
        <v>8.65208892390668</v>
      </c>
      <c r="BC123" s="0" t="n">
        <f aca="false">IF($B33=0,0,IF(SIN(BC$12)=0,999999999,(SIN(BC$12)*COS($E33)+SIN($E33)*COS(BC$12))/SIN(BC$12)*$B33))</f>
        <v>8.57528668970437</v>
      </c>
      <c r="BD123" s="0" t="n">
        <f aca="false">IF($B33=0,0,IF(SIN(BD$12)=0,999999999,(SIN(BD$12)*COS($E33)+SIN($E33)*COS(BD$12))/SIN(BD$12)*$B33))</f>
        <v>8.50078032986424</v>
      </c>
      <c r="BE123" s="0" t="n">
        <f aca="false">IF($B33=0,0,IF(SIN(BE$12)=0,999999999,(SIN(BE$12)*COS($E33)+SIN($E33)*COS(BE$12))/SIN(BE$12)*$B33))</f>
        <v>8.42842498563335</v>
      </c>
      <c r="BF123" s="0" t="n">
        <f aca="false">IF($B33=0,0,IF(SIN(BF$12)=0,999999999,(SIN(BF$12)*COS($E33)+SIN($E33)*COS(BF$12))/SIN(BF$12)*$B33))</f>
        <v>8.35808659351833</v>
      </c>
      <c r="BG123" s="0" t="n">
        <f aca="false">IF($B33=0,0,IF(SIN(BG$12)=0,999999999,(SIN(BG$12)*COS($E33)+SIN($E33)*COS(BG$12))/SIN(BG$12)*$B33))</f>
        <v>8.28964085490557</v>
      </c>
      <c r="BH123" s="0" t="n">
        <f aca="false">IF($B33=0,0,IF(SIN(BH$12)=0,999999999,(SIN(BH$12)*COS($E33)+SIN($E33)*COS(BH$12))/SIN(BH$12)*$B33))</f>
        <v>8.22297231958379</v>
      </c>
      <c r="BI123" s="0" t="n">
        <f aca="false">IF($B33=0,0,IF(SIN(BI$12)=0,999999999,(SIN(BI$12)*COS($E33)+SIN($E33)*COS(BI$12))/SIN(BI$12)*$B33))</f>
        <v>8.15797356864125</v>
      </c>
      <c r="BJ123" s="0" t="n">
        <f aca="false">IF($B33=0,0,IF(SIN(BJ$12)=0,999999999,(SIN(BJ$12)*COS($E33)+SIN($E33)*COS(BJ$12))/SIN(BJ$12)*$B33))</f>
        <v>8.09454448428311</v>
      </c>
      <c r="BK123" s="0" t="n">
        <f aca="false">IF($B33=0,0,IF(SIN(BK$12)=0,999999999,(SIN(BK$12)*COS($E33)+SIN($E33)*COS(BK$12))/SIN(BK$12)*$B33))</f>
        <v>8.03259159586038</v>
      </c>
      <c r="BL123" s="0" t="n">
        <f aca="false">IF($B33=0,0,IF(SIN(BL$12)=0,999999999,(SIN(BL$12)*COS($E33)+SIN($E33)*COS(BL$12))/SIN(BL$12)*$B33))</f>
        <v>7.97202749287668</v>
      </c>
      <c r="BM123" s="0" t="n">
        <f aca="false">IF($B33=0,0,IF(SIN(BM$12)=0,999999999,(SIN(BM$12)*COS($E33)+SIN($E33)*COS(BM$12))/SIN(BM$12)*$B33))</f>
        <v>7.91277029698873</v>
      </c>
      <c r="BN123" s="0" t="n">
        <f aca="false">IF($B33=0,0,IF(SIN(BN$12)=0,999999999,(SIN(BN$12)*COS($E33)+SIN($E33)*COS(BN$12))/SIN(BN$12)*$B33))</f>
        <v>7.85474318607865</v>
      </c>
      <c r="BO123" s="0" t="n">
        <f aca="false">IF($B33=0,0,IF(SIN(BO$12)=0,999999999,(SIN(BO$12)*COS($E33)+SIN($E33)*COS(BO$12))/SIN(BO$12)*$B33))</f>
        <v>7.79787396438113</v>
      </c>
      <c r="BP123" s="0" t="n">
        <f aca="false">IF($B33=0,0,IF(SIN(BP$12)=0,999999999,(SIN(BP$12)*COS($E33)+SIN($E33)*COS(BP$12))/SIN(BP$12)*$B33))</f>
        <v>7.74209467342227</v>
      </c>
      <c r="BQ123" s="0" t="n">
        <f aca="false">IF($B33=0,0,IF(SIN(BQ$12)=0,999999999,(SIN(BQ$12)*COS($E33)+SIN($E33)*COS(BQ$12))/SIN(BQ$12)*$B33))</f>
        <v>7.68734123918976</v>
      </c>
      <c r="BR123" s="0" t="n">
        <f aca="false">IF($B33=0,0,IF(SIN(BR$12)=0,999999999,(SIN(BR$12)*COS($E33)+SIN($E33)*COS(BR$12))/SIN(BR$12)*$B33))</f>
        <v>7.63355315152339</v>
      </c>
      <c r="BS123" s="0" t="n">
        <f aca="false">IF($B33=0,0,IF(SIN(BS$12)=0,999999999,(SIN(BS$12)*COS($E33)+SIN($E33)*COS(BS$12))/SIN(BS$12)*$B33))</f>
        <v>7.58067317220527</v>
      </c>
      <c r="BT123" s="0" t="n">
        <f aca="false">IF($B33=0,0,IF(SIN(BT$12)=0,999999999,(SIN(BT$12)*COS($E33)+SIN($E33)*COS(BT$12))/SIN(BT$12)*$B33))</f>
        <v>7.52864706865242</v>
      </c>
      <c r="BU123" s="0" t="n">
        <f aca="false">IF($B33=0,0,IF(SIN(BU$12)=0,999999999,(SIN(BU$12)*COS($E33)+SIN($E33)*COS(BU$12))/SIN(BU$12)*$B33))</f>
        <v>7.4774233704804</v>
      </c>
      <c r="BV123" s="0" t="n">
        <f aca="false">IF($B33=0,0,IF(SIN(BV$12)=0,999999999,(SIN(BV$12)*COS($E33)+SIN($E33)*COS(BV$12))/SIN(BV$12)*$B33))</f>
        <v>7.42695314652405</v>
      </c>
      <c r="BW123" s="0" t="n">
        <f aca="false">IF($B33=0,0,IF(SIN(BW$12)=0,999999999,(SIN(BW$12)*COS($E33)+SIN($E33)*COS(BW$12))/SIN(BW$12)*$B33))</f>
        <v>7.37718980017695</v>
      </c>
      <c r="BX123" s="0" t="n">
        <f aca="false">IF($B33=0,0,IF(SIN(BX$12)=0,999999999,(SIN(BX$12)*COS($E33)+SIN($E33)*COS(BX$12))/SIN(BX$12)*$B33))</f>
        <v>7.32808888115125</v>
      </c>
      <c r="BY123" s="0" t="n">
        <f aca="false">IF($B33=0,0,IF(SIN(BY$12)=0,999999999,(SIN(BY$12)*COS($E33)+SIN($E33)*COS(BY$12))/SIN(BY$12)*$B33))</f>
        <v>7.27960791196844</v>
      </c>
      <c r="BZ123" s="0" t="n">
        <f aca="false">IF($B33=0,0,IF(SIN(BZ$12)=0,999999999,(SIN(BZ$12)*COS($E33)+SIN($E33)*COS(BZ$12))/SIN(BZ$12)*$B33))</f>
        <v>7.2317062276741</v>
      </c>
      <c r="CA123" s="0" t="n">
        <f aca="false">IF($B33=0,0,IF(SIN(CA$12)=0,999999999,(SIN(CA$12)*COS($E33)+SIN($E33)*COS(CA$12))/SIN(CA$12)*$B33))</f>
        <v>7.18434482742971</v>
      </c>
      <c r="CB123" s="0" t="n">
        <f aca="false">IF($B33=0,0,IF(SIN(CB$12)=0,999999999,(SIN(CB$12)*COS($E33)+SIN($E33)*COS(CB$12))/SIN(CB$12)*$B33))</f>
        <v>7.13748623677367</v>
      </c>
      <c r="CC123" s="0" t="n">
        <f aca="false">IF($B33=0,0,IF(SIN(CC$12)=0,999999999,(SIN(CC$12)*COS($E33)+SIN($E33)*COS(CC$12))/SIN(CC$12)*$B33))</f>
        <v>7.09109437946694</v>
      </c>
      <c r="CD123" s="0" t="n">
        <f aca="false">IF($B33=0,0,IF(SIN(CD$12)=0,999999999,(SIN(CD$12)*COS($E33)+SIN($E33)*COS(CD$12))/SIN(CD$12)*$B33))</f>
        <v>7.04513445794533</v>
      </c>
      <c r="CE123" s="0" t="n">
        <f aca="false">IF($B33=0,0,IF(SIN(CE$12)=0,999999999,(SIN(CE$12)*COS($E33)+SIN($E33)*COS(CE$12))/SIN(CE$12)*$B33))</f>
        <v>6.9995728414955</v>
      </c>
      <c r="CF123" s="0" t="n">
        <f aca="false">IF($B33=0,0,IF(SIN(CF$12)=0,999999999,(SIN(CF$12)*COS($E33)+SIN($E33)*COS(CF$12))/SIN(CF$12)*$B33))</f>
        <v>6.95437696135396</v>
      </c>
      <c r="CG123" s="0" t="n">
        <f aca="false">IF($B33=0,0,IF(SIN(CG$12)=0,999999999,(SIN(CG$12)*COS($E33)+SIN($E33)*COS(CG$12))/SIN(CG$12)*$B33))</f>
        <v>6.90951521200136</v>
      </c>
      <c r="CH123" s="0" t="n">
        <f aca="false">IF($B33=0,0,IF(SIN(CH$12)=0,999999999,(SIN(CH$12)*COS($E33)+SIN($E33)*COS(CH$12))/SIN(CH$12)*$B33))</f>
        <v>6.86495685798784</v>
      </c>
      <c r="CI123" s="0" t="n">
        <f aca="false">IF($B33=0,0,IF(SIN(CI$12)=0,999999999,(SIN(CI$12)*COS($E33)+SIN($E33)*COS(CI$12))/SIN(CI$12)*$B33))</f>
        <v>6.82067194568139</v>
      </c>
      <c r="CJ123" s="0" t="n">
        <f aca="false">IF($B33=0,0,IF(SIN(CJ$12)=0,999999999,(SIN(CJ$12)*COS($E33)+SIN($E33)*COS(CJ$12))/SIN(CJ$12)*$B33))</f>
        <v>6.7766312193796</v>
      </c>
      <c r="CK123" s="0" t="n">
        <f aca="false">IF($B33=0,0,IF(SIN(CK$12)=0,999999999,(SIN(CK$12)*COS($E33)+SIN($E33)*COS(CK$12))/SIN(CK$12)*$B33))</f>
        <v>6.73280604126805</v>
      </c>
      <c r="CL123" s="0" t="n">
        <f aca="false">IF($B33=0,0,IF(SIN(CL$12)=0,999999999,(SIN(CL$12)*COS($E33)+SIN($E33)*COS(CL$12))/SIN(CL$12)*$B33))</f>
        <v>6.68916831474548</v>
      </c>
      <c r="CM123" s="0" t="n">
        <f aca="false">IF($B33=0,0,IF(SIN(CM$12)=0,999999999,(SIN(CM$12)*COS($E33)+SIN($E33)*COS(CM$12))/SIN(CM$12)*$B33))</f>
        <v>6.64569041066777</v>
      </c>
      <c r="CN123" s="0" t="n">
        <f aca="false">IF($B33=0,0,IF(SIN(CN$12)=0,999999999,(SIN(CN$12)*COS($E33)+SIN($E33)*COS(CN$12))/SIN(CN$12)*$B33))</f>
        <v>6.60234509608999</v>
      </c>
      <c r="CO123" s="0" t="n">
        <f aca="false">IF($B33=0,0,IF(SIN(CO$12)=0,999999999,(SIN(CO$12)*COS($E33)+SIN($E33)*COS(CO$12))/SIN(CO$12)*$B33))</f>
        <v>6.559105465109</v>
      </c>
      <c r="CP123" s="0" t="n">
        <f aca="false">IF($B33=0,0,IF(SIN(CP$12)=0,999999999,(SIN(CP$12)*COS($E33)+SIN($E33)*COS(CP$12))/SIN(CP$12)*$B33))</f>
        <v>6.51594487142835</v>
      </c>
      <c r="CQ123" s="0" t="n">
        <f aca="false">IF($B33=0,0,IF(SIN(CQ$12)=0,999999999,(SIN(CQ$12)*COS($E33)+SIN($E33)*COS(CQ$12))/SIN(CQ$12)*$B33))</f>
        <v>6.47283686228272</v>
      </c>
    </row>
    <row r="124" customFormat="false" ht="12.8" hidden="true" customHeight="false" outlineLevel="0" collapsed="false">
      <c r="D124" s="0" t="n">
        <f aca="false">1+D123</f>
        <v>22</v>
      </c>
      <c r="E124" s="2" t="s">
        <v>56</v>
      </c>
      <c r="F124" s="0" t="n">
        <f aca="false">IF($B34=0,0,IF(SIN(F$12)=0,999999999,(SIN(F$12)*COS($E34)+SIN($E34)*COS(F$12))/SIN(F$12)*$B34))</f>
        <v>999999999</v>
      </c>
      <c r="G124" s="0" t="n">
        <f aca="false">IF($B34=0,0,IF(SIN(G$12)=0,999999999,(SIN(G$12)*COS($E34)+SIN($E34)*COS(G$12))/SIN(G$12)*$B34))</f>
        <v>154.491024594767</v>
      </c>
      <c r="H124" s="0" t="n">
        <f aca="false">IF($B34=0,0,IF(SIN(H$12)=0,999999999,(SIN(H$12)*COS($E34)+SIN($E34)*COS(H$12))/SIN(H$12)*$B34))</f>
        <v>80.4219679575902</v>
      </c>
      <c r="I124" s="0" t="n">
        <f aca="false">IF($B34=0,0,IF(SIN(I$12)=0,999999999,(SIN(I$12)*COS($E34)+SIN($E34)*COS(I$12))/SIN(I$12)*$B34))</f>
        <v>55.722251478588</v>
      </c>
      <c r="J124" s="0" t="n">
        <f aca="false">IF($B34=0,0,IF(SIN(J$12)=0,999999999,(SIN(J$12)*COS($E34)+SIN($E34)*COS(J$12))/SIN(J$12)*$B34))</f>
        <v>43.3648654534058</v>
      </c>
      <c r="K124" s="0" t="n">
        <f aca="false">IF($B34=0,0,IF(SIN(K$12)=0,999999999,(SIN(K$12)*COS($E34)+SIN($E34)*COS(K$12))/SIN(K$12)*$B34))</f>
        <v>35.9444064692675</v>
      </c>
      <c r="L124" s="0" t="n">
        <f aca="false">IF($B34=0,0,IF(SIN(L$12)=0,999999999,(SIN(L$12)*COS($E34)+SIN($E34)*COS(L$12))/SIN(L$12)*$B34))</f>
        <v>30.9924054915914</v>
      </c>
      <c r="M124" s="0" t="n">
        <f aca="false">IF($B34=0,0,IF(SIN(M$12)=0,999999999,(SIN(M$12)*COS($E34)+SIN($E34)*COS(M$12))/SIN(M$12)*$B34))</f>
        <v>27.4509461611536</v>
      </c>
      <c r="N124" s="0" t="n">
        <f aca="false">IF($B34=0,0,IF(SIN(N$12)=0,999999999,(SIN(N$12)*COS($E34)+SIN($E34)*COS(N$12))/SIN(N$12)*$B34))</f>
        <v>24.7910693675642</v>
      </c>
      <c r="O124" s="0" t="n">
        <f aca="false">IF($B34=0,0,IF(SIN(O$12)=0,999999999,(SIN(O$12)*COS($E34)+SIN($E34)*COS(O$12))/SIN(O$12)*$B34))</f>
        <v>22.7189081063615</v>
      </c>
      <c r="P124" s="0" t="n">
        <f aca="false">IF($B34=0,0,IF(SIN(P$12)=0,999999999,(SIN(P$12)*COS($E34)+SIN($E34)*COS(P$12))/SIN(P$12)*$B34))</f>
        <v>21.0581414211847</v>
      </c>
      <c r="Q124" s="0" t="n">
        <f aca="false">IF($B34=0,0,IF(SIN(Q$12)=0,999999999,(SIN(Q$12)*COS($E34)+SIN($E34)*COS(Q$12))/SIN(Q$12)*$B34))</f>
        <v>19.6965643768762</v>
      </c>
      <c r="R124" s="0" t="n">
        <f aca="false">IF($B34=0,0,IF(SIN(R$12)=0,999999999,(SIN(R$12)*COS($E34)+SIN($E34)*COS(R$12))/SIN(R$12)*$B34))</f>
        <v>18.5593730454636</v>
      </c>
      <c r="S124" s="0" t="n">
        <f aca="false">IF($B34=0,0,IF(SIN(S$12)=0,999999999,(SIN(S$12)*COS($E34)+SIN($E34)*COS(S$12))/SIN(S$12)*$B34))</f>
        <v>17.5947794980777</v>
      </c>
      <c r="T124" s="0" t="n">
        <f aca="false">IF($B34=0,0,IF(SIN(T$12)=0,999999999,(SIN(T$12)*COS($E34)+SIN($E34)*COS(T$12))/SIN(T$12)*$B34))</f>
        <v>16.7657917998299</v>
      </c>
      <c r="U124" s="0" t="n">
        <f aca="false">IF($B34=0,0,IF(SIN(U$12)=0,999999999,(SIN(U$12)*COS($E34)+SIN($E34)*COS(U$12))/SIN(U$12)*$B34))</f>
        <v>16.0452820062594</v>
      </c>
      <c r="V124" s="0" t="n">
        <f aca="false">IF($B34=0,0,IF(SIN(V$12)=0,999999999,(SIN(V$12)*COS($E34)+SIN($E34)*COS(V$12))/SIN(V$12)*$B34))</f>
        <v>15.4129036606536</v>
      </c>
      <c r="W124" s="0" t="n">
        <f aca="false">IF($B34=0,0,IF(SIN(W$12)=0,999999999,(SIN(W$12)*COS($E34)+SIN($E34)*COS(W$12))/SIN(W$12)*$B34))</f>
        <v>14.85309723305</v>
      </c>
      <c r="X124" s="0" t="n">
        <f aca="false">IF($B34=0,0,IF(SIN(X$12)=0,999999999,(SIN(X$12)*COS($E34)+SIN($E34)*COS(X$12))/SIN(X$12)*$B34))</f>
        <v>14.3537604124777</v>
      </c>
      <c r="Y124" s="0" t="n">
        <f aca="false">IF($B34=0,0,IF(SIN(Y$12)=0,999999999,(SIN(Y$12)*COS($E34)+SIN($E34)*COS(Y$12))/SIN(Y$12)*$B34))</f>
        <v>13.9053383064981</v>
      </c>
      <c r="Z124" s="0" t="n">
        <f aca="false">IF($B34=0,0,IF(SIN(Z$12)=0,999999999,(SIN(Z$12)*COS($E34)+SIN($E34)*COS(Z$12))/SIN(Z$12)*$B34))</f>
        <v>13.5001865804808</v>
      </c>
      <c r="AA124" s="0" t="n">
        <f aca="false">IF($B34=0,0,IF(SIN(AA$12)=0,999999999,(SIN(AA$12)*COS($E34)+SIN($E34)*COS(AA$12))/SIN(AA$12)*$B34))</f>
        <v>13.1321165566911</v>
      </c>
      <c r="AB124" s="0" t="n">
        <f aca="false">IF($B34=0,0,IF(SIN(AB$12)=0,999999999,(SIN(AB$12)*COS($E34)+SIN($E34)*COS(AB$12))/SIN(AB$12)*$B34))</f>
        <v>12.7960643768762</v>
      </c>
      <c r="AC124" s="0" t="n">
        <f aca="false">IF($B34=0,0,IF(SIN(AC$12)=0,999999999,(SIN(AC$12)*COS($E34)+SIN($E34)*COS(AC$12))/SIN(AC$12)*$B34))</f>
        <v>12.487846469882</v>
      </c>
      <c r="AD124" s="0" t="n">
        <f aca="false">IF($B34=0,0,IF(SIN(AD$12)=0,999999999,(SIN(AD$12)*COS($E34)+SIN($E34)*COS(AD$12))/SIN(AD$12)*$B34))</f>
        <v>12.2039761519883</v>
      </c>
      <c r="AE124" s="0" t="n">
        <f aca="false">IF($B34=0,0,IF(SIN(AE$12)=0,999999999,(SIN(AE$12)*COS($E34)+SIN($E34)*COS(AE$12))/SIN(AE$12)*$B34))</f>
        <v>11.9415242427918</v>
      </c>
      <c r="AF124" s="0" t="n">
        <f aca="false">IF($B34=0,0,IF(SIN(AF$12)=0,999999999,(SIN(AF$12)*COS($E34)+SIN($E34)*COS(AF$12))/SIN(AF$12)*$B34))</f>
        <v>11.6980118462818</v>
      </c>
      <c r="AG124" s="0" t="n">
        <f aca="false">IF($B34=0,0,IF(SIN(AG$12)=0,999999999,(SIN(AG$12)*COS($E34)+SIN($E34)*COS(AG$12))/SIN(AG$12)*$B34))</f>
        <v>11.471326957976</v>
      </c>
      <c r="AH124" s="0" t="n">
        <f aca="false">IF($B34=0,0,IF(SIN(AH$12)=0,999999999,(SIN(AH$12)*COS($E34)+SIN($E34)*COS(AH$12))/SIN(AH$12)*$B34))</f>
        <v>11.259658941586</v>
      </c>
      <c r="AI124" s="0" t="n">
        <f aca="false">IF($B34=0,0,IF(SIN(AI$12)=0,999999999,(SIN(AI$12)*COS($E34)+SIN($E34)*COS(AI$12))/SIN(AI$12)*$B34))</f>
        <v>11.0614465618669</v>
      </c>
      <c r="AJ124" s="0" t="n">
        <f aca="false">IF($B34=0,0,IF(SIN(AJ$12)=0,999999999,(SIN(AJ$12)*COS($E34)+SIN($E34)*COS(AJ$12))/SIN(AJ$12)*$B34))</f>
        <v>10.8753364105264</v>
      </c>
      <c r="AK124" s="0" t="n">
        <f aca="false">IF($B34=0,0,IF(SIN(AK$12)=0,999999999,(SIN(AK$12)*COS($E34)+SIN($E34)*COS(AK$12))/SIN(AK$12)*$B34))</f>
        <v>10.7001493783615</v>
      </c>
      <c r="AL124" s="0" t="n">
        <f aca="false">IF($B34=0,0,IF(SIN(AL$12)=0,999999999,(SIN(AL$12)*COS($E34)+SIN($E34)*COS(AL$12))/SIN(AL$12)*$B34))</f>
        <v>10.5348534134957</v>
      </c>
      <c r="AM124" s="0" t="n">
        <f aca="false">IF($B34=0,0,IF(SIN(AM$12)=0,999999999,(SIN(AM$12)*COS($E34)+SIN($E34)*COS(AM$12))/SIN(AM$12)*$B34))</f>
        <v>10.3785412322865</v>
      </c>
      <c r="AN124" s="0" t="n">
        <f aca="false">IF($B34=0,0,IF(SIN(AN$12)=0,999999999,(SIN(AN$12)*COS($E34)+SIN($E34)*COS(AN$12))/SIN(AN$12)*$B34))</f>
        <v>10.2304119632222</v>
      </c>
      <c r="AO124" s="0" t="n">
        <f aca="false">IF($B34=0,0,IF(SIN(AO$12)=0,999999999,(SIN(AO$12)*COS($E34)+SIN($E34)*COS(AO$12))/SIN(AO$12)*$B34))</f>
        <v>10.0897559371937</v>
      </c>
      <c r="AP124" s="0" t="n">
        <f aca="false">IF($B34=0,0,IF(SIN(AP$12)=0,999999999,(SIN(AP$12)*COS($E34)+SIN($E34)*COS(AP$12))/SIN(AP$12)*$B34))</f>
        <v>9.95594201233135</v>
      </c>
      <c r="AQ124" s="0" t="n">
        <f aca="false">IF($B34=0,0,IF(SIN(AQ$12)=0,999999999,(SIN(AQ$12)*COS($E34)+SIN($E34)*COS(AQ$12))/SIN(AQ$12)*$B34))</f>
        <v>9.82840695387648</v>
      </c>
      <c r="AR124" s="0" t="n">
        <f aca="false">IF($B34=0,0,IF(SIN(AR$12)=0,999999999,(SIN(AR$12)*COS($E34)+SIN($E34)*COS(AR$12))/SIN(AR$12)*$B34))</f>
        <v>9.70664649051407</v>
      </c>
      <c r="AS124" s="0" t="n">
        <f aca="false">IF($B34=0,0,IF(SIN(AS$12)=0,999999999,(SIN(AS$12)*COS($E34)+SIN($E34)*COS(AS$12))/SIN(AS$12)*$B34))</f>
        <v>9.59020774624391</v>
      </c>
      <c r="AT124" s="0" t="n">
        <f aca="false">IF($B34=0,0,IF(SIN(AT$12)=0,999999999,(SIN(AT$12)*COS($E34)+SIN($E34)*COS(AT$12))/SIN(AT$12)*$B34))</f>
        <v>9.47868280705382</v>
      </c>
      <c r="AU124" s="0" t="n">
        <f aca="false">IF($B34=0,0,IF(SIN(AU$12)=0,999999999,(SIN(AU$12)*COS($E34)+SIN($E34)*COS(AU$12))/SIN(AU$12)*$B34))</f>
        <v>9.37170322862944</v>
      </c>
      <c r="AV124" s="0" t="n">
        <f aca="false">IF($B34=0,0,IF(SIN(AV$12)=0,999999999,(SIN(AV$12)*COS($E34)+SIN($E34)*COS(AV$12))/SIN(AV$12)*$B34))</f>
        <v>9.26893532824169</v>
      </c>
      <c r="AW124" s="0" t="n">
        <f aca="false">IF($B34=0,0,IF(SIN(AW$12)=0,999999999,(SIN(AW$12)*COS($E34)+SIN($E34)*COS(AW$12))/SIN(AW$12)*$B34))</f>
        <v>9.17007613313511</v>
      </c>
      <c r="AX124" s="0" t="n">
        <f aca="false">IF($B34=0,0,IF(SIN(AX$12)=0,999999999,(SIN(AX$12)*COS($E34)+SIN($E34)*COS(AX$12))/SIN(AX$12)*$B34))</f>
        <v>9.0748498809529</v>
      </c>
      <c r="AY124" s="0" t="n">
        <f aca="false">IF($B34=0,0,IF(SIN(AY$12)=0,999999999,(SIN(AY$12)*COS($E34)+SIN($E34)*COS(AY$12))/SIN(AY$12)*$B34))</f>
        <v>8.98300498630462</v>
      </c>
      <c r="AZ124" s="0" t="n">
        <f aca="false">IF($B34=0,0,IF(SIN(AZ$12)=0,999999999,(SIN(AZ$12)*COS($E34)+SIN($E34)*COS(AZ$12))/SIN(AZ$12)*$B34))</f>
        <v>8.89431140251943</v>
      </c>
      <c r="BA124" s="0" t="n">
        <f aca="false">IF($B34=0,0,IF(SIN(BA$12)=0,999999999,(SIN(BA$12)*COS($E34)+SIN($E34)*COS(BA$12))/SIN(BA$12)*$B34))</f>
        <v>8.80855831970411</v>
      </c>
      <c r="BB124" s="0" t="n">
        <f aca="false">IF($B34=0,0,IF(SIN(BB$12)=0,999999999,(SIN(BB$12)*COS($E34)+SIN($E34)*COS(BB$12))/SIN(BB$12)*$B34))</f>
        <v>8.72555215003702</v>
      </c>
      <c r="BC124" s="0" t="n">
        <f aca="false">IF($B34=0,0,IF(SIN(BC$12)=0,999999999,(SIN(BC$12)*COS($E34)+SIN($E34)*COS(BC$12))/SIN(BC$12)*$B34))</f>
        <v>8.64511475923917</v>
      </c>
      <c r="BD124" s="0" t="n">
        <f aca="false">IF($B34=0,0,IF(SIN(BD$12)=0,999999999,(SIN(BD$12)*COS($E34)+SIN($E34)*COS(BD$12))/SIN(BD$12)*$B34))</f>
        <v>8.5670819097312</v>
      </c>
      <c r="BE124" s="0" t="n">
        <f aca="false">IF($B34=0,0,IF(SIN(BE$12)=0,999999999,(SIN(BE$12)*COS($E34)+SIN($E34)*COS(BE$12))/SIN(BE$12)*$B34))</f>
        <v>8.49130188639383</v>
      </c>
      <c r="BF124" s="0" t="n">
        <f aca="false">IF($B34=0,0,IF(SIN(BF$12)=0,999999999,(SIN(BF$12)*COS($E34)+SIN($E34)*COS(BF$12))/SIN(BF$12)*$B34))</f>
        <v>8.41763428032207</v>
      </c>
      <c r="BG124" s="0" t="n">
        <f aca="false">IF($B34=0,0,IF(SIN(BG$12)=0,999999999,(SIN(BG$12)*COS($E34)+SIN($E34)*COS(BG$12))/SIN(BG$12)*$B34))</f>
        <v>8.34594890967597</v>
      </c>
      <c r="BH124" s="0" t="n">
        <f aca="false">IF($B34=0,0,IF(SIN(BH$12)=0,999999999,(SIN(BH$12)*COS($E34)+SIN($E34)*COS(BH$12))/SIN(BH$12)*$B34))</f>
        <v>8.27612485982514</v>
      </c>
      <c r="BI124" s="0" t="n">
        <f aca="false">IF($B34=0,0,IF(SIN(BI$12)=0,999999999,(SIN(BI$12)*COS($E34)+SIN($E34)*COS(BI$12))/SIN(BI$12)*$B34))</f>
        <v>8.20804962757128</v>
      </c>
      <c r="BJ124" s="0" t="n">
        <f aca="false">IF($B34=0,0,IF(SIN(BJ$12)=0,999999999,(SIN(BJ$12)*COS($E34)+SIN($E34)*COS(BJ$12))/SIN(BJ$12)*$B34))</f>
        <v>8.14161835640507</v>
      </c>
      <c r="BK124" s="0" t="n">
        <f aca="false">IF($B34=0,0,IF(SIN(BK$12)=0,999999999,(SIN(BK$12)*COS($E34)+SIN($E34)*COS(BK$12))/SIN(BK$12)*$B34))</f>
        <v>8.07673315158164</v>
      </c>
      <c r="BL124" s="0" t="n">
        <f aca="false">IF($B34=0,0,IF(SIN(BL$12)=0,999999999,(SIN(BL$12)*COS($E34)+SIN($E34)*COS(BL$12))/SIN(BL$12)*$B34))</f>
        <v>8.0133024653442</v>
      </c>
      <c r="BM124" s="0" t="n">
        <f aca="false">IF($B34=0,0,IF(SIN(BM$12)=0,999999999,(SIN(BM$12)*COS($E34)+SIN($E34)*COS(BM$12))/SIN(BM$12)*$B34))</f>
        <v>7.95124054393359</v>
      </c>
      <c r="BN124" s="0" t="n">
        <f aca="false">IF($B34=0,0,IF(SIN(BN$12)=0,999999999,(SIN(BN$12)*COS($E34)+SIN($E34)*COS(BN$12))/SIN(BN$12)*$B34))</f>
        <v>7.8904669291342</v>
      </c>
      <c r="BO124" s="0" t="n">
        <f aca="false">IF($B34=0,0,IF(SIN(BO$12)=0,999999999,(SIN(BO$12)*COS($E34)+SIN($E34)*COS(BO$12))/SIN(BO$12)*$B34))</f>
        <v>7.83090600805471</v>
      </c>
      <c r="BP124" s="0" t="n">
        <f aca="false">IF($B34=0,0,IF(SIN(BP$12)=0,999999999,(SIN(BP$12)*COS($E34)+SIN($E34)*COS(BP$12))/SIN(BP$12)*$B34))</f>
        <v>7.7724866056521</v>
      </c>
      <c r="BQ124" s="0" t="n">
        <f aca="false">IF($B34=0,0,IF(SIN(BQ$12)=0,999999999,(SIN(BQ$12)*COS($E34)+SIN($E34)*COS(BQ$12))/SIN(BQ$12)*$B34))</f>
        <v>7.71514161520192</v>
      </c>
      <c r="BR124" s="0" t="n">
        <f aca="false">IF($B34=0,0,IF(SIN(BR$12)=0,999999999,(SIN(BR$12)*COS($E34)+SIN($E34)*COS(BR$12))/SIN(BR$12)*$B34))</f>
        <v>7.65880766251388</v>
      </c>
      <c r="BS124" s="0" t="n">
        <f aca="false">IF($B34=0,0,IF(SIN(BS$12)=0,999999999,(SIN(BS$12)*COS($E34)+SIN($E34)*COS(BS$12))/SIN(BS$12)*$B34))</f>
        <v>7.60342480020562</v>
      </c>
      <c r="BT124" s="0" t="n">
        <f aca="false">IF($B34=0,0,IF(SIN(BT$12)=0,999999999,(SIN(BT$12)*COS($E34)+SIN($E34)*COS(BT$12))/SIN(BT$12)*$B34))</f>
        <v>7.54893622879055</v>
      </c>
      <c r="BU124" s="0" t="n">
        <f aca="false">IF($B34=0,0,IF(SIN(BU$12)=0,999999999,(SIN(BU$12)*COS($E34)+SIN($E34)*COS(BU$12))/SIN(BU$12)*$B34))</f>
        <v>7.49528804171933</v>
      </c>
      <c r="BV124" s="0" t="n">
        <f aca="false">IF($B34=0,0,IF(SIN(BV$12)=0,999999999,(SIN(BV$12)*COS($E34)+SIN($E34)*COS(BV$12))/SIN(BV$12)*$B34))</f>
        <v>7.44242899184666</v>
      </c>
      <c r="BW124" s="0" t="n">
        <f aca="false">IF($B34=0,0,IF(SIN(BW$12)=0,999999999,(SIN(BW$12)*COS($E34)+SIN($E34)*COS(BW$12))/SIN(BW$12)*$B34))</f>
        <v>7.39031027708394</v>
      </c>
      <c r="BX124" s="0" t="n">
        <f aca="false">IF($B34=0,0,IF(SIN(BX$12)=0,999999999,(SIN(BX$12)*COS($E34)+SIN($E34)*COS(BX$12))/SIN(BX$12)*$B34))</f>
        <v>7.33888534324935</v>
      </c>
      <c r="BY124" s="0" t="n">
        <f aca="false">IF($B34=0,0,IF(SIN(BY$12)=0,999999999,(SIN(BY$12)*COS($E34)+SIN($E34)*COS(BY$12))/SIN(BY$12)*$B34))</f>
        <v>7.2881097023462</v>
      </c>
      <c r="BZ124" s="0" t="n">
        <f aca="false">IF($B34=0,0,IF(SIN(BZ$12)=0,999999999,(SIN(BZ$12)*COS($E34)+SIN($E34)*COS(BZ$12))/SIN(BZ$12)*$B34))</f>
        <v>7.23794076469123</v>
      </c>
      <c r="CA124" s="0" t="n">
        <f aca="false">IF($B34=0,0,IF(SIN(CA$12)=0,999999999,(SIN(CA$12)*COS($E34)+SIN($E34)*COS(CA$12))/SIN(CA$12)*$B34))</f>
        <v>7.18833768348194</v>
      </c>
      <c r="CB124" s="0" t="n">
        <f aca="false">IF($B34=0,0,IF(SIN(CB$12)=0,999999999,(SIN(CB$12)*COS($E34)+SIN($E34)*COS(CB$12))/SIN(CB$12)*$B34))</f>
        <v>7.13926121053837</v>
      </c>
      <c r="CC124" s="0" t="n">
        <f aca="false">IF($B34=0,0,IF(SIN(CC$12)=0,999999999,(SIN(CC$12)*COS($E34)+SIN($E34)*COS(CC$12))/SIN(CC$12)*$B34))</f>
        <v>7.09067356208287</v>
      </c>
      <c r="CD124" s="0" t="n">
        <f aca="false">IF($B34=0,0,IF(SIN(CD$12)=0,999999999,(SIN(CD$12)*COS($E34)+SIN($E34)*COS(CD$12))/SIN(CD$12)*$B34))</f>
        <v>7.04253829353412</v>
      </c>
      <c r="CE124" s="0" t="n">
        <f aca="false">IF($B34=0,0,IF(SIN(CE$12)=0,999999999,(SIN(CE$12)*COS($E34)+SIN($E34)*COS(CE$12))/SIN(CE$12)*$B34))</f>
        <v>6.99482018239034</v>
      </c>
      <c r="CF124" s="0" t="n">
        <f aca="false">IF($B34=0,0,IF(SIN(CF$12)=0,999999999,(SIN(CF$12)*COS($E34)+SIN($E34)*COS(CF$12))/SIN(CF$12)*$B34))</f>
        <v>6.94748511836316</v>
      </c>
      <c r="CG124" s="0" t="n">
        <f aca="false">IF($B34=0,0,IF(SIN(CG$12)=0,999999999,(SIN(CG$12)*COS($E34)+SIN($E34)*COS(CG$12))/SIN(CG$12)*$B34))</f>
        <v>6.9005</v>
      </c>
      <c r="CH124" s="0" t="n">
        <f aca="false">IF($B34=0,0,IF(SIN(CH$12)=0,999999999,(SIN(CH$12)*COS($E34)+SIN($E34)*COS(CH$12))/SIN(CH$12)*$B34))</f>
        <v>6.85383263709943</v>
      </c>
      <c r="CI124" s="0" t="n">
        <f aca="false">IF($B34=0,0,IF(SIN(CI$12)=0,999999999,(SIN(CI$12)*COS($E34)+SIN($E34)*COS(CI$12))/SIN(CI$12)*$B34))</f>
        <v>6.80745165828235</v>
      </c>
      <c r="CJ124" s="0" t="n">
        <f aca="false">IF($B34=0,0,IF(SIN(CJ$12)=0,999999999,(SIN(CJ$12)*COS($E34)+SIN($E34)*COS(CJ$12))/SIN(CJ$12)*$B34))</f>
        <v>6.76132642313325</v>
      </c>
      <c r="CK124" s="0" t="n">
        <f aca="false">IF($B34=0,0,IF(SIN(CK$12)=0,999999999,(SIN(CK$12)*COS($E34)+SIN($E34)*COS(CK$12))/SIN(CK$12)*$B34))</f>
        <v>6.71542693837011</v>
      </c>
      <c r="CL124" s="0" t="n">
        <f aca="false">IF($B34=0,0,IF(SIN(CL$12)=0,999999999,(SIN(CL$12)*COS($E34)+SIN($E34)*COS(CL$12))/SIN(CL$12)*$B34))</f>
        <v>6.66972377754045</v>
      </c>
      <c r="CM124" s="0" t="n">
        <f aca="false">IF($B34=0,0,IF(SIN(CM$12)=0,999999999,(SIN(CM$12)*COS($E34)+SIN($E34)*COS(CM$12))/SIN(CM$12)*$B34))</f>
        <v>6.62418800377433</v>
      </c>
      <c r="CN124" s="0" t="n">
        <f aca="false">IF($B34=0,0,IF(SIN(CN$12)=0,999999999,(SIN(CN$12)*COS($E34)+SIN($E34)*COS(CN$12))/SIN(CN$12)*$B34))</f>
        <v>6.57879109515362</v>
      </c>
      <c r="CO124" s="0" t="n">
        <f aca="false">IF($B34=0,0,IF(SIN(CO$12)=0,999999999,(SIN(CO$12)*COS($E34)+SIN($E34)*COS(CO$12))/SIN(CO$12)*$B34))</f>
        <v>6.53350487228137</v>
      </c>
      <c r="CP124" s="0" t="n">
        <f aca="false">IF($B34=0,0,IF(SIN(CP$12)=0,999999999,(SIN(CP$12)*COS($E34)+SIN($E34)*COS(CP$12))/SIN(CP$12)*$B34))</f>
        <v>6.48830142765485</v>
      </c>
      <c r="CQ124" s="0" t="n">
        <f aca="false">IF($B34=0,0,IF(SIN(CQ$12)=0,999999999,(SIN(CQ$12)*COS($E34)+SIN($E34)*COS(CQ$12))/SIN(CQ$12)*$B34))</f>
        <v>6.44315305646255</v>
      </c>
    </row>
    <row r="125" customFormat="false" ht="12.8" hidden="true" customHeight="false" outlineLevel="0" collapsed="false">
      <c r="D125" s="0" t="n">
        <f aca="false">1+D124</f>
        <v>23</v>
      </c>
      <c r="E125" s="2" t="s">
        <v>56</v>
      </c>
      <c r="F125" s="0" t="n">
        <f aca="false">IF($B35=0,0,IF(SIN(F$12)=0,999999999,(SIN(F$12)*COS($E35)+SIN($E35)*COS(F$12))/SIN(F$12)*$B35))</f>
        <v>999999999</v>
      </c>
      <c r="G125" s="0" t="n">
        <f aca="false">IF($B35=0,0,IF(SIN(G$12)=0,999999999,(SIN(G$12)*COS($E35)+SIN($E35)*COS(G$12))/SIN(G$12)*$B35))</f>
        <v>160.989568581027</v>
      </c>
      <c r="H125" s="0" t="n">
        <f aca="false">IF($B35=0,0,IF(SIN(H$12)=0,999999999,(SIN(H$12)*COS($E35)+SIN($E35)*COS(H$12))/SIN(H$12)*$B35))</f>
        <v>83.6505595865283</v>
      </c>
      <c r="I125" s="0" t="n">
        <f aca="false">IF($B35=0,0,IF(SIN(I$12)=0,999999999,(SIN(I$12)*COS($E35)+SIN($E35)*COS(I$12))/SIN(I$12)*$B35))</f>
        <v>57.8604161493249</v>
      </c>
      <c r="J125" s="0" t="n">
        <f aca="false">IF($B35=0,0,IF(SIN(J$12)=0,999999999,(SIN(J$12)*COS($E35)+SIN($E35)*COS(J$12))/SIN(J$12)*$B35))</f>
        <v>44.9574843132743</v>
      </c>
      <c r="K125" s="0" t="n">
        <f aca="false">IF($B35=0,0,IF(SIN(K$12)=0,999999999,(SIN(K$12)*COS($E35)+SIN($E35)*COS(K$12))/SIN(K$12)*$B35))</f>
        <v>37.209431750262</v>
      </c>
      <c r="L125" s="0" t="n">
        <f aca="false">IF($B35=0,0,IF(SIN(L$12)=0,999999999,(SIN(L$12)*COS($E35)+SIN($E35)*COS(L$12))/SIN(L$12)*$B35))</f>
        <v>32.0388130662779</v>
      </c>
      <c r="M125" s="0" t="n">
        <f aca="false">IF($B35=0,0,IF(SIN(M$12)=0,999999999,(SIN(M$12)*COS($E35)+SIN($E35)*COS(M$12))/SIN(M$12)*$B35))</f>
        <v>28.3410077013192</v>
      </c>
      <c r="N125" s="0" t="n">
        <f aca="false">IF($B35=0,0,IF(SIN(N$12)=0,999999999,(SIN(N$12)*COS($E35)+SIN($E35)*COS(N$12))/SIN(N$12)*$B35))</f>
        <v>25.5637044035151</v>
      </c>
      <c r="O125" s="0" t="n">
        <f aca="false">IF($B35=0,0,IF(SIN(O$12)=0,999999999,(SIN(O$12)*COS($E35)+SIN($E35)*COS(O$12))/SIN(O$12)*$B35))</f>
        <v>23.4000627197384</v>
      </c>
      <c r="P125" s="0" t="n">
        <f aca="false">IF($B35=0,0,IF(SIN(P$12)=0,999999999,(SIN(P$12)*COS($E35)+SIN($E35)*COS(P$12))/SIN(P$12)*$B35))</f>
        <v>21.6659775911561</v>
      </c>
      <c r="Q125" s="0" t="n">
        <f aca="false">IF($B35=0,0,IF(SIN(Q$12)=0,999999999,(SIN(Q$12)*COS($E35)+SIN($E35)*COS(Q$12))/SIN(Q$12)*$B35))</f>
        <v>20.2442905323847</v>
      </c>
      <c r="R125" s="0" t="n">
        <f aca="false">IF($B35=0,0,IF(SIN(R$12)=0,999999999,(SIN(R$12)*COS($E35)+SIN($E35)*COS(R$12))/SIN(R$12)*$B35))</f>
        <v>19.0568952204746</v>
      </c>
      <c r="S125" s="0" t="n">
        <f aca="false">IF($B35=0,0,IF(SIN(S$12)=0,999999999,(SIN(S$12)*COS($E35)+SIN($E35)*COS(S$12))/SIN(S$12)*$B35))</f>
        <v>18.049717426882</v>
      </c>
      <c r="T125" s="0" t="n">
        <f aca="false">IF($B35=0,0,IF(SIN(T$12)=0,999999999,(SIN(T$12)*COS($E35)+SIN($E35)*COS(T$12))/SIN(T$12)*$B35))</f>
        <v>17.1841321209267</v>
      </c>
      <c r="U125" s="0" t="n">
        <f aca="false">IF($B35=0,0,IF(SIN(U$12)=0,999999999,(SIN(U$12)*COS($E35)+SIN($E35)*COS(U$12))/SIN(U$12)*$B35))</f>
        <v>16.4318137313658</v>
      </c>
      <c r="V125" s="0" t="n">
        <f aca="false">IF($B35=0,0,IF(SIN(V$12)=0,999999999,(SIN(V$12)*COS($E35)+SIN($E35)*COS(V$12))/SIN(V$12)*$B35))</f>
        <v>15.7715175593988</v>
      </c>
      <c r="W125" s="0" t="n">
        <f aca="false">IF($B35=0,0,IF(SIN(W$12)=0,999999999,(SIN(W$12)*COS($E35)+SIN($E35)*COS(W$12))/SIN(W$12)*$B35))</f>
        <v>15.1869971630924</v>
      </c>
      <c r="X125" s="0" t="n">
        <f aca="false">IF($B35=0,0,IF(SIN(X$12)=0,999999999,(SIN(X$12)*COS($E35)+SIN($E35)*COS(X$12))/SIN(X$12)*$B35))</f>
        <v>14.6656159465514</v>
      </c>
      <c r="Y125" s="0" t="n">
        <f aca="false">IF($B35=0,0,IF(SIN(Y$12)=0,999999999,(SIN(Y$12)*COS($E35)+SIN($E35)*COS(Y$12))/SIN(Y$12)*$B35))</f>
        <v>14.1973971941841</v>
      </c>
      <c r="Z125" s="0" t="n">
        <f aca="false">IF($B35=0,0,IF(SIN(Z$12)=0,999999999,(SIN(Z$12)*COS($E35)+SIN($E35)*COS(Z$12))/SIN(Z$12)*$B35))</f>
        <v>13.774359094265</v>
      </c>
      <c r="AA125" s="0" t="n">
        <f aca="false">IF($B35=0,0,IF(SIN(AA$12)=0,999999999,(SIN(AA$12)*COS($E35)+SIN($E35)*COS(AA$12))/SIN(AA$12)*$B35))</f>
        <v>13.3900397553551</v>
      </c>
      <c r="AB125" s="0" t="n">
        <f aca="false">IF($B35=0,0,IF(SIN(AB$12)=0,999999999,(SIN(AB$12)*COS($E35)+SIN($E35)*COS(AB$12))/SIN(AB$12)*$B35))</f>
        <v>13.0391517632934</v>
      </c>
      <c r="AC125" s="0" t="n">
        <f aca="false">IF($B35=0,0,IF(SIN(AC$12)=0,999999999,(SIN(AC$12)*COS($E35)+SIN($E35)*COS(AC$12))/SIN(AC$12)*$B35))</f>
        <v>12.7173268533575</v>
      </c>
      <c r="AD125" s="0" t="n">
        <f aca="false">IF($B35=0,0,IF(SIN(AD$12)=0,999999999,(SIN(AD$12)*COS($E35)+SIN($E35)*COS(AD$12))/SIN(AD$12)*$B35))</f>
        <v>12.4209244139909</v>
      </c>
      <c r="AE125" s="0" t="n">
        <f aca="false">IF($B35=0,0,IF(SIN(AE$12)=0,999999999,(SIN(AE$12)*COS($E35)+SIN($E35)*COS(AE$12))/SIN(AE$12)*$B35))</f>
        <v>12.1468859492457</v>
      </c>
      <c r="AF125" s="0" t="n">
        <f aca="false">IF($B35=0,0,IF(SIN(AF$12)=0,999999999,(SIN(AF$12)*COS($E35)+SIN($E35)*COS(AF$12))/SIN(AF$12)*$B35))</f>
        <v>11.8926231264287</v>
      </c>
      <c r="AG125" s="0" t="n">
        <f aca="false">IF($B35=0,0,IF(SIN(AG$12)=0,999999999,(SIN(AG$12)*COS($E35)+SIN($E35)*COS(AG$12))/SIN(AG$12)*$B35))</f>
        <v>11.6559307016625</v>
      </c>
      <c r="AH125" s="0" t="n">
        <f aca="false">IF($B35=0,0,IF(SIN(AH$12)=0,999999999,(SIN(AH$12)*COS($E35)+SIN($E35)*COS(AH$12))/SIN(AH$12)*$B35))</f>
        <v>11.4349181038699</v>
      </c>
      <c r="AI125" s="0" t="n">
        <f aca="false">IF($B35=0,0,IF(SIN(AI$12)=0,999999999,(SIN(AI$12)*COS($E35)+SIN($E35)*COS(AI$12))/SIN(AI$12)*$B35))</f>
        <v>11.2279551734115</v>
      </c>
      <c r="AJ125" s="0" t="n">
        <f aca="false">IF($B35=0,0,IF(SIN(AJ$12)=0,999999999,(SIN(AJ$12)*COS($E35)+SIN($E35)*COS(AJ$12))/SIN(AJ$12)*$B35))</f>
        <v>11.0336287526094</v>
      </c>
      <c r="AK125" s="0" t="n">
        <f aca="false">IF($B35=0,0,IF(SIN(AK$12)=0,999999999,(SIN(AK$12)*COS($E35)+SIN($E35)*COS(AK$12))/SIN(AK$12)*$B35))</f>
        <v>10.8507076777173</v>
      </c>
      <c r="AL125" s="0" t="n">
        <f aca="false">IF($B35=0,0,IF(SIN(AL$12)=0,999999999,(SIN(AL$12)*COS($E35)+SIN($E35)*COS(AL$12))/SIN(AL$12)*$B35))</f>
        <v>10.6781143345061</v>
      </c>
      <c r="AM125" s="0" t="n">
        <f aca="false">IF($B35=0,0,IF(SIN(AM$12)=0,999999999,(SIN(AM$12)*COS($E35)+SIN($E35)*COS(AM$12))/SIN(AM$12)*$B35))</f>
        <v>10.5149013851674</v>
      </c>
      <c r="AN125" s="0" t="n">
        <f aca="false">IF($B35=0,0,IF(SIN(AN$12)=0,999999999,(SIN(AN$12)*COS($E35)+SIN($E35)*COS(AN$12))/SIN(AN$12)*$B35))</f>
        <v>10.3602326018368</v>
      </c>
      <c r="AO125" s="0" t="n">
        <f aca="false">IF($B35=0,0,IF(SIN(AO$12)=0,999999999,(SIN(AO$12)*COS($E35)+SIN($E35)*COS(AO$12))/SIN(AO$12)*$B35))</f>
        <v>10.2133669853969</v>
      </c>
      <c r="AP125" s="0" t="n">
        <f aca="false">IF($B35=0,0,IF(SIN(AP$12)=0,999999999,(SIN(AP$12)*COS($E35)+SIN($E35)*COS(AP$12))/SIN(AP$12)*$B35))</f>
        <v>10.0736455307385</v>
      </c>
      <c r="AQ125" s="0" t="n">
        <f aca="false">IF($B35=0,0,IF(SIN(AQ$12)=0,999999999,(SIN(AQ$12)*COS($E35)+SIN($E35)*COS(AQ$12))/SIN(AQ$12)*$B35))</f>
        <v>9.94048013778266</v>
      </c>
      <c r="AR125" s="0" t="n">
        <f aca="false">IF($B35=0,0,IF(SIN(AR$12)=0,999999999,(SIN(AR$12)*COS($E35)+SIN($E35)*COS(AR$12))/SIN(AR$12)*$B35))</f>
        <v>9.81334427297359</v>
      </c>
      <c r="AS125" s="0" t="n">
        <f aca="false">IF($B35=0,0,IF(SIN(AS$12)=0,999999999,(SIN(AS$12)*COS($E35)+SIN($E35)*COS(AS$12))/SIN(AS$12)*$B35))</f>
        <v>9.69176506703703</v>
      </c>
      <c r="AT125" s="0" t="n">
        <f aca="false">IF($B35=0,0,IF(SIN(AT$12)=0,999999999,(SIN(AT$12)*COS($E35)+SIN($E35)*COS(AT$12))/SIN(AT$12)*$B35))</f>
        <v>9.57531659763929</v>
      </c>
      <c r="AU125" s="0" t="n">
        <f aca="false">IF($B35=0,0,IF(SIN(AU$12)=0,999999999,(SIN(AU$12)*COS($E35)+SIN($E35)*COS(AU$12))/SIN(AU$12)*$B35))</f>
        <v>9.46361415462697</v>
      </c>
      <c r="AV125" s="0" t="n">
        <f aca="false">IF($B35=0,0,IF(SIN(AV$12)=0,999999999,(SIN(AV$12)*COS($E35)+SIN($E35)*COS(AV$12))/SIN(AV$12)*$B35))</f>
        <v>9.35630932406368</v>
      </c>
      <c r="AW125" s="0" t="n">
        <f aca="false">IF($B35=0,0,IF(SIN(AW$12)=0,999999999,(SIN(AW$12)*COS($E35)+SIN($E35)*COS(AW$12))/SIN(AW$12)*$B35))</f>
        <v>9.25308575775058</v>
      </c>
      <c r="AX125" s="0" t="n">
        <f aca="false">IF($B35=0,0,IF(SIN(AX$12)=0,999999999,(SIN(AX$12)*COS($E35)+SIN($E35)*COS(AX$12))/SIN(AX$12)*$B35))</f>
        <v>9.15365551915435</v>
      </c>
      <c r="AY125" s="0" t="n">
        <f aca="false">IF($B35=0,0,IF(SIN(AY$12)=0,999999999,(SIN(AY$12)*COS($E35)+SIN($E35)*COS(AY$12))/SIN(AY$12)*$B35))</f>
        <v>9.05775591605697</v>
      </c>
      <c r="AZ125" s="0" t="n">
        <f aca="false">IF($B35=0,0,IF(SIN(AZ$12)=0,999999999,(SIN(AZ$12)*COS($E35)+SIN($E35)*COS(AZ$12))/SIN(AZ$12)*$B35))</f>
        <v>8.96514674583738</v>
      </c>
      <c r="BA125" s="0" t="n">
        <f aca="false">IF($B35=0,0,IF(SIN(BA$12)=0,999999999,(SIN(BA$12)*COS($E35)+SIN($E35)*COS(BA$12))/SIN(BA$12)*$B35))</f>
        <v>8.8756078919048</v>
      </c>
      <c r="BB125" s="0" t="n">
        <f aca="false">IF($B35=0,0,IF(SIN(BB$12)=0,999999999,(SIN(BB$12)*COS($E35)+SIN($E35)*COS(BB$12))/SIN(BB$12)*$B35))</f>
        <v>8.78893722004883</v>
      </c>
      <c r="BC125" s="0" t="n">
        <f aca="false">IF($B35=0,0,IF(SIN(BC$12)=0,999999999,(SIN(BC$12)*COS($E35)+SIN($E35)*COS(BC$12))/SIN(BC$12)*$B35))</f>
        <v>8.70494873183463</v>
      </c>
      <c r="BD125" s="0" t="n">
        <f aca="false">IF($B35=0,0,IF(SIN(BD$12)=0,999999999,(SIN(BD$12)*COS($E35)+SIN($E35)*COS(BD$12))/SIN(BD$12)*$B35))</f>
        <v>8.62347093902939</v>
      </c>
      <c r="BE125" s="0" t="n">
        <f aca="false">IF($B35=0,0,IF(SIN(BE$12)=0,999999999,(SIN(BE$12)*COS($E35)+SIN($E35)*COS(BE$12))/SIN(BE$12)*$B35))</f>
        <v>8.5443454286938</v>
      </c>
      <c r="BF125" s="0" t="n">
        <f aca="false">IF($B35=0,0,IF(SIN(BF$12)=0,999999999,(SIN(BF$12)*COS($E35)+SIN($E35)*COS(BF$12))/SIN(BF$12)*$B35))</f>
        <v>8.4674255932422</v>
      </c>
      <c r="BG125" s="0" t="n">
        <f aca="false">IF($B35=0,0,IF(SIN(BG$12)=0,999999999,(SIN(BG$12)*COS($E35)+SIN($E35)*COS(BG$12))/SIN(BG$12)*$B35))</f>
        <v>8.39257550365175</v>
      </c>
      <c r="BH125" s="0" t="n">
        <f aca="false">IF($B35=0,0,IF(SIN(BH$12)=0,999999999,(SIN(BH$12)*COS($E35)+SIN($E35)*COS(BH$12))/SIN(BH$12)*$B35))</f>
        <v>8.31966890723189</v>
      </c>
      <c r="BI125" s="0" t="n">
        <f aca="false">IF($B35=0,0,IF(SIN(BI$12)=0,999999999,(SIN(BI$12)*COS($E35)+SIN($E35)*COS(BI$12))/SIN(BI$12)*$B35))</f>
        <v>8.2485883340666</v>
      </c>
      <c r="BJ125" s="0" t="n">
        <f aca="false">IF($B35=0,0,IF(SIN(BJ$12)=0,999999999,(SIN(BJ$12)*COS($E35)+SIN($E35)*COS(BJ$12))/SIN(BJ$12)*$B35))</f>
        <v>8.17922429850979</v>
      </c>
      <c r="BK125" s="0" t="n">
        <f aca="false">IF($B35=0,0,IF(SIN(BK$12)=0,999999999,(SIN(BK$12)*COS($E35)+SIN($E35)*COS(BK$12))/SIN(BK$12)*$B35))</f>
        <v>8.11147458402335</v>
      </c>
      <c r="BL125" s="0" t="n">
        <f aca="false">IF($B35=0,0,IF(SIN(BL$12)=0,999999999,(SIN(BL$12)*COS($E35)+SIN($E35)*COS(BL$12))/SIN(BL$12)*$B35))</f>
        <v>8.04524360125986</v>
      </c>
      <c r="BM125" s="0" t="n">
        <f aca="false">IF($B35=0,0,IF(SIN(BM$12)=0,999999999,(SIN(BM$12)*COS($E35)+SIN($E35)*COS(BM$12))/SIN(BM$12)*$B35))</f>
        <v>7.9804418106592</v>
      </c>
      <c r="BN125" s="0" t="n">
        <f aca="false">IF($B35=0,0,IF(SIN(BN$12)=0,999999999,(SIN(BN$12)*COS($E35)+SIN($E35)*COS(BN$12))/SIN(BN$12)*$B35))</f>
        <v>7.91698520198897</v>
      </c>
      <c r="BO125" s="0" t="n">
        <f aca="false">IF($B35=0,0,IF(SIN(BO$12)=0,999999999,(SIN(BO$12)*COS($E35)+SIN($E35)*COS(BO$12))/SIN(BO$12)*$B35))</f>
        <v>7.85479482424929</v>
      </c>
      <c r="BP125" s="0" t="n">
        <f aca="false">IF($B35=0,0,IF(SIN(BP$12)=0,999999999,(SIN(BP$12)*COS($E35)+SIN($E35)*COS(BP$12))/SIN(BP$12)*$B35))</f>
        <v>7.79379636020782</v>
      </c>
      <c r="BQ125" s="0" t="n">
        <f aca="false">IF($B35=0,0,IF(SIN(BQ$12)=0,999999999,(SIN(BQ$12)*COS($E35)+SIN($E35)*COS(BQ$12))/SIN(BQ$12)*$B35))</f>
        <v>7.73391974055623</v>
      </c>
      <c r="BR125" s="0" t="n">
        <f aca="false">IF($B35=0,0,IF(SIN(BR$12)=0,999999999,(SIN(BR$12)*COS($E35)+SIN($E35)*COS(BR$12))/SIN(BR$12)*$B35))</f>
        <v>7.67509879330187</v>
      </c>
      <c r="BS125" s="0" t="n">
        <f aca="false">IF($B35=0,0,IF(SIN(BS$12)=0,999999999,(SIN(BS$12)*COS($E35)+SIN($E35)*COS(BS$12))/SIN(BS$12)*$B35))</f>
        <v>7.61727092454446</v>
      </c>
      <c r="BT125" s="0" t="n">
        <f aca="false">IF($B35=0,0,IF(SIN(BT$12)=0,999999999,(SIN(BT$12)*COS($E35)+SIN($E35)*COS(BT$12))/SIN(BT$12)*$B35))</f>
        <v>7.56037682725077</v>
      </c>
      <c r="BU125" s="0" t="n">
        <f aca="false">IF($B35=0,0,IF(SIN(BU$12)=0,999999999,(SIN(BU$12)*COS($E35)+SIN($E35)*COS(BU$12))/SIN(BU$12)*$B35))</f>
        <v>7.50436021504031</v>
      </c>
      <c r="BV125" s="0" t="n">
        <f aca="false">IF($B35=0,0,IF(SIN(BV$12)=0,999999999,(SIN(BV$12)*COS($E35)+SIN($E35)*COS(BV$12))/SIN(BV$12)*$B35))</f>
        <v>7.44916757834226</v>
      </c>
      <c r="BW125" s="0" t="n">
        <f aca="false">IF($B35=0,0,IF(SIN(BW$12)=0,999999999,(SIN(BW$12)*COS($E35)+SIN($E35)*COS(BW$12))/SIN(BW$12)*$B35))</f>
        <v>7.39474796058527</v>
      </c>
      <c r="BX125" s="0" t="n">
        <f aca="false">IF($B35=0,0,IF(SIN(BX$12)=0,999999999,(SIN(BX$12)*COS($E35)+SIN($E35)*COS(BX$12))/SIN(BX$12)*$B35))</f>
        <v>7.3410527523439</v>
      </c>
      <c r="BY125" s="0" t="n">
        <f aca="false">IF($B35=0,0,IF(SIN(BY$12)=0,999999999,(SIN(BY$12)*COS($E35)+SIN($E35)*COS(BY$12))/SIN(BY$12)*$B35))</f>
        <v>7.28803550159443</v>
      </c>
      <c r="BZ125" s="0" t="n">
        <f aca="false">IF($B35=0,0,IF(SIN(BZ$12)=0,999999999,(SIN(BZ$12)*COS($E35)+SIN($E35)*COS(BZ$12))/SIN(BZ$12)*$B35))</f>
        <v>7.23565173843205</v>
      </c>
      <c r="CA125" s="0" t="n">
        <f aca="false">IF($B35=0,0,IF(SIN(CA$12)=0,999999999,(SIN(CA$12)*COS($E35)+SIN($E35)*COS(CA$12))/SIN(CA$12)*$B35))</f>
        <v>7.18385881277632</v>
      </c>
      <c r="CB125" s="0" t="n">
        <f aca="false">IF($B35=0,0,IF(SIN(CB$12)=0,999999999,(SIN(CB$12)*COS($E35)+SIN($E35)*COS(CB$12))/SIN(CB$12)*$B35))</f>
        <v>7.13261574374422</v>
      </c>
      <c r="CC125" s="0" t="n">
        <f aca="false">IF($B35=0,0,IF(SIN(CC$12)=0,999999999,(SIN(CC$12)*COS($E35)+SIN($E35)*COS(CC$12))/SIN(CC$12)*$B35))</f>
        <v>7.08188307950457</v>
      </c>
      <c r="CD125" s="0" t="n">
        <f aca="false">IF($B35=0,0,IF(SIN(CD$12)=0,999999999,(SIN(CD$12)*COS($E35)+SIN($E35)*COS(CD$12))/SIN(CD$12)*$B35))</f>
        <v>7.03162276654447</v>
      </c>
      <c r="CE125" s="0" t="n">
        <f aca="false">IF($B35=0,0,IF(SIN(CE$12)=0,999999999,(SIN(CE$12)*COS($E35)+SIN($E35)*COS(CE$12))/SIN(CE$12)*$B35))</f>
        <v>6.98179802738211</v>
      </c>
      <c r="CF125" s="0" t="n">
        <f aca="false">IF($B35=0,0,IF(SIN(CF$12)=0,999999999,(SIN(CF$12)*COS($E35)+SIN($E35)*COS(CF$12))/SIN(CF$12)*$B35))</f>
        <v>6.93237324585038</v>
      </c>
      <c r="CG125" s="0" t="n">
        <f aca="false">IF($B35=0,0,IF(SIN(CG$12)=0,999999999,(SIN(CG$12)*COS($E35)+SIN($E35)*COS(CG$12))/SIN(CG$12)*$B35))</f>
        <v>6.8833138591554</v>
      </c>
      <c r="CH125" s="0" t="n">
        <f aca="false">IF($B35=0,0,IF(SIN(CH$12)=0,999999999,(SIN(CH$12)*COS($E35)+SIN($E35)*COS(CH$12))/SIN(CH$12)*$B35))</f>
        <v>6.83458625598372</v>
      </c>
      <c r="CI125" s="0" t="n">
        <f aca="false">IF($B35=0,0,IF(SIN(CI$12)=0,999999999,(SIN(CI$12)*COS($E35)+SIN($E35)*COS(CI$12))/SIN(CI$12)*$B35))</f>
        <v>6.78615767999309</v>
      </c>
      <c r="CJ125" s="0" t="n">
        <f aca="false">IF($B35=0,0,IF(SIN(CJ$12)=0,999999999,(SIN(CJ$12)*COS($E35)+SIN($E35)*COS(CJ$12))/SIN(CJ$12)*$B35))</f>
        <v>6.73799613807494</v>
      </c>
      <c r="CK125" s="0" t="n">
        <f aca="false">IF($B35=0,0,IF(SIN(CK$12)=0,999999999,(SIN(CK$12)*COS($E35)+SIN($E35)*COS(CK$12))/SIN(CK$12)*$B35))</f>
        <v>6.6900703128234</v>
      </c>
      <c r="CL125" s="0" t="n">
        <f aca="false">IF($B35=0,0,IF(SIN(CL$12)=0,999999999,(SIN(CL$12)*COS($E35)+SIN($E35)*COS(CL$12))/SIN(CL$12)*$B35))</f>
        <v>6.64234947868619</v>
      </c>
      <c r="CM125" s="0" t="n">
        <f aca="false">IF($B35=0,0,IF(SIN(CM$12)=0,999999999,(SIN(CM$12)*COS($E35)+SIN($E35)*COS(CM$12))/SIN(CM$12)*$B35))</f>
        <v>6.59480342130733</v>
      </c>
      <c r="CN125" s="0" t="n">
        <f aca="false">IF($B35=0,0,IF(SIN(CN$12)=0,999999999,(SIN(CN$12)*COS($E35)+SIN($E35)*COS(CN$12))/SIN(CN$12)*$B35))</f>
        <v>6.54740235960166</v>
      </c>
      <c r="CO125" s="0" t="n">
        <f aca="false">IF($B35=0,0,IF(SIN(CO$12)=0,999999999,(SIN(CO$12)*COS($E35)+SIN($E35)*COS(CO$12))/SIN(CO$12)*$B35))</f>
        <v>6.50011687012662</v>
      </c>
      <c r="CP125" s="0" t="n">
        <f aca="false">IF($B35=0,0,IF(SIN(CP$12)=0,999999999,(SIN(CP$12)*COS($E35)+SIN($E35)*COS(CP$12))/SIN(CP$12)*$B35))</f>
        <v>6.45291781333725</v>
      </c>
      <c r="CQ125" s="0" t="n">
        <f aca="false">IF($B35=0,0,IF(SIN(CQ$12)=0,999999999,(SIN(CQ$12)*COS($E35)+SIN($E35)*COS(CQ$12))/SIN(CQ$12)*$B35))</f>
        <v>6.40577626132813</v>
      </c>
    </row>
    <row r="126" customFormat="false" ht="12.8" hidden="true" customHeight="false" outlineLevel="0" collapsed="false">
      <c r="D126" s="0" t="n">
        <f aca="false">1+D125</f>
        <v>24</v>
      </c>
      <c r="E126" s="2" t="s">
        <v>56</v>
      </c>
      <c r="F126" s="0" t="n">
        <f aca="false">IF($B36=0,0,IF(SIN(F$12)=0,999999999,(SIN(F$12)*COS($E36)+SIN($E36)*COS(F$12))/SIN(F$12)*$B36))</f>
        <v>999999999</v>
      </c>
      <c r="G126" s="0" t="n">
        <f aca="false">IF($B36=0,0,IF(SIN(G$12)=0,999999999,(SIN(G$12)*COS($E36)+SIN($E36)*COS(G$12))/SIN(G$12)*$B36))</f>
        <v>167.452411348838</v>
      </c>
      <c r="H126" s="0" t="n">
        <f aca="false">IF($B36=0,0,IF(SIN(H$12)=0,999999999,(SIN(H$12)*COS($E36)+SIN($E36)*COS(H$12))/SIN(H$12)*$B36))</f>
        <v>86.8602874993299</v>
      </c>
      <c r="I126" s="0" t="n">
        <f aca="false">IF($B36=0,0,IF(SIN(I$12)=0,999999999,(SIN(I$12)*COS($E36)+SIN($E36)*COS(I$12))/SIN(I$12)*$B36))</f>
        <v>59.9853318849449</v>
      </c>
      <c r="J126" s="0" t="n">
        <f aca="false">IF($B36=0,0,IF(SIN(J$12)=0,999999999,(SIN(J$12)*COS($E36)+SIN($E36)*COS(J$12))/SIN(J$12)*$B36))</f>
        <v>46.5396633397645</v>
      </c>
      <c r="K126" s="0" t="n">
        <f aca="false">IF($B36=0,0,IF(SIN(K$12)=0,999999999,(SIN(K$12)*COS($E36)+SIN($E36)*COS(K$12))/SIN(K$12)*$B36))</f>
        <v>38.465704029073</v>
      </c>
      <c r="L126" s="0" t="n">
        <f aca="false">IF($B36=0,0,IF(SIN(L$12)=0,999999999,(SIN(L$12)*COS($E36)+SIN($E36)*COS(L$12))/SIN(L$12)*$B36))</f>
        <v>33.0775933359574</v>
      </c>
      <c r="M126" s="0" t="n">
        <f aca="false">IF($B36=0,0,IF(SIN(M$12)=0,999999999,(SIN(M$12)*COS($E36)+SIN($E36)*COS(M$12))/SIN(M$12)*$B36))</f>
        <v>29.2242469869587</v>
      </c>
      <c r="N126" s="0" t="n">
        <f aca="false">IF($B36=0,0,IF(SIN(N$12)=0,999999999,(SIN(N$12)*COS($E36)+SIN($E36)*COS(N$12))/SIN(N$12)*$B36))</f>
        <v>26.3301218325984</v>
      </c>
      <c r="O126" s="0" t="n">
        <f aca="false">IF($B36=0,0,IF(SIN(O$12)=0,999999999,(SIN(O$12)*COS($E36)+SIN($E36)*COS(O$12))/SIN(O$12)*$B36))</f>
        <v>24.0754707734247</v>
      </c>
      <c r="P126" s="0" t="n">
        <f aca="false">IF($B36=0,0,IF(SIN(P$12)=0,999999999,(SIN(P$12)*COS($E36)+SIN($E36)*COS(P$12))/SIN(P$12)*$B36))</f>
        <v>22.268444729708</v>
      </c>
      <c r="Q126" s="0" t="n">
        <f aca="false">IF($B36=0,0,IF(SIN(Q$12)=0,999999999,(SIN(Q$12)*COS($E36)+SIN($E36)*COS(Q$12))/SIN(Q$12)*$B36))</f>
        <v>20.7869571724535</v>
      </c>
      <c r="R126" s="0" t="n">
        <f aca="false">IF($B36=0,0,IF(SIN(R$12)=0,999999999,(SIN(R$12)*COS($E36)+SIN($E36)*COS(R$12))/SIN(R$12)*$B36))</f>
        <v>19.5496163882887</v>
      </c>
      <c r="S126" s="0" t="n">
        <f aca="false">IF($B36=0,0,IF(SIN(S$12)=0,999999999,(SIN(S$12)*COS($E36)+SIN($E36)*COS(S$12))/SIN(S$12)*$B36))</f>
        <v>18.5000736215141</v>
      </c>
      <c r="T126" s="0" t="n">
        <f aca="false">IF($B36=0,0,IF(SIN(T$12)=0,999999999,(SIN(T$12)*COS($E36)+SIN($E36)*COS(T$12))/SIN(T$12)*$B36))</f>
        <v>17.5980791547266</v>
      </c>
      <c r="U126" s="0" t="n">
        <f aca="false">IF($B36=0,0,IF(SIN(U$12)=0,999999999,(SIN(U$12)*COS($E36)+SIN($E36)*COS(U$12))/SIN(U$12)*$B36))</f>
        <v>16.8141159566713</v>
      </c>
      <c r="V126" s="0" t="n">
        <f aca="false">IF($B36=0,0,IF(SIN(V$12)=0,999999999,(SIN(V$12)*COS($E36)+SIN($E36)*COS(V$12))/SIN(V$12)*$B36))</f>
        <v>16.1260457116504</v>
      </c>
      <c r="W126" s="0" t="n">
        <f aca="false">IF($B36=0,0,IF(SIN(W$12)=0,999999999,(SIN(W$12)*COS($E36)+SIN($E36)*COS(W$12))/SIN(W$12)*$B36))</f>
        <v>15.516938602778</v>
      </c>
      <c r="X126" s="0" t="n">
        <f aca="false">IF($B36=0,0,IF(SIN(X$12)=0,999999999,(SIN(X$12)*COS($E36)+SIN($E36)*COS(X$12))/SIN(X$12)*$B36))</f>
        <v>14.973626500353</v>
      </c>
      <c r="Y126" s="0" t="n">
        <f aca="false">IF($B36=0,0,IF(SIN(Y$12)=0,999999999,(SIN(Y$12)*COS($E36)+SIN($E36)*COS(Y$12))/SIN(Y$12)*$B36))</f>
        <v>14.4857130376638</v>
      </c>
      <c r="Z126" s="0" t="n">
        <f aca="false">IF($B36=0,0,IF(SIN(Z$12)=0,999999999,(SIN(Z$12)*COS($E36)+SIN($E36)*COS(Z$12))/SIN(Z$12)*$B36))</f>
        <v>14.0448806636135</v>
      </c>
      <c r="AA126" s="0" t="n">
        <f aca="false">IF($B36=0,0,IF(SIN(AA$12)=0,999999999,(SIN(AA$12)*COS($E36)+SIN($E36)*COS(AA$12))/SIN(AA$12)*$B36))</f>
        <v>13.6443956798793</v>
      </c>
      <c r="AB126" s="0" t="n">
        <f aca="false">IF($B36=0,0,IF(SIN(AB$12)=0,999999999,(SIN(AB$12)*COS($E36)+SIN($E36)*COS(AB$12))/SIN(AB$12)*$B36))</f>
        <v>13.2787482675165</v>
      </c>
      <c r="AC126" s="0" t="n">
        <f aca="false">IF($B36=0,0,IF(SIN(AC$12)=0,999999999,(SIN(AC$12)*COS($E36)+SIN($E36)*COS(AC$12))/SIN(AC$12)*$B36))</f>
        <v>12.9433864192511</v>
      </c>
      <c r="AD126" s="0" t="n">
        <f aca="false">IF($B36=0,0,IF(SIN(AD$12)=0,999999999,(SIN(AD$12)*COS($E36)+SIN($E36)*COS(AD$12))/SIN(AD$12)*$B36))</f>
        <v>12.6345163882887</v>
      </c>
      <c r="AE126" s="0" t="n">
        <f aca="false">IF($B36=0,0,IF(SIN(AE$12)=0,999999999,(SIN(AE$12)*COS($E36)+SIN($E36)*COS(AE$12))/SIN(AE$12)*$B36))</f>
        <v>12.3489510290035</v>
      </c>
      <c r="AF126" s="0" t="n">
        <f aca="false">IF($B36=0,0,IF(SIN(AF$12)=0,999999999,(SIN(AF$12)*COS($E36)+SIN($E36)*COS(AF$12))/SIN(AF$12)*$B36))</f>
        <v>12.0839931355264</v>
      </c>
      <c r="AG126" s="0" t="n">
        <f aca="false">IF($B36=0,0,IF(SIN(AG$12)=0,999999999,(SIN(AG$12)*COS($E36)+SIN($E36)*COS(AG$12))/SIN(AG$12)*$B36))</f>
        <v>11.8373447046891</v>
      </c>
      <c r="AH126" s="0" t="n">
        <f aca="false">IF($B36=0,0,IF(SIN(AH$12)=0,999999999,(SIN(AH$12)*COS($E36)+SIN($E36)*COS(AH$12))/SIN(AH$12)*$B36))</f>
        <v>11.6070356422227</v>
      </c>
      <c r="AI126" s="0" t="n">
        <f aca="false">IF($B36=0,0,IF(SIN(AI$12)=0,999999999,(SIN(AI$12)*COS($E36)+SIN($E36)*COS(AI$12))/SIN(AI$12)*$B36))</f>
        <v>11.391367218996</v>
      </c>
      <c r="AJ126" s="0" t="n">
        <f aca="false">IF($B36=0,0,IF(SIN(AJ$12)=0,999999999,(SIN(AJ$12)*COS($E36)+SIN($E36)*COS(AJ$12))/SIN(AJ$12)*$B36))</f>
        <v>11.1888668356044</v>
      </c>
      <c r="AK126" s="0" t="n">
        <f aca="false">IF($B36=0,0,IF(SIN(AK$12)=0,999999999,(SIN(AK$12)*COS($E36)+SIN($E36)*COS(AK$12))/SIN(AK$12)*$B36))</f>
        <v>10.9982515417953</v>
      </c>
      <c r="AL126" s="0" t="n">
        <f aca="false">IF($B36=0,0,IF(SIN(AL$12)=0,999999999,(SIN(AL$12)*COS($E36)+SIN($E36)*COS(AL$12))/SIN(AL$12)*$B36))</f>
        <v>10.818398395595</v>
      </c>
      <c r="AM126" s="0" t="n">
        <f aca="false">IF($B36=0,0,IF(SIN(AM$12)=0,999999999,(SIN(AM$12)*COS($E36)+SIN($E36)*COS(AM$12))/SIN(AM$12)*$B36))</f>
        <v>10.6483202112742</v>
      </c>
      <c r="AN126" s="0" t="n">
        <f aca="false">IF($B36=0,0,IF(SIN(AN$12)=0,999999999,(SIN(AN$12)*COS($E36)+SIN($E36)*COS(AN$12))/SIN(AN$12)*$B36))</f>
        <v>10.4871455866716</v>
      </c>
      <c r="AO126" s="0" t="n">
        <f aca="false">IF($B36=0,0,IF(SIN(AO$12)=0,999999999,(SIN(AO$12)*COS($E36)+SIN($E36)*COS(AO$12))/SIN(AO$12)*$B36))</f>
        <v>10.3341023539841</v>
      </c>
      <c r="AP126" s="0" t="n">
        <f aca="false">IF($B36=0,0,IF(SIN(AP$12)=0,999999999,(SIN(AP$12)*COS($E36)+SIN($E36)*COS(AP$12))/SIN(AP$12)*$B36))</f>
        <v>10.1885037883358</v>
      </c>
      <c r="AQ126" s="0" t="n">
        <f aca="false">IF($B36=0,0,IF(SIN(AQ$12)=0,999999999,(SIN(AQ$12)*COS($E36)+SIN($E36)*COS(AQ$12))/SIN(AQ$12)*$B36))</f>
        <v>10.0497370523627</v>
      </c>
      <c r="AR126" s="0" t="n">
        <f aca="false">IF($B36=0,0,IF(SIN(AR$12)=0,999999999,(SIN(AR$12)*COS($E36)+SIN($E36)*COS(AR$12))/SIN(AR$12)*$B36))</f>
        <v>9.9172534648999</v>
      </c>
      <c r="AS126" s="0" t="n">
        <f aca="false">IF($B36=0,0,IF(SIN(AS$12)=0,999999999,(SIN(AS$12)*COS($E36)+SIN($E36)*COS(AS$12))/SIN(AS$12)*$B36))</f>
        <v>9.79056026634778</v>
      </c>
      <c r="AT126" s="0" t="n">
        <f aca="false">IF($B36=0,0,IF(SIN(AT$12)=0,999999999,(SIN(AT$12)*COS($E36)+SIN($E36)*COS(AT$12))/SIN(AT$12)*$B36))</f>
        <v>9.66921361877882</v>
      </c>
      <c r="AU126" s="0" t="n">
        <f aca="false">IF($B36=0,0,IF(SIN(AU$12)=0,999999999,(SIN(AU$12)*COS($E36)+SIN($E36)*COS(AU$12))/SIN(AU$12)*$B36))</f>
        <v>9.55281262995593</v>
      </c>
      <c r="AV126" s="0" t="n">
        <f aca="false">IF($B36=0,0,IF(SIN(AV$12)=0,999999999,(SIN(AV$12)*COS($E36)+SIN($E36)*COS(AV$12))/SIN(AV$12)*$B36))</f>
        <v>9.44099423058878</v>
      </c>
      <c r="AW126" s="0" t="n">
        <f aca="false">IF($B36=0,0,IF(SIN(AW$12)=0,999999999,(SIN(AW$12)*COS($E36)+SIN($E36)*COS(AW$12))/SIN(AW$12)*$B36))</f>
        <v>9.33342876590736</v>
      </c>
      <c r="AX126" s="0" t="n">
        <f aca="false">IF($B36=0,0,IF(SIN(AX$12)=0,999999999,(SIN(AX$12)*COS($E36)+SIN($E36)*COS(AX$12))/SIN(AX$12)*$B36))</f>
        <v>9.22981618788863</v>
      </c>
      <c r="AY126" s="0" t="n">
        <f aca="false">IF($B36=0,0,IF(SIN(AY$12)=0,999999999,(SIN(AY$12)*COS($E36)+SIN($E36)*COS(AY$12))/SIN(AY$12)*$B36))</f>
        <v>9.12988275467782</v>
      </c>
      <c r="AZ126" s="0" t="n">
        <f aca="false">IF($B36=0,0,IF(SIN(AZ$12)=0,999999999,(SIN(AZ$12)*COS($E36)+SIN($E36)*COS(AZ$12))/SIN(AZ$12)*$B36))</f>
        <v>9.0333781599982</v>
      </c>
      <c r="BA126" s="0" t="n">
        <f aca="false">IF($B36=0,0,IF(SIN(BA$12)=0,999999999,(SIN(BA$12)*COS($E36)+SIN($E36)*COS(BA$12))/SIN(BA$12)*$B36))</f>
        <v>8.94007302848312</v>
      </c>
      <c r="BB126" s="0" t="n">
        <f aca="false">IF($B36=0,0,IF(SIN(BB$12)=0,999999999,(SIN(BB$12)*COS($E36)+SIN($E36)*COS(BB$12))/SIN(BB$12)*$B36))</f>
        <v>8.84975672354012</v>
      </c>
      <c r="BC126" s="0" t="n">
        <f aca="false">IF($B36=0,0,IF(SIN(BC$12)=0,999999999,(SIN(BC$12)*COS($E36)+SIN($E36)*COS(BC$12))/SIN(BC$12)*$B36))</f>
        <v>8.76223542307228</v>
      </c>
      <c r="BD126" s="0" t="n">
        <f aca="false">IF($B36=0,0,IF(SIN(BD$12)=0,999999999,(SIN(BD$12)*COS($E36)+SIN($E36)*COS(BD$12))/SIN(BD$12)*$B36))</f>
        <v>8.67733042552814</v>
      </c>
      <c r="BE126" s="0" t="n">
        <f aca="false">IF($B36=0,0,IF(SIN(BE$12)=0,999999999,(SIN(BE$12)*COS($E36)+SIN($E36)*COS(BE$12))/SIN(BE$12)*$B36))</f>
        <v>8.59487665463647</v>
      </c>
      <c r="BF126" s="0" t="n">
        <f aca="false">IF($B36=0,0,IF(SIN(BF$12)=0,999999999,(SIN(BF$12)*COS($E36)+SIN($E36)*COS(BF$12))/SIN(BF$12)*$B36))</f>
        <v>8.51472133604892</v>
      </c>
      <c r="BG126" s="0" t="n">
        <f aca="false">IF($B36=0,0,IF(SIN(BG$12)=0,999999999,(SIN(BG$12)*COS($E36)+SIN($E36)*COS(BG$12))/SIN(BG$12)*$B36))</f>
        <v>8.43672282315294</v>
      </c>
      <c r="BH126" s="0" t="n">
        <f aca="false">IF($B36=0,0,IF(SIN(BH$12)=0,999999999,(SIN(BH$12)*COS($E36)+SIN($E36)*COS(BH$12))/SIN(BH$12)*$B36))</f>
        <v>8.3607495526843</v>
      </c>
      <c r="BI126" s="0" t="n">
        <f aca="false">IF($B36=0,0,IF(SIN(BI$12)=0,999999999,(SIN(BI$12)*COS($E36)+SIN($E36)*COS(BI$12))/SIN(BI$12)*$B36))</f>
        <v>8.28667911358365</v>
      </c>
      <c r="BJ126" s="0" t="n">
        <f aca="false">IF($B36=0,0,IF(SIN(BJ$12)=0,999999999,(SIN(BJ$12)*COS($E36)+SIN($E36)*COS(BJ$12))/SIN(BJ$12)*$B36))</f>
        <v>8.21439741490436</v>
      </c>
      <c r="BK126" s="0" t="n">
        <f aca="false">IF($B36=0,0,IF(SIN(BK$12)=0,999999999,(SIN(BK$12)*COS($E36)+SIN($E36)*COS(BK$12))/SIN(BK$12)*$B36))</f>
        <v>8.1437979405686</v>
      </c>
      <c r="BL126" s="0" t="n">
        <f aca="false">IF($B36=0,0,IF(SIN(BL$12)=0,999999999,(SIN(BL$12)*COS($E36)+SIN($E36)*COS(BL$12))/SIN(BL$12)*$B36))</f>
        <v>8.07478108044915</v>
      </c>
      <c r="BM126" s="0" t="n">
        <f aca="false">IF($B36=0,0,IF(SIN(BM$12)=0,999999999,(SIN(BM$12)*COS($E36)+SIN($E36)*COS(BM$12))/SIN(BM$12)*$B36))</f>
        <v>8.00725352867861</v>
      </c>
      <c r="BN126" s="0" t="n">
        <f aca="false">IF($B36=0,0,IF(SIN(BN$12)=0,999999999,(SIN(BN$12)*COS($E36)+SIN($E36)*COS(BN$12))/SIN(BN$12)*$B36))</f>
        <v>7.9411277412977</v>
      </c>
      <c r="BO126" s="0" t="n">
        <f aca="false">IF($B36=0,0,IF(SIN(BO$12)=0,999999999,(SIN(BO$12)*COS($E36)+SIN($E36)*COS(BO$12))/SIN(BO$12)*$B36))</f>
        <v>7.87632144638642</v>
      </c>
      <c r="BP126" s="0" t="n">
        <f aca="false">IF($B36=0,0,IF(SIN(BP$12)=0,999999999,(SIN(BP$12)*COS($E36)+SIN($E36)*COS(BP$12))/SIN(BP$12)*$B36))</f>
        <v>7.81275720070272</v>
      </c>
      <c r="BQ126" s="0" t="n">
        <f aca="false">IF($B36=0,0,IF(SIN(BQ$12)=0,999999999,(SIN(BQ$12)*COS($E36)+SIN($E36)*COS(BQ$12))/SIN(BQ$12)*$B36))</f>
        <v>7.75036198760924</v>
      </c>
      <c r="BR126" s="0" t="n">
        <f aca="false">IF($B36=0,0,IF(SIN(BR$12)=0,999999999,(SIN(BR$12)*COS($E36)+SIN($E36)*COS(BR$12))/SIN(BR$12)*$B36))</f>
        <v>7.68906685171726</v>
      </c>
      <c r="BS126" s="0" t="n">
        <f aca="false">IF($B36=0,0,IF(SIN(BS$12)=0,999999999,(SIN(BS$12)*COS($E36)+SIN($E36)*COS(BS$12))/SIN(BS$12)*$B36))</f>
        <v>7.62880656623594</v>
      </c>
      <c r="BT126" s="0" t="n">
        <f aca="false">IF($B36=0,0,IF(SIN(BT$12)=0,999999999,(SIN(BT$12)*COS($E36)+SIN($E36)*COS(BT$12))/SIN(BT$12)*$B36))</f>
        <v>7.56951932949716</v>
      </c>
      <c r="BU126" s="0" t="n">
        <f aca="false">IF($B36=0,0,IF(SIN(BU$12)=0,999999999,(SIN(BU$12)*COS($E36)+SIN($E36)*COS(BU$12))/SIN(BU$12)*$B36))</f>
        <v>7.51114648754341</v>
      </c>
      <c r="BV126" s="0" t="n">
        <f aca="false">IF($B36=0,0,IF(SIN(BV$12)=0,999999999,(SIN(BV$12)*COS($E36)+SIN($E36)*COS(BV$12))/SIN(BV$12)*$B36))</f>
        <v>7.45363228002795</v>
      </c>
      <c r="BW126" s="0" t="n">
        <f aca="false">IF($B36=0,0,IF(SIN(BW$12)=0,999999999,(SIN(BW$12)*COS($E36)+SIN($E36)*COS(BW$12))/SIN(BW$12)*$B36))</f>
        <v>7.39692360699044</v>
      </c>
      <c r="BX126" s="0" t="n">
        <f aca="false">IF($B36=0,0,IF(SIN(BX$12)=0,999999999,(SIN(BX$12)*COS($E36)+SIN($E36)*COS(BX$12))/SIN(BX$12)*$B36))</f>
        <v>7.34096981434459</v>
      </c>
      <c r="BY126" s="0" t="n">
        <f aca="false">IF($B36=0,0,IF(SIN(BY$12)=0,999999999,(SIN(BY$12)*COS($E36)+SIN($E36)*COS(BY$12))/SIN(BY$12)*$B36))</f>
        <v>7.28572249615273</v>
      </c>
      <c r="BZ126" s="0" t="n">
        <f aca="false">IF($B36=0,0,IF(SIN(BZ$12)=0,999999999,(SIN(BZ$12)*COS($E36)+SIN($E36)*COS(BZ$12))/SIN(BZ$12)*$B36))</f>
        <v>7.2311353119701</v>
      </c>
      <c r="CA126" s="0" t="n">
        <f aca="false">IF($B36=0,0,IF(SIN(CA$12)=0,999999999,(SIN(CA$12)*COS($E36)+SIN($E36)*COS(CA$12))/SIN(CA$12)*$B36))</f>
        <v>7.17716381772361</v>
      </c>
      <c r="CB126" s="0" t="n">
        <f aca="false">IF($B36=0,0,IF(SIN(CB$12)=0,999999999,(SIN(CB$12)*COS($E36)+SIN($E36)*COS(CB$12))/SIN(CB$12)*$B36))</f>
        <v>7.12376530874922</v>
      </c>
      <c r="CC126" s="0" t="n">
        <f aca="false">IF($B36=0,0,IF(SIN(CC$12)=0,999999999,(SIN(CC$12)*COS($E36)+SIN($E36)*COS(CC$12))/SIN(CC$12)*$B36))</f>
        <v>7.07089867375123</v>
      </c>
      <c r="CD126" s="0" t="n">
        <f aca="false">IF($B36=0,0,IF(SIN(CD$12)=0,999999999,(SIN(CD$12)*COS($E36)+SIN($E36)*COS(CD$12))/SIN(CD$12)*$B36))</f>
        <v>7.01852425856984</v>
      </c>
      <c r="CE126" s="0" t="n">
        <f aca="false">IF($B36=0,0,IF(SIN(CE$12)=0,999999999,(SIN(CE$12)*COS($E36)+SIN($E36)*COS(CE$12))/SIN(CE$12)*$B36))</f>
        <v>6.96660373875004</v>
      </c>
      <c r="CF126" s="0" t="n">
        <f aca="false">IF($B36=0,0,IF(SIN(CF$12)=0,999999999,(SIN(CF$12)*COS($E36)+SIN($E36)*COS(CF$12))/SIN(CF$12)*$B36))</f>
        <v>6.9151</v>
      </c>
      <c r="CG126" s="0" t="n">
        <f aca="false">IF($B36=0,0,IF(SIN(CG$12)=0,999999999,(SIN(CG$12)*COS($E36)+SIN($E36)*COS(CG$12))/SIN(CG$12)*$B36))</f>
        <v>6.86397702570919</v>
      </c>
      <c r="CH126" s="0" t="n">
        <f aca="false">IF($B36=0,0,IF(SIN(CH$12)=0,999999999,(SIN(CH$12)*COS($E36)+SIN($E36)*COS(CH$12))/SIN(CH$12)*$B36))</f>
        <v>6.81319979076969</v>
      </c>
      <c r="CI126" s="0" t="n">
        <f aca="false">IF($B36=0,0,IF(SIN(CI$12)=0,999999999,(SIN(CI$12)*COS($E36)+SIN($E36)*COS(CI$12))/SIN(CI$12)*$B36))</f>
        <v>6.76273416100749</v>
      </c>
      <c r="CJ126" s="0" t="n">
        <f aca="false">IF($B36=0,0,IF(SIN(CJ$12)=0,999999999,(SIN(CJ$12)*COS($E36)+SIN($E36)*COS(CJ$12))/SIN(CJ$12)*$B36))</f>
        <v>6.71254679758617</v>
      </c>
      <c r="CK126" s="0" t="n">
        <f aca="false">IF($B36=0,0,IF(SIN(CK$12)=0,999999999,(SIN(CK$12)*COS($E36)+SIN($E36)*COS(CK$12))/SIN(CK$12)*$B36))</f>
        <v>6.66260506579418</v>
      </c>
      <c r="CL126" s="0" t="n">
        <f aca="false">IF($B36=0,0,IF(SIN(CL$12)=0,999999999,(SIN(CL$12)*COS($E36)+SIN($E36)*COS(CL$12))/SIN(CL$12)*$B36))</f>
        <v>6.61287694766868</v>
      </c>
      <c r="CM126" s="0" t="n">
        <f aca="false">IF($B36=0,0,IF(SIN(CM$12)=0,999999999,(SIN(CM$12)*COS($E36)+SIN($E36)*COS(CM$12))/SIN(CM$12)*$B36))</f>
        <v>6.56333095794561</v>
      </c>
      <c r="CN126" s="0" t="n">
        <f aca="false">IF($B36=0,0,IF(SIN(CN$12)=0,999999999,(SIN(CN$12)*COS($E36)+SIN($E36)*COS(CN$12))/SIN(CN$12)*$B36))</f>
        <v>6.51393606285647</v>
      </c>
      <c r="CO126" s="0" t="n">
        <f aca="false">IF($B36=0,0,IF(SIN(CO$12)=0,999999999,(SIN(CO$12)*COS($E36)+SIN($E36)*COS(CO$12))/SIN(CO$12)*$B36))</f>
        <v>6.46466160131885</v>
      </c>
      <c r="CP126" s="0" t="n">
        <f aca="false">IF($B36=0,0,IF(SIN(CP$12)=0,999999999,(SIN(CP$12)*COS($E36)+SIN($E36)*COS(CP$12))/SIN(CP$12)*$B36))</f>
        <v>6.41547720808957</v>
      </c>
      <c r="CQ126" s="0" t="n">
        <f aca="false">IF($B36=0,0,IF(SIN(CQ$12)=0,999999999,(SIN(CQ$12)*COS($E36)+SIN($E36)*COS(CQ$12))/SIN(CQ$12)*$B36))</f>
        <v>6.36635273846716</v>
      </c>
    </row>
    <row r="127" customFormat="false" ht="12.8" hidden="true" customHeight="false" outlineLevel="0" collapsed="false">
      <c r="D127" s="0" t="n">
        <f aca="false">1+D126</f>
        <v>25</v>
      </c>
      <c r="E127" s="2" t="s">
        <v>56</v>
      </c>
      <c r="F127" s="0" t="n">
        <f aca="false">IF($B37=0,0,IF(SIN(F$12)=0,999999999,(SIN(F$12)*COS($E37)+SIN($E37)*COS(F$12))/SIN(F$12)*$B37))</f>
        <v>999999999</v>
      </c>
      <c r="G127" s="0" t="n">
        <f aca="false">IF($B37=0,0,IF(SIN(G$12)=0,999999999,(SIN(G$12)*COS($E37)+SIN($E37)*COS(G$12))/SIN(G$12)*$B37))</f>
        <v>173.877478583695</v>
      </c>
      <c r="H127" s="0" t="n">
        <f aca="false">IF($B37=0,0,IF(SIN(H$12)=0,999999999,(SIN(H$12)*COS($E37)+SIN($E37)*COS(H$12))/SIN(H$12)*$B37))</f>
        <v>90.0501191231169</v>
      </c>
      <c r="I127" s="0" t="n">
        <f aca="false">IF($B37=0,0,IF(SIN(I$12)=0,999999999,(SIN(I$12)*COS($E37)+SIN($E37)*COS(I$12))/SIN(I$12)*$B37))</f>
        <v>62.0963135008584</v>
      </c>
      <c r="J127" s="0" t="n">
        <f aca="false">IF($B37=0,0,IF(SIN(J$12)=0,999999999,(SIN(J$12)*COS($E37)+SIN($E37)*COS(J$12))/SIN(J$12)*$B37))</f>
        <v>48.1108911483055</v>
      </c>
      <c r="K127" s="0" t="n">
        <f aca="false">IF($B37=0,0,IF(SIN(K$12)=0,999999999,(SIN(K$12)*COS($E37)+SIN($E37)*COS(K$12))/SIN(K$12)*$B37))</f>
        <v>39.7128162859125</v>
      </c>
      <c r="L127" s="0" t="n">
        <f aca="false">IF($B37=0,0,IF(SIN(L$12)=0,999999999,(SIN(L$12)*COS($E37)+SIN($E37)*COS(L$12))/SIN(L$12)*$B37))</f>
        <v>34.1084089280842</v>
      </c>
      <c r="M127" s="0" t="n">
        <f aca="false">IF($B37=0,0,IF(SIN(M$12)=0,999999999,(SIN(M$12)*COS($E37)+SIN($E37)*COS(M$12))/SIN(M$12)*$B37))</f>
        <v>30.100376454256</v>
      </c>
      <c r="N127" s="0" t="n">
        <f aca="false">IF($B37=0,0,IF(SIN(N$12)=0,999999999,(SIN(N$12)*COS($E37)+SIN($E37)*COS(N$12))/SIN(N$12)*$B37))</f>
        <v>27.090071500741</v>
      </c>
      <c r="O127" s="0" t="n">
        <f aca="false">IF($B37=0,0,IF(SIN(O$12)=0,999999999,(SIN(O$12)*COS($E37)+SIN($E37)*COS(O$12))/SIN(O$12)*$B37))</f>
        <v>24.7449112571861</v>
      </c>
      <c r="P127" s="0" t="n">
        <f aca="false">IF($B37=0,0,IF(SIN(P$12)=0,999999999,(SIN(P$12)*COS($E37)+SIN($E37)*COS(P$12))/SIN(P$12)*$B37))</f>
        <v>22.8653451844006</v>
      </c>
      <c r="Q127" s="0" t="n">
        <f aca="false">IF($B37=0,0,IF(SIN(Q$12)=0,999999999,(SIN(Q$12)*COS($E37)+SIN($E37)*COS(Q$12))/SIN(Q$12)*$B37))</f>
        <v>21.3243857944948</v>
      </c>
      <c r="R127" s="0" t="n">
        <f aca="false">IF($B37=0,0,IF(SIN(R$12)=0,999999999,(SIN(R$12)*COS($E37)+SIN($E37)*COS(R$12))/SIN(R$12)*$B37))</f>
        <v>20.0373740403052</v>
      </c>
      <c r="S127" s="0" t="n">
        <f aca="false">IF($B37=0,0,IF(SIN(S$12)=0,999999999,(SIN(S$12)*COS($E37)+SIN($E37)*COS(S$12))/SIN(S$12)*$B37))</f>
        <v>18.9456991398652</v>
      </c>
      <c r="T127" s="0" t="n">
        <f aca="false">IF($B37=0,0,IF(SIN(T$12)=0,999999999,(SIN(T$12)*COS($E37)+SIN($E37)*COS(T$12))/SIN(T$12)*$B37))</f>
        <v>18.0074956183891</v>
      </c>
      <c r="U127" s="0" t="n">
        <f aca="false">IF($B37=0,0,IF(SIN(U$12)=0,999999999,(SIN(U$12)*COS($E37)+SIN($E37)*COS(U$12))/SIN(U$12)*$B37))</f>
        <v>17.1920615329199</v>
      </c>
      <c r="V127" s="0" t="n">
        <f aca="false">IF($B37=0,0,IF(SIN(V$12)=0,999999999,(SIN(V$12)*COS($E37)+SIN($E37)*COS(V$12))/SIN(V$12)*$B37))</f>
        <v>16.4763698622152</v>
      </c>
      <c r="W127" s="0" t="n">
        <f aca="false">IF($B37=0,0,IF(SIN(W$12)=0,999999999,(SIN(W$12)*COS($E37)+SIN($E37)*COS(W$12))/SIN(W$12)*$B37))</f>
        <v>15.8428111702916</v>
      </c>
      <c r="X127" s="0" t="n">
        <f aca="false">IF($B37=0,0,IF(SIN(X$12)=0,999999999,(SIN(X$12)*COS($E37)+SIN($E37)*COS(X$12))/SIN(X$12)*$B37))</f>
        <v>15.2776887149718</v>
      </c>
      <c r="Y127" s="0" t="n">
        <f aca="false">IF($B37=0,0,IF(SIN(Y$12)=0,999999999,(SIN(Y$12)*COS($E37)+SIN($E37)*COS(Y$12))/SIN(Y$12)*$B37))</f>
        <v>14.7701887848437</v>
      </c>
      <c r="Z127" s="0" t="n">
        <f aca="false">IF($B37=0,0,IF(SIN(Z$12)=0,999999999,(SIN(Z$12)*COS($E37)+SIN($E37)*COS(Z$12))/SIN(Z$12)*$B37))</f>
        <v>14.3116599346749</v>
      </c>
      <c r="AA127" s="0" t="n">
        <f aca="false">IF($B37=0,0,IF(SIN(AA$12)=0,999999999,(SIN(AA$12)*COS($E37)+SIN($E37)*COS(AA$12))/SIN(AA$12)*$B37))</f>
        <v>13.8950981531199</v>
      </c>
      <c r="AB127" s="0" t="n">
        <f aca="false">IF($B37=0,0,IF(SIN(AB$12)=0,999999999,(SIN(AB$12)*COS($E37)+SIN($E37)*COS(AB$12))/SIN(AB$12)*$B37))</f>
        <v>13.5147724387958</v>
      </c>
      <c r="AC127" s="0" t="n">
        <f aca="false">IF($B37=0,0,IF(SIN(AC$12)=0,999999999,(SIN(AC$12)*COS($E37)+SIN($E37)*COS(AC$12))/SIN(AC$12)*$B37))</f>
        <v>13.1659480517328</v>
      </c>
      <c r="AD127" s="0" t="n">
        <f aca="false">IF($B37=0,0,IF(SIN(AD$12)=0,999999999,(SIN(AD$12)*COS($E37)+SIN($E37)*COS(AD$12))/SIN(AD$12)*$B37))</f>
        <v>12.8446789515359</v>
      </c>
      <c r="AE127" s="0" t="n">
        <f aca="false">IF($B37=0,0,IF(SIN(AE$12)=0,999999999,(SIN(AE$12)*COS($E37)+SIN($E37)*COS(AE$12))/SIN(AE$12)*$B37))</f>
        <v>12.547650049965</v>
      </c>
      <c r="AF127" s="0" t="n">
        <f aca="false">IF($B37=0,0,IF(SIN(AF$12)=0,999999999,(SIN(AF$12)*COS($E37)+SIN($E37)*COS(AF$12))/SIN(AF$12)*$B37))</f>
        <v>12.272055866346</v>
      </c>
      <c r="AG127" s="0" t="n">
        <f aca="false">IF($B37=0,0,IF(SIN(AG$12)=0,999999999,(SIN(AG$12)*COS($E37)+SIN($E37)*COS(AG$12))/SIN(AG$12)*$B37))</f>
        <v>12.0155061480288</v>
      </c>
      <c r="AH127" s="0" t="n">
        <f aca="false">IF($B37=0,0,IF(SIN(AH$12)=0,999999999,(SIN(AH$12)*COS($E37)+SIN($E37)*COS(AH$12))/SIN(AH$12)*$B37))</f>
        <v>11.7759517146148</v>
      </c>
      <c r="AI127" s="0" t="n">
        <f aca="false">IF($B37=0,0,IF(SIN(AI$12)=0,999999999,(SIN(AI$12)*COS($E37)+SIN($E37)*COS(AI$12))/SIN(AI$12)*$B37))</f>
        <v>11.5516256443417</v>
      </c>
      <c r="AJ127" s="0" t="n">
        <f aca="false">IF($B37=0,0,IF(SIN(AJ$12)=0,999999999,(SIN(AJ$12)*COS($E37)+SIN($E37)*COS(AJ$12))/SIN(AJ$12)*$B37))</f>
        <v>11.3409962227722</v>
      </c>
      <c r="AK127" s="0" t="n">
        <f aca="false">IF($B37=0,0,IF(SIN(AK$12)=0,999999999,(SIN(AK$12)*COS($E37)+SIN($E37)*COS(AK$12))/SIN(AK$12)*$B37))</f>
        <v>11.1427289977683</v>
      </c>
      <c r="AL127" s="0" t="n">
        <f aca="false">IF($B37=0,0,IF(SIN(AL$12)=0,999999999,(SIN(AL$12)*COS($E37)+SIN($E37)*COS(AL$12))/SIN(AL$12)*$B37))</f>
        <v>10.9556559487343</v>
      </c>
      <c r="AM127" s="0" t="n">
        <f aca="false">IF($B37=0,0,IF(SIN(AM$12)=0,999999999,(SIN(AM$12)*COS($E37)+SIN($E37)*COS(AM$12))/SIN(AM$12)*$B37))</f>
        <v>10.7787502610261</v>
      </c>
      <c r="AN127" s="0" t="n">
        <f aca="false">IF($B37=0,0,IF(SIN(AN$12)=0,999999999,(SIN(AN$12)*COS($E37)+SIN($E37)*COS(AN$12))/SIN(AN$12)*$B37))</f>
        <v>10.6111055515044</v>
      </c>
      <c r="AO127" s="0" t="n">
        <f aca="false">IF($B37=0,0,IF(SIN(AO$12)=0,999999999,(SIN(AO$12)*COS($E37)+SIN($E37)*COS(AO$12))/SIN(AO$12)*$B37))</f>
        <v>10.4519186549851</v>
      </c>
      <c r="AP127" s="0" t="n">
        <f aca="false">IF($B37=0,0,IF(SIN(AP$12)=0,999999999,(SIN(AP$12)*COS($E37)+SIN($E37)*COS(AP$12))/SIN(AP$12)*$B37))</f>
        <v>10.3004752791741</v>
      </c>
      <c r="AQ127" s="0" t="n">
        <f aca="false">IF($B37=0,0,IF(SIN(AQ$12)=0,999999999,(SIN(AQ$12)*COS($E37)+SIN($E37)*COS(AQ$12))/SIN(AQ$12)*$B37))</f>
        <v>10.1561379853796</v>
      </c>
      <c r="AR127" s="0" t="n">
        <f aca="false">IF($B37=0,0,IF(SIN(AR$12)=0,999999999,(SIN(AR$12)*COS($E37)+SIN($E37)*COS(AR$12))/SIN(AR$12)*$B37))</f>
        <v>10.0183360665518</v>
      </c>
      <c r="AS127" s="0" t="n">
        <f aca="false">IF($B37=0,0,IF(SIN(AS$12)=0,999999999,(SIN(AS$12)*COS($E37)+SIN($E37)*COS(AS$12))/SIN(AS$12)*$B37))</f>
        <v>9.8865569820836</v>
      </c>
      <c r="AT127" s="0" t="n">
        <f aca="false">IF($B37=0,0,IF(SIN(AT$12)=0,999999999,(SIN(AT$12)*COS($E37)+SIN($E37)*COS(AT$12))/SIN(AT$12)*$B37))</f>
        <v>9.7603390769184</v>
      </c>
      <c r="AU127" s="0" t="n">
        <f aca="false">IF($B37=0,0,IF(SIN(AU$12)=0,999999999,(SIN(AU$12)*COS($E37)+SIN($E37)*COS(AU$12))/SIN(AU$12)*$B37))</f>
        <v>9.63926536567283</v>
      </c>
      <c r="AV127" s="0" t="n">
        <f aca="false">IF($B37=0,0,IF(SIN(AV$12)=0,999999999,(SIN(AV$12)*COS($E37)+SIN($E37)*COS(AV$12))/SIN(AV$12)*$B37))</f>
        <v>9.52295820424896</v>
      </c>
      <c r="AW127" s="0" t="n">
        <f aca="false">IF($B37=0,0,IF(SIN(AW$12)=0,999999999,(SIN(AW$12)*COS($E37)+SIN($E37)*COS(AW$12))/SIN(AW$12)*$B37))</f>
        <v>9.4110747044391</v>
      </c>
      <c r="AX127" s="0" t="n">
        <f aca="false">IF($B37=0,0,IF(SIN(AX$12)=0,999999999,(SIN(AX$12)*COS($E37)+SIN($E37)*COS(AX$12))/SIN(AX$12)*$B37))</f>
        <v>9.30330277329565</v>
      </c>
      <c r="AY127" s="0" t="n">
        <f aca="false">IF($B37=0,0,IF(SIN(AY$12)=0,999999999,(SIN(AY$12)*COS($E37)+SIN($E37)*COS(AY$12))/SIN(AY$12)*$B37))</f>
        <v>9.19935768005632</v>
      </c>
      <c r="AZ127" s="0" t="n">
        <f aca="false">IF($B37=0,0,IF(SIN(AZ$12)=0,999999999,(SIN(AZ$12)*COS($E37)+SIN($E37)*COS(AZ$12))/SIN(AZ$12)*$B37))</f>
        <v>9.09897907031883</v>
      </c>
      <c r="BA127" s="0" t="n">
        <f aca="false">IF($B37=0,0,IF(SIN(BA$12)=0,999999999,(SIN(BA$12)*COS($E37)+SIN($E37)*COS(BA$12))/SIN(BA$12)*$B37))</f>
        <v>9.00192836082721</v>
      </c>
      <c r="BB127" s="0" t="n">
        <f aca="false">IF($B37=0,0,IF(SIN(BB$12)=0,999999999,(SIN(BB$12)*COS($E37)+SIN($E37)*COS(BB$12))/SIN(BB$12)*$B37))</f>
        <v>8.90798645933637</v>
      </c>
      <c r="BC127" s="0" t="n">
        <f aca="false">IF($B37=0,0,IF(SIN(BC$12)=0,999999999,(SIN(BC$12)*COS($E37)+SIN($E37)*COS(BC$12))/SIN(BC$12)*$B37))</f>
        <v>8.81695176308647</v>
      </c>
      <c r="BD127" s="0" t="n">
        <f aca="false">IF($B37=0,0,IF(SIN(BD$12)=0,999999999,(SIN(BD$12)*COS($E37)+SIN($E37)*COS(BD$12))/SIN(BD$12)*$B37))</f>
        <v>8.72863839685203</v>
      </c>
      <c r="BE127" s="0" t="n">
        <f aca="false">IF($B37=0,0,IF(SIN(BE$12)=0,999999999,(SIN(BE$12)*COS($E37)+SIN($E37)*COS(BE$12))/SIN(BE$12)*$B37))</f>
        <v>8.64287465765188</v>
      </c>
      <c r="BF127" s="0" t="n">
        <f aca="false">IF($B37=0,0,IF(SIN(BF$12)=0,999999999,(SIN(BF$12)*COS($E37)+SIN($E37)*COS(BF$12))/SIN(BF$12)*$B37))</f>
        <v>8.55950163826771</v>
      </c>
      <c r="BG127" s="0" t="n">
        <f aca="false">IF($B37=0,0,IF(SIN(BG$12)=0,999999999,(SIN(BG$12)*COS($E37)+SIN($E37)*COS(BG$12))/SIN(BG$12)*$B37))</f>
        <v>8.47837200592136</v>
      </c>
      <c r="BH127" s="0" t="n">
        <f aca="false">IF($B37=0,0,IF(SIN(BH$12)=0,999999999,(SIN(BH$12)*COS($E37)+SIN($E37)*COS(BH$12))/SIN(BH$12)*$B37))</f>
        <v>8.39934891596207</v>
      </c>
      <c r="BI127" s="0" t="n">
        <f aca="false">IF($B37=0,0,IF(SIN(BI$12)=0,999999999,(SIN(BI$12)*COS($E37)+SIN($E37)*COS(BI$12))/SIN(BI$12)*$B37))</f>
        <v>8.32230504334386</v>
      </c>
      <c r="BJ127" s="0" t="n">
        <f aca="false">IF($B37=0,0,IF(SIN(BJ$12)=0,999999999,(SIN(BJ$12)*COS($E37)+SIN($E37)*COS(BJ$12))/SIN(BJ$12)*$B37))</f>
        <v>8.24712171713043</v>
      </c>
      <c r="BK127" s="0" t="n">
        <f aca="false">IF($B37=0,0,IF(SIN(BK$12)=0,999999999,(SIN(BK$12)*COS($E37)+SIN($E37)*COS(BK$12))/SIN(BK$12)*$B37))</f>
        <v>8.17368814533472</v>
      </c>
      <c r="BL127" s="0" t="n">
        <f aca="false">IF($B37=0,0,IF(SIN(BL$12)=0,999999999,(SIN(BL$12)*COS($E37)+SIN($E37)*COS(BL$12))/SIN(BL$12)*$B37))</f>
        <v>8.10190071914806</v>
      </c>
      <c r="BM127" s="0" t="n">
        <f aca="false">IF($B37=0,0,IF(SIN(BM$12)=0,999999999,(SIN(BM$12)*COS($E37)+SIN($E37)*COS(BM$12))/SIN(BM$12)*$B37))</f>
        <v>8.0316623870955</v>
      </c>
      <c r="BN127" s="0" t="n">
        <f aca="false">IF($B37=0,0,IF(SIN(BN$12)=0,999999999,(SIN(BN$12)*COS($E37)+SIN($E37)*COS(BN$12))/SIN(BN$12)*$B37))</f>
        <v>7.96288209091242</v>
      </c>
      <c r="BO127" s="0" t="n">
        <f aca="false">IF($B37=0,0,IF(SIN(BO$12)=0,999999999,(SIN(BO$12)*COS($E37)+SIN($E37)*COS(BO$12))/SIN(BO$12)*$B37))</f>
        <v>7.89547425601057</v>
      </c>
      <c r="BP127" s="0" t="n">
        <f aca="false">IF($B37=0,0,IF(SIN(BP$12)=0,999999999,(SIN(BP$12)*COS($E37)+SIN($E37)*COS(BP$12))/SIN(BP$12)*$B37))</f>
        <v>7.8293583303189</v>
      </c>
      <c r="BQ127" s="0" t="n">
        <f aca="false">IF($B37=0,0,IF(SIN(BQ$12)=0,999999999,(SIN(BQ$12)*COS($E37)+SIN($E37)*COS(BQ$12))/SIN(BQ$12)*$B37))</f>
        <v>7.76445836606962</v>
      </c>
      <c r="BR127" s="0" t="n">
        <f aca="false">IF($B37=0,0,IF(SIN(BR$12)=0,999999999,(SIN(BR$12)*COS($E37)+SIN($E37)*COS(BR$12))/SIN(BR$12)*$B37))</f>
        <v>7.70070263977562</v>
      </c>
      <c r="BS127" s="0" t="n">
        <f aca="false">IF($B37=0,0,IF(SIN(BS$12)=0,999999999,(SIN(BS$12)*COS($E37)+SIN($E37)*COS(BS$12))/SIN(BS$12)*$B37))</f>
        <v>7.63802330622595</v>
      </c>
      <c r="BT127" s="0" t="n">
        <f aca="false">IF($B37=0,0,IF(SIN(BT$12)=0,999999999,(SIN(BT$12)*COS($E37)+SIN($E37)*COS(BT$12))/SIN(BT$12)*$B37))</f>
        <v>7.57635608282821</v>
      </c>
      <c r="BU127" s="0" t="n">
        <f aca="false">IF($B37=0,0,IF(SIN(BU$12)=0,999999999,(SIN(BU$12)*COS($E37)+SIN($E37)*COS(BU$12))/SIN(BU$12)*$B37))</f>
        <v>7.51563996106016</v>
      </c>
      <c r="BV127" s="0" t="n">
        <f aca="false">IF($B37=0,0,IF(SIN(BV$12)=0,999999999,(SIN(BV$12)*COS($E37)+SIN($E37)*COS(BV$12))/SIN(BV$12)*$B37))</f>
        <v>7.45581694216949</v>
      </c>
      <c r="BW127" s="0" t="n">
        <f aca="false">IF($B37=0,0,IF(SIN(BW$12)=0,999999999,(SIN(BW$12)*COS($E37)+SIN($E37)*COS(BW$12))/SIN(BW$12)*$B37))</f>
        <v>7.39683179458702</v>
      </c>
      <c r="BX127" s="0" t="n">
        <f aca="false">IF($B37=0,0,IF(SIN(BX$12)=0,999999999,(SIN(BX$12)*COS($E37)+SIN($E37)*COS(BX$12))/SIN(BX$12)*$B37))</f>
        <v>7.33863183080315</v>
      </c>
      <c r="BY127" s="0" t="n">
        <f aca="false">IF($B37=0,0,IF(SIN(BY$12)=0,999999999,(SIN(BY$12)*COS($E37)+SIN($E37)*COS(BY$12))/SIN(BY$12)*$B37))</f>
        <v>7.28116670170505</v>
      </c>
      <c r="BZ127" s="0" t="n">
        <f aca="false">IF($B37=0,0,IF(SIN(BZ$12)=0,999999999,(SIN(BZ$12)*COS($E37)+SIN($E37)*COS(BZ$12))/SIN(BZ$12)*$B37))</f>
        <v>7.22438820658854</v>
      </c>
      <c r="CA127" s="0" t="n">
        <f aca="false">IF($B37=0,0,IF(SIN(CA$12)=0,999999999,(SIN(CA$12)*COS($E37)+SIN($E37)*COS(CA$12))/SIN(CA$12)*$B37))</f>
        <v>7.16825011724779</v>
      </c>
      <c r="CB127" s="0" t="n">
        <f aca="false">IF($B37=0,0,IF(SIN(CB$12)=0,999999999,(SIN(CB$12)*COS($E37)+SIN($E37)*COS(CB$12))/SIN(CB$12)*$B37))</f>
        <v>7.11270801471164</v>
      </c>
      <c r="CC127" s="0" t="n">
        <f aca="false">IF($B37=0,0,IF(SIN(CC$12)=0,999999999,(SIN(CC$12)*COS($E37)+SIN($E37)*COS(CC$12))/SIN(CC$12)*$B37))</f>
        <v>7.05771913734041</v>
      </c>
      <c r="CD127" s="0" t="n">
        <f aca="false">IF($B37=0,0,IF(SIN(CD$12)=0,999999999,(SIN(CD$12)*COS($E37)+SIN($E37)*COS(CD$12))/SIN(CD$12)*$B37))</f>
        <v>7.00324223912457</v>
      </c>
      <c r="CE127" s="0" t="n">
        <f aca="false">IF($B37=0,0,IF(SIN(CE$12)=0,999999999,(SIN(CE$12)*COS($E37)+SIN($E37)*COS(CE$12))/SIN(CE$12)*$B37))</f>
        <v>6.94923745713816</v>
      </c>
      <c r="CF127" s="0" t="n">
        <f aca="false">IF($B37=0,0,IF(SIN(CF$12)=0,999999999,(SIN(CF$12)*COS($E37)+SIN($E37)*COS(CF$12))/SIN(CF$12)*$B37))</f>
        <v>6.89566618719837</v>
      </c>
      <c r="CG127" s="0" t="n">
        <f aca="false">IF($B37=0,0,IF(SIN(CG$12)=0,999999999,(SIN(CG$12)*COS($E37)+SIN($E37)*COS(CG$12))/SIN(CG$12)*$B37))</f>
        <v>6.84249096686825</v>
      </c>
      <c r="CH127" s="0" t="n">
        <f aca="false">IF($B37=0,0,IF(SIN(CH$12)=0,999999999,(SIN(CH$12)*COS($E37)+SIN($E37)*COS(CH$12))/SIN(CH$12)*$B37))</f>
        <v>6.78967536501569</v>
      </c>
      <c r="CI127" s="0" t="n">
        <f aca="false">IF($B37=0,0,IF(SIN(CI$12)=0,999999999,(SIN(CI$12)*COS($E37)+SIN($E37)*COS(CI$12))/SIN(CI$12)*$B37))</f>
        <v>6.73718387720753</v>
      </c>
      <c r="CJ127" s="0" t="n">
        <f aca="false">IF($B37=0,0,IF(SIN(CJ$12)=0,999999999,(SIN(CJ$12)*COS($E37)+SIN($E37)*COS(CJ$12))/SIN(CJ$12)*$B37))</f>
        <v>6.68498182627569</v>
      </c>
      <c r="CK127" s="0" t="n">
        <f aca="false">IF($B37=0,0,IF(SIN(CK$12)=0,999999999,(SIN(CK$12)*COS($E37)+SIN($E37)*COS(CK$12))/SIN(CK$12)*$B37))</f>
        <v>6.63303526744285</v>
      </c>
      <c r="CL127" s="0" t="n">
        <f aca="false">IF($B37=0,0,IF(SIN(CL$12)=0,999999999,(SIN(CL$12)*COS($E37)+SIN($E37)*COS(CL$12))/SIN(CL$12)*$B37))</f>
        <v>6.5813108974388</v>
      </c>
      <c r="CM127" s="0" t="n">
        <f aca="false">IF($B37=0,0,IF(SIN(CM$12)=0,999999999,(SIN(CM$12)*COS($E37)+SIN($E37)*COS(CM$12))/SIN(CM$12)*$B37))</f>
        <v>6.52977596707636</v>
      </c>
      <c r="CN127" s="0" t="n">
        <f aca="false">IF($B37=0,0,IF(SIN(CN$12)=0,999999999,(SIN(CN$12)*COS($E37)+SIN($E37)*COS(CN$12))/SIN(CN$12)*$B37))</f>
        <v>6.47839819678845</v>
      </c>
      <c r="CO127" s="0" t="n">
        <f aca="false">IF($B37=0,0,IF(SIN(CO$12)=0,999999999,(SIN(CO$12)*COS($E37)+SIN($E37)*COS(CO$12))/SIN(CO$12)*$B37))</f>
        <v>6.42714569465495</v>
      </c>
      <c r="CP127" s="0" t="n">
        <f aca="false">IF($B37=0,0,IF(SIN(CP$12)=0,999999999,(SIN(CP$12)*COS($E37)+SIN($E37)*COS(CP$12))/SIN(CP$12)*$B37))</f>
        <v>6.37598687647092</v>
      </c>
      <c r="CQ127" s="0" t="n">
        <f aca="false">IF($B37=0,0,IF(SIN(CQ$12)=0,999999999,(SIN(CQ$12)*COS($E37)+SIN($E37)*COS(CQ$12))/SIN(CQ$12)*$B37))</f>
        <v>6.32489038742644</v>
      </c>
    </row>
    <row r="128" customFormat="false" ht="12.8" hidden="true" customHeight="false" outlineLevel="0" collapsed="false">
      <c r="D128" s="0" t="n">
        <f aca="false">1+D127</f>
        <v>26</v>
      </c>
      <c r="E128" s="2" t="s">
        <v>56</v>
      </c>
      <c r="F128" s="0" t="n">
        <f aca="false">IF($B38=0,0,IF(SIN(F$12)=0,999999999,(SIN(F$12)*COS($E38)+SIN($E38)*COS(F$12))/SIN(F$12)*$B38))</f>
        <v>999999999</v>
      </c>
      <c r="G128" s="0" t="n">
        <f aca="false">IF($B38=0,0,IF(SIN(G$12)=0,999999999,(SIN(G$12)*COS($E38)+SIN($E38)*COS(G$12))/SIN(G$12)*$B38))</f>
        <v>180.262703447263</v>
      </c>
      <c r="H128" s="0" t="n">
        <f aca="false">IF($B38=0,0,IF(SIN(H$12)=0,999999999,(SIN(H$12)*COS($E38)+SIN($E38)*COS(H$12))/SIN(H$12)*$B38))</f>
        <v>93.2190259467052</v>
      </c>
      <c r="I128" s="0" t="n">
        <f aca="false">IF($B38=0,0,IF(SIN(I$12)=0,999999999,(SIN(I$12)*COS($E38)+SIN($E38)*COS(I$12))/SIN(I$12)*$B38))</f>
        <v>64.192678735549</v>
      </c>
      <c r="J128" s="0" t="n">
        <f aca="false">IF($B38=0,0,IF(SIN(J$12)=0,999999999,(SIN(J$12)*COS($E38)+SIN($E38)*COS(J$12))/SIN(J$12)*$B38))</f>
        <v>49.6706587077418</v>
      </c>
      <c r="K128" s="0" t="n">
        <f aca="false">IF($B38=0,0,IF(SIN(K$12)=0,999999999,(SIN(K$12)*COS($E38)+SIN($E38)*COS(K$12))/SIN(K$12)*$B38))</f>
        <v>40.9503635123356</v>
      </c>
      <c r="L128" s="0" t="n">
        <f aca="false">IF($B38=0,0,IF(SIN(L$12)=0,999999999,(SIN(L$12)*COS($E38)+SIN($E38)*COS(L$12))/SIN(L$12)*$B38))</f>
        <v>35.1309242531762</v>
      </c>
      <c r="M128" s="0" t="n">
        <f aca="false">IF($B38=0,0,IF(SIN(M$12)=0,999999999,(SIN(M$12)*COS($E38)+SIN($E38)*COS(M$12))/SIN(M$12)*$B38))</f>
        <v>30.969110159202</v>
      </c>
      <c r="N128" s="0" t="n">
        <f aca="false">IF($B38=0,0,IF(SIN(N$12)=0,999999999,(SIN(N$12)*COS($E38)+SIN($E38)*COS(N$12))/SIN(N$12)*$B38))</f>
        <v>27.8433047510607</v>
      </c>
      <c r="O128" s="0" t="n">
        <f aca="false">IF($B38=0,0,IF(SIN(O$12)=0,999999999,(SIN(O$12)*COS($E38)+SIN($E38)*COS(O$12))/SIN(O$12)*$B38))</f>
        <v>25.4081645624553</v>
      </c>
      <c r="P128" s="0" t="n">
        <f aca="false">IF($B38=0,0,IF(SIN(P$12)=0,999999999,(SIN(P$12)*COS($E38)+SIN($E38)*COS(P$12))/SIN(P$12)*$B38))</f>
        <v>23.4564826279018</v>
      </c>
      <c r="Q128" s="0" t="n">
        <f aca="false">IF($B38=0,0,IF(SIN(Q$12)=0,999999999,(SIN(Q$12)*COS($E38)+SIN($E38)*COS(Q$12))/SIN(Q$12)*$B38))</f>
        <v>21.8563991582621</v>
      </c>
      <c r="R128" s="0" t="n">
        <f aca="false">IF($B38=0,0,IF(SIN(R$12)=0,999999999,(SIN(R$12)*COS($E38)+SIN($E38)*COS(R$12))/SIN(R$12)*$B38))</f>
        <v>20.5200068778422</v>
      </c>
      <c r="S128" s="0" t="n">
        <f aca="false">IF($B38=0,0,IF(SIN(S$12)=0,999999999,(SIN(S$12)*COS($E38)+SIN($E38)*COS(S$12))/SIN(S$12)*$B38))</f>
        <v>19.3864462052787</v>
      </c>
      <c r="T128" s="0" t="n">
        <f aca="false">IF($B38=0,0,IF(SIN(T$12)=0,999999999,(SIN(T$12)*COS($E38)+SIN($E38)*COS(T$12))/SIN(T$12)*$B38))</f>
        <v>18.4122453563105</v>
      </c>
      <c r="U128" s="0" t="n">
        <f aca="false">IF($B38=0,0,IF(SIN(U$12)=0,999999999,(SIN(U$12)*COS($E38)+SIN($E38)*COS(U$12))/SIN(U$12)*$B38))</f>
        <v>17.5655244048779</v>
      </c>
      <c r="V128" s="0" t="n">
        <f aca="false">IF($B38=0,0,IF(SIN(V$12)=0,999999999,(SIN(V$12)*COS($E38)+SIN($E38)*COS(V$12))/SIN(V$12)*$B38))</f>
        <v>16.8223728207707</v>
      </c>
      <c r="W128" s="0" t="n">
        <f aca="false">IF($B38=0,0,IF(SIN(W$12)=0,999999999,(SIN(W$12)*COS($E38)+SIN($E38)*COS(W$12))/SIN(W$12)*$B38))</f>
        <v>16.164505522882</v>
      </c>
      <c r="X128" s="0" t="n">
        <f aca="false">IF($B38=0,0,IF(SIN(X$12)=0,999999999,(SIN(X$12)*COS($E38)+SIN($E38)*COS(X$12))/SIN(X$12)*$B38))</f>
        <v>15.5777002475433</v>
      </c>
      <c r="Y128" s="0" t="n">
        <f aca="false">IF($B38=0,0,IF(SIN(Y$12)=0,999999999,(SIN(Y$12)*COS($E38)+SIN($E38)*COS(Y$12))/SIN(Y$12)*$B38))</f>
        <v>15.0507283790044</v>
      </c>
      <c r="Z128" s="0" t="n">
        <f aca="false">IF($B38=0,0,IF(SIN(Z$12)=0,999999999,(SIN(Z$12)*COS($E38)+SIN($E38)*COS(Z$12))/SIN(Z$12)*$B38))</f>
        <v>14.5746065302951</v>
      </c>
      <c r="AA128" s="0" t="n">
        <f aca="false">IF($B38=0,0,IF(SIN(AA$12)=0,999999999,(SIN(AA$12)*COS($E38)+SIN($E38)*COS(AA$12))/SIN(AA$12)*$B38))</f>
        <v>14.1420619576632</v>
      </c>
      <c r="AB128" s="0" t="n">
        <f aca="false">IF($B38=0,0,IF(SIN(AB$12)=0,999999999,(SIN(AB$12)*COS($E38)+SIN($E38)*COS(AB$12))/SIN(AB$12)*$B38))</f>
        <v>13.7471437706199</v>
      </c>
      <c r="AC128" s="0" t="n">
        <f aca="false">IF($B38=0,0,IF(SIN(AC$12)=0,999999999,(SIN(AC$12)*COS($E38)+SIN($E38)*COS(AC$12))/SIN(AC$12)*$B38))</f>
        <v>13.3849355650028</v>
      </c>
      <c r="AD128" s="0" t="n">
        <f aca="false">IF($B38=0,0,IF(SIN(AD$12)=0,999999999,(SIN(AD$12)*COS($E38)+SIN($E38)*COS(AD$12))/SIN(AD$12)*$B38))</f>
        <v>13.0513398973308</v>
      </c>
      <c r="AE128" s="0" t="n">
        <f aca="false">IF($B38=0,0,IF(SIN(AE$12)=0,999999999,(SIN(AE$12)*COS($E38)+SIN($E38)*COS(AE$12))/SIN(AE$12)*$B38))</f>
        <v>12.7429144848753</v>
      </c>
      <c r="AF128" s="0" t="n">
        <f aca="false">IF($B38=0,0,IF(SIN(AF$12)=0,999999999,(SIN(AF$12)*COS($E38)+SIN($E38)*COS(AF$12))/SIN(AF$12)*$B38))</f>
        <v>12.4567462052787</v>
      </c>
      <c r="AG128" s="0" t="n">
        <f aca="false">IF($B38=0,0,IF(SIN(AG$12)=0,999999999,(SIN(AG$12)*COS($E38)+SIN($E38)*COS(AG$12))/SIN(AG$12)*$B38))</f>
        <v>12.1903530958241</v>
      </c>
      <c r="AH128" s="0" t="n">
        <f aca="false">IF($B38=0,0,IF(SIN(AH$12)=0,999999999,(SIN(AH$12)*COS($E38)+SIN($E38)*COS(AH$12))/SIN(AH$12)*$B38))</f>
        <v>11.9416073524285</v>
      </c>
      <c r="AI128" s="0" t="n">
        <f aca="false">IF($B38=0,0,IF(SIN(AI$12)=0,999999999,(SIN(AI$12)*COS($E38)+SIN($E38)*COS(AI$12))/SIN(AI$12)*$B38))</f>
        <v>11.7086742594447</v>
      </c>
      <c r="AJ128" s="0" t="n">
        <f aca="false">IF($B38=0,0,IF(SIN(AJ$12)=0,999999999,(SIN(AJ$12)*COS($E38)+SIN($E38)*COS(AJ$12))/SIN(AJ$12)*$B38))</f>
        <v>11.4899633330693</v>
      </c>
      <c r="AK128" s="0" t="n">
        <f aca="false">IF($B38=0,0,IF(SIN(AK$12)=0,999999999,(SIN(AK$12)*COS($E38)+SIN($E38)*COS(AK$12))/SIN(AK$12)*$B38))</f>
        <v>11.2840889204286</v>
      </c>
      <c r="AL128" s="0" t="n">
        <f aca="false">IF($B38=0,0,IF(SIN(AL$12)=0,999999999,(SIN(AL$12)*COS($E38)+SIN($E38)*COS(AL$12))/SIN(AL$12)*$B38))</f>
        <v>11.0898381858958</v>
      </c>
      <c r="AM128" s="0" t="n">
        <f aca="false">IF($B38=0,0,IF(SIN(AM$12)=0,999999999,(SIN(AM$12)*COS($E38)+SIN($E38)*COS(AM$12))/SIN(AM$12)*$B38))</f>
        <v>10.9061449176362</v>
      </c>
      <c r="AN128" s="0" t="n">
        <f aca="false">IF($B38=0,0,IF(SIN(AN$12)=0,999999999,(SIN(AN$12)*COS($E38)+SIN($E38)*COS(AN$12))/SIN(AN$12)*$B38))</f>
        <v>10.7320679560787</v>
      </c>
      <c r="AO128" s="0" t="n">
        <f aca="false">IF($B38=0,0,IF(SIN(AO$12)=0,999999999,(SIN(AO$12)*COS($E38)+SIN($E38)*COS(AO$12))/SIN(AO$12)*$B38))</f>
        <v>10.566773319911</v>
      </c>
      <c r="AP128" s="0" t="n">
        <f aca="false">IF($B38=0,0,IF(SIN(AP$12)=0,999999999,(SIN(AP$12)*COS($E38)+SIN($E38)*COS(AP$12))/SIN(AP$12)*$B38))</f>
        <v>10.4095193106172</v>
      </c>
      <c r="AQ128" s="0" t="n">
        <f aca="false">IF($B38=0,0,IF(SIN(AQ$12)=0,999999999,(SIN(AQ$12)*COS($E38)+SIN($E38)*COS(AQ$12))/SIN(AQ$12)*$B38))</f>
        <v>10.2596440320304</v>
      </c>
      <c r="AR128" s="0" t="n">
        <f aca="false">IF($B38=0,0,IF(SIN(AR$12)=0,999999999,(SIN(AR$12)*COS($E38)+SIN($E38)*COS(AR$12))/SIN(AR$12)*$B38))</f>
        <v>10.116554880009</v>
      </c>
      <c r="AS128" s="0" t="n">
        <f aca="false">IF($B38=0,0,IF(SIN(AS$12)=0,999999999,(SIN(AS$12)*COS($E38)+SIN($E38)*COS(AS$12))/SIN(AS$12)*$B38))</f>
        <v>9.97971964860505</v>
      </c>
      <c r="AT128" s="0" t="n">
        <f aca="false">IF($B38=0,0,IF(SIN(AT$12)=0,999999999,(SIN(AT$12)*COS($E38)+SIN($E38)*COS(AT$12))/SIN(AT$12)*$B38))</f>
        <v>9.84865896981602</v>
      </c>
      <c r="AU128" s="0" t="n">
        <f aca="false">IF($B38=0,0,IF(SIN(AU$12)=0,999999999,(SIN(AU$12)*COS($E38)+SIN($E38)*COS(AU$12))/SIN(AU$12)*$B38))</f>
        <v>9.72293985921452</v>
      </c>
      <c r="AV128" s="0" t="n">
        <f aca="false">IF($B38=0,0,IF(SIN(AV$12)=0,999999999,(SIN(AV$12)*COS($E38)+SIN($E38)*COS(AV$12))/SIN(AV$12)*$B38))</f>
        <v>9.60217018311915</v>
      </c>
      <c r="AW128" s="0" t="n">
        <f aca="false">IF($B38=0,0,IF(SIN(AW$12)=0,999999999,(SIN(AW$12)*COS($E38)+SIN($E38)*COS(AW$12))/SIN(AW$12)*$B38))</f>
        <v>9.48599389726509</v>
      </c>
      <c r="AX128" s="0" t="n">
        <f aca="false">IF($B38=0,0,IF(SIN(AX$12)=0,999999999,(SIN(AX$12)*COS($E38)+SIN($E38)*COS(AX$12))/SIN(AX$12)*$B38))</f>
        <v>9.37408693421117</v>
      </c>
      <c r="AY128" s="0" t="n">
        <f aca="false">IF($B38=0,0,IF(SIN(AY$12)=0,999999999,(SIN(AY$12)*COS($E38)+SIN($E38)*COS(AY$12))/SIN(AY$12)*$B38))</f>
        <v>9.26615363854361</v>
      </c>
      <c r="AZ128" s="0" t="n">
        <f aca="false">IF($B38=0,0,IF(SIN(AZ$12)=0,999999999,(SIN(AZ$12)*COS($E38)+SIN($E38)*COS(AZ$12))/SIN(AZ$12)*$B38))</f>
        <v>9.16192366648951</v>
      </c>
      <c r="BA128" s="0" t="n">
        <f aca="false">IF($B38=0,0,IF(SIN(BA$12)=0,999999999,(SIN(BA$12)*COS($E38)+SIN($E38)*COS(BA$12))/SIN(BA$12)*$B38))</f>
        <v>9.06114928074542</v>
      </c>
      <c r="BB128" s="0" t="n">
        <f aca="false">IF($B38=0,0,IF(SIN(BB$12)=0,999999999,(SIN(BB$12)*COS($E38)+SIN($E38)*COS(BB$12))/SIN(BB$12)*$B38))</f>
        <v>8.9636029828568</v>
      </c>
      <c r="BC128" s="0" t="n">
        <f aca="false">IF($B38=0,0,IF(SIN(BC$12)=0,999999999,(SIN(BC$12)*COS($E38)+SIN($E38)*COS(BC$12))/SIN(BC$12)*$B38))</f>
        <v>8.86907543489719</v>
      </c>
      <c r="BD128" s="0" t="n">
        <f aca="false">IF($B38=0,0,IF(SIN(BD$12)=0,999999999,(SIN(BD$12)*COS($E38)+SIN($E38)*COS(BD$12))/SIN(BD$12)*$B38))</f>
        <v>8.77737362991413</v>
      </c>
      <c r="BE128" s="0" t="n">
        <f aca="false">IF($B38=0,0,IF(SIN(BE$12)=0,999999999,(SIN(BE$12)*COS($E38)+SIN($E38)*COS(BE$12))/SIN(BE$12)*$B38))</f>
        <v>8.68831927696519</v>
      </c>
      <c r="BF128" s="0" t="n">
        <f aca="false">IF($B38=0,0,IF(SIN(BF$12)=0,999999999,(SIN(BF$12)*COS($E38)+SIN($E38)*COS(BF$12))/SIN(BF$12)*$B38))</f>
        <v>8.60174737182322</v>
      </c>
      <c r="BG128" s="0" t="n">
        <f aca="false">IF($B38=0,0,IF(SIN(BG$12)=0,999999999,(SIN(BG$12)*COS($E38)+SIN($E38)*COS(BG$12))/SIN(BG$12)*$B38))</f>
        <v>8.51750492879344</v>
      </c>
      <c r="BH128" s="0" t="n">
        <f aca="false">IF($B38=0,0,IF(SIN(BH$12)=0,999999999,(SIN(BH$12)*COS($E38)+SIN($E38)*COS(BH$12))/SIN(BH$12)*$B38))</f>
        <v>8.43544985272071</v>
      </c>
      <c r="BI128" s="0" t="n">
        <f aca="false">IF($B38=0,0,IF(SIN(BI$12)=0,999999999,(SIN(BI$12)*COS($E38)+SIN($E38)*COS(BI$12))/SIN(BI$12)*$B38))</f>
        <v>8.35544993330624</v>
      </c>
      <c r="BJ128" s="0" t="n">
        <f aca="false">IF($B38=0,0,IF(SIN(BJ$12)=0,999999999,(SIN(BJ$12)*COS($E38)+SIN($E38)*COS(BJ$12))/SIN(BJ$12)*$B38))</f>
        <v>8.27738194640492</v>
      </c>
      <c r="BK128" s="0" t="n">
        <f aca="false">IF($B38=0,0,IF(SIN(BK$12)=0,999999999,(SIN(BK$12)*COS($E38)+SIN($E38)*COS(BK$12))/SIN(BK$12)*$B38))</f>
        <v>8.20113084912317</v>
      </c>
      <c r="BL128" s="0" t="n">
        <f aca="false">IF($B38=0,0,IF(SIN(BL$12)=0,999999999,(SIN(BL$12)*COS($E38)+SIN($E38)*COS(BL$12))/SIN(BL$12)*$B38))</f>
        <v>8.12658905735261</v>
      </c>
      <c r="BM128" s="0" t="n">
        <f aca="false">IF($B38=0,0,IF(SIN(BM$12)=0,999999999,(SIN(BM$12)*COS($E38)+SIN($E38)*COS(BM$12))/SIN(BM$12)*$B38))</f>
        <v>8.05365579591265</v>
      </c>
      <c r="BN128" s="0" t="n">
        <f aca="false">IF($B38=0,0,IF(SIN(BN$12)=0,999999999,(SIN(BN$12)*COS($E38)+SIN($E38)*COS(BN$12))/SIN(BN$12)*$B38))</f>
        <v>7.98223651278267</v>
      </c>
      <c r="BO128" s="0" t="n">
        <f aca="false">IF($B38=0,0,IF(SIN(BO$12)=0,999999999,(SIN(BO$12)*COS($E38)+SIN($E38)*COS(BO$12))/SIN(BO$12)*$B38))</f>
        <v>7.91224235001812</v>
      </c>
      <c r="BP128" s="0" t="n">
        <f aca="false">IF($B38=0,0,IF(SIN(BP$12)=0,999999999,(SIN(BP$12)*COS($E38)+SIN($E38)*COS(BP$12))/SIN(BP$12)*$B38))</f>
        <v>7.8435896648973</v>
      </c>
      <c r="BQ128" s="0" t="n">
        <f aca="false">IF($B38=0,0,IF(SIN(BQ$12)=0,999999999,(SIN(BQ$12)*COS($E38)+SIN($E38)*COS(BQ$12))/SIN(BQ$12)*$B38))</f>
        <v>7.77619959566139</v>
      </c>
      <c r="BR128" s="0" t="n">
        <f aca="false">IF($B38=0,0,IF(SIN(BR$12)=0,999999999,(SIN(BR$12)*COS($E38)+SIN($E38)*COS(BR$12))/SIN(BR$12)*$B38))</f>
        <v>7.70999766691092</v>
      </c>
      <c r="BS128" s="0" t="n">
        <f aca="false">IF($B38=0,0,IF(SIN(BS$12)=0,999999999,(SIN(BS$12)*COS($E38)+SIN($E38)*COS(BS$12))/SIN(BS$12)*$B38))</f>
        <v>7.64491343032569</v>
      </c>
      <c r="BT128" s="0" t="n">
        <f aca="false">IF($B38=0,0,IF(SIN(BT$12)=0,999999999,(SIN(BT$12)*COS($E38)+SIN($E38)*COS(BT$12))/SIN(BT$12)*$B38))</f>
        <v>7.58088013689586</v>
      </c>
      <c r="BU128" s="0" t="n">
        <f aca="false">IF($B38=0,0,IF(SIN(BU$12)=0,999999999,(SIN(BU$12)*COS($E38)+SIN($E38)*COS(BU$12))/SIN(BU$12)*$B38))</f>
        <v>7.51783443730242</v>
      </c>
      <c r="BV128" s="0" t="n">
        <f aca="false">IF($B38=0,0,IF(SIN(BV$12)=0,999999999,(SIN(BV$12)*COS($E38)+SIN($E38)*COS(BV$12))/SIN(BV$12)*$B38))</f>
        <v>7.45571610747624</v>
      </c>
      <c r="BW128" s="0" t="n">
        <f aca="false">IF($B38=0,0,IF(SIN(BW$12)=0,999999999,(SIN(BW$12)*COS($E38)+SIN($E38)*COS(BW$12))/SIN(BW$12)*$B38))</f>
        <v>7.3944677967036</v>
      </c>
      <c r="BX128" s="0" t="n">
        <f aca="false">IF($B38=0,0,IF(SIN(BX$12)=0,999999999,(SIN(BX$12)*COS($E38)+SIN($E38)*COS(BX$12))/SIN(BX$12)*$B38))</f>
        <v>7.33403479594173</v>
      </c>
      <c r="BY128" s="0" t="n">
        <f aca="false">IF($B38=0,0,IF(SIN(BY$12)=0,999999999,(SIN(BY$12)*COS($E38)+SIN($E38)*COS(BY$12))/SIN(BY$12)*$B38))</f>
        <v>7.27436482426506</v>
      </c>
      <c r="BZ128" s="0" t="n">
        <f aca="false">IF($B38=0,0,IF(SIN(BZ$12)=0,999999999,(SIN(BZ$12)*COS($E38)+SIN($E38)*COS(BZ$12))/SIN(BZ$12)*$B38))</f>
        <v>7.21540783158759</v>
      </c>
      <c r="CA128" s="0" t="n">
        <f aca="false">IF($B38=0,0,IF(SIN(CA$12)=0,999999999,(SIN(CA$12)*COS($E38)+SIN($E38)*COS(CA$12))/SIN(CA$12)*$B38))</f>
        <v>7.1571158160032</v>
      </c>
      <c r="CB128" s="0" t="n">
        <f aca="false">IF($B38=0,0,IF(SIN(CB$12)=0,999999999,(SIN(CB$12)*COS($E38)+SIN($E38)*COS(CB$12))/SIN(CB$12)*$B38))</f>
        <v>7.09944265425781</v>
      </c>
      <c r="CC128" s="0" t="n">
        <f aca="false">IF($B38=0,0,IF(SIN(CC$12)=0,999999999,(SIN(CC$12)*COS($E38)+SIN($E38)*COS(CC$12))/SIN(CC$12)*$B38))</f>
        <v>7.04234394401787</v>
      </c>
      <c r="CD128" s="0" t="n">
        <f aca="false">IF($B38=0,0,IF(SIN(CD$12)=0,999999999,(SIN(CD$12)*COS($E38)+SIN($E38)*COS(CD$12))/SIN(CD$12)*$B38))</f>
        <v>6.98577685673224</v>
      </c>
      <c r="CE128" s="0" t="n">
        <f aca="false">IF($B38=0,0,IF(SIN(CE$12)=0,999999999,(SIN(CE$12)*COS($E38)+SIN($E38)*COS(CE$12))/SIN(CE$12)*$B38))</f>
        <v>6.9297</v>
      </c>
      <c r="CF128" s="0" t="n">
        <f aca="false">IF($B38=0,0,IF(SIN(CF$12)=0,999999999,(SIN(CF$12)*COS($E38)+SIN($E38)*COS(CF$12))/SIN(CF$12)*$B38))</f>
        <v>6.87407328845927</v>
      </c>
      <c r="CG128" s="0" t="n">
        <f aca="false">IF($B38=0,0,IF(SIN(CG$12)=0,999999999,(SIN(CG$12)*COS($E38)+SIN($E38)*COS(CG$12))/SIN(CG$12)*$B38))</f>
        <v>6.81885782230095</v>
      </c>
      <c r="CH128" s="0" t="n">
        <f aca="false">IF($B38=0,0,IF(SIN(CH$12)=0,999999999,(SIN(CH$12)*COS($E38)+SIN($E38)*COS(CH$12))/SIN(CH$12)*$B38))</f>
        <v>6.76401577259028</v>
      </c>
      <c r="CI128" s="0" t="n">
        <f aca="false">IF($B38=0,0,IF(SIN(CI$12)=0,999999999,(SIN(CI$12)*COS($E38)+SIN($E38)*COS(CI$12))/SIN(CI$12)*$B38))</f>
        <v>6.7095102726473</v>
      </c>
      <c r="CJ128" s="0" t="n">
        <f aca="false">IF($B38=0,0,IF(SIN(CJ$12)=0,999999999,(SIN(CJ$12)*COS($E38)+SIN($E38)*COS(CJ$12))/SIN(CJ$12)*$B38))</f>
        <v>6.655305314798</v>
      </c>
      <c r="CK128" s="0" t="n">
        <f aca="false">IF($B38=0,0,IF(SIN(CK$12)=0,999999999,(SIN(CK$12)*COS($E38)+SIN($E38)*COS(CK$12))/SIN(CK$12)*$B38))</f>
        <v>6.60136565185973</v>
      </c>
      <c r="CL128" s="0" t="n">
        <f aca="false">IF($B38=0,0,IF(SIN(CL$12)=0,999999999,(SIN(CL$12)*COS($E38)+SIN($E38)*COS(CL$12))/SIN(CL$12)*$B38))</f>
        <v>6.54765670277051</v>
      </c>
      <c r="CM128" s="0" t="n">
        <f aca="false">IF($B38=0,0,IF(SIN(CM$12)=0,999999999,(SIN(CM$12)*COS($E38)+SIN($E38)*COS(CM$12))/SIN(CM$12)*$B38))</f>
        <v>6.49414446181067</v>
      </c>
      <c r="CN128" s="0" t="n">
        <f aca="false">IF($B38=0,0,IF(SIN(CN$12)=0,999999999,(SIN(CN$12)*COS($E38)+SIN($E38)*COS(CN$12))/SIN(CN$12)*$B38))</f>
        <v>6.44079541089917</v>
      </c>
      <c r="CO128" s="0" t="n">
        <f aca="false">IF($B38=0,0,IF(SIN(CO$12)=0,999999999,(SIN(CO$12)*COS($E38)+SIN($E38)*COS(CO$12))/SIN(CO$12)*$B38))</f>
        <v>6.38757643447533</v>
      </c>
      <c r="CP128" s="0" t="n">
        <f aca="false">IF($B38=0,0,IF(SIN(CP$12)=0,999999999,(SIN(CP$12)*COS($E38)+SIN($E38)*COS(CP$12))/SIN(CP$12)*$B38))</f>
        <v>6.33445473650017</v>
      </c>
      <c r="CQ128" s="0" t="n">
        <f aca="false">IF($B38=0,0,IF(SIN(CQ$12)=0,999999999,(SIN(CQ$12)*COS($E38)+SIN($E38)*COS(CQ$12))/SIN(CQ$12)*$B38))</f>
        <v>6.28139775913122</v>
      </c>
    </row>
    <row r="129" customFormat="false" ht="12.8" hidden="true" customHeight="false" outlineLevel="0" collapsed="false">
      <c r="D129" s="0" t="n">
        <f aca="false">1+D128</f>
        <v>27</v>
      </c>
      <c r="E129" s="2" t="s">
        <v>56</v>
      </c>
      <c r="F129" s="0" t="n">
        <f aca="false">IF($B39=0,0,IF(SIN(F$12)=0,999999999,(SIN(F$12)*COS($E39)+SIN($E39)*COS(F$12))/SIN(F$12)*$B39))</f>
        <v>999999999</v>
      </c>
      <c r="G129" s="0" t="n">
        <f aca="false">IF($B39=0,0,IF(SIN(G$12)=0,999999999,(SIN(G$12)*COS($E39)+SIN($E39)*COS(G$12))/SIN(G$12)*$B39))</f>
        <v>186.606027240369</v>
      </c>
      <c r="H129" s="0" t="n">
        <f aca="false">IF($B39=0,0,IF(SIN(H$12)=0,999999999,(SIN(H$12)*COS($E39)+SIN($E39)*COS(H$12))/SIN(H$12)*$B39))</f>
        <v>96.3659838512179</v>
      </c>
      <c r="I129" s="0" t="n">
        <f aca="false">IF($B39=0,0,IF(SIN(I$12)=0,999999999,(SIN(I$12)*COS($E39)+SIN($E39)*COS(I$12))/SIN(I$12)*$B39))</f>
        <v>66.273748470348</v>
      </c>
      <c r="J129" s="0" t="n">
        <f aca="false">IF($B39=0,0,IF(SIN(J$12)=0,999999999,(SIN(J$12)*COS($E39)+SIN($E39)*COS(J$12))/SIN(J$12)*$B39))</f>
        <v>51.2184595046555</v>
      </c>
      <c r="K129" s="0" t="n">
        <f aca="false">IF($B39=0,0,IF(SIN(K$12)=0,999999999,(SIN(K$12)*COS($E39)+SIN($E39)*COS(K$12))/SIN(K$12)*$B39))</f>
        <v>42.1779428422635</v>
      </c>
      <c r="L129" s="0" t="n">
        <f aca="false">IF($B39=0,0,IF(SIN(L$12)=0,999999999,(SIN(L$12)*COS($E39)+SIN($E39)*COS(L$12))/SIN(L$12)*$B39))</f>
        <v>36.1448056136151</v>
      </c>
      <c r="M129" s="0" t="n">
        <f aca="false">IF($B39=0,0,IF(SIN(M$12)=0,999999999,(SIN(M$12)*COS($E39)+SIN($E39)*COS(M$12))/SIN(M$12)*$B39))</f>
        <v>31.830163870504</v>
      </c>
      <c r="N129" s="0" t="n">
        <f aca="false">IF($B39=0,0,IF(SIN(N$12)=0,999999999,(SIN(N$12)*COS($E39)+SIN($E39)*COS(N$12))/SIN(N$12)*$B39))</f>
        <v>28.5895745048385</v>
      </c>
      <c r="O129" s="0" t="n">
        <f aca="false">IF($B39=0,0,IF(SIN(O$12)=0,999999999,(SIN(O$12)*COS($E39)+SIN($E39)*COS(O$12))/SIN(O$12)*$B39))</f>
        <v>26.0650125540064</v>
      </c>
      <c r="P129" s="0" t="n">
        <f aca="false">IF($B39=0,0,IF(SIN(P$12)=0,999999999,(SIN(P$12)*COS($E39)+SIN($E39)*COS(P$12))/SIN(P$12)*$B39))</f>
        <v>24.0416621222096</v>
      </c>
      <c r="Q129" s="0" t="n">
        <f aca="false">IF($B39=0,0,IF(SIN(Q$12)=0,999999999,(SIN(Q$12)*COS($E39)+SIN($E39)*COS(Q$12))/SIN(Q$12)*$B39))</f>
        <v>22.3828213439621</v>
      </c>
      <c r="R129" s="0" t="n">
        <f aca="false">IF($B39=0,0,IF(SIN(R$12)=0,999999999,(SIN(R$12)*COS($E39)+SIN($E39)*COS(R$12))/SIN(R$12)*$B39))</f>
        <v>20.9973548651446</v>
      </c>
      <c r="S129" s="0" t="n">
        <f aca="false">IF($B39=0,0,IF(SIN(S$12)=0,999999999,(SIN(S$12)*COS($E39)+SIN($E39)*COS(S$12))/SIN(S$12)*$B39))</f>
        <v>19.8221682552302</v>
      </c>
      <c r="T129" s="0" t="n">
        <f aca="false">IF($B39=0,0,IF(SIN(T$12)=0,999999999,(SIN(T$12)*COS($E39)+SIN($E39)*COS(T$12))/SIN(T$12)*$B39))</f>
        <v>18.8121933850844</v>
      </c>
      <c r="U129" s="0" t="n">
        <f aca="false">IF($B39=0,0,IF(SIN(U$12)=0,999999999,(SIN(U$12)*COS($E39)+SIN($E39)*COS(U$12))/SIN(U$12)*$B39))</f>
        <v>17.9343796530613</v>
      </c>
      <c r="V129" s="0" t="n">
        <f aca="false">IF($B39=0,0,IF(SIN(V$12)=0,999999999,(SIN(V$12)*COS($E39)+SIN($E39)*COS(V$12))/SIN(V$12)*$B39))</f>
        <v>17.1639385007545</v>
      </c>
      <c r="W129" s="0" t="n">
        <f aca="false">IF($B39=0,0,IF(SIN(W$12)=0,999999999,(SIN(W$12)*COS($E39)+SIN($E39)*COS(W$12))/SIN(W$12)*$B39))</f>
        <v>16.4819133932399</v>
      </c>
      <c r="X129" s="0" t="n">
        <f aca="false">IF($B39=0,0,IF(SIN(X$12)=0,999999999,(SIN(X$12)*COS($E39)+SIN($E39)*COS(X$12))/SIN(X$12)*$B39))</f>
        <v>15.8735598053851</v>
      </c>
      <c r="Y129" s="0" t="n">
        <f aca="false">IF($B39=0,0,IF(SIN(Y$12)=0,999999999,(SIN(Y$12)*COS($E39)+SIN($E39)*COS(Y$12))/SIN(Y$12)*$B39))</f>
        <v>15.3272367909248</v>
      </c>
      <c r="Z129" s="0" t="n">
        <f aca="false">IF($B39=0,0,IF(SIN(Z$12)=0,999999999,(SIN(Z$12)*COS($E39)+SIN($E39)*COS(Z$12))/SIN(Z$12)*$B39))</f>
        <v>14.8336310803231</v>
      </c>
      <c r="AA129" s="0" t="n">
        <f aca="false">IF($B39=0,0,IF(SIN(AA$12)=0,999999999,(SIN(AA$12)*COS($E39)+SIN($E39)*COS(AA$12))/SIN(AA$12)*$B39))</f>
        <v>14.3852028644795</v>
      </c>
      <c r="AB129" s="0" t="n">
        <f aca="false">IF($B39=0,0,IF(SIN(AB$12)=0,999999999,(SIN(AB$12)*COS($E39)+SIN($E39)*COS(AB$12))/SIN(AB$12)*$B39))</f>
        <v>13.9757827278621</v>
      </c>
      <c r="AC129" s="0" t="n">
        <f aca="false">IF($B39=0,0,IF(SIN(AC$12)=0,999999999,(SIN(AC$12)*COS($E39)+SIN($E39)*COS(AC$12))/SIN(AC$12)*$B39))</f>
        <v>13.6002737290542</v>
      </c>
      <c r="AD129" s="0" t="n">
        <f aca="false">IF($B39=0,0,IF(SIN(AD$12)=0,999999999,(SIN(AD$12)*COS($E39)+SIN($E39)*COS(AD$12))/SIN(AD$12)*$B39))</f>
        <v>13.2544279607046</v>
      </c>
      <c r="AE129" s="0" t="n">
        <f aca="false">IF($B39=0,0,IF(SIN(AE$12)=0,999999999,(SIN(AE$12)*COS($E39)+SIN($E39)*COS(AE$12))/SIN(AE$12)*$B39))</f>
        <v>12.9346767346362</v>
      </c>
      <c r="AF129" s="0" t="n">
        <f aca="false">IF($B39=0,0,IF(SIN(AF$12)=0,999999999,(SIN(AF$12)*COS($E39)+SIN($E39)*COS(AF$12))/SIN(AF$12)*$B39))</f>
        <v>12.6379999545538</v>
      </c>
      <c r="AG129" s="0" t="n">
        <f aca="false">IF($B39=0,0,IF(SIN(AG$12)=0,999999999,(SIN(AG$12)*COS($E39)+SIN($E39)*COS(AG$12))/SIN(AG$12)*$B39))</f>
        <v>12.3618245165894</v>
      </c>
      <c r="AH129" s="0" t="n">
        <f aca="false">IF($B39=0,0,IF(SIN(AH$12)=0,999999999,(SIN(AH$12)*COS($E39)+SIN($E39)*COS(AH$12))/SIN(AH$12)*$B39))</f>
        <v>12.1039444807103</v>
      </c>
      <c r="AI129" s="0" t="n">
        <f aca="false">IF($B39=0,0,IF(SIN(AI$12)=0,999999999,(SIN(AI$12)*COS($E39)+SIN($E39)*COS(AI$12))/SIN(AI$12)*$B39))</f>
        <v>11.8624577579384</v>
      </c>
      <c r="AJ129" s="0" t="n">
        <f aca="false">IF($B39=0,0,IF(SIN(AJ$12)=0,999999999,(SIN(AJ$12)*COS($E39)+SIN($E39)*COS(AJ$12))/SIN(AJ$12)*$B39))</f>
        <v>11.6357154596748</v>
      </c>
      <c r="AK129" s="0" t="n">
        <f aca="false">IF($B39=0,0,IF(SIN(AK$12)=0,999999999,(SIN(AK$12)*COS($E39)+SIN($E39)*COS(AK$12))/SIN(AK$12)*$B39))</f>
        <v>11.4222810499292</v>
      </c>
      <c r="AL129" s="0" t="n">
        <f aca="false">IF($B39=0,0,IF(SIN(AL$12)=0,999999999,(SIN(AL$12)*COS($E39)+SIN($E39)*COS(AL$12))/SIN(AL$12)*$B39))</f>
        <v>11.2208971560501</v>
      </c>
      <c r="AM129" s="0" t="n">
        <f aca="false">IF($B39=0,0,IF(SIN(AM$12)=0,999999999,(SIN(AM$12)*COS($E39)+SIN($E39)*COS(AM$12))/SIN(AM$12)*$B39))</f>
        <v>11.0304584134093</v>
      </c>
      <c r="AN129" s="0" t="n">
        <f aca="false">IF($B39=0,0,IF(SIN(AN$12)=0,999999999,(SIN(AN$12)*COS($E39)+SIN($E39)*COS(AN$12))/SIN(AN$12)*$B39))</f>
        <v>10.8499891017365</v>
      </c>
      <c r="AO129" s="0" t="n">
        <f aca="false">IF($B39=0,0,IF(SIN(AO$12)=0,999999999,(SIN(AO$12)*COS($E39)+SIN($E39)*COS(AO$12))/SIN(AO$12)*$B39))</f>
        <v>10.6786246147561</v>
      </c>
      <c r="AP129" s="0" t="n">
        <f aca="false">IF($B39=0,0,IF(SIN(AP$12)=0,999999999,(SIN(AP$12)*COS($E39)+SIN($E39)*COS(AP$12))/SIN(AP$12)*$B39))</f>
        <v>10.5155960177429</v>
      </c>
      <c r="AQ129" s="0" t="n">
        <f aca="false">IF($B39=0,0,IF(SIN(AQ$12)=0,999999999,(SIN(AQ$12)*COS($E39)+SIN($E39)*COS(AQ$12))/SIN(AQ$12)*$B39))</f>
        <v>10.3602171087744</v>
      </c>
      <c r="AR129" s="0" t="n">
        <f aca="false">IF($B39=0,0,IF(SIN(AR$12)=0,999999999,(SIN(AR$12)*COS($E39)+SIN($E39)*COS(AR$12))/SIN(AR$12)*$B39))</f>
        <v>10.2118735224543</v>
      </c>
      <c r="AS129" s="0" t="n">
        <f aca="false">IF($B39=0,0,IF(SIN(AS$12)=0,999999999,(SIN(AS$12)*COS($E39)+SIN($E39)*COS(AS$12))/SIN(AS$12)*$B39))</f>
        <v>10.0700135094858</v>
      </c>
      <c r="AT129" s="0" t="n">
        <f aca="false">IF($B39=0,0,IF(SIN(AT$12)=0,999999999,(SIN(AT$12)*COS($E39)+SIN($E39)*COS(AT$12))/SIN(AT$12)*$B39))</f>
        <v>9.93414009880113</v>
      </c>
      <c r="AU129" s="0" t="n">
        <f aca="false">IF($B39=0,0,IF(SIN(AU$12)=0,999999999,(SIN(AU$12)*COS($E39)+SIN($E39)*COS(AU$12))/SIN(AU$12)*$B39))</f>
        <v>9.80380440617771</v>
      </c>
      <c r="AV129" s="0" t="n">
        <f aca="false">IF($B39=0,0,IF(SIN(AV$12)=0,999999999,(SIN(AV$12)*COS($E39)+SIN($E39)*COS(AV$12))/SIN(AV$12)*$B39))</f>
        <v>9.67859989823548</v>
      </c>
      <c r="AW129" s="0" t="n">
        <f aca="false">IF($B39=0,0,IF(SIN(AW$12)=0,999999999,(SIN(AW$12)*COS($E39)+SIN($E39)*COS(AW$12))/SIN(AW$12)*$B39))</f>
        <v>9.55815745626496</v>
      </c>
      <c r="AX129" s="0" t="n">
        <f aca="false">IF($B39=0,0,IF(SIN(AX$12)=0,999999999,(SIN(AX$12)*COS($E39)+SIN($E39)*COS(AX$12))/SIN(AX$12)*$B39))</f>
        <v>9.44214111261417</v>
      </c>
      <c r="AY129" s="0" t="n">
        <f aca="false">IF($B39=0,0,IF(SIN(AY$12)=0,999999999,(SIN(AY$12)*COS($E39)+SIN($E39)*COS(AY$12))/SIN(AY$12)*$B39))</f>
        <v>9.33024435498795</v>
      </c>
      <c r="AZ129" s="0" t="n">
        <f aca="false">IF($B39=0,0,IF(SIN(AZ$12)=0,999999999,(SIN(AZ$12)*COS($E39)+SIN($E39)*COS(AZ$12))/SIN(AZ$12)*$B39))</f>
        <v>9.22218691221099</v>
      </c>
      <c r="BA129" s="0" t="n">
        <f aca="false">IF($B39=0,0,IF(SIN(BA$12)=0,999999999,(SIN(BA$12)*COS($E39)+SIN($E39)*COS(BA$12))/SIN(BA$12)*$B39))</f>
        <v>9.1177119497187</v>
      </c>
      <c r="BB129" s="0" t="n">
        <f aca="false">IF($B39=0,0,IF(SIN(BB$12)=0,999999999,(SIN(BB$12)*COS($E39)+SIN($E39)*COS(BB$12))/SIN(BB$12)*$B39))</f>
        <v>9.01658361499429</v>
      </c>
      <c r="BC129" s="0" t="n">
        <f aca="false">IF($B39=0,0,IF(SIN(BC$12)=0,999999999,(SIN(BC$12)*COS($E39)+SIN($E39)*COS(BC$12))/SIN(BC$12)*$B39))</f>
        <v>8.91858488292911</v>
      </c>
      <c r="BD129" s="0" t="n">
        <f aca="false">IF($B39=0,0,IF(SIN(BD$12)=0,999999999,(SIN(BD$12)*COS($E39)+SIN($E39)*COS(BD$12))/SIN(BD$12)*$B39))</f>
        <v>8.82351565908477</v>
      </c>
      <c r="BE129" s="0" t="n">
        <f aca="false">IF($B39=0,0,IF(SIN(BE$12)=0,999999999,(SIN(BE$12)*COS($E39)+SIN($E39)*COS(BE$12))/SIN(BE$12)*$B39))</f>
        <v>8.73119110542545</v>
      </c>
      <c r="BF129" s="0" t="n">
        <f aca="false">IF($B39=0,0,IF(SIN(BF$12)=0,999999999,(SIN(BF$12)*COS($E39)+SIN($E39)*COS(BF$12))/SIN(BF$12)*$B39))</f>
        <v>8.6414401585374</v>
      </c>
      <c r="BG129" s="0" t="n">
        <f aca="false">IF($B39=0,0,IF(SIN(BG$12)=0,999999999,(SIN(BG$12)*COS($E39)+SIN($E39)*COS(BG$12))/SIN(BG$12)*$B39))</f>
        <v>8.55410421487662</v>
      </c>
      <c r="BH129" s="0" t="n">
        <f aca="false">IF($B39=0,0,IF(SIN(BH$12)=0,999999999,(SIN(BH$12)*COS($E39)+SIN($E39)*COS(BH$12))/SIN(BH$12)*$B39))</f>
        <v>8.46903596135464</v>
      </c>
      <c r="BI129" s="0" t="n">
        <f aca="false">IF($B39=0,0,IF(SIN(BI$12)=0,999999999,(SIN(BI$12)*COS($E39)+SIN($E39)*COS(BI$12))/SIN(BI$12)*$B39))</f>
        <v>8.3860983327251</v>
      </c>
      <c r="BJ129" s="0" t="n">
        <f aca="false">IF($B39=0,0,IF(SIN(BJ$12)=0,999999999,(SIN(BJ$12)*COS($E39)+SIN($E39)*COS(BJ$12))/SIN(BJ$12)*$B39))</f>
        <v>8.30516357987951</v>
      </c>
      <c r="BK129" s="0" t="n">
        <f aca="false">IF($B39=0,0,IF(SIN(BK$12)=0,999999999,(SIN(BK$12)*COS($E39)+SIN($E39)*COS(BK$12))/SIN(BK$12)*$B39))</f>
        <v>8.22611243538793</v>
      </c>
      <c r="BL129" s="0" t="n">
        <f aca="false">IF($B39=0,0,IF(SIN(BL$12)=0,999999999,(SIN(BL$12)*COS($E39)+SIN($E39)*COS(BL$12))/SIN(BL$12)*$B39))</f>
        <v>8.14883336450265</v>
      </c>
      <c r="BM129" s="0" t="n">
        <f aca="false">IF($B39=0,0,IF(SIN(BM$12)=0,999999999,(SIN(BM$12)*COS($E39)+SIN($E39)*COS(BM$12))/SIN(BM$12)*$B39))</f>
        <v>8.07322189143717</v>
      </c>
      <c r="BN129" s="0" t="n">
        <f aca="false">IF($B39=0,0,IF(SIN(BN$12)=0,999999999,(SIN(BN$12)*COS($E39)+SIN($E39)*COS(BN$12))/SIN(BN$12)*$B39))</f>
        <v>7.99917999208808</v>
      </c>
      <c r="BO129" s="0" t="n">
        <f aca="false">IF($B39=0,0,IF(SIN(BO$12)=0,999999999,(SIN(BO$12)*COS($E39)+SIN($E39)*COS(BO$12))/SIN(BO$12)*$B39))</f>
        <v>7.9266155455225</v>
      </c>
      <c r="BP129" s="0" t="n">
        <f aca="false">IF($B39=0,0,IF(SIN(BP$12)=0,999999999,(SIN(BP$12)*COS($E39)+SIN($E39)*COS(BP$12))/SIN(BP$12)*$B39))</f>
        <v>7.85544183754072</v>
      </c>
      <c r="BQ129" s="0" t="n">
        <f aca="false">IF($B39=0,0,IF(SIN(BQ$12)=0,999999999,(SIN(BQ$12)*COS($E39)+SIN($E39)*COS(BQ$12))/SIN(BQ$12)*$B39))</f>
        <v>7.78557711046956</v>
      </c>
      <c r="BR129" s="0" t="n">
        <f aca="false">IF($B39=0,0,IF(SIN(BR$12)=0,999999999,(SIN(BR$12)*COS($E39)+SIN($E39)*COS(BR$12))/SIN(BR$12)*$B39))</f>
        <v>7.71694415406845</v>
      </c>
      <c r="BS129" s="0" t="n">
        <f aca="false">IF($B39=0,0,IF(SIN(BS$12)=0,999999999,(SIN(BS$12)*COS($E39)+SIN($E39)*COS(BS$12))/SIN(BS$12)*$B39))</f>
        <v>7.6494699330561</v>
      </c>
      <c r="BT129" s="0" t="n">
        <f aca="false">IF($B39=0,0,IF(SIN(BT$12)=0,999999999,(SIN(BT$12)*COS($E39)+SIN($E39)*COS(BT$12))/SIN(BT$12)*$B39))</f>
        <v>7.58308524730541</v>
      </c>
      <c r="BU129" s="0" t="n">
        <f aca="false">IF($B39=0,0,IF(SIN(BU$12)=0,999999999,(SIN(BU$12)*COS($E39)+SIN($E39)*COS(BU$12))/SIN(BU$12)*$B39))</f>
        <v>7.51772442122158</v>
      </c>
      <c r="BV129" s="0" t="n">
        <f aca="false">IF($B39=0,0,IF(SIN(BV$12)=0,999999999,(SIN(BV$12)*COS($E39)+SIN($E39)*COS(BV$12))/SIN(BV$12)*$B39))</f>
        <v>7.4533250192232</v>
      </c>
      <c r="BW129" s="0" t="n">
        <f aca="false">IF($B39=0,0,IF(SIN(BW$12)=0,999999999,(SIN(BW$12)*COS($E39)+SIN($E39)*COS(BW$12))/SIN(BW$12)*$B39))</f>
        <v>7.38982758459792</v>
      </c>
      <c r="BX129" s="0" t="n">
        <f aca="false">IF($B39=0,0,IF(SIN(BX$12)=0,999999999,(SIN(BX$12)*COS($E39)+SIN($E39)*COS(BX$12))/SIN(BX$12)*$B39))</f>
        <v>7.32717539931022</v>
      </c>
      <c r="BY129" s="0" t="n">
        <f aca="false">IF($B39=0,0,IF(SIN(BY$12)=0,999999999,(SIN(BY$12)*COS($E39)+SIN($E39)*COS(BY$12))/SIN(BY$12)*$B39))</f>
        <v>7.26531426260563</v>
      </c>
      <c r="BZ129" s="0" t="n">
        <f aca="false">IF($B39=0,0,IF(SIN(BZ$12)=0,999999999,(SIN(BZ$12)*COS($E39)+SIN($E39)*COS(BZ$12))/SIN(BZ$12)*$B39))</f>
        <v>7.20419228648882</v>
      </c>
      <c r="CA129" s="0" t="n">
        <f aca="false">IF($B39=0,0,IF(SIN(CA$12)=0,999999999,(SIN(CA$12)*COS($E39)+SIN($E39)*COS(CA$12))/SIN(CA$12)*$B39))</f>
        <v>7.14375970635636</v>
      </c>
      <c r="CB129" s="0" t="n">
        <f aca="false">IF($B39=0,0,IF(SIN(CB$12)=0,999999999,(SIN(CB$12)*COS($E39)+SIN($E39)*COS(CB$12))/SIN(CB$12)*$B39))</f>
        <v>7.08396870524361</v>
      </c>
      <c r="CC129" s="0" t="n">
        <f aca="false">IF($B39=0,0,IF(SIN(CC$12)=0,999999999,(SIN(CC$12)*COS($E39)+SIN($E39)*COS(CC$12))/SIN(CC$12)*$B39))</f>
        <v>7.02477325030108</v>
      </c>
      <c r="CD129" s="0" t="n">
        <f aca="false">IF($B39=0,0,IF(SIN(CD$12)=0,999999999,(SIN(CD$12)*COS($E39)+SIN($E39)*COS(CD$12))/SIN(CD$12)*$B39))</f>
        <v>6.96612894025316</v>
      </c>
      <c r="CE129" s="0" t="n">
        <f aca="false">IF($B39=0,0,IF(SIN(CE$12)=0,999999999,(SIN(CE$12)*COS($E39)+SIN($E39)*COS(CE$12))/SIN(CE$12)*$B39))</f>
        <v>6.90799286271195</v>
      </c>
      <c r="CF129" s="0" t="n">
        <f aca="false">IF($B39=0,0,IF(SIN(CF$12)=0,999999999,(SIN(CF$12)*COS($E39)+SIN($E39)*COS(CF$12))/SIN(CF$12)*$B39))</f>
        <v>6.85032346032487</v>
      </c>
      <c r="CG129" s="0" t="n">
        <f aca="false">IF($B39=0,0,IF(SIN(CG$12)=0,999999999,(SIN(CG$12)*COS($E39)+SIN($E39)*COS(CG$12))/SIN(CG$12)*$B39))</f>
        <v>6.79308040482728</v>
      </c>
      <c r="CH129" s="0" t="n">
        <f aca="false">IF($B39=0,0,IF(SIN(CH$12)=0,999999999,(SIN(CH$12)*COS($E39)+SIN($E39)*COS(CH$12))/SIN(CH$12)*$B39))</f>
        <v>6.73622447815289</v>
      </c>
      <c r="CI129" s="0" t="n">
        <f aca="false">IF($B39=0,0,IF(SIN(CI$12)=0,999999999,(SIN(CI$12)*COS($E39)+SIN($E39)*COS(CI$12))/SIN(CI$12)*$B39))</f>
        <v>6.67971745982557</v>
      </c>
      <c r="CJ129" s="0" t="n">
        <f aca="false">IF($B39=0,0,IF(SIN(CJ$12)=0,999999999,(SIN(CJ$12)*COS($E39)+SIN($E39)*COS(CJ$12))/SIN(CJ$12)*$B39))</f>
        <v>6.62352201991901</v>
      </c>
      <c r="CK129" s="0" t="n">
        <f aca="false">IF($B39=0,0,IF(SIN(CK$12)=0,999999999,(SIN(CK$12)*COS($E39)+SIN($E39)*COS(CK$12))/SIN(CK$12)*$B39))</f>
        <v>6.56760161692461</v>
      </c>
      <c r="CL129" s="0" t="n">
        <f aca="false">IF($B39=0,0,IF(SIN(CL$12)=0,999999999,(SIN(CL$12)*COS($E39)+SIN($E39)*COS(CL$12))/SIN(CL$12)*$B39))</f>
        <v>6.5119203999153</v>
      </c>
      <c r="CM129" s="0" t="n">
        <f aca="false">IF($B39=0,0,IF(SIN(CM$12)=0,999999999,(SIN(CM$12)*COS($E39)+SIN($E39)*COS(CM$12))/SIN(CM$12)*$B39))</f>
        <v>6.4564431144337</v>
      </c>
      <c r="CN129" s="0" t="n">
        <f aca="false">IF($B39=0,0,IF(SIN(CN$12)=0,999999999,(SIN(CN$12)*COS($E39)+SIN($E39)*COS(CN$12))/SIN(CN$12)*$B39))</f>
        <v>6.40113501156784</v>
      </c>
      <c r="CO129" s="0" t="n">
        <f aca="false">IF($B39=0,0,IF(SIN(CO$12)=0,999999999,(SIN(CO$12)*COS($E39)+SIN($E39)*COS(CO$12))/SIN(CO$12)*$B39))</f>
        <v>6.34596175970721</v>
      </c>
      <c r="CP129" s="0" t="n">
        <f aca="false">IF($B39=0,0,IF(SIN(CP$12)=0,999999999,(SIN(CP$12)*COS($E39)+SIN($E39)*COS(CP$12))/SIN(CP$12)*$B39))</f>
        <v>6.2908893584963</v>
      </c>
      <c r="CQ129" s="0" t="n">
        <f aca="false">IF($B39=0,0,IF(SIN(CQ$12)=0,999999999,(SIN(CQ$12)*COS($E39)+SIN($E39)*COS(CQ$12))/SIN(CQ$12)*$B39))</f>
        <v>6.23588405452301</v>
      </c>
    </row>
    <row r="130" customFormat="false" ht="12.8" hidden="true" customHeight="false" outlineLevel="0" collapsed="false">
      <c r="D130" s="0" t="n">
        <f aca="false">1+D129</f>
        <v>28</v>
      </c>
      <c r="E130" s="2" t="s">
        <v>56</v>
      </c>
      <c r="F130" s="0" t="n">
        <f aca="false">IF($B40=0,0,IF(SIN(F$12)=0,999999999,(SIN(F$12)*COS($E40)+SIN($E40)*COS(F$12))/SIN(F$12)*$B40))</f>
        <v>999999999</v>
      </c>
      <c r="G130" s="0" t="n">
        <f aca="false">IF($B40=0,0,IF(SIN(G$12)=0,999999999,(SIN(G$12)*COS($E40)+SIN($E40)*COS(G$12))/SIN(G$12)*$B40))</f>
        <v>192.606776294066</v>
      </c>
      <c r="H130" s="0" t="n">
        <f aca="false">IF($B40=0,0,IF(SIN(H$12)=0,999999999,(SIN(H$12)*COS($E40)+SIN($E40)*COS(H$12))/SIN(H$12)*$B40))</f>
        <v>99.3359597575962</v>
      </c>
      <c r="I130" s="0" t="n">
        <f aca="false">IF($B40=0,0,IF(SIN(I$12)=0,999999999,(SIN(I$12)*COS($E40)+SIN($E40)*COS(I$12))/SIN(I$12)*$B40))</f>
        <v>68.2330562131282</v>
      </c>
      <c r="J130" s="0" t="n">
        <f aca="false">IF($B40=0,0,IF(SIN(J$12)=0,999999999,(SIN(J$12)*COS($E40)+SIN($E40)*COS(J$12))/SIN(J$12)*$B40))</f>
        <v>52.672125142128</v>
      </c>
      <c r="K130" s="0" t="n">
        <f aca="false">IF($B40=0,0,IF(SIN(K$12)=0,999999999,(SIN(K$12)*COS($E40)+SIN($E40)*COS(K$12))/SIN(K$12)*$B40))</f>
        <v>43.3279765874052</v>
      </c>
      <c r="L130" s="0" t="n">
        <f aca="false">IF($B40=0,0,IF(SIN(L$12)=0,999999999,(SIN(L$12)*COS($E40)+SIN($E40)*COS(L$12))/SIN(L$12)*$B40))</f>
        <v>37.0922123472889</v>
      </c>
      <c r="M130" s="0" t="n">
        <f aca="false">IF($B40=0,0,IF(SIN(M$12)=0,999999999,(SIN(M$12)*COS($E40)+SIN($E40)*COS(M$12))/SIN(M$12)*$B40))</f>
        <v>32.6326604307759</v>
      </c>
      <c r="N130" s="0" t="n">
        <f aca="false">IF($B40=0,0,IF(SIN(N$12)=0,999999999,(SIN(N$12)*COS($E40)+SIN($E40)*COS(N$12))/SIN(N$12)*$B40))</f>
        <v>29.2832336702901</v>
      </c>
      <c r="O130" s="0" t="n">
        <f aca="false">IF($B40=0,0,IF(SIN(O$12)=0,999999999,(SIN(O$12)*COS($E40)+SIN($E40)*COS(O$12))/SIN(O$12)*$B40))</f>
        <v>26.6738825916832</v>
      </c>
      <c r="P130" s="0" t="n">
        <f aca="false">IF($B40=0,0,IF(SIN(P$12)=0,999999999,(SIN(P$12)*COS($E40)+SIN($E40)*COS(P$12))/SIN(P$12)*$B40))</f>
        <v>24.582576561396</v>
      </c>
      <c r="Q130" s="0" t="n">
        <f aca="false">IF($B40=0,0,IF(SIN(Q$12)=0,999999999,(SIN(Q$12)*COS($E40)+SIN($E40)*COS(Q$12))/SIN(Q$12)*$B40))</f>
        <v>22.8680224889438</v>
      </c>
      <c r="R130" s="0" t="n">
        <f aca="false">IF($B40=0,0,IF(SIN(R$12)=0,999999999,(SIN(R$12)*COS($E40)+SIN($E40)*COS(R$12))/SIN(R$12)*$B40))</f>
        <v>21.4360241774409</v>
      </c>
      <c r="S130" s="0" t="n">
        <f aca="false">IF($B40=0,0,IF(SIN(S$12)=0,999999999,(SIN(S$12)*COS($E40)+SIN($E40)*COS(S$12))/SIN(S$12)*$B40))</f>
        <v>20.221368127058</v>
      </c>
      <c r="T130" s="0" t="n">
        <f aca="false">IF($B40=0,0,IF(SIN(T$12)=0,999999999,(SIN(T$12)*COS($E40)+SIN($E40)*COS(T$12))/SIN(T$12)*$B40))</f>
        <v>19.177472564934</v>
      </c>
      <c r="U130" s="0" t="n">
        <f aca="false">IF($B40=0,0,IF(SIN(U$12)=0,999999999,(SIN(U$12)*COS($E40)+SIN($E40)*COS(U$12))/SIN(U$12)*$B40))</f>
        <v>18.270176862519</v>
      </c>
      <c r="V130" s="0" t="n">
        <f aca="false">IF($B40=0,0,IF(SIN(V$12)=0,999999999,(SIN(V$12)*COS($E40)+SIN($E40)*COS(V$12))/SIN(V$12)*$B40))</f>
        <v>17.4738599208364</v>
      </c>
      <c r="W130" s="0" t="n">
        <f aca="false">IF($B40=0,0,IF(SIN(W$12)=0,999999999,(SIN(W$12)*COS($E40)+SIN($E40)*COS(W$12))/SIN(W$12)*$B40))</f>
        <v>16.7689285368616</v>
      </c>
      <c r="X130" s="0" t="n">
        <f aca="false">IF($B40=0,0,IF(SIN(X$12)=0,999999999,(SIN(X$12)*COS($E40)+SIN($E40)*COS(X$12))/SIN(X$12)*$B40))</f>
        <v>16.1401429805713</v>
      </c>
      <c r="Y130" s="0" t="n">
        <f aca="false">IF($B40=0,0,IF(SIN(Y$12)=0,999999999,(SIN(Y$12)*COS($E40)+SIN($E40)*COS(Y$12))/SIN(Y$12)*$B40))</f>
        <v>15.5754713366135</v>
      </c>
      <c r="Z130" s="0" t="n">
        <f aca="false">IF($B40=0,0,IF(SIN(Z$12)=0,999999999,(SIN(Z$12)*COS($E40)+SIN($E40)*COS(Z$12))/SIN(Z$12)*$B40))</f>
        <v>15.0652875429693</v>
      </c>
      <c r="AA130" s="0" t="n">
        <f aca="false">IF($B40=0,0,IF(SIN(AA$12)=0,999999999,(SIN(AA$12)*COS($E40)+SIN($E40)*COS(AA$12))/SIN(AA$12)*$B40))</f>
        <v>14.6017985609289</v>
      </c>
      <c r="AB130" s="0" t="n">
        <f aca="false">IF($B40=0,0,IF(SIN(AB$12)=0,999999999,(SIN(AB$12)*COS($E40)+SIN($E40)*COS(AB$12))/SIN(AB$12)*$B40))</f>
        <v>14.1786277709494</v>
      </c>
      <c r="AC130" s="0" t="n">
        <f aca="false">IF($B40=0,0,IF(SIN(AC$12)=0,999999999,(SIN(AC$12)*COS($E40)+SIN($E40)*COS(AC$12))/SIN(AC$12)*$B40))</f>
        <v>13.7905070473747</v>
      </c>
      <c r="AD130" s="0" t="n">
        <f aca="false">IF($B40=0,0,IF(SIN(AD$12)=0,999999999,(SIN(AD$12)*COS($E40)+SIN($E40)*COS(AD$12))/SIN(AD$12)*$B40))</f>
        <v>13.4330458140002</v>
      </c>
      <c r="AE130" s="0" t="n">
        <f aca="false">IF($B40=0,0,IF(SIN(AE$12)=0,999999999,(SIN(AE$12)*COS($E40)+SIN($E40)*COS(AE$12))/SIN(AE$12)*$B40))</f>
        <v>13.1025555258327</v>
      </c>
      <c r="AF130" s="0" t="n">
        <f aca="false">IF($B40=0,0,IF(SIN(AF$12)=0,999999999,(SIN(AF$12)*COS($E40)+SIN($E40)*COS(AF$12))/SIN(AF$12)*$B40))</f>
        <v>12.7959146545915</v>
      </c>
      <c r="AG130" s="0" t="n">
        <f aca="false">IF($B40=0,0,IF(SIN(AG$12)=0,999999999,(SIN(AG$12)*COS($E40)+SIN($E40)*COS(AG$12))/SIN(AG$12)*$B40))</f>
        <v>12.5104636769675</v>
      </c>
      <c r="AH130" s="0" t="n">
        <f aca="false">IF($B40=0,0,IF(SIN(AH$12)=0,999999999,(SIN(AH$12)*COS($E40)+SIN($E40)*COS(AH$12))/SIN(AH$12)*$B40))</f>
        <v>12.243922564934</v>
      </c>
      <c r="AI130" s="0" t="n">
        <f aca="false">IF($B40=0,0,IF(SIN(AI$12)=0,999999999,(SIN(AI$12)*COS($E40)+SIN($E40)*COS(AI$12))/SIN(AI$12)*$B40))</f>
        <v>11.9943253465625</v>
      </c>
      <c r="AJ130" s="0" t="n">
        <f aca="false">IF($B40=0,0,IF(SIN(AJ$12)=0,999999999,(SIN(AJ$12)*COS($E40)+SIN($E40)*COS(AJ$12))/SIN(AJ$12)*$B40))</f>
        <v>11.7599677542108</v>
      </c>
      <c r="AK130" s="0" t="n">
        <f aca="false">IF($B40=0,0,IF(SIN(AK$12)=0,999999999,(SIN(AK$12)*COS($E40)+SIN($E40)*COS(AK$12))/SIN(AK$12)*$B40))</f>
        <v>11.5393650048514</v>
      </c>
      <c r="AL130" s="0" t="n">
        <f aca="false">IF($B40=0,0,IF(SIN(AL$12)=0,999999999,(SIN(AL$12)*COS($E40)+SIN($E40)*COS(AL$12))/SIN(AL$12)*$B40))</f>
        <v>11.3312174961186</v>
      </c>
      <c r="AM130" s="0" t="n">
        <f aca="false">IF($B40=0,0,IF(SIN(AM$12)=0,999999999,(SIN(AM$12)*COS($E40)+SIN($E40)*COS(AM$12))/SIN(AM$12)*$B40))</f>
        <v>11.1343827389622</v>
      </c>
      <c r="AN130" s="0" t="n">
        <f aca="false">IF($B40=0,0,IF(SIN(AN$12)=0,999999999,(SIN(AN$12)*COS($E40)+SIN($E40)*COS(AN$12))/SIN(AN$12)*$B40))</f>
        <v>10.947852242884</v>
      </c>
      <c r="AO130" s="0" t="n">
        <f aca="false">IF($B40=0,0,IF(SIN(AO$12)=0,999999999,(SIN(AO$12)*COS($E40)+SIN($E40)*COS(AO$12))/SIN(AO$12)*$B40))</f>
        <v>10.7707323632194</v>
      </c>
      <c r="AP130" s="0" t="n">
        <f aca="false">IF($B40=0,0,IF(SIN(AP$12)=0,999999999,(SIN(AP$12)*COS($E40)+SIN($E40)*COS(AP$12))/SIN(AP$12)*$B40))</f>
        <v>10.6022283400481</v>
      </c>
      <c r="AQ130" s="0" t="n">
        <f aca="false">IF($B40=0,0,IF(SIN(AQ$12)=0,999999999,(SIN(AQ$12)*COS($E40)+SIN($E40)*COS(AQ$12))/SIN(AQ$12)*$B40))</f>
        <v>10.4416309248902</v>
      </c>
      <c r="AR130" s="0" t="n">
        <f aca="false">IF($B40=0,0,IF(SIN(AR$12)=0,999999999,(SIN(AR$12)*COS($E40)+SIN($E40)*COS(AR$12))/SIN(AR$12)*$B40))</f>
        <v>10.2883051184702</v>
      </c>
      <c r="AS130" s="0" t="n">
        <f aca="false">IF($B40=0,0,IF(SIN(AS$12)=0,999999999,(SIN(AS$12)*COS($E40)+SIN($E40)*COS(AS$12))/SIN(AS$12)*$B40))</f>
        <v>10.1416806406162</v>
      </c>
      <c r="AT130" s="0" t="n">
        <f aca="false">IF($B40=0,0,IF(SIN(AT$12)=0,999999999,(SIN(AT$12)*COS($E40)+SIN($E40)*COS(AT$12))/SIN(AT$12)*$B40))</f>
        <v>10.0012438291499</v>
      </c>
      <c r="AU130" s="0" t="n">
        <f aca="false">IF($B40=0,0,IF(SIN(AU$12)=0,999999999,(SIN(AU$12)*COS($E40)+SIN($E40)*COS(AU$12))/SIN(AU$12)*$B40))</f>
        <v>9.86653072376713</v>
      </c>
      <c r="AV130" s="0" t="n">
        <f aca="false">IF($B40=0,0,IF(SIN(AV$12)=0,999999999,(SIN(AV$12)*COS($E40)+SIN($E40)*COS(AV$12))/SIN(AV$12)*$B40))</f>
        <v>9.73712113738807</v>
      </c>
      <c r="AW130" s="0" t="n">
        <f aca="false">IF($B40=0,0,IF(SIN(AW$12)=0,999999999,(SIN(AW$12)*COS($E40)+SIN($E40)*COS(AW$12))/SIN(AW$12)*$B40))</f>
        <v>9.61263355420073</v>
      </c>
      <c r="AX130" s="0" t="n">
        <f aca="false">IF($B40=0,0,IF(SIN(AX$12)=0,999999999,(SIN(AX$12)*COS($E40)+SIN($E40)*COS(AX$12))/SIN(AX$12)*$B40))</f>
        <v>9.49272072285133</v>
      </c>
      <c r="AY130" s="0" t="n">
        <f aca="false">IF($B40=0,0,IF(SIN(AY$12)=0,999999999,(SIN(AY$12)*COS($E40)+SIN($E40)*COS(AY$12))/SIN(AY$12)*$B40))</f>
        <v>9.37706583662112</v>
      </c>
      <c r="AZ130" s="0" t="n">
        <f aca="false">IF($B40=0,0,IF(SIN(AZ$12)=0,999999999,(SIN(AZ$12)*COS($E40)+SIN($E40)*COS(AZ$12))/SIN(AZ$12)*$B40))</f>
        <v>9.26537921123702</v>
      </c>
      <c r="BA130" s="0" t="n">
        <f aca="false">IF($B40=0,0,IF(SIN(BA$12)=0,999999999,(SIN(BA$12)*COS($E40)+SIN($E40)*COS(BA$12))/SIN(BA$12)*$B40))</f>
        <v>9.15739538617113</v>
      </c>
      <c r="BB130" s="0" t="n">
        <f aca="false">IF($B40=0,0,IF(SIN(BB$12)=0,999999999,(SIN(BB$12)*COS($E40)+SIN($E40)*COS(BB$12))/SIN(BB$12)*$B40))</f>
        <v>9.05287058763969</v>
      </c>
      <c r="BC130" s="0" t="n">
        <f aca="false">IF($B40=0,0,IF(SIN(BC$12)=0,999999999,(SIN(BC$12)*COS($E40)+SIN($E40)*COS(BC$12))/SIN(BC$12)*$B40))</f>
        <v>8.95158050159838</v>
      </c>
      <c r="BD130" s="0" t="n">
        <f aca="false">IF($B40=0,0,IF(SIN(BD$12)=0,999999999,(SIN(BD$12)*COS($E40)+SIN($E40)*COS(BD$12))/SIN(BD$12)*$B40))</f>
        <v>8.85331831330121</v>
      </c>
      <c r="BE130" s="0" t="n">
        <f aca="false">IF($B40=0,0,IF(SIN(BE$12)=0,999999999,(SIN(BE$12)*COS($E40)+SIN($E40)*COS(BE$12))/SIN(BE$12)*$B40))</f>
        <v>8.75789297680137</v>
      </c>
      <c r="BF130" s="0" t="n">
        <f aca="false">IF($B40=0,0,IF(SIN(BF$12)=0,999999999,(SIN(BF$12)*COS($E40)+SIN($E40)*COS(BF$12))/SIN(BF$12)*$B40))</f>
        <v>8.66512768340418</v>
      </c>
      <c r="BG130" s="0" t="n">
        <f aca="false">IF($B40=0,0,IF(SIN(BG$12)=0,999999999,(SIN(BG$12)*COS($E40)+SIN($E40)*COS(BG$12))/SIN(BG$12)*$B40))</f>
        <v>8.5748585027579</v>
      </c>
      <c r="BH130" s="0" t="n">
        <f aca="false">IF($B40=0,0,IF(SIN(BH$12)=0,999999999,(SIN(BH$12)*COS($E40)+SIN($E40)*COS(BH$12))/SIN(BH$12)*$B40))</f>
        <v>8.4869331741639</v>
      </c>
      <c r="BI130" s="0" t="n">
        <f aca="false">IF($B40=0,0,IF(SIN(BI$12)=0,999999999,(SIN(BI$12)*COS($E40)+SIN($E40)*COS(BI$12))/SIN(BI$12)*$B40))</f>
        <v>8.40121002894648</v>
      </c>
      <c r="BJ130" s="0" t="n">
        <f aca="false">IF($B40=0,0,IF(SIN(BJ$12)=0,999999999,(SIN(BJ$12)*COS($E40)+SIN($E40)*COS(BJ$12))/SIN(BJ$12)*$B40))</f>
        <v>8.31755702745653</v>
      </c>
      <c r="BK130" s="0" t="n">
        <f aca="false">IF($B40=0,0,IF(SIN(BK$12)=0,999999999,(SIN(BK$12)*COS($E40)+SIN($E40)*COS(BK$12))/SIN(BK$12)*$B40))</f>
        <v>8.23585089658649</v>
      </c>
      <c r="BL130" s="0" t="n">
        <f aca="false">IF($B40=0,0,IF(SIN(BL$12)=0,999999999,(SIN(BL$12)*COS($E40)+SIN($E40)*COS(BL$12))/SIN(BL$12)*$B40))</f>
        <v>8.15597635561839</v>
      </c>
      <c r="BM130" s="0" t="n">
        <f aca="false">IF($B40=0,0,IF(SIN(BM$12)=0,999999999,(SIN(BM$12)*COS($E40)+SIN($E40)*COS(BM$12))/SIN(BM$12)*$B40))</f>
        <v>8.07782541987548</v>
      </c>
      <c r="BN130" s="0" t="n">
        <f aca="false">IF($B40=0,0,IF(SIN(BN$12)=0,999999999,(SIN(BN$12)*COS($E40)+SIN($E40)*COS(BN$12))/SIN(BN$12)*$B40))</f>
        <v>8.00129677304827</v>
      </c>
      <c r="BO130" s="0" t="n">
        <f aca="false">IF($B40=0,0,IF(SIN(BO$12)=0,999999999,(SIN(BO$12)*COS($E40)+SIN($E40)*COS(BO$12))/SIN(BO$12)*$B40))</f>
        <v>7.92629520025977</v>
      </c>
      <c r="BP130" s="0" t="n">
        <f aca="false">IF($B40=0,0,IF(SIN(BP$12)=0,999999999,(SIN(BP$12)*COS($E40)+SIN($E40)*COS(BP$12))/SIN(BP$12)*$B40))</f>
        <v>7.85273107495499</v>
      </c>
      <c r="BQ130" s="0" t="n">
        <f aca="false">IF($B40=0,0,IF(SIN(BQ$12)=0,999999999,(SIN(BQ$12)*COS($E40)+SIN($E40)*COS(BQ$12))/SIN(BQ$12)*$B40))</f>
        <v>7.78051989357375</v>
      </c>
      <c r="BR130" s="0" t="n">
        <f aca="false">IF($B40=0,0,IF(SIN(BR$12)=0,999999999,(SIN(BR$12)*COS($E40)+SIN($E40)*COS(BR$12))/SIN(BR$12)*$B40))</f>
        <v>7.70958185271712</v>
      </c>
      <c r="BS130" s="0" t="n">
        <f aca="false">IF($B40=0,0,IF(SIN(BS$12)=0,999999999,(SIN(BS$12)*COS($E40)+SIN($E40)*COS(BS$12))/SIN(BS$12)*$B40))</f>
        <v>7.63984146416429</v>
      </c>
      <c r="BT130" s="0" t="n">
        <f aca="false">IF($B40=0,0,IF(SIN(BT$12)=0,999999999,(SIN(BT$12)*COS($E40)+SIN($E40)*COS(BT$12))/SIN(BT$12)*$B40))</f>
        <v>7.57122720365488</v>
      </c>
      <c r="BU130" s="0" t="n">
        <f aca="false">IF($B40=0,0,IF(SIN(BU$12)=0,999999999,(SIN(BU$12)*COS($E40)+SIN($E40)*COS(BU$12))/SIN(BU$12)*$B40))</f>
        <v>7.50367118983463</v>
      </c>
      <c r="BV130" s="0" t="n">
        <f aca="false">IF($B40=0,0,IF(SIN(BV$12)=0,999999999,(SIN(BV$12)*COS($E40)+SIN($E40)*COS(BV$12))/SIN(BV$12)*$B40))</f>
        <v>7.43710889018073</v>
      </c>
      <c r="BW130" s="0" t="n">
        <f aca="false">IF($B40=0,0,IF(SIN(BW$12)=0,999999999,(SIN(BW$12)*COS($E40)+SIN($E40)*COS(BW$12))/SIN(BW$12)*$B40))</f>
        <v>7.37147885108677</v>
      </c>
      <c r="BX130" s="0" t="n">
        <f aca="false">IF($B40=0,0,IF(SIN(BX$12)=0,999999999,(SIN(BX$12)*COS($E40)+SIN($E40)*COS(BX$12))/SIN(BX$12)*$B40))</f>
        <v>7.30672244960347</v>
      </c>
      <c r="BY130" s="0" t="n">
        <f aca="false">IF($B40=0,0,IF(SIN(BY$12)=0,999999999,(SIN(BY$12)*COS($E40)+SIN($E40)*COS(BY$12))/SIN(BY$12)*$B40))</f>
        <v>7.24278366460722</v>
      </c>
      <c r="BZ130" s="0" t="n">
        <f aca="false">IF($B40=0,0,IF(SIN(BZ$12)=0,999999999,(SIN(BZ$12)*COS($E40)+SIN($E40)*COS(BZ$12))/SIN(BZ$12)*$B40))</f>
        <v>7.17960886540912</v>
      </c>
      <c r="CA130" s="0" t="n">
        <f aca="false">IF($B40=0,0,IF(SIN(CA$12)=0,999999999,(SIN(CA$12)*COS($E40)+SIN($E40)*COS(CA$12))/SIN(CA$12)*$B40))</f>
        <v>7.11714661602774</v>
      </c>
      <c r="CB130" s="0" t="n">
        <f aca="false">IF($B40=0,0,IF(SIN(CB$12)=0,999999999,(SIN(CB$12)*COS($E40)+SIN($E40)*COS(CB$12))/SIN(CB$12)*$B40))</f>
        <v>7.05534749353319</v>
      </c>
      <c r="CC130" s="0" t="n">
        <f aca="false">IF($B40=0,0,IF(SIN(CC$12)=0,999999999,(SIN(CC$12)*COS($E40)+SIN($E40)*COS(CC$12))/SIN(CC$12)*$B40))</f>
        <v>6.99416391903148</v>
      </c>
      <c r="CD130" s="0" t="n">
        <f aca="false">IF($B40=0,0,IF(SIN(CD$12)=0,999999999,(SIN(CD$12)*COS($E40)+SIN($E40)*COS(CD$12))/SIN(CD$12)*$B40))</f>
        <v>6.93355</v>
      </c>
      <c r="CE130" s="0" t="n">
        <f aca="false">IF($B40=0,0,IF(SIN(CE$12)=0,999999999,(SIN(CE$12)*COS($E40)+SIN($E40)*COS(CE$12))/SIN(CE$12)*$B40))</f>
        <v>6.87346138280916</v>
      </c>
      <c r="CF130" s="0" t="n">
        <f aca="false">IF($B40=0,0,IF(SIN(CF$12)=0,999999999,(SIN(CF$12)*COS($E40)+SIN($E40)*COS(CF$12))/SIN(CF$12)*$B40))</f>
        <v>6.81385511437444</v>
      </c>
      <c r="CG130" s="0" t="n">
        <f aca="false">IF($B40=0,0,IF(SIN(CG$12)=0,999999999,(SIN(CG$12)*COS($E40)+SIN($E40)*COS(CG$12))/SIN(CG$12)*$B40))</f>
        <v>6.75468951197909</v>
      </c>
      <c r="CH130" s="0" t="n">
        <f aca="false">IF($B40=0,0,IF(SIN(CH$12)=0,999999999,(SIN(CH$12)*COS($E40)+SIN($E40)*COS(CH$12))/SIN(CH$12)*$B40))</f>
        <v>6.69592404039138</v>
      </c>
      <c r="CI130" s="0" t="n">
        <f aca="false">IF($B40=0,0,IF(SIN(CI$12)=0,999999999,(SIN(CI$12)*COS($E40)+SIN($E40)*COS(CI$12))/SIN(CI$12)*$B40))</f>
        <v>6.63751919547456</v>
      </c>
      <c r="CJ130" s="0" t="n">
        <f aca="false">IF($B40=0,0,IF(SIN(CJ$12)=0,999999999,(SIN(CJ$12)*COS($E40)+SIN($E40)*COS(CJ$12))/SIN(CJ$12)*$B40))</f>
        <v>6.57943639355139</v>
      </c>
      <c r="CK130" s="0" t="n">
        <f aca="false">IF($B40=0,0,IF(SIN(CK$12)=0,999999999,(SIN(CK$12)*COS($E40)+SIN($E40)*COS(CK$12))/SIN(CK$12)*$B40))</f>
        <v>6.52163786584187</v>
      </c>
      <c r="CL130" s="0" t="n">
        <f aca="false">IF($B40=0,0,IF(SIN(CL$12)=0,999999999,(SIN(CL$12)*COS($E40)+SIN($E40)*COS(CL$12))/SIN(CL$12)*$B40))</f>
        <v>6.4640865573412</v>
      </c>
      <c r="CM130" s="0" t="n">
        <f aca="false">IF($B40=0,0,IF(SIN(CM$12)=0,999999999,(SIN(CM$12)*COS($E40)+SIN($E40)*COS(CM$12))/SIN(CM$12)*$B40))</f>
        <v>6.4067460295471</v>
      </c>
      <c r="CN130" s="0" t="n">
        <f aca="false">IF($B40=0,0,IF(SIN(CN$12)=0,999999999,(SIN(CN$12)*COS($E40)+SIN($E40)*COS(CN$12))/SIN(CN$12)*$B40))</f>
        <v>6.34958036648181</v>
      </c>
      <c r="CO130" s="0" t="n">
        <f aca="false">IF($B40=0,0,IF(SIN(CO$12)=0,999999999,(SIN(CO$12)*COS($E40)+SIN($E40)*COS(CO$12))/SIN(CO$12)*$B40))</f>
        <v>6.29255408348434</v>
      </c>
      <c r="CP130" s="0" t="n">
        <f aca="false">IF($B40=0,0,IF(SIN(CP$12)=0,999999999,(SIN(CP$12)*COS($E40)+SIN($E40)*COS(CP$12))/SIN(CP$12)*$B40))</f>
        <v>6.23563203827417</v>
      </c>
      <c r="CQ130" s="0" t="n">
        <f aca="false">IF($B40=0,0,IF(SIN(CQ$12)=0,999999999,(SIN(CQ$12)*COS($E40)+SIN($E40)*COS(CQ$12))/SIN(CQ$12)*$B40))</f>
        <v>6.17877934380791</v>
      </c>
    </row>
    <row r="131" customFormat="false" ht="12.8" hidden="true" customHeight="false" outlineLevel="0" collapsed="false">
      <c r="D131" s="0" t="n">
        <f aca="false">1+D130</f>
        <v>29</v>
      </c>
      <c r="E131" s="2" t="s">
        <v>56</v>
      </c>
      <c r="F131" s="0" t="n">
        <f aca="false">IF($B41=0,0,IF(SIN(F$12)=0,999999999,(SIN(F$12)*COS($E41)+SIN($E41)*COS(F$12))/SIN(F$12)*$B41))</f>
        <v>999999999</v>
      </c>
      <c r="G131" s="0" t="n">
        <f aca="false">IF($B41=0,0,IF(SIN(G$12)=0,999999999,(SIN(G$12)*COS($E41)+SIN($E41)*COS(G$12))/SIN(G$12)*$B41))</f>
        <v>198.542820581902</v>
      </c>
      <c r="H131" s="0" t="n">
        <f aca="false">IF($B41=0,0,IF(SIN(H$12)=0,999999999,(SIN(H$12)*COS($E41)+SIN($E41)*COS(H$12))/SIN(H$12)*$B41))</f>
        <v>102.272688725577</v>
      </c>
      <c r="I131" s="0" t="n">
        <f aca="false">IF($B41=0,0,IF(SIN(I$12)=0,999999999,(SIN(I$12)*COS($E41)+SIN($E41)*COS(I$12))/SIN(I$12)*$B41))</f>
        <v>70.1696072202305</v>
      </c>
      <c r="J131" s="0" t="n">
        <f aca="false">IF($B41=0,0,IF(SIN(J$12)=0,999999999,(SIN(J$12)*COS($E41)+SIN($E41)*COS(J$12))/SIN(J$12)*$B41))</f>
        <v>54.1082823424043</v>
      </c>
      <c r="K131" s="0" t="n">
        <f aca="false">IF($B41=0,0,IF(SIN(K$12)=0,999999999,(SIN(K$12)*COS($E41)+SIN($E41)*COS(K$12))/SIN(K$12)*$B41))</f>
        <v>44.4636534343201</v>
      </c>
      <c r="L131" s="0" t="n">
        <f aca="false">IF($B41=0,0,IF(SIN(L$12)=0,999999999,(SIN(L$12)*COS($E41)+SIN($E41)*COS(L$12))/SIN(L$12)*$B41))</f>
        <v>38.0273653442913</v>
      </c>
      <c r="M131" s="0" t="n">
        <f aca="false">IF($B41=0,0,IF(SIN(M$12)=0,999999999,(SIN(M$12)*COS($E41)+SIN($E41)*COS(M$12))/SIN(M$12)*$B41))</f>
        <v>33.4244073455804</v>
      </c>
      <c r="N131" s="0" t="n">
        <f aca="false">IF($B41=0,0,IF(SIN(N$12)=0,999999999,(SIN(N$12)*COS($E41)+SIN($E41)*COS(N$12))/SIN(N$12)*$B41))</f>
        <v>29.9672728650542</v>
      </c>
      <c r="O131" s="0" t="n">
        <f aca="false">IF($B41=0,0,IF(SIN(O$12)=0,999999999,(SIN(O$12)*COS($E41)+SIN($E41)*COS(O$12))/SIN(O$12)*$B41))</f>
        <v>27.2740127251184</v>
      </c>
      <c r="P131" s="0" t="n">
        <f aca="false">IF($B41=0,0,IF(SIN(P$12)=0,999999999,(SIN(P$12)*COS($E41)+SIN($E41)*COS(P$12))/SIN(P$12)*$B41))</f>
        <v>25.1154564396275</v>
      </c>
      <c r="Q131" s="0" t="n">
        <f aca="false">IF($B41=0,0,IF(SIN(Q$12)=0,999999999,(SIN(Q$12)*COS($E41)+SIN($E41)*COS(Q$12))/SIN(Q$12)*$B41))</f>
        <v>23.3457673475926</v>
      </c>
      <c r="R131" s="0" t="n">
        <f aca="false">IF($B41=0,0,IF(SIN(R$12)=0,999999999,(SIN(R$12)*COS($E41)+SIN($E41)*COS(R$12))/SIN(R$12)*$B41))</f>
        <v>21.8677201792962</v>
      </c>
      <c r="S131" s="0" t="n">
        <f aca="false">IF($B41=0,0,IF(SIN(S$12)=0,999999999,(SIN(S$12)*COS($E41)+SIN($E41)*COS(S$12))/SIN(S$12)*$B41))</f>
        <v>20.614004360429</v>
      </c>
      <c r="T131" s="0" t="n">
        <f aca="false">IF($B41=0,0,IF(SIN(T$12)=0,999999999,(SIN(T$12)*COS($E41)+SIN($E41)*COS(T$12))/SIN(T$12)*$B41))</f>
        <v>19.5365401852267</v>
      </c>
      <c r="U131" s="0" t="n">
        <f aca="false">IF($B41=0,0,IF(SIN(U$12)=0,999999999,(SIN(U$12)*COS($E41)+SIN($E41)*COS(U$12))/SIN(U$12)*$B41))</f>
        <v>18.6000685197297</v>
      </c>
      <c r="V131" s="0" t="n">
        <f aca="false">IF($B41=0,0,IF(SIN(V$12)=0,999999999,(SIN(V$12)*COS($E41)+SIN($E41)*COS(V$12))/SIN(V$12)*$B41))</f>
        <v>17.7781443657235</v>
      </c>
      <c r="W131" s="0" t="n">
        <f aca="false">IF($B41=0,0,IF(SIN(W$12)=0,999999999,(SIN(W$12)*COS($E41)+SIN($E41)*COS(W$12))/SIN(W$12)*$B41))</f>
        <v>17.0505444603621</v>
      </c>
      <c r="X131" s="0" t="n">
        <f aca="false">IF($B41=0,0,IF(SIN(X$12)=0,999999999,(SIN(X$12)*COS($E41)+SIN($E41)*COS(X$12))/SIN(X$12)*$B41))</f>
        <v>16.401539008697</v>
      </c>
      <c r="Y131" s="0" t="n">
        <f aca="false">IF($B41=0,0,IF(SIN(Y$12)=0,999999999,(SIN(Y$12)*COS($E41)+SIN($E41)*COS(Y$12))/SIN(Y$12)*$B41))</f>
        <v>15.8187091843426</v>
      </c>
      <c r="Z131" s="0" t="n">
        <f aca="false">IF($B41=0,0,IF(SIN(Z$12)=0,999999999,(SIN(Z$12)*COS($E41)+SIN($E41)*COS(Z$12))/SIN(Z$12)*$B41))</f>
        <v>15.2921193794182</v>
      </c>
      <c r="AA131" s="0" t="n">
        <f aca="false">IF($B41=0,0,IF(SIN(AA$12)=0,999999999,(SIN(AA$12)*COS($E41)+SIN($E41)*COS(AA$12))/SIN(AA$12)*$B41))</f>
        <v>14.813725953994</v>
      </c>
      <c r="AB131" s="0" t="n">
        <f aca="false">IF($B41=0,0,IF(SIN(AB$12)=0,999999999,(SIN(AB$12)*COS($E41)+SIN($E41)*COS(AB$12))/SIN(AB$12)*$B41))</f>
        <v>14.376947235185</v>
      </c>
      <c r="AC131" s="0" t="n">
        <f aca="false">IF($B41=0,0,IF(SIN(AC$12)=0,999999999,(SIN(AC$12)*COS($E41)+SIN($E41)*COS(AC$12))/SIN(AC$12)*$B41))</f>
        <v>13.9763456898977</v>
      </c>
      <c r="AD131" s="0" t="n">
        <f aca="false">IF($B41=0,0,IF(SIN(AD$12)=0,999999999,(SIN(AD$12)*COS($E41)+SIN($E41)*COS(AD$12))/SIN(AD$12)*$B41))</f>
        <v>13.6073895539018</v>
      </c>
      <c r="AE131" s="0" t="n">
        <f aca="false">IF($B41=0,0,IF(SIN(AE$12)=0,999999999,(SIN(AE$12)*COS($E41)+SIN($E41)*COS(AE$12))/SIN(AE$12)*$B41))</f>
        <v>13.2662716694381</v>
      </c>
      <c r="AF131" s="0" t="n">
        <f aca="false">IF($B41=0,0,IF(SIN(AF$12)=0,999999999,(SIN(AF$12)*COS($E41)+SIN($E41)*COS(AF$12))/SIN(AF$12)*$B41))</f>
        <v>12.9497701290513</v>
      </c>
      <c r="AG131" s="0" t="n">
        <f aca="false">IF($B41=0,0,IF(SIN(AG$12)=0,999999999,(SIN(AG$12)*COS($E41)+SIN($E41)*COS(AG$12))/SIN(AG$12)*$B41))</f>
        <v>12.6551398869795</v>
      </c>
      <c r="AH131" s="0" t="n">
        <f aca="false">IF($B41=0,0,IF(SIN(AH$12)=0,999999999,(SIN(AH$12)*COS($E41)+SIN($E41)*COS(AH$12))/SIN(AH$12)*$B41))</f>
        <v>12.380027596196</v>
      </c>
      <c r="AI131" s="0" t="n">
        <f aca="false">IF($B41=0,0,IF(SIN(AI$12)=0,999999999,(SIN(AI$12)*COS($E41)+SIN($E41)*COS(AI$12))/SIN(AI$12)*$B41))</f>
        <v>12.1224040648935</v>
      </c>
      <c r="AJ131" s="0" t="n">
        <f aca="false">IF($B41=0,0,IF(SIN(AJ$12)=0,999999999,(SIN(AJ$12)*COS($E41)+SIN($E41)*COS(AJ$12))/SIN(AJ$12)*$B41))</f>
        <v>11.8805102211914</v>
      </c>
      <c r="AK131" s="0" t="n">
        <f aca="false">IF($B41=0,0,IF(SIN(AK$12)=0,999999999,(SIN(AK$12)*COS($E41)+SIN($E41)*COS(AK$12))/SIN(AK$12)*$B41))</f>
        <v>11.6528135358044</v>
      </c>
      <c r="AL131" s="0" t="n">
        <f aca="false">IF($B41=0,0,IF(SIN(AL$12)=0,999999999,(SIN(AL$12)*COS($E41)+SIN($E41)*COS(AL$12))/SIN(AL$12)*$B41))</f>
        <v>11.4379726149743</v>
      </c>
      <c r="AM131" s="0" t="n">
        <f aca="false">IF($B41=0,0,IF(SIN(AM$12)=0,999999999,(SIN(AM$12)*COS($E41)+SIN($E41)*COS(AM$12))/SIN(AM$12)*$B41))</f>
        <v>11.234808230561</v>
      </c>
      <c r="AN131" s="0" t="n">
        <f aca="false">IF($B41=0,0,IF(SIN(AN$12)=0,999999999,(SIN(AN$12)*COS($E41)+SIN($E41)*COS(AN$12))/SIN(AN$12)*$B41))</f>
        <v>11.0422794619761</v>
      </c>
      <c r="AO131" s="0" t="n">
        <f aca="false">IF($B41=0,0,IF(SIN(AO$12)=0,999999999,(SIN(AO$12)*COS($E41)+SIN($E41)*COS(AO$12))/SIN(AO$12)*$B41))</f>
        <v>10.8594639275692</v>
      </c>
      <c r="AP131" s="0" t="n">
        <f aca="false">IF($B41=0,0,IF(SIN(AP$12)=0,999999999,(SIN(AP$12)*COS($E41)+SIN($E41)*COS(AP$12))/SIN(AP$12)*$B41))</f>
        <v>10.6855413102768</v>
      </c>
      <c r="AQ131" s="0" t="n">
        <f aca="false">IF($B41=0,0,IF(SIN(AQ$12)=0,999999999,(SIN(AQ$12)*COS($E41)+SIN($E41)*COS(AQ$12))/SIN(AQ$12)*$B41))</f>
        <v>10.5197795542726</v>
      </c>
      <c r="AR131" s="0" t="n">
        <f aca="false">IF($B41=0,0,IF(SIN(AR$12)=0,999999999,(SIN(AR$12)*COS($E41)+SIN($E41)*COS(AR$12))/SIN(AR$12)*$B41))</f>
        <v>10.3615232405705</v>
      </c>
      <c r="AS131" s="0" t="n">
        <f aca="false">IF($B41=0,0,IF(SIN(AS$12)=0,999999999,(SIN(AS$12)*COS($E41)+SIN($E41)*COS(AS$12))/SIN(AS$12)*$B41))</f>
        <v>10.2101837504649</v>
      </c>
      <c r="AT131" s="0" t="n">
        <f aca="false">IF($B41=0,0,IF(SIN(AT$12)=0,999999999,(SIN(AT$12)*COS($E41)+SIN($E41)*COS(AT$12))/SIN(AT$12)*$B41))</f>
        <v>10.0652309039113</v>
      </c>
      <c r="AU131" s="0" t="n">
        <f aca="false">IF($B41=0,0,IF(SIN(AU$12)=0,999999999,(SIN(AU$12)*COS($E41)+SIN($E41)*COS(AU$12))/SIN(AU$12)*$B41))</f>
        <v>9.92618582100583</v>
      </c>
      <c r="AV131" s="0" t="n">
        <f aca="false">IF($B41=0,0,IF(SIN(AV$12)=0,999999999,(SIN(AV$12)*COS($E41)+SIN($E41)*COS(AV$12))/SIN(AV$12)*$B41))</f>
        <v>9.79261480268721</v>
      </c>
      <c r="AW131" s="0" t="n">
        <f aca="false">IF($B41=0,0,IF(SIN(AW$12)=0,999999999,(SIN(AW$12)*COS($E41)+SIN($E41)*COS(AW$12))/SIN(AW$12)*$B41))</f>
        <v>9.6641240647163</v>
      </c>
      <c r="AX131" s="0" t="n">
        <f aca="false">IF($B41=0,0,IF(SIN(AX$12)=0,999999999,(SIN(AX$12)*COS($E41)+SIN($E41)*COS(AX$12))/SIN(AX$12)*$B41))</f>
        <v>9.54035518915641</v>
      </c>
      <c r="AY131" s="0" t="n">
        <f aca="false">IF($B41=0,0,IF(SIN(AY$12)=0,999999999,(SIN(AY$12)*COS($E41)+SIN($E41)*COS(AY$12))/SIN(AY$12)*$B41))</f>
        <v>9.42098118171587</v>
      </c>
      <c r="AZ131" s="0" t="n">
        <f aca="false">IF($B41=0,0,IF(SIN(AZ$12)=0,999999999,(SIN(AZ$12)*COS($E41)+SIN($E41)*COS(AZ$12))/SIN(AZ$12)*$B41))</f>
        <v>9.3057030427268</v>
      </c>
      <c r="BA131" s="0" t="n">
        <f aca="false">IF($B41=0,0,IF(SIN(BA$12)=0,999999999,(SIN(BA$12)*COS($E41)+SIN($E41)*COS(BA$12))/SIN(BA$12)*$B41))</f>
        <v>9.19424677523096</v>
      </c>
      <c r="BB131" s="0" t="n">
        <f aca="false">IF($B41=0,0,IF(SIN(BB$12)=0,999999999,(SIN(BB$12)*COS($E41)+SIN($E41)*COS(BB$12))/SIN(BB$12)*$B41))</f>
        <v>9.08636076639622</v>
      </c>
      <c r="BC131" s="0" t="n">
        <f aca="false">IF($B41=0,0,IF(SIN(BC$12)=0,999999999,(SIN(BC$12)*COS($E41)+SIN($E41)*COS(BC$12))/SIN(BC$12)*$B41))</f>
        <v>8.98181348889787</v>
      </c>
      <c r="BD131" s="0" t="n">
        <f aca="false">IF($B41=0,0,IF(SIN(BD$12)=0,999999999,(SIN(BD$12)*COS($E41)+SIN($E41)*COS(BD$12))/SIN(BD$12)*$B41))</f>
        <v>8.88039147743558</v>
      </c>
      <c r="BE131" s="0" t="n">
        <f aca="false">IF($B41=0,0,IF(SIN(BE$12)=0,999999999,(SIN(BE$12)*COS($E41)+SIN($E41)*COS(BE$12))/SIN(BE$12)*$B41))</f>
        <v>8.78189754258638</v>
      </c>
      <c r="BF131" s="0" t="n">
        <f aca="false">IF($B41=0,0,IF(SIN(BF$12)=0,999999999,(SIN(BF$12)*COS($E41)+SIN($E41)*COS(BF$12))/SIN(BF$12)*$B41))</f>
        <v>8.68614919000767</v>
      </c>
      <c r="BG131" s="0" t="n">
        <f aca="false">IF($B41=0,0,IF(SIN(BG$12)=0,999999999,(SIN(BG$12)*COS($E41)+SIN($E41)*COS(BG$12))/SIN(BG$12)*$B41))</f>
        <v>8.59297721782941</v>
      </c>
      <c r="BH131" s="0" t="n">
        <f aca="false">IF($B41=0,0,IF(SIN(BH$12)=0,999999999,(SIN(BH$12)*COS($E41)+SIN($E41)*COS(BH$12))/SIN(BH$12)*$B41))</f>
        <v>8.50222446909643</v>
      </c>
      <c r="BI131" s="0" t="n">
        <f aca="false">IF($B41=0,0,IF(SIN(BI$12)=0,999999999,(SIN(BI$12)*COS($E41)+SIN($E41)*COS(BI$12))/SIN(BI$12)*$B41))</f>
        <v>8.41374471948478</v>
      </c>
      <c r="BJ131" s="0" t="n">
        <f aca="false">IF($B41=0,0,IF(SIN(BJ$12)=0,999999999,(SIN(BJ$12)*COS($E41)+SIN($E41)*COS(BJ$12))/SIN(BJ$12)*$B41))</f>
        <v>8.32740168333836</v>
      </c>
      <c r="BK131" s="0" t="n">
        <f aca="false">IF($B41=0,0,IF(SIN(BK$12)=0,999999999,(SIN(BK$12)*COS($E41)+SIN($E41)*COS(BK$12))/SIN(BK$12)*$B41))</f>
        <v>8.24306812344878</v>
      </c>
      <c r="BL131" s="0" t="n">
        <f aca="false">IF($B41=0,0,IF(SIN(BL$12)=0,999999999,(SIN(BL$12)*COS($E41)+SIN($E41)*COS(BL$12))/SIN(BL$12)*$B41))</f>
        <v>8.16062505200901</v>
      </c>
      <c r="BM131" s="0" t="n">
        <f aca="false">IF($B41=0,0,IF(SIN(BM$12)=0,999999999,(SIN(BM$12)*COS($E41)+SIN($E41)*COS(BM$12))/SIN(BM$12)*$B41))</f>
        <v>8.07996101187247</v>
      </c>
      <c r="BN131" s="0" t="n">
        <f aca="false">IF($B41=0,0,IF(SIN(BN$12)=0,999999999,(SIN(BN$12)*COS($E41)+SIN($E41)*COS(BN$12))/SIN(BN$12)*$B41))</f>
        <v>8.00097142869496</v>
      </c>
      <c r="BO131" s="0" t="n">
        <f aca="false">IF($B41=0,0,IF(SIN(BO$12)=0,999999999,(SIN(BO$12)*COS($E41)+SIN($E41)*COS(BO$12))/SIN(BO$12)*$B41))</f>
        <v>7.92355802576889</v>
      </c>
      <c r="BP131" s="0" t="n">
        <f aca="false">IF($B41=0,0,IF(SIN(BP$12)=0,999999999,(SIN(BP$12)*COS($E41)+SIN($E41)*COS(BP$12))/SIN(BP$12)*$B41))</f>
        <v>7.84762829441271</v>
      </c>
      <c r="BQ131" s="0" t="n">
        <f aca="false">IF($B41=0,0,IF(SIN(BQ$12)=0,999999999,(SIN(BQ$12)*COS($E41)+SIN($E41)*COS(BQ$12))/SIN(BQ$12)*$B41))</f>
        <v>7.7730950136801</v>
      </c>
      <c r="BR131" s="0" t="n">
        <f aca="false">IF($B41=0,0,IF(SIN(BR$12)=0,999999999,(SIN(BR$12)*COS($E41)+SIN($E41)*COS(BR$12))/SIN(BR$12)*$B41))</f>
        <v>7.69987581392937</v>
      </c>
      <c r="BS131" s="0" t="n">
        <f aca="false">IF($B41=0,0,IF(SIN(BS$12)=0,999999999,(SIN(BS$12)*COS($E41)+SIN($E41)*COS(BS$12))/SIN(BS$12)*$B41))</f>
        <v>7.62789277946041</v>
      </c>
      <c r="BT131" s="0" t="n">
        <f aca="false">IF($B41=0,0,IF(SIN(BT$12)=0,999999999,(SIN(BT$12)*COS($E41)+SIN($E41)*COS(BT$12))/SIN(BT$12)*$B41))</f>
        <v>7.55707208600286</v>
      </c>
      <c r="BU131" s="0" t="n">
        <f aca="false">IF($B41=0,0,IF(SIN(BU$12)=0,999999999,(SIN(BU$12)*COS($E41)+SIN($E41)*COS(BU$12))/SIN(BU$12)*$B41))</f>
        <v>7.48734366933761</v>
      </c>
      <c r="BV131" s="0" t="n">
        <f aca="false">IF($B41=0,0,IF(SIN(BV$12)=0,999999999,(SIN(BV$12)*COS($E41)+SIN($E41)*COS(BV$12))/SIN(BV$12)*$B41))</f>
        <v>7.41864092176559</v>
      </c>
      <c r="BW131" s="0" t="n">
        <f aca="false">IF($B41=0,0,IF(SIN(BW$12)=0,999999999,(SIN(BW$12)*COS($E41)+SIN($E41)*COS(BW$12))/SIN(BW$12)*$B41))</f>
        <v>7.35090041351304</v>
      </c>
      <c r="BX131" s="0" t="n">
        <f aca="false">IF($B41=0,0,IF(SIN(BX$12)=0,999999999,(SIN(BX$12)*COS($E41)+SIN($E41)*COS(BX$12))/SIN(BX$12)*$B41))</f>
        <v>7.28406163648892</v>
      </c>
      <c r="BY131" s="0" t="n">
        <f aca="false">IF($B41=0,0,IF(SIN(BY$12)=0,999999999,(SIN(BY$12)*COS($E41)+SIN($E41)*COS(BY$12))/SIN(BY$12)*$B41))</f>
        <v>7.21806676809495</v>
      </c>
      <c r="BZ131" s="0" t="n">
        <f aca="false">IF($B41=0,0,IF(SIN(BZ$12)=0,999999999,(SIN(BZ$12)*COS($E41)+SIN($E41)*COS(BZ$12))/SIN(BZ$12)*$B41))</f>
        <v>7.15286045303691</v>
      </c>
      <c r="CA131" s="0" t="n">
        <f aca="false">IF($B41=0,0,IF(SIN(CA$12)=0,999999999,(SIN(CA$12)*COS($E41)+SIN($E41)*COS(CA$12))/SIN(CA$12)*$B41))</f>
        <v>7.08838960130338</v>
      </c>
      <c r="CB131" s="0" t="n">
        <f aca="false">IF($B41=0,0,IF(SIN(CB$12)=0,999999999,(SIN(CB$12)*COS($E41)+SIN($E41)*COS(CB$12))/SIN(CB$12)*$B41))</f>
        <v>7.02460320066831</v>
      </c>
      <c r="CC131" s="0" t="n">
        <f aca="false">IF($B41=0,0,IF(SIN(CC$12)=0,999999999,(SIN(CC$12)*COS($E41)+SIN($E41)*COS(CC$12))/SIN(CC$12)*$B41))</f>
        <v>6.96145214224032</v>
      </c>
      <c r="CD131" s="0" t="n">
        <f aca="false">IF($B41=0,0,IF(SIN(CD$12)=0,999999999,(SIN(CD$12)*COS($E41)+SIN($E41)*COS(CD$12))/SIN(CD$12)*$B41))</f>
        <v>6.89888905772816</v>
      </c>
      <c r="CE131" s="0" t="n">
        <f aca="false">IF($B41=0,0,IF(SIN(CE$12)=0,999999999,(SIN(CE$12)*COS($E41)+SIN($E41)*COS(CE$12))/SIN(CE$12)*$B41))</f>
        <v>6.83686816721987</v>
      </c>
      <c r="CF131" s="0" t="n">
        <f aca="false">IF($B41=0,0,IF(SIN(CF$12)=0,999999999,(SIN(CF$12)*COS($E41)+SIN($E41)*COS(CF$12))/SIN(CF$12)*$B41))</f>
        <v>6.77534513638601</v>
      </c>
      <c r="CG131" s="0" t="n">
        <f aca="false">IF($B41=0,0,IF(SIN(CG$12)=0,999999999,(SIN(CG$12)*COS($E41)+SIN($E41)*COS(CG$12))/SIN(CG$12)*$B41))</f>
        <v>6.71427694211612</v>
      </c>
      <c r="CH131" s="0" t="n">
        <f aca="false">IF($B41=0,0,IF(SIN(CH$12)=0,999999999,(SIN(CH$12)*COS($E41)+SIN($E41)*COS(CH$12))/SIN(CH$12)*$B41))</f>
        <v>6.65362174568461</v>
      </c>
      <c r="CI131" s="0" t="n">
        <f aca="false">IF($B41=0,0,IF(SIN(CI$12)=0,999999999,(SIN(CI$12)*COS($E41)+SIN($E41)*COS(CI$12))/SIN(CI$12)*$B41))</f>
        <v>6.59333877261776</v>
      </c>
      <c r="CJ131" s="0" t="n">
        <f aca="false">IF($B41=0,0,IF(SIN(CJ$12)=0,999999999,(SIN(CJ$12)*COS($E41)+SIN($E41)*COS(CJ$12))/SIN(CJ$12)*$B41))</f>
        <v>6.5333881985007</v>
      </c>
      <c r="CK131" s="0" t="n">
        <f aca="false">IF($B41=0,0,IF(SIN(CK$12)=0,999999999,(SIN(CK$12)*COS($E41)+SIN($E41)*COS(CK$12))/SIN(CK$12)*$B41))</f>
        <v>6.47373104002047</v>
      </c>
      <c r="CL131" s="0" t="n">
        <f aca="false">IF($B41=0,0,IF(SIN(CL$12)=0,999999999,(SIN(CL$12)*COS($E41)+SIN($E41)*COS(CL$12))/SIN(CL$12)*$B41))</f>
        <v>6.41432905059222</v>
      </c>
      <c r="CM131" s="0" t="n">
        <f aca="false">IF($B41=0,0,IF(SIN(CM$12)=0,999999999,(SIN(CM$12)*COS($E41)+SIN($E41)*COS(CM$12))/SIN(CM$12)*$B41))</f>
        <v>6.35514461995855</v>
      </c>
      <c r="CN131" s="0" t="n">
        <f aca="false">IF($B41=0,0,IF(SIN(CN$12)=0,999999999,(SIN(CN$12)*COS($E41)+SIN($E41)*COS(CN$12))/SIN(CN$12)*$B41))</f>
        <v>6.2961406771894</v>
      </c>
      <c r="CO131" s="0" t="n">
        <f aca="false">IF($B41=0,0,IF(SIN(CO$12)=0,999999999,(SIN(CO$12)*COS($E41)+SIN($E41)*COS(CO$12))/SIN(CO$12)*$B41))</f>
        <v>6.23728059654139</v>
      </c>
      <c r="CP131" s="0" t="n">
        <f aca="false">IF($B41=0,0,IF(SIN(CP$12)=0,999999999,(SIN(CP$12)*COS($E41)+SIN($E41)*COS(CP$12))/SIN(CP$12)*$B41))</f>
        <v>6.17852810566153</v>
      </c>
      <c r="CQ131" s="0" t="n">
        <f aca="false">IF($B41=0,0,IF(SIN(CQ$12)=0,999999999,(SIN(CQ$12)*COS($E41)+SIN($E41)*COS(CQ$12))/SIN(CQ$12)*$B41))</f>
        <v>6.11984719564169</v>
      </c>
    </row>
    <row r="132" customFormat="false" ht="12.8" hidden="true" customHeight="false" outlineLevel="0" collapsed="false">
      <c r="D132" s="0" t="n">
        <f aca="false">1+D131</f>
        <v>30</v>
      </c>
      <c r="E132" s="2" t="s">
        <v>56</v>
      </c>
      <c r="F132" s="0" t="n">
        <f aca="false">IF($B42=0,0,IF(SIN(F$12)=0,999999999,(SIN(F$12)*COS($E42)+SIN($E42)*COS(F$12))/SIN(F$12)*$B42))</f>
        <v>999999999</v>
      </c>
      <c r="G132" s="0" t="n">
        <f aca="false">IF($B42=0,0,IF(SIN(G$12)=0,999999999,(SIN(G$12)*COS($E42)+SIN($E42)*COS(G$12))/SIN(G$12)*$B42))</f>
        <v>204.412411227973</v>
      </c>
      <c r="H132" s="0" t="n">
        <f aca="false">IF($B42=0,0,IF(SIN(H$12)=0,999999999,(SIN(H$12)*COS($E42)+SIN($E42)*COS(H$12))/SIN(H$12)*$B42))</f>
        <v>105.175306764177</v>
      </c>
      <c r="I132" s="0" t="n">
        <f aca="false">IF($B42=0,0,IF(SIN(I$12)=0,999999999,(SIN(I$12)*COS($E42)+SIN($E42)*COS(I$12))/SIN(I$12)*$B42))</f>
        <v>72.0828325821498</v>
      </c>
      <c r="J132" s="0" t="n">
        <f aca="false">IF($B42=0,0,IF(SIN(J$12)=0,999999999,(SIN(J$12)*COS($E42)+SIN($E42)*COS(J$12))/SIN(J$12)*$B42))</f>
        <v>55.5265098266503</v>
      </c>
      <c r="K132" s="0" t="n">
        <f aca="false">IF($B42=0,0,IF(SIN(K$12)=0,999999999,(SIN(K$12)*COS($E42)+SIN($E42)*COS(K$12))/SIN(K$12)*$B42))</f>
        <v>45.5846407545844</v>
      </c>
      <c r="L132" s="0" t="n">
        <f aca="false">IF($B42=0,0,IF(SIN(L$12)=0,999999999,(SIN(L$12)*COS($E42)+SIN($E42)*COS(L$12))/SIN(L$12)*$B42))</f>
        <v>38.9499911365439</v>
      </c>
      <c r="M132" s="0" t="n">
        <f aca="false">IF($B42=0,0,IF(SIN(M$12)=0,999999999,(SIN(M$12)*COS($E42)+SIN($E42)*COS(M$12))/SIN(M$12)*$B42))</f>
        <v>34.2051734557886</v>
      </c>
      <c r="N132" s="0" t="n">
        <f aca="false">IF($B42=0,0,IF(SIN(N$12)=0,999999999,(SIN(N$12)*COS($E42)+SIN($E42)*COS(N$12))/SIN(N$12)*$B42))</f>
        <v>30.6414927068998</v>
      </c>
      <c r="O132" s="0" t="n">
        <f aca="false">IF($B42=0,0,IF(SIN(O$12)=0,999999999,(SIN(O$12)*COS($E42)+SIN($E42)*COS(O$12))/SIN(O$12)*$B42))</f>
        <v>27.8652283276854</v>
      </c>
      <c r="P132" s="0" t="n">
        <f aca="false">IF($B42=0,0,IF(SIN(P$12)=0,999999999,(SIN(P$12)*COS($E42)+SIN($E42)*COS(P$12))/SIN(P$12)*$B42))</f>
        <v>25.640146971051</v>
      </c>
      <c r="Q132" s="0" t="n">
        <f aca="false">IF($B42=0,0,IF(SIN(Q$12)=0,999999999,(SIN(Q$12)*COS($E42)+SIN($E42)*COS(Q$12))/SIN(Q$12)*$B42))</f>
        <v>23.8159174004839</v>
      </c>
      <c r="R132" s="0" t="n">
        <f aca="false">IF($B42=0,0,IF(SIN(R$12)=0,999999999,(SIN(R$12)*COS($E42)+SIN($E42)*COS(R$12))/SIN(R$12)*$B42))</f>
        <v>22.292317937033</v>
      </c>
      <c r="S132" s="0" t="n">
        <f aca="false">IF($B42=0,0,IF(SIN(S$12)=0,999999999,(SIN(S$12)*COS($E42)+SIN($E42)*COS(S$12))/SIN(S$12)*$B42))</f>
        <v>20.9999635454287</v>
      </c>
      <c r="T132" s="0" t="n">
        <f aca="false">IF($B42=0,0,IF(SIN(T$12)=0,999999999,(SIN(T$12)*COS($E42)+SIN($E42)*COS(T$12))/SIN(T$12)*$B42))</f>
        <v>19.8892927397615</v>
      </c>
      <c r="U132" s="0" t="n">
        <f aca="false">IF($B42=0,0,IF(SIN(U$12)=0,999999999,(SIN(U$12)*COS($E42)+SIN($E42)*COS(U$12))/SIN(U$12)*$B42))</f>
        <v>18.923959726247</v>
      </c>
      <c r="V132" s="0" t="n">
        <f aca="false">IF($B42=0,0,IF(SIN(V$12)=0,999999999,(SIN(V$12)*COS($E42)+SIN($E42)*COS(V$12))/SIN(V$12)*$B42))</f>
        <v>18.0767044918388</v>
      </c>
      <c r="W132" s="0" t="n">
        <f aca="false">IF($B42=0,0,IF(SIN(W$12)=0,999999999,(SIN(W$12)*COS($E42)+SIN($E42)*COS(W$12))/SIN(W$12)*$B42))</f>
        <v>17.3266805080351</v>
      </c>
      <c r="X132" s="0" t="n">
        <f aca="false">IF($B42=0,0,IF(SIN(X$12)=0,999999999,(SIN(X$12)*COS($E42)+SIN($E42)*COS(X$12))/SIN(X$12)*$B42))</f>
        <v>16.657673199511</v>
      </c>
      <c r="Y132" s="0" t="n">
        <f aca="false">IF($B42=0,0,IF(SIN(Y$12)=0,999999999,(SIN(Y$12)*COS($E42)+SIN($E42)*COS(Y$12))/SIN(Y$12)*$B42))</f>
        <v>16.0568810010501</v>
      </c>
      <c r="Z132" s="0" t="n">
        <f aca="false">IF($B42=0,0,IF(SIN(Z$12)=0,999999999,(SIN(Z$12)*COS($E42)+SIN($E42)*COS(Z$12))/SIN(Z$12)*$B42))</f>
        <v>15.5140620968562</v>
      </c>
      <c r="AA132" s="0" t="n">
        <f aca="false">IF($B42=0,0,IF(SIN(AA$12)=0,999999999,(SIN(AA$12)*COS($E42)+SIN($E42)*COS(AA$12))/SIN(AA$12)*$B42))</f>
        <v>15.0209249481041</v>
      </c>
      <c r="AB132" s="0" t="n">
        <f aca="false">IF($B42=0,0,IF(SIN(AB$12)=0,999999999,(SIN(AB$12)*COS($E42)+SIN($E42)*COS(AB$12))/SIN(AB$12)*$B42))</f>
        <v>14.5706850397315</v>
      </c>
      <c r="AC132" s="0" t="n">
        <f aca="false">IF($B42=0,0,IF(SIN(AC$12)=0,999999999,(SIN(AC$12)*COS($E42)+SIN($E42)*COS(AC$12))/SIN(AC$12)*$B42))</f>
        <v>14.15773725799</v>
      </c>
      <c r="AD132" s="0" t="n">
        <f aca="false">IF($B42=0,0,IF(SIN(AD$12)=0,999999999,(SIN(AD$12)*COS($E42)+SIN($E42)*COS(AD$12))/SIN(AD$12)*$B42))</f>
        <v>13.7774101731053</v>
      </c>
      <c r="AE132" s="0" t="n">
        <f aca="false">IF($B42=0,0,IF(SIN(AE$12)=0,999999999,(SIN(AE$12)*COS($E42)+SIN($E42)*COS(AE$12))/SIN(AE$12)*$B42))</f>
        <v>13.4257792935973</v>
      </c>
      <c r="AF132" s="0" t="n">
        <f aca="false">IF($B42=0,0,IF(SIN(AF$12)=0,999999999,(SIN(AF$12)*COS($E42)+SIN($E42)*COS(AF$12))/SIN(AF$12)*$B42))</f>
        <v>13.0995234152611</v>
      </c>
      <c r="AG132" s="0" t="n">
        <f aca="false">IF($B42=0,0,IF(SIN(AG$12)=0,999999999,(SIN(AG$12)*COS($E42)+SIN($E42)*COS(AG$12))/SIN(AG$12)*$B42))</f>
        <v>12.7958128921021</v>
      </c>
      <c r="AH132" s="0" t="n">
        <f aca="false">IF($B42=0,0,IF(SIN(AH$12)=0,999999999,(SIN(AH$12)*COS($E42)+SIN($E42)*COS(AH$12))/SIN(AH$12)*$B42))</f>
        <v>12.5122218487191</v>
      </c>
      <c r="AI132" s="0" t="n">
        <f aca="false">IF($B42=0,0,IF(SIN(AI$12)=0,999999999,(SIN(AI$12)*COS($E42)+SIN($E42)*COS(AI$12))/SIN(AI$12)*$B42))</f>
        <v>12.2466585551489</v>
      </c>
      <c r="AJ132" s="0" t="n">
        <f aca="false">IF($B42=0,0,IF(SIN(AJ$12)=0,999999999,(SIN(AJ$12)*COS($E42)+SIN($E42)*COS(AJ$12))/SIN(AJ$12)*$B42))</f>
        <v>11.997309726247</v>
      </c>
      <c r="AK132" s="0" t="n">
        <f aca="false">IF($B42=0,0,IF(SIN(AK$12)=0,999999999,(SIN(AK$12)*COS($E42)+SIN($E42)*COS(AK$12))/SIN(AK$12)*$B42))</f>
        <v>11.7625956013351</v>
      </c>
      <c r="AL132" s="0" t="n">
        <f aca="false">IF($B42=0,0,IF(SIN(AL$12)=0,999999999,(SIN(AL$12)*COS($E42)+SIN($E42)*COS(AL$12))/SIN(AL$12)*$B42))</f>
        <v>11.5411334459146</v>
      </c>
      <c r="AM132" s="0" t="n">
        <f aca="false">IF($B42=0,0,IF(SIN(AM$12)=0,999999999,(SIN(AM$12)*COS($E42)+SIN($E42)*COS(AM$12))/SIN(AM$12)*$B42))</f>
        <v>11.3317076889266</v>
      </c>
      <c r="AN132" s="0" t="n">
        <f aca="false">IF($B42=0,0,IF(SIN(AN$12)=0,999999999,(SIN(AN$12)*COS($E42)+SIN($E42)*COS(AN$12))/SIN(AN$12)*$B42))</f>
        <v>11.1332453293979</v>
      </c>
      <c r="AO132" s="0" t="n">
        <f aca="false">IF($B42=0,0,IF(SIN(AO$12)=0,999999999,(SIN(AO$12)*COS($E42)+SIN($E42)*COS(AO$12))/SIN(AO$12)*$B42))</f>
        <v>10.9447955585736</v>
      </c>
      <c r="AP132" s="0" t="n">
        <f aca="false">IF($B42=0,0,IF(SIN(AP$12)=0,999999999,(SIN(AP$12)*COS($E42)+SIN($E42)*COS(AP$12))/SIN(AP$12)*$B42))</f>
        <v>10.7655127778393</v>
      </c>
      <c r="AQ132" s="0" t="n">
        <f aca="false">IF($B42=0,0,IF(SIN(AQ$12)=0,999999999,(SIN(AQ$12)*COS($E42)+SIN($E42)*COS(AQ$12))/SIN(AQ$12)*$B42))</f>
        <v>10.594642369962</v>
      </c>
      <c r="AR132" s="0" t="n">
        <f aca="false">IF($B42=0,0,IF(SIN(AR$12)=0,999999999,(SIN(AR$12)*COS($E42)+SIN($E42)*COS(AR$12))/SIN(AR$12)*$B42))</f>
        <v>10.4315087164386</v>
      </c>
      <c r="AS132" s="0" t="n">
        <f aca="false">IF($B42=0,0,IF(SIN(AS$12)=0,999999999,(SIN(AS$12)*COS($E42)+SIN($E42)*COS(AS$12))/SIN(AS$12)*$B42))</f>
        <v>10.2755050577802</v>
      </c>
      <c r="AT132" s="0" t="n">
        <f aca="false">IF($B42=0,0,IF(SIN(AT$12)=0,999999999,(SIN(AT$12)*COS($E42)+SIN($E42)*COS(AT$12))/SIN(AT$12)*$B42))</f>
        <v>10.1260848741948</v>
      </c>
      <c r="AU132" s="0" t="n">
        <f aca="false">IF($B42=0,0,IF(SIN(AU$12)=0,999999999,(SIN(AU$12)*COS($E42)+SIN($E42)*COS(AU$12))/SIN(AU$12)*$B42))</f>
        <v>9.98275452706219</v>
      </c>
      <c r="AV132" s="0" t="n">
        <f aca="false">IF($B42=0,0,IF(SIN(AV$12)=0,999999999,(SIN(AV$12)*COS($E42)+SIN($E42)*COS(AV$12))/SIN(AV$12)*$B42))</f>
        <v>9.8450669510443</v>
      </c>
      <c r="AW132" s="0" t="n">
        <f aca="false">IF($B42=0,0,IF(SIN(AW$12)=0,999999999,(SIN(AW$12)*COS($E42)+SIN($E42)*COS(AW$12))/SIN(AW$12)*$B42))</f>
        <v>9.71261622576972</v>
      </c>
      <c r="AX132" s="0" t="n">
        <f aca="false">IF($B42=0,0,IF(SIN(AX$12)=0,999999999,(SIN(AX$12)*COS($E42)+SIN($E42)*COS(AX$12))/SIN(AX$12)*$B42))</f>
        <v>9.58503288713221</v>
      </c>
      <c r="AY132" s="0" t="n">
        <f aca="false">IF($B42=0,0,IF(SIN(AY$12)=0,999999999,(SIN(AY$12)*COS($E42)+SIN($E42)*COS(AY$12))/SIN(AY$12)*$B42))</f>
        <v>9.46197986312348</v>
      </c>
      <c r="AZ132" s="0" t="n">
        <f aca="false">IF($B42=0,0,IF(SIN(AZ$12)=0,999999999,(SIN(AZ$12)*COS($E42)+SIN($E42)*COS(AZ$12))/SIN(AZ$12)*$B42))</f>
        <v>9.34314893913219</v>
      </c>
      <c r="BA132" s="0" t="n">
        <f aca="false">IF($B42=0,0,IF(SIN(BA$12)=0,999999999,(SIN(BA$12)*COS($E42)+SIN($E42)*COS(BA$12))/SIN(BA$12)*$B42))</f>
        <v>9.2282576738212</v>
      </c>
      <c r="BB132" s="0" t="n">
        <f aca="false">IF($B42=0,0,IF(SIN(BB$12)=0,999999999,(SIN(BB$12)*COS($E42)+SIN($E42)*COS(BB$12))/SIN(BB$12)*$B42))</f>
        <v>9.1170466998413</v>
      </c>
      <c r="BC132" s="0" t="n">
        <f aca="false">IF($B42=0,0,IF(SIN(BC$12)=0,999999999,(SIN(BC$12)*COS($E42)+SIN($E42)*COS(BC$12))/SIN(BC$12)*$B42))</f>
        <v>9.00927735437086</v>
      </c>
      <c r="BD132" s="0" t="n">
        <f aca="false">IF($B42=0,0,IF(SIN(BD$12)=0,999999999,(SIN(BD$12)*COS($E42)+SIN($E42)*COS(BD$12))/SIN(BD$12)*$B42))</f>
        <v>8.90472959327053</v>
      </c>
      <c r="BE132" s="0" t="n">
        <f aca="false">IF($B42=0,0,IF(SIN(BE$12)=0,999999999,(SIN(BE$12)*COS($E42)+SIN($E42)*COS(BE$12))/SIN(BE$12)*$B42))</f>
        <v>8.80320014988858</v>
      </c>
      <c r="BF132" s="0" t="n">
        <f aca="false">IF($B42=0,0,IF(SIN(BF$12)=0,999999999,(SIN(BF$12)*COS($E42)+SIN($E42)*COS(BF$12))/SIN(BF$12)*$B42))</f>
        <v>8.70450090554486</v>
      </c>
      <c r="BG132" s="0" t="n">
        <f aca="false">IF($B42=0,0,IF(SIN(BG$12)=0,999999999,(SIN(BG$12)*COS($E42)+SIN($E42)*COS(BG$12))/SIN(BG$12)*$B42))</f>
        <v>8.60845744369574</v>
      </c>
      <c r="BH132" s="0" t="n">
        <f aca="false">IF($B42=0,0,IF(SIN(BH$12)=0,999999999,(SIN(BH$12)*COS($E42)+SIN($E42)*COS(BH$12))/SIN(BH$12)*$B42))</f>
        <v>8.51490776392765</v>
      </c>
      <c r="BI132" s="0" t="n">
        <f aca="false">IF($B42=0,0,IF(SIN(BI$12)=0,999999999,(SIN(BI$12)*COS($E42)+SIN($E42)*COS(BI$12))/SIN(BI$12)*$B42))</f>
        <v>8.42370113539362</v>
      </c>
      <c r="BJ132" s="0" t="n">
        <f aca="false">IF($B42=0,0,IF(SIN(BJ$12)=0,999999999,(SIN(BJ$12)*COS($E42)+SIN($E42)*COS(BJ$12))/SIN(BJ$12)*$B42))</f>
        <v>8.33469707221678</v>
      </c>
      <c r="BK132" s="0" t="n">
        <f aca="false">IF($B42=0,0,IF(SIN(BK$12)=0,999999999,(SIN(BK$12)*COS($E42)+SIN($E42)*COS(BK$12))/SIN(BK$12)*$B42))</f>
        <v>8.24776441583425</v>
      </c>
      <c r="BL132" s="0" t="n">
        <f aca="false">IF($B42=0,0,IF(SIN(BL$12)=0,999999999,(SIN(BL$12)*COS($E42)+SIN($E42)*COS(BL$12))/SIN(BL$12)*$B42))</f>
        <v>8.16278051132485</v>
      </c>
      <c r="BM132" s="0" t="n">
        <f aca="false">IF($B42=0,0,IF(SIN(BM$12)=0,999999999,(SIN(BM$12)*COS($E42)+SIN($E42)*COS(BM$12))/SIN(BM$12)*$B42))</f>
        <v>8.07963046651711</v>
      </c>
      <c r="BN132" s="0" t="n">
        <f aca="false">IF($B42=0,0,IF(SIN(BN$12)=0,999999999,(SIN(BN$12)*COS($E42)+SIN($E42)*COS(BN$12))/SIN(BN$12)*$B42))</f>
        <v>7.99820648416464</v>
      </c>
      <c r="BO132" s="0" t="n">
        <f aca="false">IF($B42=0,0,IF(SIN(BO$12)=0,999999999,(SIN(BO$12)*COS($E42)+SIN($E42)*COS(BO$12))/SIN(BO$12)*$B42))</f>
        <v>7.91840725874614</v>
      </c>
      <c r="BP132" s="0" t="n">
        <f aca="false">IF($B42=0,0,IF(SIN(BP$12)=0,999999999,(SIN(BP$12)*COS($E42)+SIN($E42)*COS(BP$12))/SIN(BP$12)*$B42))</f>
        <v>7.84013743053247</v>
      </c>
      <c r="BQ132" s="0" t="n">
        <f aca="false">IF($B42=0,0,IF(SIN(BQ$12)=0,999999999,(SIN(BQ$12)*COS($E42)+SIN($E42)*COS(BQ$12))/SIN(BQ$12)*$B42))</f>
        <v>7.76330709049377</v>
      </c>
      <c r="BR132" s="0" t="n">
        <f aca="false">IF($B42=0,0,IF(SIN(BR$12)=0,999999999,(SIN(BR$12)*COS($E42)+SIN($E42)*COS(BR$12))/SIN(BR$12)*$B42))</f>
        <v>7.68783133041834</v>
      </c>
      <c r="BS132" s="0" t="n">
        <f aca="false">IF($B42=0,0,IF(SIN(BS$12)=0,999999999,(SIN(BS$12)*COS($E42)+SIN($E42)*COS(BS$12))/SIN(BS$12)*$B42))</f>
        <v>7.61362983330314</v>
      </c>
      <c r="BT132" s="0" t="n">
        <f aca="false">IF($B42=0,0,IF(SIN(BT$12)=0,999999999,(SIN(BT$12)*COS($E42)+SIN($E42)*COS(BT$12))/SIN(BT$12)*$B42))</f>
        <v>7.54062649966967</v>
      </c>
      <c r="BU132" s="0" t="n">
        <f aca="false">IF($B42=0,0,IF(SIN(BU$12)=0,999999999,(SIN(BU$12)*COS($E42)+SIN($E42)*COS(BU$12))/SIN(BU$12)*$B42))</f>
        <v>7.46874910597261</v>
      </c>
      <c r="BV132" s="0" t="n">
        <f aca="false">IF($B42=0,0,IF(SIN(BV$12)=0,999999999,(SIN(BV$12)*COS($E42)+SIN($E42)*COS(BV$12))/SIN(BV$12)*$B42))</f>
        <v>7.39792899171403</v>
      </c>
      <c r="BW132" s="0" t="n">
        <f aca="false">IF($B42=0,0,IF(SIN(BW$12)=0,999999999,(SIN(BW$12)*COS($E42)+SIN($E42)*COS(BW$12))/SIN(BW$12)*$B42))</f>
        <v>7.32810077226251</v>
      </c>
      <c r="BX132" s="0" t="n">
        <f aca="false">IF($B42=0,0,IF(SIN(BX$12)=0,999999999,(SIN(BX$12)*COS($E42)+SIN($E42)*COS(BX$12))/SIN(BX$12)*$B42))</f>
        <v>7.25920207471348</v>
      </c>
      <c r="BY132" s="0" t="n">
        <f aca="false">IF($B42=0,0,IF(SIN(BY$12)=0,999999999,(SIN(BY$12)*COS($E42)+SIN($E42)*COS(BY$12))/SIN(BY$12)*$B42))</f>
        <v>7.19117329441991</v>
      </c>
      <c r="BZ132" s="0" t="n">
        <f aca="false">IF($B42=0,0,IF(SIN(BZ$12)=0,999999999,(SIN(BZ$12)*COS($E42)+SIN($E42)*COS(BZ$12))/SIN(BZ$12)*$B42))</f>
        <v>7.12395737007931</v>
      </c>
      <c r="CA132" s="0" t="n">
        <f aca="false">IF($B42=0,0,IF(SIN(CA$12)=0,999999999,(SIN(CA$12)*COS($E42)+SIN($E42)*COS(CA$12))/SIN(CA$12)*$B42))</f>
        <v>7.0574995754863</v>
      </c>
      <c r="CB132" s="0" t="n">
        <f aca="false">IF($B42=0,0,IF(SIN(CB$12)=0,999999999,(SIN(CB$12)*COS($E42)+SIN($E42)*COS(CB$12))/SIN(CB$12)*$B42))</f>
        <v>6.9917473262566</v>
      </c>
      <c r="CC132" s="0" t="n">
        <f aca="false">IF($B42=0,0,IF(SIN(CC$12)=0,999999999,(SIN(CC$12)*COS($E42)+SIN($E42)*COS(CC$12))/SIN(CC$12)*$B42))</f>
        <v>6.92665</v>
      </c>
      <c r="CD132" s="0" t="n">
        <f aca="false">IF($B42=0,0,IF(SIN(CD$12)=0,999999999,(SIN(CD$12)*COS($E42)+SIN($E42)*COS(CD$12))/SIN(CD$12)*$B42))</f>
        <v>6.86215876857034</v>
      </c>
      <c r="CE132" s="0" t="n">
        <f aca="false">IF($B42=0,0,IF(SIN(CE$12)=0,999999999,(SIN(CE$12)*COS($E42)+SIN($E42)*COS(CE$12))/SIN(CE$12)*$B42))</f>
        <v>6.79822644115342</v>
      </c>
      <c r="CF132" s="0" t="n">
        <f aca="false">IF($B42=0,0,IF(SIN(CF$12)=0,999999999,(SIN(CF$12)*COS($E42)+SIN($E42)*COS(CF$12))/SIN(CF$12)*$B42))</f>
        <v>6.73480731706931</v>
      </c>
      <c r="CG132" s="0" t="n">
        <f aca="false">IF($B42=0,0,IF(SIN(CG$12)=0,999999999,(SIN(CG$12)*COS($E42)+SIN($E42)*COS(CG$12))/SIN(CG$12)*$B42))</f>
        <v>6.67185704726787</v>
      </c>
      <c r="CH132" s="0" t="n">
        <f aca="false">IF($B42=0,0,IF(SIN(CH$12)=0,999999999,(SIN(CH$12)*COS($E42)+SIN($E42)*COS(CH$12))/SIN(CH$12)*$B42))</f>
        <v>6.60933250358563</v>
      </c>
      <c r="CI132" s="0" t="n">
        <f aca="false">IF($B42=0,0,IF(SIN(CI$12)=0,999999999,(SIN(CI$12)*COS($E42)+SIN($E42)*COS(CI$12))/SIN(CI$12)*$B42))</f>
        <v>6.54719165491046</v>
      </c>
      <c r="CJ132" s="0" t="n">
        <f aca="false">IF($B42=0,0,IF(SIN(CJ$12)=0,999999999,(SIN(CJ$12)*COS($E42)+SIN($E42)*COS(CJ$12))/SIN(CJ$12)*$B42))</f>
        <v>6.48539344946914</v>
      </c>
      <c r="CK132" s="0" t="n">
        <f aca="false">IF($B42=0,0,IF(SIN(CK$12)=0,999999999,(SIN(CK$12)*COS($E42)+SIN($E42)*COS(CK$12))/SIN(CK$12)*$B42))</f>
        <v>6.42389770251253</v>
      </c>
      <c r="CL132" s="0" t="n">
        <f aca="false">IF($B42=0,0,IF(SIN(CL$12)=0,999999999,(SIN(CL$12)*COS($E42)+SIN($E42)*COS(CL$12))/SIN(CL$12)*$B42))</f>
        <v>6.36266498872498</v>
      </c>
      <c r="CM132" s="0" t="n">
        <f aca="false">IF($B42=0,0,IF(SIN(CM$12)=0,999999999,(SIN(CM$12)*COS($E42)+SIN($E42)*COS(CM$12))/SIN(CM$12)*$B42))</f>
        <v>6.3016565387294</v>
      </c>
      <c r="CN132" s="0" t="n">
        <f aca="false">IF($B42=0,0,IF(SIN(CN$12)=0,999999999,(SIN(CN$12)*COS($E42)+SIN($E42)*COS(CN$12))/SIN(CN$12)*$B42))</f>
        <v>6.24083413909774</v>
      </c>
      <c r="CO132" s="0" t="n">
        <f aca="false">IF($B42=0,0,IF(SIN(CO$12)=0,999999999,(SIN(CO$12)*COS($E42)+SIN($E42)*COS(CO$12))/SIN(CO$12)*$B42))</f>
        <v>6.18016003530892</v>
      </c>
      <c r="CP132" s="0" t="n">
        <f aca="false">IF($B42=0,0,IF(SIN(CP$12)=0,999999999,(SIN(CP$12)*COS($E42)+SIN($E42)*COS(CP$12))/SIN(CP$12)*$B42))</f>
        <v>6.11959683712349</v>
      </c>
      <c r="CQ132" s="0" t="n">
        <f aca="false">IF($B42=0,0,IF(SIN(CQ$12)=0,999999999,(SIN(CQ$12)*COS($E42)+SIN($E42)*COS(CQ$12))/SIN(CQ$12)*$B42))</f>
        <v>6.059107425866</v>
      </c>
    </row>
    <row r="133" customFormat="false" ht="12.8" hidden="true" customHeight="false" outlineLevel="0" collapsed="false">
      <c r="D133" s="0" t="n">
        <f aca="false">1+D132</f>
        <v>31</v>
      </c>
      <c r="E133" s="2" t="s">
        <v>56</v>
      </c>
      <c r="F133" s="0" t="n">
        <f aca="false">IF($B43=0,0,IF(SIN(F$12)=0,999999999,(SIN(F$12)*COS($E43)+SIN($E43)*COS(F$12))/SIN(F$12)*$B43))</f>
        <v>999999999</v>
      </c>
      <c r="G133" s="0" t="n">
        <f aca="false">IF($B43=0,0,IF(SIN(G$12)=0,999999999,(SIN(G$12)*COS($E43)+SIN($E43)*COS(G$12))/SIN(G$12)*$B43))</f>
        <v>210.213821419023</v>
      </c>
      <c r="H133" s="0" t="n">
        <f aca="false">IF($B43=0,0,IF(SIN(H$12)=0,999999999,(SIN(H$12)*COS($E43)+SIN($E43)*COS(H$12))/SIN(H$12)*$B43))</f>
        <v>108.042961173873</v>
      </c>
      <c r="I133" s="0" t="n">
        <f aca="false">IF($B43=0,0,IF(SIN(I$12)=0,999999999,(SIN(I$12)*COS($E43)+SIN($E43)*COS(I$12))/SIN(I$12)*$B43))</f>
        <v>73.972171088985</v>
      </c>
      <c r="J133" s="0" t="n">
        <f aca="false">IF($B43=0,0,IF(SIN(J$12)=0,999999999,(SIN(J$12)*COS($E43)+SIN($E43)*COS(J$12))/SIN(J$12)*$B43))</f>
        <v>56.9263922186145</v>
      </c>
      <c r="K133" s="0" t="n">
        <f aca="false">IF($B43=0,0,IF(SIN(K$12)=0,999999999,(SIN(K$12)*COS($E43)+SIN($E43)*COS(K$12))/SIN(K$12)*$B43))</f>
        <v>46.6906107432673</v>
      </c>
      <c r="L133" s="0" t="n">
        <f aca="false">IF($B43=0,0,IF(SIN(L$12)=0,999999999,(SIN(L$12)*COS($E43)+SIN($E43)*COS(L$12))/SIN(L$12)*$B43))</f>
        <v>39.8598203593373</v>
      </c>
      <c r="M133" s="0" t="n">
        <f aca="false">IF($B43=0,0,IF(SIN(M$12)=0,999999999,(SIN(M$12)*COS($E43)+SIN($E43)*COS(M$12))/SIN(M$12)*$B43))</f>
        <v>34.9747311906381</v>
      </c>
      <c r="N133" s="0" t="n">
        <f aca="false">IF($B43=0,0,IF(SIN(N$12)=0,999999999,(SIN(N$12)*COS($E43)+SIN($E43)*COS(N$12))/SIN(N$12)*$B43))</f>
        <v>31.3056970151611</v>
      </c>
      <c r="O133" s="0" t="n">
        <f aca="false">IF($B43=0,0,IF(SIN(O$12)=0,999999999,(SIN(O$12)*COS($E43)+SIN($E43)*COS(O$12))/SIN(O$12)*$B43))</f>
        <v>28.4473576729871</v>
      </c>
      <c r="P133" s="0" t="n">
        <f aca="false">IF($B43=0,0,IF(SIN(P$12)=0,999999999,(SIN(P$12)*COS($E43)+SIN($E43)*COS(P$12))/SIN(P$12)*$B43))</f>
        <v>26.1564960285331</v>
      </c>
      <c r="Q133" s="0" t="n">
        <f aca="false">IF($B43=0,0,IF(SIN(Q$12)=0,999999999,(SIN(Q$12)*COS($E43)+SIN($E43)*COS(Q$12))/SIN(Q$12)*$B43))</f>
        <v>24.2783365889106</v>
      </c>
      <c r="R133" s="0" t="n">
        <f aca="false">IF($B43=0,0,IF(SIN(R$12)=0,999999999,(SIN(R$12)*COS($E43)+SIN($E43)*COS(R$12))/SIN(R$12)*$B43))</f>
        <v>22.7096948123197</v>
      </c>
      <c r="S133" s="0" t="n">
        <f aca="false">IF($B43=0,0,IF(SIN(S$12)=0,999999999,(SIN(S$12)*COS($E43)+SIN($E43)*COS(S$12))/SIN(S$12)*$B43))</f>
        <v>21.3791344272172</v>
      </c>
      <c r="T133" s="0" t="n">
        <f aca="false">IF($B43=0,0,IF(SIN(T$12)=0,999999999,(SIN(T$12)*COS($E43)+SIN($E43)*COS(T$12))/SIN(T$12)*$B43))</f>
        <v>20.2356287568599</v>
      </c>
      <c r="U133" s="0" t="n">
        <f aca="false">IF($B43=0,0,IF(SIN(U$12)=0,999999999,(SIN(U$12)*COS($E43)+SIN($E43)*COS(U$12))/SIN(U$12)*$B43))</f>
        <v>19.2417575133695</v>
      </c>
      <c r="V133" s="0" t="n">
        <f aca="false">IF($B43=0,0,IF(SIN(V$12)=0,999999999,(SIN(V$12)*COS($E43)+SIN($E43)*COS(V$12))/SIN(V$12)*$B43))</f>
        <v>18.3694547933897</v>
      </c>
      <c r="W133" s="0" t="n">
        <f aca="false">IF($B43=0,0,IF(SIN(W$12)=0,999999999,(SIN(W$12)*COS($E43)+SIN($E43)*COS(W$12))/SIN(W$12)*$B43))</f>
        <v>17.5972577805508</v>
      </c>
      <c r="X133" s="0" t="n">
        <f aca="false">IF($B43=0,0,IF(SIN(X$12)=0,999999999,(SIN(X$12)*COS($E43)+SIN($E43)*COS(X$12))/SIN(X$12)*$B43))</f>
        <v>16.9084725465244</v>
      </c>
      <c r="Y133" s="0" t="n">
        <f aca="false">IF($B43=0,0,IF(SIN(Y$12)=0,999999999,(SIN(Y$12)*COS($E43)+SIN($E43)*COS(Y$12))/SIN(Y$12)*$B43))</f>
        <v>16.2899190722268</v>
      </c>
      <c r="Z133" s="0" t="n">
        <f aca="false">IF($B43=0,0,IF(SIN(Z$12)=0,999999999,(SIN(Z$12)*COS($E43)+SIN($E43)*COS(Z$12))/SIN(Z$12)*$B43))</f>
        <v>15.7310527621053</v>
      </c>
      <c r="AA133" s="0" t="n">
        <f aca="false">IF($B43=0,0,IF(SIN(AA$12)=0,999999999,(SIN(AA$12)*COS($E43)+SIN($E43)*COS(AA$12))/SIN(AA$12)*$B43))</f>
        <v>15.2233369537988</v>
      </c>
      <c r="AB133" s="0" t="n">
        <f aca="false">IF($B43=0,0,IF(SIN(AB$12)=0,999999999,(SIN(AB$12)*COS($E43)+SIN($E43)*COS(AB$12))/SIN(AB$12)*$B43))</f>
        <v>14.7597865609927</v>
      </c>
      <c r="AC133" s="0" t="n">
        <f aca="false">IF($B43=0,0,IF(SIN(AC$12)=0,999999999,(SIN(AC$12)*COS($E43)+SIN($E43)*COS(AC$12))/SIN(AC$12)*$B43))</f>
        <v>14.334630765438</v>
      </c>
      <c r="AD133" s="0" t="n">
        <f aca="false">IF($B43=0,0,IF(SIN(AD$12)=0,999999999,(SIN(AD$12)*COS($E43)+SIN($E43)*COS(AD$12))/SIN(AD$12)*$B43))</f>
        <v>13.9430600354457</v>
      </c>
      <c r="AE133" s="0" t="n">
        <f aca="false">IF($B43=0,0,IF(SIN(AE$12)=0,999999999,(SIN(AE$12)*COS($E43)+SIN($E43)*COS(AE$12))/SIN(AE$12)*$B43))</f>
        <v>13.581033859428</v>
      </c>
      <c r="AF133" s="0" t="n">
        <f aca="false">IF($B43=0,0,IF(SIN(AF$12)=0,999999999,(SIN(AF$12)*COS($E43)+SIN($E43)*COS(AF$12))/SIN(AF$12)*$B43))</f>
        <v>13.2451328481102</v>
      </c>
      <c r="AG133" s="0" t="n">
        <f aca="false">IF($B43=0,0,IF(SIN(AG$12)=0,999999999,(SIN(AG$12)*COS($E43)+SIN($E43)*COS(AG$12))/SIN(AG$12)*$B43))</f>
        <v>12.9324437024089</v>
      </c>
      <c r="AH133" s="0" t="n">
        <f aca="false">IF($B43=0,0,IF(SIN(AH$12)=0,999999999,(SIN(AH$12)*COS($E43)+SIN($E43)*COS(AH$12))/SIN(AH$12)*$B43))</f>
        <v>12.6404688305419</v>
      </c>
      <c r="AI133" s="0" t="n">
        <f aca="false">IF($B43=0,0,IF(SIN(AI$12)=0,999999999,(SIN(AI$12)*COS($E43)+SIN($E43)*COS(AI$12))/SIN(AI$12)*$B43))</f>
        <v>12.3670546645381</v>
      </c>
      <c r="AJ133" s="0" t="n">
        <f aca="false">IF($B43=0,0,IF(SIN(AJ$12)=0,999999999,(SIN(AJ$12)*COS($E43)+SIN($E43)*COS(AJ$12))/SIN(AJ$12)*$B43))</f>
        <v>12.1103343129349</v>
      </c>
      <c r="AK133" s="0" t="n">
        <f aca="false">IF($B43=0,0,IF(SIN(AK$12)=0,999999999,(SIN(AK$12)*COS($E43)+SIN($E43)*COS(AK$12))/SIN(AK$12)*$B43))</f>
        <v>11.8686813124417</v>
      </c>
      <c r="AL133" s="0" t="n">
        <f aca="false">IF($B43=0,0,IF(SIN(AL$12)=0,999999999,(SIN(AL$12)*COS($E43)+SIN($E43)*COS(AL$12))/SIN(AL$12)*$B43))</f>
        <v>11.6406720506508</v>
      </c>
      <c r="AM133" s="0" t="n">
        <f aca="false">IF($B43=0,0,IF(SIN(AM$12)=0,999999999,(SIN(AM$12)*COS($E43)+SIN($E43)*COS(AM$12))/SIN(AM$12)*$B43))</f>
        <v>11.4250550204627</v>
      </c>
      <c r="AN133" s="0" t="n">
        <f aca="false">IF($B43=0,0,IF(SIN(AN$12)=0,999999999,(SIN(AN$12)*COS($E43)+SIN($E43)*COS(AN$12))/SIN(AN$12)*$B43))</f>
        <v>11.2207254996761</v>
      </c>
      <c r="AO133" s="0" t="n">
        <f aca="false">IF($B43=0,0,IF(SIN(AO$12)=0,999999999,(SIN(AO$12)*COS($E43)+SIN($E43)*COS(AO$12))/SIN(AO$12)*$B43))</f>
        <v>11.0267045706884</v>
      </c>
      <c r="AP133" s="0" t="n">
        <f aca="false">IF($B43=0,0,IF(SIN(AP$12)=0,999999999,(SIN(AP$12)*COS($E43)+SIN($E43)*COS(AP$12))/SIN(AP$12)*$B43))</f>
        <v>10.8421216363743</v>
      </c>
      <c r="AQ133" s="0" t="n">
        <f aca="false">IF($B43=0,0,IF(SIN(AQ$12)=0,999999999,(SIN(AQ$12)*COS($E43)+SIN($E43)*COS(AQ$12))/SIN(AQ$12)*$B43))</f>
        <v>10.666199770681</v>
      </c>
      <c r="AR133" s="0" t="n">
        <f aca="false">IF($B43=0,0,IF(SIN(AR$12)=0,999999999,(SIN(AR$12)*COS($E43)+SIN($E43)*COS(AR$12))/SIN(AR$12)*$B43))</f>
        <v>10.4982433817328</v>
      </c>
      <c r="AS133" s="0" t="n">
        <f aca="false">IF($B43=0,0,IF(SIN(AS$12)=0,999999999,(SIN(AS$12)*COS($E43)+SIN($E43)*COS(AS$12))/SIN(AS$12)*$B43))</f>
        <v>10.3376277723532</v>
      </c>
      <c r="AT133" s="0" t="n">
        <f aca="false">IF($B43=0,0,IF(SIN(AT$12)=0,999999999,(SIN(AT$12)*COS($E43)+SIN($E43)*COS(AT$12))/SIN(AT$12)*$B43))</f>
        <v>10.1837902659347</v>
      </c>
      <c r="AU133" s="0" t="n">
        <f aca="false">IF($B43=0,0,IF(SIN(AU$12)=0,999999999,(SIN(AU$12)*COS($E43)+SIN($E43)*COS(AU$12))/SIN(AU$12)*$B43))</f>
        <v>10.0362226303723</v>
      </c>
      <c r="AV133" s="0" t="n">
        <f aca="false">IF($B43=0,0,IF(SIN(AV$12)=0,999999999,(SIN(AV$12)*COS($E43)+SIN($E43)*COS(AV$12))/SIN(AV$12)*$B43))</f>
        <v>9.89446458369381</v>
      </c>
      <c r="AW133" s="0" t="n">
        <f aca="false">IF($B43=0,0,IF(SIN(AW$12)=0,999999999,(SIN(AW$12)*COS($E43)+SIN($E43)*COS(AW$12))/SIN(AW$12)*$B43))</f>
        <v>9.75809820526592</v>
      </c>
      <c r="AX133" s="0" t="n">
        <f aca="false">IF($B43=0,0,IF(SIN(AX$12)=0,999999999,(SIN(AX$12)*COS($E43)+SIN($E43)*COS(AX$12))/SIN(AX$12)*$B43))</f>
        <v>9.62674310848055</v>
      </c>
      <c r="AY133" s="0" t="n">
        <f aca="false">IF($B43=0,0,IF(SIN(AY$12)=0,999999999,(SIN(AY$12)*COS($E43)+SIN($E43)*COS(AY$12))/SIN(AY$12)*$B43))</f>
        <v>9.50005225643815</v>
      </c>
      <c r="AZ133" s="0" t="n">
        <f aca="false">IF($B43=0,0,IF(SIN(AZ$12)=0,999999999,(SIN(AZ$12)*COS($E43)+SIN($E43)*COS(AZ$12))/SIN(AZ$12)*$B43))</f>
        <v>9.37770832275007</v>
      </c>
      <c r="BA133" s="0" t="n">
        <f aca="false">IF($B43=0,0,IF(SIN(BA$12)=0,999999999,(SIN(BA$12)*COS($E43)+SIN($E43)*COS(BA$12))/SIN(BA$12)*$B43))</f>
        <v>9.25942051623955</v>
      </c>
      <c r="BB133" s="0" t="n">
        <f aca="false">IF($B43=0,0,IF(SIN(BB$12)=0,999999999,(SIN(BB$12)*COS($E43)+SIN($E43)*COS(BB$12))/SIN(BB$12)*$B43))</f>
        <v>9.14492180185623</v>
      </c>
      <c r="BC133" s="0" t="n">
        <f aca="false">IF($B43=0,0,IF(SIN(BC$12)=0,999999999,(SIN(BC$12)*COS($E43)+SIN($E43)*COS(BC$12))/SIN(BC$12)*$B43))</f>
        <v>9.03396646116723</v>
      </c>
      <c r="BD133" s="0" t="n">
        <f aca="false">IF($B43=0,0,IF(SIN(BD$12)=0,999999999,(SIN(BD$12)*COS($E43)+SIN($E43)*COS(BD$12))/SIN(BD$12)*$B43))</f>
        <v>8.92632794484774</v>
      </c>
      <c r="BE133" s="0" t="n">
        <f aca="false">IF($B43=0,0,IF(SIN(BE$12)=0,999999999,(SIN(BE$12)*COS($E43)+SIN($E43)*COS(BE$12))/SIN(BE$12)*$B43))</f>
        <v>8.82179697705504</v>
      </c>
      <c r="BF133" s="0" t="n">
        <f aca="false">IF($B43=0,0,IF(SIN(BF$12)=0,999999999,(SIN(BF$12)*COS($E43)+SIN($E43)*COS(BF$12))/SIN(BF$12)*$B43))</f>
        <v>8.7201798777389</v>
      </c>
      <c r="BG133" s="0" t="n">
        <f aca="false">IF($B43=0,0,IF(SIN(BG$12)=0,999999999,(SIN(BG$12)*COS($E43)+SIN($E43)*COS(BG$12))/SIN(BG$12)*$B43))</f>
        <v>8.62129707406312</v>
      </c>
      <c r="BH133" s="0" t="n">
        <f aca="false">IF($B43=0,0,IF(SIN(BH$12)=0,999999999,(SIN(BH$12)*COS($E43)+SIN($E43)*COS(BH$12))/SIN(BH$12)*$B43))</f>
        <v>8.52498177638077</v>
      </c>
      <c r="BI133" s="0" t="n">
        <f aca="false">IF($B43=0,0,IF(SIN(BI$12)=0,999999999,(SIN(BI$12)*COS($E43)+SIN($E43)*COS(BI$12))/SIN(BI$12)*$B43))</f>
        <v>8.43107879777481</v>
      </c>
      <c r="BJ133" s="0" t="n">
        <f aca="false">IF($B43=0,0,IF(SIN(BJ$12)=0,999999999,(SIN(BJ$12)*COS($E43)+SIN($E43)*COS(BJ$12))/SIN(BJ$12)*$B43))</f>
        <v>8.33944349917126</v>
      </c>
      <c r="BK133" s="0" t="n">
        <f aca="false">IF($B43=0,0,IF(SIN(BK$12)=0,999999999,(SIN(BK$12)*COS($E43)+SIN($E43)*COS(BK$12))/SIN(BK$12)*$B43))</f>
        <v>8.24994084455442</v>
      </c>
      <c r="BL133" s="0" t="n">
        <f aca="false">IF($B43=0,0,IF(SIN(BL$12)=0,999999999,(SIN(BL$12)*COS($E43)+SIN($E43)*COS(BL$12))/SIN(BL$12)*$B43))</f>
        <v>8.16244455294421</v>
      </c>
      <c r="BM133" s="0" t="n">
        <f aca="false">IF($B43=0,0,IF(SIN(BM$12)=0,999999999,(SIN(BM$12)*COS($E43)+SIN($E43)*COS(BM$12))/SIN(BM$12)*$B43))</f>
        <v>8.07683633560118</v>
      </c>
      <c r="BN133" s="0" t="n">
        <f aca="false">IF($B43=0,0,IF(SIN(BN$12)=0,999999999,(SIN(BN$12)*COS($E43)+SIN($E43)*COS(BN$12))/SIN(BN$12)*$B43))</f>
        <v>7.99300520845889</v>
      </c>
      <c r="BO133" s="0" t="n">
        <f aca="false">IF($B43=0,0,IF(SIN(BO$12)=0,999999999,(SIN(BO$12)*COS($E43)+SIN($E43)*COS(BO$12))/SIN(BO$12)*$B43))</f>
        <v>7.91084687109144</v>
      </c>
      <c r="BP133" s="0" t="n">
        <f aca="false">IF($B43=0,0,IF(SIN(BP$12)=0,999999999,(SIN(BP$12)*COS($E43)+SIN($E43)*COS(BP$12))/SIN(BP$12)*$B43))</f>
        <v>7.83026314464114</v>
      </c>
      <c r="BQ133" s="0" t="n">
        <f aca="false">IF($B43=0,0,IF(SIN(BQ$12)=0,999999999,(SIN(BQ$12)*COS($E43)+SIN($E43)*COS(BQ$12))/SIN(BQ$12)*$B43))</f>
        <v>7.75116146208907</v>
      </c>
      <c r="BR133" s="0" t="n">
        <f aca="false">IF($B43=0,0,IF(SIN(BR$12)=0,999999999,(SIN(BR$12)*COS($E43)+SIN($E43)*COS(BR$12))/SIN(BR$12)*$B43))</f>
        <v>7.67345440507416</v>
      </c>
      <c r="BS133" s="0" t="n">
        <f aca="false">IF($B43=0,0,IF(SIN(BS$12)=0,999999999,(SIN(BS$12)*COS($E43)+SIN($E43)*COS(BS$12))/SIN(BS$12)*$B43))</f>
        <v>7.5970592821743</v>
      </c>
      <c r="BT133" s="0" t="n">
        <f aca="false">IF($B43=0,0,IF(SIN(BT$12)=0,999999999,(SIN(BT$12)*COS($E43)+SIN($E43)*COS(BT$12))/SIN(BT$12)*$B43))</f>
        <v>7.521897744175</v>
      </c>
      <c r="BU133" s="0" t="n">
        <f aca="false">IF($B43=0,0,IF(SIN(BU$12)=0,999999999,(SIN(BU$12)*COS($E43)+SIN($E43)*COS(BU$12))/SIN(BU$12)*$B43))</f>
        <v>7.44789543237955</v>
      </c>
      <c r="BV133" s="0" t="n">
        <f aca="false">IF($B43=0,0,IF(SIN(BV$12)=0,999999999,(SIN(BV$12)*COS($E43)+SIN($E43)*COS(BV$12))/SIN(BV$12)*$B43))</f>
        <v>7.37498165647329</v>
      </c>
      <c r="BW133" s="0" t="n">
        <f aca="false">IF($B43=0,0,IF(SIN(BW$12)=0,999999999,(SIN(BW$12)*COS($E43)+SIN($E43)*COS(BW$12))/SIN(BW$12)*$B43))</f>
        <v>7.30308909885286</v>
      </c>
      <c r="BX133" s="0" t="n">
        <f aca="false">IF($B43=0,0,IF(SIN(BX$12)=0,999999999,(SIN(BX$12)*COS($E43)+SIN($E43)*COS(BX$12))/SIN(BX$12)*$B43))</f>
        <v>7.23215354267767</v>
      </c>
      <c r="BY133" s="0" t="n">
        <f aca="false">IF($B43=0,0,IF(SIN(BY$12)=0,999999999,(SIN(BY$12)*COS($E43)+SIN($E43)*COS(BY$12))/SIN(BY$12)*$B43))</f>
        <v>7.16211362120295</v>
      </c>
      <c r="BZ133" s="0" t="n">
        <f aca="false">IF($B43=0,0,IF(SIN(BZ$12)=0,999999999,(SIN(BZ$12)*COS($E43)+SIN($E43)*COS(BZ$12))/SIN(BZ$12)*$B43))</f>
        <v>7.09291058621762</v>
      </c>
      <c r="CA133" s="0" t="n">
        <f aca="false">IF($B43=0,0,IF(SIN(CA$12)=0,999999999,(SIN(CA$12)*COS($E43)+SIN($E43)*COS(CA$12))/SIN(CA$12)*$B43))</f>
        <v>7.02448809364034</v>
      </c>
      <c r="CB133" s="0" t="n">
        <f aca="false">IF($B43=0,0,IF(SIN(CB$12)=0,999999999,(SIN(CB$12)*COS($E43)+SIN($E43)*COS(CB$12))/SIN(CB$12)*$B43))</f>
        <v>6.95679200452983</v>
      </c>
      <c r="CC133" s="0" t="n">
        <f aca="false">IF($B43=0,0,IF(SIN(CC$12)=0,999999999,(SIN(CC$12)*COS($E43)+SIN($E43)*COS(CC$12))/SIN(CC$12)*$B43))</f>
        <v>6.88977019994137</v>
      </c>
      <c r="CD133" s="0" t="n">
        <f aca="false">IF($B43=0,0,IF(SIN(CD$12)=0,999999999,(SIN(CD$12)*COS($E43)+SIN($E43)*COS(CD$12))/SIN(CD$12)*$B43))</f>
        <v>6.8233724082178</v>
      </c>
      <c r="CE133" s="0" t="n">
        <f aca="false">IF($B43=0,0,IF(SIN(CE$12)=0,999999999,(SIN(CE$12)*COS($E43)+SIN($E43)*COS(CE$12))/SIN(CE$12)*$B43))</f>
        <v>6.75755004343847</v>
      </c>
      <c r="CF133" s="0" t="n">
        <f aca="false">IF($B43=0,0,IF(SIN(CF$12)=0,999999999,(SIN(CF$12)*COS($E43)+SIN($E43)*COS(CF$12))/SIN(CF$12)*$B43))</f>
        <v>6.69225605386996</v>
      </c>
      <c r="CG133" s="0" t="n">
        <f aca="false">IF($B43=0,0,IF(SIN(CG$12)=0,999999999,(SIN(CG$12)*COS($E43)+SIN($E43)*COS(CG$12))/SIN(CG$12)*$B43))</f>
        <v>6.62744477936705</v>
      </c>
      <c r="CH133" s="0" t="n">
        <f aca="false">IF($B43=0,0,IF(SIN(CH$12)=0,999999999,(SIN(CH$12)*COS($E43)+SIN($E43)*COS(CH$12))/SIN(CH$12)*$B43))</f>
        <v>6.56307181676433</v>
      </c>
      <c r="CI133" s="0" t="n">
        <f aca="false">IF($B43=0,0,IF(SIN(CI$12)=0,999999999,(SIN(CI$12)*COS($E43)+SIN($E43)*COS(CI$12))/SIN(CI$12)*$B43))</f>
        <v>6.49909389237998</v>
      </c>
      <c r="CJ133" s="0" t="n">
        <f aca="false">IF($B43=0,0,IF(SIN(CJ$12)=0,999999999,(SIN(CJ$12)*COS($E43)+SIN($E43)*COS(CJ$12))/SIN(CJ$12)*$B43))</f>
        <v>6.4354687408234</v>
      </c>
      <c r="CK133" s="0" t="n">
        <f aca="false">IF($B43=0,0,IF(SIN(CK$12)=0,999999999,(SIN(CK$12)*COS($E43)+SIN($E43)*COS(CK$12))/SIN(CK$12)*$B43))</f>
        <v>6.37215498935994</v>
      </c>
      <c r="CL133" s="0" t="n">
        <f aca="false">IF($B43=0,0,IF(SIN(CL$12)=0,999999999,(SIN(CL$12)*COS($E43)+SIN($E43)*COS(CL$12))/SIN(CL$12)*$B43))</f>
        <v>6.30911204713965</v>
      </c>
      <c r="CM133" s="0" t="n">
        <f aca="false">IF($B43=0,0,IF(SIN(CM$12)=0,999999999,(SIN(CM$12)*COS($E43)+SIN($E43)*COS(CM$12))/SIN(CM$12)*$B43))</f>
        <v>6.24629999864276</v>
      </c>
      <c r="CN133" s="0" t="n">
        <f aca="false">IF($B43=0,0,IF(SIN(CN$12)=0,999999999,(SIN(CN$12)*COS($E43)+SIN($E43)*COS(CN$12))/SIN(CN$12)*$B43))</f>
        <v>6.18367950073405</v>
      </c>
      <c r="CO133" s="0" t="n">
        <f aca="false">IF($B43=0,0,IF(SIN(CO$12)=0,999999999,(SIN(CO$12)*COS($E43)+SIN($E43)*COS(CO$12))/SIN(CO$12)*$B43))</f>
        <v>6.12121168275203</v>
      </c>
      <c r="CP133" s="0" t="n">
        <f aca="false">IF($B43=0,0,IF(SIN(CP$12)=0,999999999,(SIN(CP$12)*COS($E43)+SIN($E43)*COS(CP$12))/SIN(CP$12)*$B43))</f>
        <v>6.0588580490861</v>
      </c>
      <c r="CQ133" s="0" t="n">
        <f aca="false">IF($B43=0,0,IF(SIN(CQ$12)=0,999999999,(SIN(CQ$12)*COS($E43)+SIN($E43)*COS(CQ$12))/SIN(CQ$12)*$B43))</f>
        <v>5.99658038371795</v>
      </c>
    </row>
    <row r="134" customFormat="false" ht="12.8" hidden="true" customHeight="false" outlineLevel="0" collapsed="false">
      <c r="D134" s="0" t="n">
        <f aca="false">1+D133</f>
        <v>32</v>
      </c>
      <c r="E134" s="2" t="s">
        <v>56</v>
      </c>
      <c r="F134" s="0" t="n">
        <f aca="false">IF($B44=0,0,IF(SIN(F$12)=0,999999999,(SIN(F$12)*COS($E44)+SIN($E44)*COS(F$12))/SIN(F$12)*$B44))</f>
        <v>999999999</v>
      </c>
      <c r="G134" s="0" t="n">
        <f aca="false">IF($B44=0,0,IF(SIN(G$12)=0,999999999,(SIN(G$12)*COS($E44)+SIN($E44)*COS(G$12))/SIN(G$12)*$B44))</f>
        <v>215.945346911818</v>
      </c>
      <c r="H134" s="0" t="n">
        <f aca="false">IF($B44=0,0,IF(SIN(H$12)=0,999999999,(SIN(H$12)*COS($E44)+SIN($E44)*COS(H$12))/SIN(H$12)*$B44))</f>
        <v>110.874810796753</v>
      </c>
      <c r="I134" s="0" t="n">
        <f aca="false">IF($B44=0,0,IF(SIN(I$12)=0,999999999,(SIN(I$12)*COS($E44)+SIN($E44)*COS(I$12))/SIN(I$12)*$B44))</f>
        <v>75.8370693948153</v>
      </c>
      <c r="J134" s="0" t="n">
        <f aca="false">IF($B44=0,0,IF(SIN(J$12)=0,999999999,(SIN(J$12)*COS($E44)+SIN($E44)*COS(J$12))/SIN(J$12)*$B44))</f>
        <v>58.3075201660889</v>
      </c>
      <c r="K134" s="0" t="n">
        <f aca="false">IF($B44=0,0,IF(SIN(K$12)=0,999999999,(SIN(K$12)*COS($E44)+SIN($E44)*COS(K$12))/SIN(K$12)*$B44))</f>
        <v>47.7812405146221</v>
      </c>
      <c r="L134" s="0" t="n">
        <f aca="false">IF($B44=0,0,IF(SIN(L$12)=0,999999999,(SIN(L$12)*COS($E44)+SIN($E44)*COS(L$12))/SIN(L$12)*$B44))</f>
        <v>40.7565878298247</v>
      </c>
      <c r="M134" s="0" t="n">
        <f aca="false">IF($B44=0,0,IF(SIN(M$12)=0,999999999,(SIN(M$12)*COS($E44)+SIN($E44)*COS(M$12))/SIN(M$12)*$B44))</f>
        <v>35.7328566339283</v>
      </c>
      <c r="N134" s="0" t="n">
        <f aca="false">IF($B44=0,0,IF(SIN(N$12)=0,999999999,(SIN(N$12)*COS($E44)+SIN($E44)*COS(N$12))/SIN(N$12)*$B44))</f>
        <v>31.9596928676952</v>
      </c>
      <c r="O134" s="0" t="n">
        <f aca="false">IF($B44=0,0,IF(SIN(O$12)=0,999999999,(SIN(O$12)*COS($E44)+SIN($E44)*COS(O$12))/SIN(O$12)*$B44))</f>
        <v>29.0202319846177</v>
      </c>
      <c r="P134" s="0" t="n">
        <f aca="false">IF($B44=0,0,IF(SIN(P$12)=0,999999999,(SIN(P$12)*COS($E44)+SIN($E44)*COS(P$12))/SIN(P$12)*$B44))</f>
        <v>26.664354187654</v>
      </c>
      <c r="Q134" s="0" t="n">
        <f aca="false">IF($B44=0,0,IF(SIN(Q$12)=0,999999999,(SIN(Q$12)*COS($E44)+SIN($E44)*COS(Q$12))/SIN(Q$12)*$B44))</f>
        <v>24.7328913541494</v>
      </c>
      <c r="R134" s="0" t="n">
        <f aca="false">IF($B44=0,0,IF(SIN(R$12)=0,999999999,(SIN(R$12)*COS($E44)+SIN($E44)*COS(R$12))/SIN(R$12)*$B44))</f>
        <v>23.119730497488</v>
      </c>
      <c r="S134" s="0" t="n">
        <f aca="false">IF($B44=0,0,IF(SIN(S$12)=0,999999999,(SIN(S$12)*COS($E44)+SIN($E44)*COS(S$12))/SIN(S$12)*$B44))</f>
        <v>21.7514079379955</v>
      </c>
      <c r="T134" s="0" t="n">
        <f aca="false">IF($B44=0,0,IF(SIN(T$12)=0,999999999,(SIN(T$12)*COS($E44)+SIN($E44)*COS(T$12))/SIN(T$12)*$B44))</f>
        <v>20.5754488284533</v>
      </c>
      <c r="U134" s="0" t="n">
        <f aca="false">IF($B44=0,0,IF(SIN(U$12)=0,999999999,(SIN(U$12)*COS($E44)+SIN($E44)*COS(U$12))/SIN(U$12)*$B44))</f>
        <v>19.5533708687266</v>
      </c>
      <c r="V134" s="0" t="n">
        <f aca="false">IF($B44=0,0,IF(SIN(V$12)=0,999999999,(SIN(V$12)*COS($E44)+SIN($E44)*COS(V$12))/SIN(V$12)*$B44))</f>
        <v>18.6563116267569</v>
      </c>
      <c r="W134" s="0" t="n">
        <f aca="false">IF($B44=0,0,IF(SIN(W$12)=0,999999999,(SIN(W$12)*COS($E44)+SIN($E44)*COS(W$12))/SIN(W$12)*$B44))</f>
        <v>17.8621991574016</v>
      </c>
      <c r="X134" s="0" t="n">
        <f aca="false">IF($B44=0,0,IF(SIN(X$12)=0,999999999,(SIN(X$12)*COS($E44)+SIN($E44)*COS(X$12))/SIN(X$12)*$B44))</f>
        <v>17.1538657477224</v>
      </c>
      <c r="Y134" s="0" t="n">
        <f aca="false">IF($B44=0,0,IF(SIN(Y$12)=0,999999999,(SIN(Y$12)*COS($E44)+SIN($E44)*COS(Y$12))/SIN(Y$12)*$B44))</f>
        <v>16.5177573210698</v>
      </c>
      <c r="Z134" s="0" t="n">
        <f aca="false">IF($B44=0,0,IF(SIN(Z$12)=0,999999999,(SIN(Z$12)*COS($E44)+SIN($E44)*COS(Z$12))/SIN(Z$12)*$B44))</f>
        <v>15.9430300193693</v>
      </c>
      <c r="AA134" s="0" t="n">
        <f aca="false">IF($B44=0,0,IF(SIN(AA$12)=0,999999999,(SIN(AA$12)*COS($E44)+SIN($E44)*COS(AA$12))/SIN(AA$12)*$B44))</f>
        <v>15.4209049041959</v>
      </c>
      <c r="AB134" s="0" t="n">
        <f aca="false">IF($B44=0,0,IF(SIN(AB$12)=0,999999999,(SIN(AB$12)*COS($E44)+SIN($E44)*COS(AB$12))/SIN(AB$12)*$B44))</f>
        <v>14.9441986479148</v>
      </c>
      <c r="AC134" s="0" t="n">
        <f aca="false">IF($B44=0,0,IF(SIN(AC$12)=0,999999999,(SIN(AC$12)*COS($E44)+SIN($E44)*COS(AC$12))/SIN(AC$12)*$B44))</f>
        <v>14.5069766526788</v>
      </c>
      <c r="AD134" s="0" t="n">
        <f aca="false">IF($B44=0,0,IF(SIN(AD$12)=0,999999999,(SIN(AD$12)*COS($E44)+SIN($E44)*COS(AD$12))/SIN(AD$12)*$B44))</f>
        <v>14.1042928891426</v>
      </c>
      <c r="AE134" s="0" t="n">
        <f aca="false">IF($B44=0,0,IF(SIN(AE$12)=0,999999999,(SIN(AE$12)*COS($E44)+SIN($E44)*COS(AE$12))/SIN(AE$12)*$B44))</f>
        <v>13.7319921733554</v>
      </c>
      <c r="AF134" s="0" t="n">
        <f aca="false">IF($B44=0,0,IF(SIN(AF$12)=0,999999999,(SIN(AF$12)*COS($E44)+SIN($E44)*COS(AF$12))/SIN(AF$12)*$B44))</f>
        <v>13.3865580715374</v>
      </c>
      <c r="AG134" s="0" t="n">
        <f aca="false">IF($B44=0,0,IF(SIN(AG$12)=0,999999999,(SIN(AG$12)*COS($E44)+SIN($E44)*COS(AG$12))/SIN(AG$12)*$B44))</f>
        <v>13.0649946032709</v>
      </c>
      <c r="AH134" s="0" t="n">
        <f aca="false">IF($B44=0,0,IF(SIN(AH$12)=0,999999999,(SIN(AH$12)*COS($E44)+SIN($E44)*COS(AH$12))/SIN(AH$12)*$B44))</f>
        <v>12.7647332934847</v>
      </c>
      <c r="AI134" s="0" t="n">
        <f aca="false">IF($B44=0,0,IF(SIN(AI$12)=0,999999999,(SIN(AI$12)*COS($E44)+SIN($E44)*COS(AI$12))/SIN(AI$12)*$B44))</f>
        <v>12.4835594545394</v>
      </c>
      <c r="AJ134" s="0" t="n">
        <f aca="false">IF($B44=0,0,IF(SIN(AJ$12)=0,999999999,(SIN(AJ$12)*COS($E44)+SIN($E44)*COS(AJ$12))/SIN(AJ$12)*$B44))</f>
        <v>12.2195532113711</v>
      </c>
      <c r="AK134" s="0" t="n">
        <f aca="false">IF($B44=0,0,IF(SIN(AK$12)=0,999999999,(SIN(AK$12)*COS($E44)+SIN($E44)*COS(AK$12))/SIN(AK$12)*$B44))</f>
        <v>11.9710419405967</v>
      </c>
      <c r="AL134" s="0" t="n">
        <f aca="false">IF($B44=0,0,IF(SIN(AL$12)=0,999999999,(SIN(AL$12)*COS($E44)+SIN($E44)*COS(AL$12))/SIN(AL$12)*$B44))</f>
        <v>11.7365616267569</v>
      </c>
      <c r="AM134" s="0" t="n">
        <f aca="false">IF($B44=0,0,IF(SIN(AM$12)=0,999999999,(SIN(AM$12)*COS($E44)+SIN($E44)*COS(AM$12))/SIN(AM$12)*$B44))</f>
        <v>11.5148252441616</v>
      </c>
      <c r="AN134" s="0" t="n">
        <f aca="false">IF($B44=0,0,IF(SIN(AN$12)=0,999999999,(SIN(AN$12)*COS($E44)+SIN($E44)*COS(AN$12))/SIN(AN$12)*$B44))</f>
        <v>11.3046967178708</v>
      </c>
      <c r="AO134" s="0" t="n">
        <f aca="false">IF($B44=0,0,IF(SIN(AO$12)=0,999999999,(SIN(AO$12)*COS($E44)+SIN($E44)*COS(AO$12))/SIN(AO$12)*$B44))</f>
        <v>11.1051693479596</v>
      </c>
      <c r="AP134" s="0" t="n">
        <f aca="false">IF($B44=0,0,IF(SIN(AP$12)=0,999999999,(SIN(AP$12)*COS($E44)+SIN($E44)*COS(AP$12))/SIN(AP$12)*$B44))</f>
        <v>10.9153478291866</v>
      </c>
      <c r="AQ134" s="0" t="n">
        <f aca="false">IF($B44=0,0,IF(SIN(AQ$12)=0,999999999,(SIN(AQ$12)*COS($E44)+SIN($E44)*COS(AQ$12))/SIN(AQ$12)*$B44))</f>
        <v>10.7344331858294</v>
      </c>
      <c r="AR134" s="0" t="n">
        <f aca="false">IF($B44=0,0,IF(SIN(AR$12)=0,999999999,(SIN(AR$12)*COS($E44)+SIN($E44)*COS(AR$12))/SIN(AR$12)*$B44))</f>
        <v>10.5617100846594</v>
      </c>
      <c r="AS134" s="0" t="n">
        <f aca="false">IF($B44=0,0,IF(SIN(AS$12)=0,999999999,(SIN(AS$12)*COS($E44)+SIN($E44)*COS(AS$12))/SIN(AS$12)*$B44))</f>
        <v>10.3965360991858</v>
      </c>
      <c r="AT134" s="0" t="n">
        <f aca="false">IF($B44=0,0,IF(SIN(AT$12)=0,999999999,(SIN(AT$12)*COS($E44)+SIN($E44)*COS(AT$12))/SIN(AT$12)*$B44))</f>
        <v>10.2383325836705</v>
      </c>
      <c r="AU134" s="0" t="n">
        <f aca="false">IF($B44=0,0,IF(SIN(AU$12)=0,999999999,(SIN(AU$12)*COS($E44)+SIN($E44)*COS(AU$12))/SIN(AU$12)*$B44))</f>
        <v>10.0865768820491</v>
      </c>
      <c r="AV134" s="0" t="n">
        <f aca="false">IF($B44=0,0,IF(SIN(AV$12)=0,999999999,(SIN(AV$12)*COS($E44)+SIN($E44)*COS(AV$12))/SIN(AV$12)*$B44))</f>
        <v>9.94079564924556</v>
      </c>
      <c r="AW134" s="0" t="n">
        <f aca="false">IF($B44=0,0,IF(SIN(AW$12)=0,999999999,(SIN(AW$12)*COS($E44)+SIN($E44)*COS(AW$12))/SIN(AW$12)*$B44))</f>
        <v>9.80055910376567</v>
      </c>
      <c r="AX134" s="0" t="n">
        <f aca="false">IF($B44=0,0,IF(SIN(AX$12)=0,999999999,(SIN(AX$12)*COS($E44)+SIN($E44)*COS(AX$12))/SIN(AX$12)*$B44))</f>
        <v>9.66547606338048</v>
      </c>
      <c r="AY134" s="0" t="n">
        <f aca="false">IF($B44=0,0,IF(SIN(AY$12)=0,999999999,(SIN(AY$12)*COS($E44)+SIN($E44)*COS(AY$12))/SIN(AY$12)*$B44))</f>
        <v>9.53518964205615</v>
      </c>
      <c r="AZ134" s="0" t="n">
        <f aca="false">IF($B44=0,0,IF(SIN(AZ$12)=0,999999999,(SIN(AZ$12)*COS($E44)+SIN($E44)*COS(AZ$12))/SIN(AZ$12)*$B44))</f>
        <v>9.40937350747346</v>
      </c>
      <c r="BA134" s="0" t="n">
        <f aca="false">IF($B44=0,0,IF(SIN(BA$12)=0,999999999,(SIN(BA$12)*COS($E44)+SIN($E44)*COS(BA$12))/SIN(BA$12)*$B44))</f>
        <v>9.28772861561178</v>
      </c>
      <c r="BB134" s="0" t="n">
        <f aca="false">IF($B44=0,0,IF(SIN(BB$12)=0,999999999,(SIN(BB$12)*COS($E44)+SIN($E44)*COS(BB$12))/SIN(BB$12)*$B44))</f>
        <v>9.1699803527913</v>
      </c>
      <c r="BC134" s="0" t="n">
        <f aca="false">IF($B44=0,0,IF(SIN(BC$12)=0,999999999,(SIN(BC$12)*COS($E44)+SIN($E44)*COS(BC$12))/SIN(BC$12)*$B44))</f>
        <v>9.0558760269292</v>
      </c>
      <c r="BD134" s="0" t="n">
        <f aca="false">IF($B44=0,0,IF(SIN(BD$12)=0,999999999,(SIN(BD$12)*COS($E44)+SIN($E44)*COS(BD$12))/SIN(BD$12)*$B44))</f>
        <v>8.94518265908262</v>
      </c>
      <c r="BE134" s="0" t="n">
        <f aca="false">IF($B44=0,0,IF(SIN(BE$12)=0,999999999,(SIN(BE$12)*COS($E44)+SIN($E44)*COS(BE$12))/SIN(BE$12)*$B44))</f>
        <v>8.83768503402345</v>
      </c>
      <c r="BF134" s="0" t="n">
        <f aca="false">IF($B44=0,0,IF(SIN(BF$12)=0,999999999,(SIN(BF$12)*COS($E44)+SIN($E44)*COS(BF$12))/SIN(BF$12)*$B44))</f>
        <v>8.73318397493491</v>
      </c>
      <c r="BG134" s="0" t="n">
        <f aca="false">IF($B44=0,0,IF(SIN(BG$12)=0,999999999,(SIN(BG$12)*COS($E44)+SIN($E44)*COS(BG$12))/SIN(BG$12)*$B44))</f>
        <v>8.63149481258622</v>
      </c>
      <c r="BH134" s="0" t="n">
        <f aca="false">IF($B44=0,0,IF(SIN(BH$12)=0,999999999,(SIN(BH$12)*COS($E44)+SIN($E44)*COS(BH$12))/SIN(BH$12)*$B44))</f>
        <v>8.53244602373112</v>
      </c>
      <c r="BI134" s="0" t="n">
        <f aca="false">IF($B44=0,0,IF(SIN(BI$12)=0,999999999,(SIN(BI$12)*COS($E44)+SIN($E44)*COS(BI$12))/SIN(BI$12)*$B44))</f>
        <v>8.4358780171463</v>
      </c>
      <c r="BJ134" s="0" t="n">
        <f aca="false">IF($B44=0,0,IF(SIN(BJ$12)=0,999999999,(SIN(BJ$12)*COS($E44)+SIN($E44)*COS(BJ$12))/SIN(BJ$12)*$B44))</f>
        <v>8.34164204880624</v>
      </c>
      <c r="BK134" s="0" t="n">
        <f aca="false">IF($B44=0,0,IF(SIN(BK$12)=0,999999999,(SIN(BK$12)*COS($E44)+SIN($E44)*COS(BK$12))/SIN(BK$12)*$B44))</f>
        <v>8.24959925028473</v>
      </c>
      <c r="BL134" s="0" t="n">
        <f aca="false">IF($B44=0,0,IF(SIN(BL$12)=0,999999999,(SIN(BL$12)*COS($E44)+SIN($E44)*COS(BL$12))/SIN(BL$12)*$B44))</f>
        <v>8.15961975666487</v>
      </c>
      <c r="BM134" s="0" t="n">
        <f aca="false">IF($B44=0,0,IF(SIN(BM$12)=0,999999999,(SIN(BM$12)*COS($E44)+SIN($E44)*COS(BM$12))/SIN(BM$12)*$B44))</f>
        <v>8.07158192209535</v>
      </c>
      <c r="BN134" s="0" t="n">
        <f aca="false">IF($B44=0,0,IF(SIN(BN$12)=0,999999999,(SIN(BN$12)*COS($E44)+SIN($E44)*COS(BN$12))/SIN(BN$12)*$B44))</f>
        <v>7.98537161270933</v>
      </c>
      <c r="BO134" s="0" t="n">
        <f aca="false">IF($B44=0,0,IF(SIN(BO$12)=0,999999999,(SIN(BO$12)*COS($E44)+SIN($E44)*COS(BO$12))/SIN(BO$12)*$B44))</f>
        <v>7.90088156796656</v>
      </c>
      <c r="BP134" s="0" t="n">
        <f aca="false">IF($B44=0,0,IF(SIN(BP$12)=0,999999999,(SIN(BP$12)*COS($E44)+SIN($E44)*COS(BP$12))/SIN(BP$12)*$B44))</f>
        <v>7.81801082262912</v>
      </c>
      <c r="BQ134" s="0" t="n">
        <f aca="false">IF($B44=0,0,IF(SIN(BQ$12)=0,999999999,(SIN(BQ$12)*COS($E44)+SIN($E44)*COS(BQ$12))/SIN(BQ$12)*$B44))</f>
        <v>7.73666418256553</v>
      </c>
      <c r="BR134" s="0" t="n">
        <f aca="false">IF($B44=0,0,IF(SIN(BR$12)=0,999999999,(SIN(BR$12)*COS($E44)+SIN($E44)*COS(BR$12))/SIN(BR$12)*$B44))</f>
        <v>7.65675174842442</v>
      </c>
      <c r="BS134" s="0" t="n">
        <f aca="false">IF($B44=0,0,IF(SIN(BS$12)=0,999999999,(SIN(BS$12)*COS($E44)+SIN($E44)*COS(BS$12))/SIN(BS$12)*$B44))</f>
        <v>7.57818848194703</v>
      </c>
      <c r="BT134" s="0" t="n">
        <f aca="false">IF($B44=0,0,IF(SIN(BT$12)=0,999999999,(SIN(BT$12)*COS($E44)+SIN($E44)*COS(BT$12))/SIN(BT$12)*$B44))</f>
        <v>7.50089381031687</v>
      </c>
      <c r="BU134" s="0" t="n">
        <f aca="false">IF($B44=0,0,IF(SIN(BU$12)=0,999999999,(SIN(BU$12)*COS($E44)+SIN($E44)*COS(BU$12))/SIN(BU$12)*$B44))</f>
        <v>7.42479126448878</v>
      </c>
      <c r="BV134" s="0" t="n">
        <f aca="false">IF($B44=0,0,IF(SIN(BV$12)=0,999999999,(SIN(BV$12)*COS($E44)+SIN($E44)*COS(BV$12))/SIN(BV$12)*$B44))</f>
        <v>7.3498081479107</v>
      </c>
      <c r="BW134" s="0" t="n">
        <f aca="false">IF($B44=0,0,IF(SIN(BW$12)=0,999999999,(SIN(BW$12)*COS($E44)+SIN($E44)*COS(BW$12))/SIN(BW$12)*$B44))</f>
        <v>7.27587523246165</v>
      </c>
      <c r="BX134" s="0" t="n">
        <f aca="false">IF($B44=0,0,IF(SIN(BX$12)=0,999999999,(SIN(BX$12)*COS($E44)+SIN($E44)*COS(BX$12))/SIN(BX$12)*$B44))</f>
        <v>7.20292647878507</v>
      </c>
      <c r="BY134" s="0" t="n">
        <f aca="false">IF($B44=0,0,IF(SIN(BY$12)=0,999999999,(SIN(BY$12)*COS($E44)+SIN($E44)*COS(BY$12))/SIN(BY$12)*$B44))</f>
        <v>7.13089877850783</v>
      </c>
      <c r="BZ134" s="0" t="n">
        <f aca="false">IF($B44=0,0,IF(SIN(BZ$12)=0,999999999,(SIN(BZ$12)*COS($E44)+SIN($E44)*COS(BZ$12))/SIN(BZ$12)*$B44))</f>
        <v>7.05973171610616</v>
      </c>
      <c r="CA134" s="0" t="n">
        <f aca="false">IF($B44=0,0,IF(SIN(CA$12)=0,999999999,(SIN(CA$12)*COS($E44)+SIN($E44)*COS(CA$12))/SIN(CA$12)*$B44))</f>
        <v>6.98936734841685</v>
      </c>
      <c r="CB134" s="0" t="n">
        <f aca="false">IF($B44=0,0,IF(SIN(CB$12)=0,999999999,(SIN(CB$12)*COS($E44)+SIN($E44)*COS(CB$12))/SIN(CB$12)*$B44))</f>
        <v>6.91975</v>
      </c>
      <c r="CC134" s="0" t="n">
        <f aca="false">IF($B44=0,0,IF(SIN(CC$12)=0,999999999,(SIN(CC$12)*COS($E44)+SIN($E44)*COS(CC$12))/SIN(CC$12)*$B44))</f>
        <v>6.85082607274118</v>
      </c>
      <c r="CD134" s="0" t="n">
        <f aca="false">IF($B44=0,0,IF(SIN(CD$12)=0,999999999,(SIN(CD$12)*COS($E44)+SIN($E44)*COS(CD$12))/SIN(CD$12)*$B44))</f>
        <v>6.78254386824067</v>
      </c>
      <c r="CE134" s="0" t="n">
        <f aca="false">IF($B44=0,0,IF(SIN(CE$12)=0,999999999,(SIN(CE$12)*COS($E44)+SIN($E44)*COS(CE$12))/SIN(CE$12)*$B44))</f>
        <v>6.71485342167761</v>
      </c>
      <c r="CF134" s="0" t="n">
        <f aca="false">IF($B44=0,0,IF(SIN(CF$12)=0,999999999,(SIN(CF$12)*COS($E44)+SIN($E44)*COS(CF$12))/SIN(CF$12)*$B44))</f>
        <v>6.64770634595961</v>
      </c>
      <c r="CG134" s="0" t="n">
        <f aca="false">IF($B44=0,0,IF(SIN(CG$12)=0,999999999,(SIN(CG$12)*COS($E44)+SIN($E44)*COS(CG$12))/SIN(CG$12)*$B44))</f>
        <v>6.58105568507663</v>
      </c>
      <c r="CH134" s="0" t="n">
        <f aca="false">IF($B44=0,0,IF(SIN(CH$12)=0,999999999,(SIN(CH$12)*COS($E44)+SIN($E44)*COS(CH$12))/SIN(CH$12)*$B44))</f>
        <v>6.51485577567239</v>
      </c>
      <c r="CI134" s="0" t="n">
        <f aca="false">IF($B44=0,0,IF(SIN(CI$12)=0,999999999,(SIN(CI$12)*COS($E44)+SIN($E44)*COS(CI$12))/SIN(CI$12)*$B44))</f>
        <v>6.44906211592965</v>
      </c>
      <c r="CJ134" s="0" t="n">
        <f aca="false">IF($B44=0,0,IF(SIN(CJ$12)=0,999999999,(SIN(CJ$12)*COS($E44)+SIN($E44)*COS(CJ$12))/SIN(CJ$12)*$B44))</f>
        <v>6.38363124093837</v>
      </c>
      <c r="CK134" s="0" t="n">
        <f aca="false">IF($B44=0,0,IF(SIN(CK$12)=0,999999999,(SIN(CK$12)*COS($E44)+SIN($E44)*COS(CK$12))/SIN(CK$12)*$B44))</f>
        <v>6.31852060377861</v>
      </c>
      <c r="CL134" s="0" t="n">
        <f aca="false">IF($B44=0,0,IF(SIN(CL$12)=0,999999999,(SIN(CL$12)*COS($E44)+SIN($E44)*COS(CL$12))/SIN(CL$12)*$B44))</f>
        <v>6.25368846160556</v>
      </c>
      <c r="CM134" s="0" t="n">
        <f aca="false">IF($B44=0,0,IF(SIN(CM$12)=0,999999999,(SIN(CM$12)*COS($E44)+SIN($E44)*COS(CM$12))/SIN(CM$12)*$B44))</f>
        <v>6.18909376607085</v>
      </c>
      <c r="CN134" s="0" t="n">
        <f aca="false">IF($B44=0,0,IF(SIN(CN$12)=0,999999999,(SIN(CN$12)*COS($E44)+SIN($E44)*COS(CN$12))/SIN(CN$12)*$B44))</f>
        <v>6.12469605745538</v>
      </c>
      <c r="CO134" s="0" t="n">
        <f aca="false">IF($B44=0,0,IF(SIN(CO$12)=0,999999999,(SIN(CO$12)*COS($E44)+SIN($E44)*COS(CO$12))/SIN(CO$12)*$B44))</f>
        <v>6.06045536192281</v>
      </c>
      <c r="CP134" s="0" t="n">
        <f aca="false">IF($B44=0,0,IF(SIN(CP$12)=0,999999999,(SIN(CP$12)*COS($E44)+SIN($E44)*COS(CP$12))/SIN(CP$12)*$B44))</f>
        <v>5.99633209133194</v>
      </c>
      <c r="CQ134" s="0" t="n">
        <f aca="false">IF($B44=0,0,IF(SIN(CQ$12)=0,999999999,(SIN(CQ$12)*COS($E44)+SIN($E44)*COS(CQ$12))/SIN(CQ$12)*$B44))</f>
        <v>5.93228694506885</v>
      </c>
    </row>
    <row r="135" customFormat="false" ht="12.8" hidden="true" customHeight="false" outlineLevel="0" collapsed="false">
      <c r="D135" s="0" t="n">
        <f aca="false">1+D134</f>
        <v>33</v>
      </c>
      <c r="E135" s="2" t="s">
        <v>56</v>
      </c>
      <c r="F135" s="0" t="n">
        <f aca="false">IF($B45=0,0,IF(SIN(F$12)=0,999999999,(SIN(F$12)*COS($E45)+SIN($E45)*COS(F$12))/SIN(F$12)*$B45))</f>
        <v>999999999</v>
      </c>
      <c r="G135" s="0" t="n">
        <f aca="false">IF($B45=0,0,IF(SIN(G$12)=0,999999999,(SIN(G$12)*COS($E45)+SIN($E45)*COS(G$12))/SIN(G$12)*$B45))</f>
        <v>221.605306533115</v>
      </c>
      <c r="H135" s="0" t="n">
        <f aca="false">IF($B45=0,0,IF(SIN(H$12)=0,999999999,(SIN(H$12)*COS($E45)+SIN($E45)*COS(H$12))/SIN(H$12)*$B45))</f>
        <v>113.670026262885</v>
      </c>
      <c r="I135" s="0" t="n">
        <f aca="false">IF($B45=0,0,IF(SIN(I$12)=0,999999999,(SIN(I$12)*COS($E45)+SIN($E45)*COS(I$12))/SIN(I$12)*$B45))</f>
        <v>77.6769821795037</v>
      </c>
      <c r="J135" s="0" t="n">
        <f aca="false">IF($B45=0,0,IF(SIN(J$12)=0,999999999,(SIN(J$12)*COS($E45)+SIN($E45)*COS(J$12))/SIN(J$12)*$B45))</f>
        <v>59.6694904604041</v>
      </c>
      <c r="K135" s="0" t="n">
        <f aca="false">IF($B45=0,0,IF(SIN(K$12)=0,999999999,(SIN(K$12)*COS($E45)+SIN($E45)*COS(K$12))/SIN(K$12)*$B45))</f>
        <v>48.8562121961753</v>
      </c>
      <c r="L135" s="0" t="n">
        <f aca="false">IF($B45=0,0,IF(SIN(L$12)=0,999999999,(SIN(L$12)*COS($E45)+SIN($E45)*COS(L$12))/SIN(L$12)*$B45))</f>
        <v>41.6400326241561</v>
      </c>
      <c r="M135" s="0" t="n">
        <f aca="false">IF($B45=0,0,IF(SIN(M$12)=0,999999999,(SIN(M$12)*COS($E45)+SIN($E45)*COS(M$12))/SIN(M$12)*$B45))</f>
        <v>36.4793295890297</v>
      </c>
      <c r="N135" s="0" t="n">
        <f aca="false">IF($B45=0,0,IF(SIN(N$12)=0,999999999,(SIN(N$12)*COS($E45)+SIN($E45)*COS(N$12))/SIN(N$12)*$B45))</f>
        <v>32.6032906567846</v>
      </c>
      <c r="O135" s="0" t="n">
        <f aca="false">IF($B45=0,0,IF(SIN(O$12)=0,999999999,(SIN(O$12)*COS($E45)+SIN($E45)*COS(O$12))/SIN(O$12)*$B45))</f>
        <v>29.5836854849703</v>
      </c>
      <c r="P135" s="0" t="n">
        <f aca="false">IF($B45=0,0,IF(SIN(P$12)=0,999999999,(SIN(P$12)*COS($E45)+SIN($E45)*COS(P$12))/SIN(P$12)*$B45))</f>
        <v>27.1635747698293</v>
      </c>
      <c r="Q135" s="0" t="n">
        <f aca="false">IF($B45=0,0,IF(SIN(Q$12)=0,999999999,(SIN(Q$12)*COS($E45)+SIN($E45)*COS(Q$12))/SIN(Q$12)*$B45))</f>
        <v>25.17945067592</v>
      </c>
      <c r="R135" s="0" t="n">
        <f aca="false">IF($B45=0,0,IF(SIN(R$12)=0,999999999,(SIN(R$12)*COS($E45)+SIN($E45)*COS(R$12))/SIN(R$12)*$B45))</f>
        <v>23.5223070500987</v>
      </c>
      <c r="S135" s="0" t="n">
        <f aca="false">IF($B45=0,0,IF(SIN(S$12)=0,999999999,(SIN(S$12)*COS($E45)+SIN($E45)*COS(S$12))/SIN(S$12)*$B45))</f>
        <v>22.1166772282697</v>
      </c>
      <c r="T135" s="0" t="n">
        <f aca="false">IF($B45=0,0,IF(SIN(T$12)=0,999999999,(SIN(T$12)*COS($E45)+SIN($E45)*COS(T$12))/SIN(T$12)*$B45))</f>
        <v>20.9086556385086</v>
      </c>
      <c r="U135" s="0" t="n">
        <f aca="false">IF($B45=0,0,IF(SIN(U$12)=0,999999999,(SIN(U$12)*COS($E45)+SIN($E45)*COS(U$12))/SIN(U$12)*$B45))</f>
        <v>19.8587107622369</v>
      </c>
      <c r="V135" s="0" t="n">
        <f aca="false">IF($B45=0,0,IF(SIN(V$12)=0,999999999,(SIN(V$12)*COS($E45)+SIN($E45)*COS(V$12))/SIN(V$12)*$B45))</f>
        <v>18.9371932342882</v>
      </c>
      <c r="W135" s="0" t="n">
        <f aca="false">IF($B45=0,0,IF(SIN(W$12)=0,999999999,(SIN(W$12)*COS($E45)+SIN($E45)*COS(W$12))/SIN(W$12)*$B45))</f>
        <v>18.1214293187783</v>
      </c>
      <c r="X135" s="0" t="n">
        <f aca="false">IF($B45=0,0,IF(SIN(X$12)=0,999999999,(SIN(X$12)*COS($E45)+SIN($E45)*COS(X$12))/SIN(X$12)*$B45))</f>
        <v>17.3937832257313</v>
      </c>
      <c r="Y135" s="0" t="n">
        <f aca="false">IF($B45=0,0,IF(SIN(Y$12)=0,999999999,(SIN(Y$12)*COS($E45)+SIN($E45)*COS(Y$12))/SIN(Y$12)*$B45))</f>
        <v>16.7403313271151</v>
      </c>
      <c r="Z135" s="0" t="n">
        <f aca="false">IF($B45=0,0,IF(SIN(Z$12)=0,999999999,(SIN(Z$12)*COS($E45)+SIN($E45)*COS(Z$12))/SIN(Z$12)*$B45))</f>
        <v>16.1499341074791</v>
      </c>
      <c r="AA135" s="0" t="n">
        <f aca="false">IF($B45=0,0,IF(SIN(AA$12)=0,999999999,(SIN(AA$12)*COS($E45)+SIN($E45)*COS(AA$12))/SIN(AA$12)*$B45))</f>
        <v>15.6135732709773</v>
      </c>
      <c r="AB135" s="0" t="n">
        <f aca="false">IF($B45=0,0,IF(SIN(AB$12)=0,999999999,(SIN(AB$12)*COS($E45)+SIN($E45)*COS(AB$12))/SIN(AB$12)*$B45))</f>
        <v>15.1238696368212</v>
      </c>
      <c r="AC135" s="0" t="n">
        <f aca="false">IF($B45=0,0,IF(SIN(AC$12)=0,999999999,(SIN(AC$12)*COS($E45)+SIN($E45)*COS(AC$12))/SIN(AC$12)*$B45))</f>
        <v>14.6747268005801</v>
      </c>
      <c r="AD135" s="0" t="n">
        <f aca="false">IF($B45=0,0,IF(SIN(AD$12)=0,999999999,(SIN(AD$12)*COS($E45)+SIN($E45)*COS(AD$12))/SIN(AD$12)*$B45))</f>
        <v>14.2610638796071</v>
      </c>
      <c r="AE135" s="0" t="n">
        <f aca="false">IF($B45=0,0,IF(SIN(AE$12)=0,999999999,(SIN(AE$12)*COS($E45)+SIN($E45)*COS(AE$12))/SIN(AE$12)*$B45))</f>
        <v>13.8786123990199</v>
      </c>
      <c r="AF135" s="0" t="n">
        <f aca="false">IF($B45=0,0,IF(SIN(AF$12)=0,999999999,(SIN(AF$12)*COS($E45)+SIN($E45)*COS(AF$12))/SIN(AF$12)*$B45))</f>
        <v>13.5237600496058</v>
      </c>
      <c r="AG135" s="0" t="n">
        <f aca="false">IF($B45=0,0,IF(SIN(AG$12)=0,999999999,(SIN(AG$12)*COS($E45)+SIN($E45)*COS(AG$12))/SIN(AG$12)*$B45))</f>
        <v>13.1934291656556</v>
      </c>
      <c r="AH135" s="0" t="n">
        <f aca="false">IF($B45=0,0,IF(SIN(AH$12)=0,999999999,(SIN(AH$12)*COS($E45)+SIN($E45)*COS(AH$12))/SIN(AH$12)*$B45))</f>
        <v>12.8849812427233</v>
      </c>
      <c r="AI135" s="0" t="n">
        <f aca="false">IF($B45=0,0,IF(SIN(AI$12)=0,999999999,(SIN(AI$12)*COS($E45)+SIN($E45)*COS(AI$12))/SIN(AI$12)*$B45))</f>
        <v>12.5961412097955</v>
      </c>
      <c r="AJ135" s="0" t="n">
        <f aca="false">IF($B45=0,0,IF(SIN(AJ$12)=0,999999999,(SIN(AJ$12)*COS($E45)+SIN($E45)*COS(AJ$12))/SIN(AJ$12)*$B45))</f>
        <v>12.324936846488</v>
      </c>
      <c r="AK135" s="0" t="n">
        <f aca="false">IF($B45=0,0,IF(SIN(AK$12)=0,999999999,(SIN(AK$12)*COS($E45)+SIN($E45)*COS(AK$12))/SIN(AK$12)*$B45))</f>
        <v>12.0696499254051</v>
      </c>
      <c r="AL135" s="0" t="n">
        <f aca="false">IF($B45=0,0,IF(SIN(AL$12)=0,999999999,(SIN(AL$12)*COS($E45)+SIN($E45)*COS(AL$12))/SIN(AL$12)*$B45))</f>
        <v>11.8287765147618</v>
      </c>
      <c r="AM135" s="0" t="n">
        <f aca="false">IF($B45=0,0,IF(SIN(AM$12)=0,999999999,(SIN(AM$12)*COS($E45)+SIN($E45)*COS(AM$12))/SIN(AM$12)*$B45))</f>
        <v>11.6009944981619</v>
      </c>
      <c r="AN135" s="0" t="n">
        <f aca="false">IF($B45=0,0,IF(SIN(AN$12)=0,999999999,(SIN(AN$12)*COS($E45)+SIN($E45)*COS(AN$12))/SIN(AN$12)*$B45))</f>
        <v>11.3851368256253</v>
      </c>
      <c r="AO135" s="0" t="n">
        <f aca="false">IF($B45=0,0,IF(SIN(AO$12)=0,999999999,(SIN(AO$12)*COS($E45)+SIN($E45)*COS(AO$12))/SIN(AO$12)*$B45))</f>
        <v>11.1801693495922</v>
      </c>
      <c r="AP135" s="0" t="n">
        <f aca="false">IF($B45=0,0,IF(SIN(AP$12)=0,999999999,(SIN(AP$12)*COS($E45)+SIN($E45)*COS(AP$12))/SIN(AP$12)*$B45))</f>
        <v>10.985172354358</v>
      </c>
      <c r="AQ135" s="0" t="n">
        <f aca="false">IF($B45=0,0,IF(SIN(AQ$12)=0,999999999,(SIN(AQ$12)*COS($E45)+SIN($E45)*COS(AQ$12))/SIN(AQ$12)*$B45))</f>
        <v>10.7993250801577</v>
      </c>
      <c r="AR135" s="0" t="n">
        <f aca="false">IF($B45=0,0,IF(SIN(AR$12)=0,999999999,(SIN(AR$12)*COS($E45)+SIN($E45)*COS(AR$12))/SIN(AR$12)*$B45))</f>
        <v>10.6218926902296</v>
      </c>
      <c r="AS135" s="0" t="n">
        <f aca="false">IF($B45=0,0,IF(SIN(AS$12)=0,999999999,(SIN(AS$12)*COS($E45)+SIN($E45)*COS(AS$12))/SIN(AS$12)*$B45))</f>
        <v>10.452215242349</v>
      </c>
      <c r="AT135" s="0" t="n">
        <f aca="false">IF($B45=0,0,IF(SIN(AT$12)=0,999999999,(SIN(AT$12)*COS($E45)+SIN($E45)*COS(AT$12))/SIN(AT$12)*$B45))</f>
        <v>10.2896983140241</v>
      </c>
      <c r="AU135" s="0" t="n">
        <f aca="false">IF($B45=0,0,IF(SIN(AU$12)=0,999999999,(SIN(AU$12)*COS($E45)+SIN($E45)*COS(AU$12))/SIN(AU$12)*$B45))</f>
        <v>10.1338049989925</v>
      </c>
      <c r="AV135" s="0" t="n">
        <f aca="false">IF($B45=0,0,IF(SIN(AV$12)=0,999999999,(SIN(AV$12)*COS($E45)+SIN($E45)*COS(AV$12))/SIN(AV$12)*$B45))</f>
        <v>9.98404904644315</v>
      </c>
      <c r="AW135" s="0" t="n">
        <f aca="false">IF($B45=0,0,IF(SIN(AW$12)=0,999999999,(SIN(AW$12)*COS($E45)+SIN($E45)*COS(AW$12))/SIN(AW$12)*$B45))</f>
        <v>9.83998895690554</v>
      </c>
      <c r="AX135" s="0" t="n">
        <f aca="false">IF($B45=0,0,IF(SIN(AX$12)=0,999999999,(SIN(AX$12)*COS($E45)+SIN($E45)*COS(AX$12))/SIN(AX$12)*$B45))</f>
        <v>9.70122288258225</v>
      </c>
      <c r="AY135" s="0" t="n">
        <f aca="false">IF($B45=0,0,IF(SIN(AY$12)=0,999999999,(SIN(AY$12)*COS($E45)+SIN($E45)*COS(AY$12))/SIN(AY$12)*$B45))</f>
        <v>9.56738420695537</v>
      </c>
      <c r="AZ135" s="0" t="n">
        <f aca="false">IF($B45=0,0,IF(SIN(AZ$12)=0,999999999,(SIN(AZ$12)*COS($E45)+SIN($E45)*COS(AZ$12))/SIN(AZ$12)*$B45))</f>
        <v>9.43813770026744</v>
      </c>
      <c r="BA135" s="0" t="n">
        <f aca="false">IF($B45=0,0,IF(SIN(BA$12)=0,999999999,(SIN(BA$12)*COS($E45)+SIN($E45)*COS(BA$12))/SIN(BA$12)*$B45))</f>
        <v>9.31317616507405</v>
      </c>
      <c r="BB135" s="0" t="n">
        <f aca="false">IF($B45=0,0,IF(SIN(BB$12)=0,999999999,(SIN(BB$12)*COS($E45)+SIN($E45)*COS(BB$12))/SIN(BB$12)*$B45))</f>
        <v>9.19221750036386</v>
      </c>
      <c r="BC135" s="0" t="n">
        <f aca="false">IF($B45=0,0,IF(SIN(BC$12)=0,999999999,(SIN(BC$12)*COS($E45)+SIN($E45)*COS(BC$12))/SIN(BC$12)*$B45))</f>
        <v>9.07500212441409</v>
      </c>
      <c r="BD135" s="0" t="n">
        <f aca="false">IF($B45=0,0,IF(SIN(BD$12)=0,999999999,(SIN(BD$12)*COS($E45)+SIN($E45)*COS(BD$12))/SIN(BD$12)*$B45))</f>
        <v>8.96129070611988</v>
      </c>
      <c r="BE135" s="0" t="n">
        <f aca="false">IF($B45=0,0,IF(SIN(BE$12)=0,999999999,(SIN(BE$12)*COS($E45)+SIN($E45)*COS(BE$12))/SIN(BE$12)*$B45))</f>
        <v>8.85086216241817</v>
      </c>
      <c r="BF135" s="0" t="n">
        <f aca="false">IF($B45=0,0,IF(SIN(BF$12)=0,999999999,(SIN(BF$12)*COS($E45)+SIN($E45)*COS(BF$12))/SIN(BF$12)*$B45))</f>
        <v>8.74351188594385</v>
      </c>
      <c r="BG135" s="0" t="n">
        <f aca="false">IF($B45=0,0,IF(SIN(BG$12)=0,999999999,(SIN(BG$12)*COS($E45)+SIN($E45)*COS(BG$12))/SIN(BG$12)*$B45))</f>
        <v>8.63905017246661</v>
      </c>
      <c r="BH135" s="0" t="n">
        <f aca="false">IF($B45=0,0,IF(SIN(BH$12)=0,999999999,(SIN(BH$12)*COS($E45)+SIN($E45)*COS(BH$12))/SIN(BH$12)*$B45))</f>
        <v>8.53730082216545</v>
      </c>
      <c r="BI135" s="0" t="n">
        <f aca="false">IF($B45=0,0,IF(SIN(BI$12)=0,999999999,(SIN(BI$12)*COS($E45)+SIN($E45)*COS(BI$12))/SIN(BI$12)*$B45))</f>
        <v>8.43809989256846</v>
      </c>
      <c r="BJ135" s="0" t="n">
        <f aca="false">IF($B45=0,0,IF(SIN(BJ$12)=0,999999999,(SIN(BJ$12)*COS($E45)+SIN($E45)*COS(BJ$12))/SIN(BJ$12)*$B45))</f>
        <v>8.3412945841499</v>
      </c>
      <c r="BK135" s="0" t="n">
        <f aca="false">IF($B45=0,0,IF(SIN(BK$12)=0,999999999,(SIN(BK$12)*COS($E45)+SIN($E45)*COS(BK$12))/SIN(BK$12)*$B45))</f>
        <v>8.24674224224126</v>
      </c>
      <c r="BL135" s="0" t="n">
        <f aca="false">IF($B45=0,0,IF(SIN(BL$12)=0,999999999,(SIN(BL$12)*COS($E45)+SIN($E45)*COS(BL$12))/SIN(BL$12)*$B45))</f>
        <v>8.15430946116363</v>
      </c>
      <c r="BM135" s="0" t="n">
        <f aca="false">IF($B45=0,0,IF(SIN(BM$12)=0,999999999,(SIN(BM$12)*COS($E45)+SIN($E45)*COS(BM$12))/SIN(BM$12)*$B45))</f>
        <v>8.06387127839621</v>
      </c>
      <c r="BN135" s="0" t="n">
        <f aca="false">IF($B45=0,0,IF(SIN(BN$12)=0,999999999,(SIN(BN$12)*COS($E45)+SIN($E45)*COS(BN$12))/SIN(BN$12)*$B45))</f>
        <v>7.97531044821663</v>
      </c>
      <c r="BO135" s="0" t="n">
        <f aca="false">IF($B45=0,0,IF(SIN(BO$12)=0,999999999,(SIN(BO$12)*COS($E45)+SIN($E45)*COS(BO$12))/SIN(BO$12)*$B45))</f>
        <v>7.88851678563012</v>
      </c>
      <c r="BP135" s="0" t="n">
        <f aca="false">IF($B45=0,0,IF(SIN(BP$12)=0,999999999,(SIN(BP$12)*COS($E45)+SIN($E45)*COS(BP$12))/SIN(BP$12)*$B45))</f>
        <v>7.80338657258539</v>
      </c>
      <c r="BQ135" s="0" t="n">
        <f aca="false">IF($B45=0,0,IF(SIN(BQ$12)=0,999999999,(SIN(BQ$12)*COS($E45)+SIN($E45)*COS(BQ$12))/SIN(BQ$12)*$B45))</f>
        <v>7.71982201948661</v>
      </c>
      <c r="BR135" s="0" t="n">
        <f aca="false">IF($B45=0,0,IF(SIN(BR$12)=0,999999999,(SIN(BR$12)*COS($E45)+SIN($E45)*COS(BR$12))/SIN(BR$12)*$B45))</f>
        <v>7.63773077588002</v>
      </c>
      <c r="BS135" s="0" t="n">
        <f aca="false">IF($B45=0,0,IF(SIN(BS$12)=0,999999999,(SIN(BS$12)*COS($E45)+SIN($E45)*COS(BS$12))/SIN(BS$12)*$B45))</f>
        <v>7.55702548494197</v>
      </c>
      <c r="BT135" s="0" t="n">
        <f aca="false">IF($B45=0,0,IF(SIN(BT$12)=0,999999999,(SIN(BT$12)*COS($E45)+SIN($E45)*COS(BT$12))/SIN(BT$12)*$B45))</f>
        <v>7.47762337704124</v>
      </c>
      <c r="BU135" s="0" t="n">
        <f aca="false">IF($B45=0,0,IF(SIN(BU$12)=0,999999999,(SIN(BU$12)*COS($E45)+SIN($E45)*COS(BU$12))/SIN(BU$12)*$B45))</f>
        <v>7.39944589820704</v>
      </c>
      <c r="BV135" s="0" t="n">
        <f aca="false">IF($B45=0,0,IF(SIN(BV$12)=0,999999999,(SIN(BV$12)*COS($E45)+SIN($E45)*COS(BV$12))/SIN(BV$12)*$B45))</f>
        <v>7.32241836981862</v>
      </c>
      <c r="BW135" s="0" t="n">
        <f aca="false">IF($B45=0,0,IF(SIN(BW$12)=0,999999999,(SIN(BW$12)*COS($E45)+SIN($E45)*COS(BW$12))/SIN(BW$12)*$B45))</f>
        <v>7.2464696762529</v>
      </c>
      <c r="BX135" s="0" t="n">
        <f aca="false">IF($B45=0,0,IF(SIN(BX$12)=0,999999999,(SIN(BX$12)*COS($E45)+SIN($E45)*COS(BX$12))/SIN(BX$12)*$B45))</f>
        <v>7.1715319775928</v>
      </c>
      <c r="BY135" s="0" t="n">
        <f aca="false">IF($B45=0,0,IF(SIN(BY$12)=0,999999999,(SIN(BY$12)*COS($E45)+SIN($E45)*COS(BY$12))/SIN(BY$12)*$B45))</f>
        <v>7.09754044481781</v>
      </c>
      <c r="BZ135" s="0" t="n">
        <f aca="false">IF($B45=0,0,IF(SIN(BZ$12)=0,999999999,(SIN(BZ$12)*COS($E45)+SIN($E45)*COS(BZ$12))/SIN(BZ$12)*$B45))</f>
        <v>7.02443301517719</v>
      </c>
      <c r="CA135" s="0" t="n">
        <f aca="false">IF($B45=0,0,IF(SIN(CA$12)=0,999999999,(SIN(CA$12)*COS($E45)+SIN($E45)*COS(CA$12))/SIN(CA$12)*$B45))</f>
        <v>6.95215016568963</v>
      </c>
      <c r="CB135" s="0" t="n">
        <f aca="false">IF($B45=0,0,IF(SIN(CB$12)=0,999999999,(SIN(CB$12)*COS($E45)+SIN($E45)*COS(CB$12))/SIN(CB$12)*$B45))</f>
        <v>6.88063470292646</v>
      </c>
      <c r="CC135" s="0" t="n">
        <f aca="false">IF($B45=0,0,IF(SIN(CC$12)=0,999999999,(SIN(CC$12)*COS($E45)+SIN($E45)*COS(CC$12))/SIN(CC$12)*$B45))</f>
        <v>6.80983156742272</v>
      </c>
      <c r="CD135" s="0" t="n">
        <f aca="false">IF($B45=0,0,IF(SIN(CD$12)=0,999999999,(SIN(CD$12)*COS($E45)+SIN($E45)*COS(CD$12))/SIN(CD$12)*$B45))</f>
        <v>6.73968765122379</v>
      </c>
      <c r="CE135" s="0" t="n">
        <f aca="false">IF($B45=0,0,IF(SIN(CE$12)=0,999999999,(SIN(CE$12)*COS($E45)+SIN($E45)*COS(CE$12))/SIN(CE$12)*$B45))</f>
        <v>6.67015162721988</v>
      </c>
      <c r="CF135" s="0" t="n">
        <f aca="false">IF($B45=0,0,IF(SIN(CF$12)=0,999999999,(SIN(CF$12)*COS($E45)+SIN($E45)*COS(CF$12))/SIN(CF$12)*$B45))</f>
        <v>6.60117378904638</v>
      </c>
      <c r="CG135" s="0" t="n">
        <f aca="false">IF($B45=0,0,IF(SIN(CG$12)=0,999999999,(SIN(CG$12)*COS($E45)+SIN($E45)*COS(CG$12))/SIN(CG$12)*$B45))</f>
        <v>6.53270590043941</v>
      </c>
      <c r="CH135" s="0" t="n">
        <f aca="false">IF($B45=0,0,IF(SIN(CH$12)=0,999999999,(SIN(CH$12)*COS($E45)+SIN($E45)*COS(CH$12))/SIN(CH$12)*$B45))</f>
        <v>6.46470105303303</v>
      </c>
      <c r="CI135" s="0" t="n">
        <f aca="false">IF($B45=0,0,IF(SIN(CI$12)=0,999999999,(SIN(CI$12)*COS($E45)+SIN($E45)*COS(CI$12))/SIN(CI$12)*$B45))</f>
        <v>6.39711353166967</v>
      </c>
      <c r="CJ135" s="0" t="n">
        <f aca="false">IF($B45=0,0,IF(SIN(CJ$12)=0,999999999,(SIN(CJ$12)*COS($E45)+SIN($E45)*COS(CJ$12))/SIN(CJ$12)*$B45))</f>
        <v>6.32989868637016</v>
      </c>
      <c r="CK135" s="0" t="n">
        <f aca="false">IF($B45=0,0,IF(SIN(CK$12)=0,999999999,(SIN(CK$12)*COS($E45)+SIN($E45)*COS(CK$12))/SIN(CK$12)*$B45))</f>
        <v>6.26301281017443</v>
      </c>
      <c r="CL135" s="0" t="n">
        <f aca="false">IF($B45=0,0,IF(SIN(CL$12)=0,999999999,(SIN(CL$12)*COS($E45)+SIN($E45)*COS(CL$12))/SIN(CL$12)*$B45))</f>
        <v>6.19641302212058</v>
      </c>
      <c r="CM135" s="0" t="n">
        <f aca="false">IF($B45=0,0,IF(SIN(CM$12)=0,999999999,(SIN(CM$12)*COS($E45)+SIN($E45)*COS(CM$12))/SIN(CM$12)*$B45))</f>
        <v>6.1300571546786</v>
      </c>
      <c r="CN135" s="0" t="n">
        <f aca="false">IF($B45=0,0,IF(SIN(CN$12)=0,999999999,(SIN(CN$12)*COS($E45)+SIN($E45)*COS(CN$12))/SIN(CN$12)*$B45))</f>
        <v>6.06390364499668</v>
      </c>
      <c r="CO135" s="0" t="n">
        <f aca="false">IF($B45=0,0,IF(SIN(CO$12)=0,999999999,(SIN(CO$12)*COS($E45)+SIN($E45)*COS(CO$12))/SIN(CO$12)*$B45))</f>
        <v>5.99791142935339</v>
      </c>
      <c r="CP135" s="0" t="n">
        <f aca="false">IF($B45=0,0,IF(SIN(CP$12)=0,999999999,(SIN(CP$12)*COS($E45)+SIN($E45)*COS(CP$12))/SIN(CP$12)*$B45))</f>
        <v>5.93203984023834</v>
      </c>
      <c r="CQ135" s="0" t="n">
        <f aca="false">IF($B45=0,0,IF(SIN(CQ$12)=0,999999999,(SIN(CQ$12)*COS($E45)+SIN($E45)*COS(CQ$12))/SIN(CQ$12)*$B45))</f>
        <v>5.86624850550789</v>
      </c>
    </row>
    <row r="136" customFormat="false" ht="12.8" hidden="true" customHeight="false" outlineLevel="0" collapsed="false">
      <c r="D136" s="0" t="n">
        <f aca="false">1+D135</f>
        <v>34</v>
      </c>
      <c r="E136" s="2" t="s">
        <v>56</v>
      </c>
      <c r="F136" s="0" t="n">
        <f aca="false">IF($B46=0,0,IF(SIN(F$12)=0,999999999,(SIN(F$12)*COS($E46)+SIN($E46)*COS(F$12))/SIN(F$12)*$B46))</f>
        <v>999999999</v>
      </c>
      <c r="G136" s="0" t="n">
        <f aca="false">IF($B46=0,0,IF(SIN(G$12)=0,999999999,(SIN(G$12)*COS($E46)+SIN($E46)*COS(G$12))/SIN(G$12)*$B46))</f>
        <v>227.192042672053</v>
      </c>
      <c r="H136" s="0" t="n">
        <f aca="false">IF($B46=0,0,IF(SIN(H$12)=0,999999999,(SIN(H$12)*COS($E46)+SIN($E46)*COS(H$12))/SIN(H$12)*$B46))</f>
        <v>116.427790232827</v>
      </c>
      <c r="I136" s="0" t="n">
        <f aca="false">IF($B46=0,0,IF(SIN(I$12)=0,999999999,(SIN(I$12)*COS($E46)+SIN($E46)*COS(I$12))/SIN(I$12)*$B46))</f>
        <v>79.4913723078776</v>
      </c>
      <c r="J136" s="0" t="n">
        <f aca="false">IF($B46=0,0,IF(SIN(J$12)=0,999999999,(SIN(J$12)*COS($E46)+SIN($E46)*COS(J$12))/SIN(J$12)*$B46))</f>
        <v>61.0119061539203</v>
      </c>
      <c r="K136" s="0" t="n">
        <f aca="false">IF($B46=0,0,IF(SIN(K$12)=0,999999999,(SIN(K$12)*COS($E46)+SIN($E46)*COS(K$12))/SIN(K$12)*$B46))</f>
        <v>49.915213021184</v>
      </c>
      <c r="L136" s="0" t="n">
        <f aca="false">IF($B46=0,0,IF(SIN(L$12)=0,999999999,(SIN(L$12)*COS($E46)+SIN($E46)*COS(L$12))/SIN(L$12)*$B46))</f>
        <v>42.50989815323</v>
      </c>
      <c r="M136" s="0" t="n">
        <f aca="false">IF($B46=0,0,IF(SIN(M$12)=0,999999999,(SIN(M$12)*COS($E46)+SIN($E46)*COS(M$12))/SIN(M$12)*$B46))</f>
        <v>37.2139336426873</v>
      </c>
      <c r="N136" s="0" t="n">
        <f aca="false">IF($B46=0,0,IF(SIN(N$12)=0,999999999,(SIN(N$12)*COS($E46)+SIN($E46)*COS(N$12))/SIN(N$12)*$B46))</f>
        <v>33.2363041439675</v>
      </c>
      <c r="O136" s="0" t="n">
        <f aca="false">IF($B46=0,0,IF(SIN(O$12)=0,999999999,(SIN(O$12)*COS($E46)+SIN($E46)*COS(O$12))/SIN(O$12)*$B46))</f>
        <v>30.137555443077</v>
      </c>
      <c r="P136" s="0" t="n">
        <f aca="false">IF($B46=0,0,IF(SIN(P$12)=0,999999999,(SIN(P$12)*COS($E46)+SIN($E46)*COS(P$12))/SIN(P$12)*$B46))</f>
        <v>27.6540138845465</v>
      </c>
      <c r="Q136" s="0" t="n">
        <f aca="false">IF($B46=0,0,IF(SIN(Q$12)=0,999999999,(SIN(Q$12)*COS($E46)+SIN($E46)*COS(Q$12))/SIN(Q$12)*$B46))</f>
        <v>25.6178861100293</v>
      </c>
      <c r="R136" s="0" t="n">
        <f aca="false">IF($B46=0,0,IF(SIN(R$12)=0,999999999,(SIN(R$12)*COS($E46)+SIN($E46)*COS(R$12))/SIN(R$12)*$B46))</f>
        <v>23.9173089267489</v>
      </c>
      <c r="S136" s="0" t="n">
        <f aca="false">IF($B46=0,0,IF(SIN(S$12)=0,999999999,(SIN(S$12)*COS($E46)+SIN($E46)*COS(S$12))/SIN(S$12)*$B46))</f>
        <v>22.4748376974032</v>
      </c>
      <c r="T136" s="0" t="n">
        <f aca="false">IF($B46=0,0,IF(SIN(T$12)=0,999999999,(SIN(T$12)*COS($E46)+SIN($E46)*COS(T$12))/SIN(T$12)*$B46))</f>
        <v>21.2351539907844</v>
      </c>
      <c r="U136" s="0" t="n">
        <f aca="false">IF($B46=0,0,IF(SIN(U$12)=0,999999999,(SIN(U$12)*COS($E46)+SIN($E46)*COS(U$12))/SIN(U$12)*$B46))</f>
        <v>20.1576901714339</v>
      </c>
      <c r="V136" s="0" t="n">
        <f aca="false">IF($B46=0,0,IF(SIN(V$12)=0,999999999,(SIN(V$12)*COS($E46)+SIN($E46)*COS(V$12))/SIN(V$12)*$B46))</f>
        <v>19.2120197674906</v>
      </c>
      <c r="W136" s="0" t="n">
        <f aca="false">IF($B46=0,0,IF(SIN(W$12)=0,999999999,(SIN(W$12)*COS($E46)+SIN($E46)*COS(W$12))/SIN(W$12)*$B46))</f>
        <v>18.3748747668742</v>
      </c>
      <c r="X136" s="0" t="n">
        <f aca="false">IF($B46=0,0,IF(SIN(X$12)=0,999999999,(SIN(X$12)*COS($E46)+SIN($E46)*COS(X$12))/SIN(X$12)*$B46))</f>
        <v>17.628157147437</v>
      </c>
      <c r="Y136" s="0" t="n">
        <f aca="false">IF($B46=0,0,IF(SIN(Y$12)=0,999999999,(SIN(Y$12)*COS($E46)+SIN($E46)*COS(Y$12))/SIN(Y$12)*$B46))</f>
        <v>16.9575783443431</v>
      </c>
      <c r="Z136" s="0" t="n">
        <f aca="false">IF($B46=0,0,IF(SIN(Z$12)=0,999999999,(SIN(Z$12)*COS($E46)+SIN($E46)*COS(Z$12))/SIN(Z$12)*$B46))</f>
        <v>16.3517068766316</v>
      </c>
      <c r="AA136" s="0" t="n">
        <f aca="false">IF($B46=0,0,IF(SIN(AA$12)=0,999999999,(SIN(AA$12)*COS($E46)+SIN($E46)*COS(AA$12))/SIN(AA$12)*$B46))</f>
        <v>15.8012880798855</v>
      </c>
      <c r="AB136" s="0" t="n">
        <f aca="false">IF($B46=0,0,IF(SIN(AB$12)=0,999999999,(SIN(AB$12)*COS($E46)+SIN($E46)*COS(AB$12))/SIN(AB$12)*$B46))</f>
        <v>15.2987493657758</v>
      </c>
      <c r="AC136" s="0" t="n">
        <f aca="false">IF($B46=0,0,IF(SIN(AC$12)=0,999999999,(SIN(AC$12)*COS($E46)+SIN($E46)*COS(AC$12))/SIN(AC$12)*$B46))</f>
        <v>14.8378345437627</v>
      </c>
      <c r="AD136" s="0" t="n">
        <f aca="false">IF($B46=0,0,IF(SIN(AD$12)=0,999999999,(SIN(AD$12)*COS($E46)+SIN($E46)*COS(AD$12))/SIN(AD$12)*$B46))</f>
        <v>14.4133295618079</v>
      </c>
      <c r="AE136" s="0" t="n">
        <f aca="false">IF($B46=0,0,IF(SIN(AE$12)=0,999999999,(SIN(AE$12)*COS($E46)+SIN($E46)*COS(AE$12))/SIN(AE$12)*$B46))</f>
        <v>14.0208540687582</v>
      </c>
      <c r="AF136" s="0" t="n">
        <f aca="false">IF($B46=0,0,IF(SIN(AF$12)=0,999999999,(SIN(AF$12)*COS($E46)+SIN($E46)*COS(AF$12))/SIN(AF$12)*$B46))</f>
        <v>13.6567010771623</v>
      </c>
      <c r="AG136" s="0" t="n">
        <f aca="false">IF($B46=0,0,IF(SIN(AG$12)=0,999999999,(SIN(AG$12)*COS($E46)+SIN($E46)*COS(AG$12))/SIN(AG$12)*$B46))</f>
        <v>13.3177122560212</v>
      </c>
      <c r="AH136" s="0" t="n">
        <f aca="false">IF($B46=0,0,IF(SIN(AH$12)=0,999999999,(SIN(AH$12)*COS($E46)+SIN($E46)*COS(AH$12))/SIN(AH$12)*$B46))</f>
        <v>13.0011799459694</v>
      </c>
      <c r="AI136" s="0" t="n">
        <f aca="false">IF($B46=0,0,IF(SIN(AI$12)=0,999999999,(SIN(AI$12)*COS($E46)+SIN($E46)*COS(AI$12))/SIN(AI$12)*$B46))</f>
        <v>12.7047694466251</v>
      </c>
      <c r="AJ136" s="0" t="n">
        <f aca="false">IF($B46=0,0,IF(SIN(AJ$12)=0,999999999,(SIN(AJ$12)*COS($E46)+SIN($E46)*COS(AJ$12))/SIN(AJ$12)*$B46))</f>
        <v>12.4264568459184</v>
      </c>
      <c r="AK136" s="0" t="n">
        <f aca="false">IF($B46=0,0,IF(SIN(AK$12)=0,999999999,(SIN(AK$12)*COS($E46)+SIN($E46)*COS(AK$12))/SIN(AK$12)*$B46))</f>
        <v>12.1644788818971</v>
      </c>
      <c r="AL136" s="0" t="n">
        <f aca="false">IF($B46=0,0,IF(SIN(AL$12)=0,999999999,(SIN(AL$12)*COS($E46)+SIN($E46)*COS(AL$12))/SIN(AL$12)*$B46))</f>
        <v>11.9172922048848</v>
      </c>
      <c r="AM136" s="0" t="n">
        <f aca="false">IF($B46=0,0,IF(SIN(AM$12)=0,999999999,(SIN(AM$12)*COS($E46)+SIN($E46)*COS(AM$12))/SIN(AM$12)*$B46))</f>
        <v>11.6835400459556</v>
      </c>
      <c r="AN136" s="0" t="n">
        <f aca="false">IF($B46=0,0,IF(SIN(AN$12)=0,999999999,(SIN(AN$12)*COS($E46)+SIN($E46)*COS(AN$12))/SIN(AN$12)*$B46))</f>
        <v>11.4620247668742</v>
      </c>
      <c r="AO136" s="0" t="n">
        <f aca="false">IF($B46=0,0,IF(SIN(AO$12)=0,999999999,(SIN(AO$12)*COS($E46)+SIN($E46)*COS(AO$12))/SIN(AO$12)*$B46))</f>
        <v>11.2516851151837</v>
      </c>
      <c r="AP136" s="0" t="n">
        <f aca="false">IF($B46=0,0,IF(SIN(AP$12)=0,999999999,(SIN(AP$12)*COS($E46)+SIN($E46)*COS(AP$12))/SIN(AP$12)*$B46))</f>
        <v>11.051577269529</v>
      </c>
      <c r="AQ136" s="0" t="n">
        <f aca="false">IF($B46=0,0,IF(SIN(AQ$12)=0,999999999,(SIN(AQ$12)*COS($E46)+SIN($E46)*COS(AQ$12))/SIN(AQ$12)*$B46))</f>
        <v>10.8608589581194</v>
      </c>
      <c r="AR136" s="0" t="n">
        <f aca="false">IF($B46=0,0,IF(SIN(AR$12)=0,999999999,(SIN(AR$12)*COS($E46)+SIN($E46)*COS(AR$12))/SIN(AR$12)*$B46))</f>
        <v>10.6787760842</v>
      </c>
      <c r="AS136" s="0" t="n">
        <f aca="false">IF($B46=0,0,IF(SIN(AS$12)=0,999999999,(SIN(AS$12)*COS($E46)+SIN($E46)*COS(AS$12))/SIN(AS$12)*$B46))</f>
        <v>10.5046514085312</v>
      </c>
      <c r="AT136" s="0" t="n">
        <f aca="false">IF($B46=0,0,IF(SIN(AT$12)=0,999999999,(SIN(AT$12)*COS($E46)+SIN($E46)*COS(AT$12))/SIN(AT$12)*$B46))</f>
        <v>10.3378749288707</v>
      </c>
      <c r="AU136" s="0" t="n">
        <f aca="false">IF($B46=0,0,IF(SIN(AU$12)=0,999999999,(SIN(AU$12)*COS($E46)+SIN($E46)*COS(AU$12))/SIN(AU$12)*$B46))</f>
        <v>10.1778956667008</v>
      </c>
      <c r="AV136" s="0" t="n">
        <f aca="false">IF($B46=0,0,IF(SIN(AV$12)=0,999999999,(SIN(AV$12)*COS($E46)+SIN($E46)*COS(AV$12))/SIN(AV$12)*$B46))</f>
        <v>10.0242146266281</v>
      </c>
      <c r="AW136" s="0" t="n">
        <f aca="false">IF($B46=0,0,IF(SIN(AW$12)=0,999999999,(SIN(AW$12)*COS($E46)+SIN($E46)*COS(AW$12))/SIN(AW$12)*$B46))</f>
        <v>9.87637873752857</v>
      </c>
      <c r="AX136" s="0" t="n">
        <f aca="false">IF($B46=0,0,IF(SIN(AX$12)=0,999999999,(SIN(AX$12)*COS($E46)+SIN($E46)*COS(AX$12))/SIN(AX$12)*$B46))</f>
        <v>9.73397561921671</v>
      </c>
      <c r="AY136" s="0" t="n">
        <f aca="false">IF($B46=0,0,IF(SIN(AY$12)=0,999999999,(SIN(AY$12)*COS($E46)+SIN($E46)*COS(AY$12))/SIN(AY$12)*$B46))</f>
        <v>9.59662904619487</v>
      </c>
      <c r="AZ136" s="0" t="n">
        <f aca="false">IF($B46=0,0,IF(SIN(AZ$12)=0,999999999,(SIN(AZ$12)*COS($E46)+SIN($E46)*COS(AZ$12))/SIN(AZ$12)*$B46))</f>
        <v>9.46399500236947</v>
      </c>
      <c r="BA136" s="0" t="n">
        <f aca="false">IF($B46=0,0,IF(SIN(BA$12)=0,999999999,(SIN(BA$12)*COS($E46)+SIN($E46)*COS(BA$12))/SIN(BA$12)*$B46))</f>
        <v>9.33575823868385</v>
      </c>
      <c r="BB136" s="0" t="n">
        <f aca="false">IF($B46=0,0,IF(SIN(BB$12)=0,999999999,(SIN(BB$12)*COS($E46)+SIN($E46)*COS(BB$12))/SIN(BB$12)*$B46))</f>
        <v>9.21162926028932</v>
      </c>
      <c r="BC136" s="0" t="n">
        <f aca="false">IF($B46=0,0,IF(SIN(BC$12)=0,999999999,(SIN(BC$12)*COS($E46)+SIN($E46)*COS(BC$12))/SIN(BC$12)*$B46))</f>
        <v>9.09134168185386</v>
      </c>
      <c r="BD136" s="0" t="n">
        <f aca="false">IF($B46=0,0,IF(SIN(BD$12)=0,999999999,(SIN(BD$12)*COS($E46)+SIN($E46)*COS(BD$12))/SIN(BD$12)*$B46))</f>
        <v>8.9746498994299</v>
      </c>
      <c r="BE136" s="0" t="n">
        <f aca="false">IF($B46=0,0,IF(SIN(BE$12)=0,999999999,(SIN(BE$12)*COS($E46)+SIN($E46)*COS(BE$12))/SIN(BE$12)*$B46))</f>
        <v>8.86132703539092</v>
      </c>
      <c r="BF136" s="0" t="n">
        <f aca="false">IF($B46=0,0,IF(SIN(BF$12)=0,999999999,(SIN(BF$12)*COS($E46)+SIN($E46)*COS(BF$12))/SIN(BF$12)*$B46))</f>
        <v>8.75116311963462</v>
      </c>
      <c r="BG136" s="0" t="n">
        <f aca="false">IF($B46=0,0,IF(SIN(BG$12)=0,999999999,(SIN(BG$12)*COS($E46)+SIN($E46)*COS(BG$12))/SIN(BG$12)*$B46))</f>
        <v>8.64396347580307</v>
      </c>
      <c r="BH136" s="0" t="n">
        <f aca="false">IF($B46=0,0,IF(SIN(BH$12)=0,999999999,(SIN(BH$12)*COS($E46)+SIN($E46)*COS(BH$12))/SIN(BH$12)*$B46))</f>
        <v>8.53954728589678</v>
      </c>
      <c r="BI136" s="0" t="n">
        <f aca="false">IF($B46=0,0,IF(SIN(BI$12)=0,999999999,(SIN(BI$12)*COS($E46)+SIN($E46)*COS(BI$12))/SIN(BI$12)*$B46))</f>
        <v>8.43774631052916</v>
      </c>
      <c r="BJ136" s="0" t="n">
        <f aca="false">IF($B46=0,0,IF(SIN(BJ$12)=0,999999999,(SIN(BJ$12)*COS($E46)+SIN($E46)*COS(BJ$12))/SIN(BJ$12)*$B46))</f>
        <v>8.33840374531522</v>
      </c>
      <c r="BK136" s="0" t="n">
        <f aca="false">IF($B46=0,0,IF(SIN(BK$12)=0,999999999,(SIN(BK$12)*COS($E46)+SIN($E46)*COS(BK$12))/SIN(BK$12)*$B46))</f>
        <v>8.24137319662283</v>
      </c>
      <c r="BL136" s="0" t="n">
        <f aca="false">IF($B46=0,0,IF(SIN(BL$12)=0,999999999,(SIN(BL$12)*COS($E46)+SIN($E46)*COS(BL$12))/SIN(BL$12)*$B46))</f>
        <v>8.14651776222445</v>
      </c>
      <c r="BM136" s="0" t="n">
        <f aca="false">IF($B46=0,0,IF(SIN(BM$12)=0,999999999,(SIN(BM$12)*COS($E46)+SIN($E46)*COS(BM$12))/SIN(BM$12)*$B46))</f>
        <v>8.053709204345</v>
      </c>
      <c r="BN136" s="0" t="n">
        <f aca="false">IF($B46=0,0,IF(SIN(BN$12)=0,999999999,(SIN(BN$12)*COS($E46)+SIN($E46)*COS(BN$12))/SIN(BN$12)*$B46))</f>
        <v>7.96282720426421</v>
      </c>
      <c r="BO136" s="0" t="n">
        <f aca="false">IF($B46=0,0,IF(SIN(BO$12)=0,999999999,(SIN(BO$12)*COS($E46)+SIN($E46)*COS(BO$12))/SIN(BO$12)*$B46))</f>
        <v>7.87375868905039</v>
      </c>
      <c r="BP136" s="0" t="n">
        <f aca="false">IF($B46=0,0,IF(SIN(BP$12)=0,999999999,(SIN(BP$12)*COS($E46)+SIN($E46)*COS(BP$12))/SIN(BP$12)*$B46))</f>
        <v>7.78639722221319</v>
      </c>
      <c r="BQ136" s="0" t="n">
        <f aca="false">IF($B46=0,0,IF(SIN(BQ$12)=0,999999999,(SIN(BQ$12)*COS($E46)+SIN($E46)*COS(BQ$12))/SIN(BQ$12)*$B46))</f>
        <v>7.70064245110192</v>
      </c>
      <c r="BR136" s="0" t="n">
        <f aca="false">IF($B46=0,0,IF(SIN(BR$12)=0,999999999,(SIN(BR$12)*COS($E46)+SIN($E46)*COS(BR$12))/SIN(BR$12)*$B46))</f>
        <v>7.61639960476729</v>
      </c>
      <c r="BS136" s="0" t="n">
        <f aca="false">IF($B46=0,0,IF(SIN(BS$12)=0,999999999,(SIN(BS$12)*COS($E46)+SIN($E46)*COS(BS$12))/SIN(BS$12)*$B46))</f>
        <v>7.53357903677263</v>
      </c>
      <c r="BT136" s="0" t="n">
        <f aca="false">IF($B46=0,0,IF(SIN(BT$12)=0,999999999,(SIN(BT$12)*COS($E46)+SIN($E46)*COS(BT$12))/SIN(BT$12)*$B46))</f>
        <v>7.45209580810353</v>
      </c>
      <c r="BU136" s="0" t="n">
        <f aca="false">IF($B46=0,0,IF(SIN(BU$12)=0,999999999,(SIN(BU$12)*COS($E46)+SIN($E46)*COS(BU$12))/SIN(BU$12)*$B46))</f>
        <v>7.371869305898</v>
      </c>
      <c r="BV136" s="0" t="n">
        <f aca="false">IF($B46=0,0,IF(SIN(BV$12)=0,999999999,(SIN(BV$12)*COS($E46)+SIN($E46)*COS(BV$12))/SIN(BV$12)*$B46))</f>
        <v>7.29282289421663</v>
      </c>
      <c r="BW136" s="0" t="n">
        <f aca="false">IF($B46=0,0,IF(SIN(BW$12)=0,999999999,(SIN(BW$12)*COS($E46)+SIN($E46)*COS(BW$12))/SIN(BW$12)*$B46))</f>
        <v>7.21488359350345</v>
      </c>
      <c r="BX136" s="0" t="n">
        <f aca="false">IF($B46=0,0,IF(SIN(BX$12)=0,999999999,(SIN(BX$12)*COS($E46)+SIN($E46)*COS(BX$12))/SIN(BX$12)*$B46))</f>
        <v>7.13798178576439</v>
      </c>
      <c r="BY136" s="0" t="n">
        <f aca="false">IF($B46=0,0,IF(SIN(BY$12)=0,999999999,(SIN(BY$12)*COS($E46)+SIN($E46)*COS(BY$12))/SIN(BY$12)*$B46))</f>
        <v>7.06205094281726</v>
      </c>
      <c r="BZ136" s="0" t="n">
        <f aca="false">IF($B46=0,0,IF(SIN(BZ$12)=0,999999999,(SIN(BZ$12)*COS($E46)+SIN($E46)*COS(BZ$12))/SIN(BZ$12)*$B46))</f>
        <v>6.98702737525323</v>
      </c>
      <c r="CA136" s="0" t="n">
        <f aca="false">IF($B46=0,0,IF(SIN(CA$12)=0,999999999,(SIN(CA$12)*COS($E46)+SIN($E46)*COS(CA$12))/SIN(CA$12)*$B46))</f>
        <v>6.91285</v>
      </c>
      <c r="CB136" s="0" t="n">
        <f aca="false">IF($B46=0,0,IF(SIN(CB$12)=0,999999999,(SIN(CB$12)*COS($E46)+SIN($E46)*COS(CB$12))/SIN(CB$12)*$B46))</f>
        <v>6.83946012459527</v>
      </c>
      <c r="CC136" s="0" t="n">
        <f aca="false">IF($B46=0,0,IF(SIN(CC$12)=0,999999999,(SIN(CC$12)*COS($E46)+SIN($E46)*COS(CC$12))/SIN(CC$12)*$B46))</f>
        <v>6.76680124647135</v>
      </c>
      <c r="CD136" s="0" t="n">
        <f aca="false">IF($B46=0,0,IF(SIN(CD$12)=0,999999999,(SIN(CD$12)*COS($E46)+SIN($E46)*COS(CD$12))/SIN(CD$12)*$B46))</f>
        <v>6.69481886571983</v>
      </c>
      <c r="CE136" s="0" t="n">
        <f aca="false">IF($B46=0,0,IF(SIN(CE$12)=0,999999999,(SIN(CE$12)*COS($E46)+SIN($E46)*COS(CE$12))/SIN(CE$12)*$B46))</f>
        <v>6.62346030995284</v>
      </c>
      <c r="CF136" s="0" t="n">
        <f aca="false">IF($B46=0,0,IF(SIN(CF$12)=0,999999999,(SIN(CF$12)*COS($E46)+SIN($E46)*COS(CF$12))/SIN(CF$12)*$B46))</f>
        <v>6.55267457000725</v>
      </c>
      <c r="CG136" s="0" t="n">
        <f aca="false">IF($B46=0,0,IF(SIN(CG$12)=0,999999999,(SIN(CG$12)*COS($E46)+SIN($E46)*COS(CG$12))/SIN(CG$12)*$B46))</f>
        <v>6.48241214535189</v>
      </c>
      <c r="CH136" s="0" t="n">
        <f aca="false">IF($B46=0,0,IF(SIN(CH$12)=0,999999999,(SIN(CH$12)*COS($E46)+SIN($E46)*COS(CH$12))/SIN(CH$12)*$B46))</f>
        <v>6.41262489815753</v>
      </c>
      <c r="CI136" s="0" t="n">
        <f aca="false">IF($B46=0,0,IF(SIN(CI$12)=0,999999999,(SIN(CI$12)*COS($E46)+SIN($E46)*COS(CI$12))/SIN(CI$12)*$B46))</f>
        <v>6.34326591507721</v>
      </c>
      <c r="CJ136" s="0" t="n">
        <f aca="false">IF($B46=0,0,IF(SIN(CJ$12)=0,999999999,(SIN(CJ$12)*COS($E46)+SIN($E46)*COS(CJ$12))/SIN(CJ$12)*$B46))</f>
        <v>6.27428937586057</v>
      </c>
      <c r="CK136" s="0" t="n">
        <f aca="false">IF($B46=0,0,IF(SIN(CK$12)=0,999999999,(SIN(CK$12)*COS($E46)+SIN($E46)*COS(CK$12))/SIN(CK$12)*$B46))</f>
        <v>6.20565042799278</v>
      </c>
      <c r="CL136" s="0" t="n">
        <f aca="false">IF($B46=0,0,IF(SIN(CL$12)=0,999999999,(SIN(CL$12)*COS($E46)+SIN($E46)*COS(CL$12))/SIN(CL$12)*$B46))</f>
        <v>6.13730506660653</v>
      </c>
      <c r="CM136" s="0" t="n">
        <f aca="false">IF($B46=0,0,IF(SIN(CM$12)=0,999999999,(SIN(CM$12)*COS($E46)+SIN($E46)*COS(CM$12))/SIN(CM$12)*$B46))</f>
        <v>6.06921001896534</v>
      </c>
      <c r="CN136" s="0" t="n">
        <f aca="false">IF($B46=0,0,IF(SIN(CN$12)=0,999999999,(SIN(CN$12)*COS($E46)+SIN($E46)*COS(CN$12))/SIN(CN$12)*$B46))</f>
        <v>6.00132263285948</v>
      </c>
      <c r="CO136" s="0" t="n">
        <f aca="false">IF($B46=0,0,IF(SIN(CO$12)=0,999999999,(SIN(CO$12)*COS($E46)+SIN($E46)*COS(CO$12))/SIN(CO$12)*$B46))</f>
        <v>5.93360076829178</v>
      </c>
      <c r="CP136" s="0" t="n">
        <f aca="false">IF($B46=0,0,IF(SIN(CP$12)=0,999999999,(SIN(CP$12)*COS($E46)+SIN($E46)*COS(CP$12))/SIN(CP$12)*$B46))</f>
        <v>5.86600269186074</v>
      </c>
      <c r="CQ136" s="0" t="n">
        <f aca="false">IF($B46=0,0,IF(SIN(CQ$12)=0,999999999,(SIN(CQ$12)*COS($E46)+SIN($E46)*COS(CQ$12))/SIN(CQ$12)*$B46))</f>
        <v>5.79848697327316</v>
      </c>
    </row>
    <row r="137" customFormat="false" ht="12.8" hidden="true" customHeight="false" outlineLevel="0" collapsed="false">
      <c r="D137" s="0" t="n">
        <f aca="false">1+D136</f>
        <v>35</v>
      </c>
      <c r="E137" s="2" t="s">
        <v>56</v>
      </c>
      <c r="F137" s="0" t="n">
        <f aca="false">IF($B47=0,0,IF(SIN(F$12)=0,999999999,(SIN(F$12)*COS($E47)+SIN($E47)*COS(F$12))/SIN(F$12)*$B47))</f>
        <v>999999999</v>
      </c>
      <c r="G137" s="0" t="n">
        <f aca="false">IF($B47=0,0,IF(SIN(G$12)=0,999999999,(SIN(G$12)*COS($E47)+SIN($E47)*COS(G$12))/SIN(G$12)*$B47))</f>
        <v>232.703921764829</v>
      </c>
      <c r="H137" s="0" t="n">
        <f aca="false">IF($B47=0,0,IF(SIN(H$12)=0,999999999,(SIN(H$12)*COS($E47)+SIN($E47)*COS(H$12))/SIN(H$12)*$B47))</f>
        <v>119.147297636209</v>
      </c>
      <c r="I137" s="0" t="n">
        <f aca="false">IF($B47=0,0,IF(SIN(I$12)=0,999999999,(SIN(I$12)*COS($E47)+SIN($E47)*COS(I$12))/SIN(I$12)*$B47))</f>
        <v>81.2797109862424</v>
      </c>
      <c r="J137" s="0" t="n">
        <f aca="false">IF($B47=0,0,IF(SIN(J$12)=0,999999999,(SIN(J$12)*COS($E47)+SIN($E47)*COS(J$12))/SIN(J$12)*$B47))</f>
        <v>62.334376675483</v>
      </c>
      <c r="K137" s="0" t="n">
        <f aca="false">IF($B47=0,0,IF(SIN(K$12)=0,999999999,(SIN(K$12)*COS($E47)+SIN($E47)*COS(K$12))/SIN(K$12)*$B47))</f>
        <v>50.9579354194364</v>
      </c>
      <c r="L137" s="0" t="n">
        <f aca="false">IF($B47=0,0,IF(SIN(L$12)=0,999999999,(SIN(L$12)*COS($E47)+SIN($E47)*COS(L$12))/SIN(L$12)*$B47))</f>
        <v>43.3659322370402</v>
      </c>
      <c r="M137" s="0" t="n">
        <f aca="false">IF($B47=0,0,IF(SIN(M$12)=0,999999999,(SIN(M$12)*COS($E47)+SIN($E47)*COS(M$12))/SIN(M$12)*$B47))</f>
        <v>37.9364562276013</v>
      </c>
      <c r="N137" s="0" t="n">
        <f aca="false">IF($B47=0,0,IF(SIN(N$12)=0,999999999,(SIN(N$12)*COS($E47)+SIN($E47)*COS(N$12))/SIN(N$12)*$B47))</f>
        <v>33.8585505137803</v>
      </c>
      <c r="O137" s="0" t="n">
        <f aca="false">IF($B47=0,0,IF(SIN(O$12)=0,999999999,(SIN(O$12)*COS($E47)+SIN($E47)*COS(O$12))/SIN(O$12)*$B47))</f>
        <v>30.681682221466</v>
      </c>
      <c r="P137" s="0" t="n">
        <f aca="false">IF($B47=0,0,IF(SIN(P$12)=0,999999999,(SIN(P$12)*COS($E47)+SIN($E47)*COS(P$12))/SIN(P$12)*$B47))</f>
        <v>28.1355304707051</v>
      </c>
      <c r="Q137" s="0" t="n">
        <f aca="false">IF($B47=0,0,IF(SIN(Q$12)=0,999999999,(SIN(Q$12)*COS($E47)+SIN($E47)*COS(Q$12))/SIN(Q$12)*$B47))</f>
        <v>26.0480718251863</v>
      </c>
      <c r="R137" s="0" t="n">
        <f aca="false">IF($B47=0,0,IF(SIN(R$12)=0,999999999,(SIN(R$12)*COS($E47)+SIN($E47)*COS(R$12))/SIN(R$12)*$B47))</f>
        <v>24.3046230161092</v>
      </c>
      <c r="S137" s="0" t="n">
        <f aca="false">IF($B47=0,0,IF(SIN(S$12)=0,999999999,(SIN(S$12)*COS($E47)+SIN($E47)*COS(S$12))/SIN(S$12)*$B47))</f>
        <v>22.8257870234496</v>
      </c>
      <c r="T137" s="0" t="n">
        <f aca="false">IF($B47=0,0,IF(SIN(T$12)=0,999999999,(SIN(T$12)*COS($E47)+SIN($E47)*COS(T$12))/SIN(T$12)*$B47))</f>
        <v>21.5548508359091</v>
      </c>
      <c r="U137" s="0" t="n">
        <f aca="false">IF($B47=0,0,IF(SIN(U$12)=0,999999999,(SIN(U$12)*COS($E47)+SIN($E47)*COS(U$12))/SIN(U$12)*$B47))</f>
        <v>20.4502241061499</v>
      </c>
      <c r="V137" s="0" t="n">
        <f aca="false">IF($B47=0,0,IF(SIN(V$12)=0,999999999,(SIN(V$12)*COS($E47)+SIN($E47)*COS(V$12))/SIN(V$12)*$B47))</f>
        <v>19.4807133096132</v>
      </c>
      <c r="W137" s="0" t="n">
        <f aca="false">IF($B47=0,0,IF(SIN(W$12)=0,999999999,(SIN(W$12)*COS($E47)+SIN($E47)*COS(W$12))/SIN(W$12)*$B47))</f>
        <v>18.6224638466079</v>
      </c>
      <c r="X137" s="0" t="n">
        <f aca="false">IF($B47=0,0,IF(SIN(X$12)=0,999999999,(SIN(X$12)*COS($E47)+SIN($E47)*COS(X$12))/SIN(X$12)*$B47))</f>
        <v>17.8569214430497</v>
      </c>
      <c r="Y137" s="0" t="n">
        <f aca="false">IF($B47=0,0,IF(SIN(Y$12)=0,999999999,(SIN(Y$12)*COS($E47)+SIN($E47)*COS(Y$12))/SIN(Y$12)*$B47))</f>
        <v>17.169437318753</v>
      </c>
      <c r="Z137" s="0" t="n">
        <f aca="false">IF($B47=0,0,IF(SIN(Z$12)=0,999999999,(SIN(Z$12)*COS($E47)+SIN($E47)*COS(Z$12))/SIN(Z$12)*$B47))</f>
        <v>16.5482918046178</v>
      </c>
      <c r="AA137" s="0" t="n">
        <f aca="false">IF($B47=0,0,IF(SIN(AA$12)=0,999999999,(SIN(AA$12)*COS($E47)+SIN($E47)*COS(AA$12))/SIN(AA$12)*$B47))</f>
        <v>15.9839969257288</v>
      </c>
      <c r="AB137" s="0" t="n">
        <f aca="false">IF($B47=0,0,IF(SIN(AB$12)=0,999999999,(SIN(AB$12)*COS($E47)+SIN($E47)*COS(AB$12))/SIN(AB$12)*$B47))</f>
        <v>15.4687891884713</v>
      </c>
      <c r="AC137" s="0" t="n">
        <f aca="false">IF($B47=0,0,IF(SIN(AC$12)=0,999999999,(SIN(AC$12)*COS($E47)+SIN($E47)*COS(AC$12))/SIN(AC$12)*$B47))</f>
        <v>14.996254683466</v>
      </c>
      <c r="AD137" s="0" t="n">
        <f aca="false">IF($B47=0,0,IF(SIN(AD$12)=0,999999999,(SIN(AD$12)*COS($E47)+SIN($E47)*COS(AD$12))/SIN(AD$12)*$B47))</f>
        <v>14.5610479121928</v>
      </c>
      <c r="AE137" s="0" t="n">
        <f aca="false">IF($B47=0,0,IF(SIN(AE$12)=0,999999999,(SIN(AE$12)*COS($E47)+SIN($E47)*COS(AE$12))/SIN(AE$12)*$B47))</f>
        <v>14.1586780946526</v>
      </c>
      <c r="AF137" s="0" t="n">
        <f aca="false">IF($B47=0,0,IF(SIN(AF$12)=0,999999999,(SIN(AF$12)*COS($E47)+SIN($E47)*COS(AF$12))/SIN(AF$12)*$B47))</f>
        <v>13.7853447900771</v>
      </c>
      <c r="AG137" s="0" t="n">
        <f aca="false">IF($B47=0,0,IF(SIN(AG$12)=0,999999999,(SIN(AG$12)*COS($E47)+SIN($E47)*COS(AG$12))/SIN(AG$12)*$B47))</f>
        <v>13.4378100458036</v>
      </c>
      <c r="AH137" s="0" t="n">
        <f aca="false">IF($B47=0,0,IF(SIN(AH$12)=0,999999999,(SIN(AH$12)*COS($E47)+SIN($E47)*COS(AH$12))/SIN(AH$12)*$B47))</f>
        <v>13.1132979422543</v>
      </c>
      <c r="AI137" s="0" t="n">
        <f aca="false">IF($B47=0,0,IF(SIN(AI$12)=0,999999999,(SIN(AI$12)*COS($E47)+SIN($E47)*COS(AI$12))/SIN(AI$12)*$B47))</f>
        <v>12.8094149211479</v>
      </c>
      <c r="AJ137" s="0" t="n">
        <f aca="false">IF($B47=0,0,IF(SIN(AJ$12)=0,999999999,(SIN(AJ$12)*COS($E47)+SIN($E47)*COS(AJ$12))/SIN(AJ$12)*$B47))</f>
        <v>12.5240860475021</v>
      </c>
      <c r="AK137" s="0" t="n">
        <f aca="false">IF($B47=0,0,IF(SIN(AK$12)=0,999999999,(SIN(AK$12)*COS($E47)+SIN($E47)*COS(AK$12))/SIN(AK$12)*$B47))</f>
        <v>12.2555036074529</v>
      </c>
      <c r="AL137" s="0" t="n">
        <f aca="false">IF($B47=0,0,IF(SIN(AL$12)=0,999999999,(SIN(AL$12)*COS($E47)+SIN($E47)*COS(AL$12))/SIN(AL$12)*$B47))</f>
        <v>12.0020853434106</v>
      </c>
      <c r="AM137" s="0" t="n">
        <f aca="false">IF($B47=0,0,IF(SIN(AM$12)=0,999999999,(SIN(AM$12)*COS($E47)+SIN($E47)*COS(AM$12))/SIN(AM$12)*$B47))</f>
        <v>11.7624402822449</v>
      </c>
      <c r="AN137" s="0" t="n">
        <f aca="false">IF($B47=0,0,IF(SIN(AN$12)=0,999999999,(SIN(AN$12)*COS($E47)+SIN($E47)*COS(AN$12))/SIN(AN$12)*$B47))</f>
        <v>11.5353405932077</v>
      </c>
      <c r="AO137" s="0" t="n">
        <f aca="false">IF($B47=0,0,IF(SIN(AO$12)=0,999999999,(SIN(AO$12)*COS($E47)+SIN($E47)*COS(AO$12))/SIN(AO$12)*$B47))</f>
        <v>11.3196982696207</v>
      </c>
      <c r="AP137" s="0" t="n">
        <f aca="false">IF($B47=0,0,IF(SIN(AP$12)=0,999999999,(SIN(AP$12)*COS($E47)+SIN($E47)*COS(AP$12))/SIN(AP$12)*$B47))</f>
        <v>11.114545696351</v>
      </c>
      <c r="AQ137" s="0" t="n">
        <f aca="false">IF($B47=0,0,IF(SIN(AQ$12)=0,999999999,(SIN(AQ$12)*COS($E47)+SIN($E47)*COS(AQ$12))/SIN(AQ$12)*$B47))</f>
        <v>10.9190193678989</v>
      </c>
      <c r="AR137" s="0" t="n">
        <f aca="false">IF($B47=0,0,IF(SIN(AR$12)=0,999999999,(SIN(AR$12)*COS($E47)+SIN($E47)*COS(AR$12))/SIN(AR$12)*$B47))</f>
        <v>10.7323461766971</v>
      </c>
      <c r="AS137" s="0" t="n">
        <f aca="false">IF($B47=0,0,IF(SIN(AS$12)=0,999999999,(SIN(AS$12)*COS($E47)+SIN($E47)*COS(AS$12))/SIN(AS$12)*$B47))</f>
        <v>10.5538318102746</v>
      </c>
      <c r="AT137" s="0" t="n">
        <f aca="false">IF($B47=0,0,IF(SIN(AT$12)=0,999999999,(SIN(AT$12)*COS($E47)+SIN($E47)*COS(AT$12))/SIN(AT$12)*$B47))</f>
        <v>10.382850888206</v>
      </c>
      <c r="AU137" s="0" t="n">
        <f aca="false">IF($B47=0,0,IF(SIN(AU$12)=0,999999999,(SIN(AU$12)*COS($E47)+SIN($E47)*COS(AU$12))/SIN(AU$12)*$B47))</f>
        <v>10.2188385417806</v>
      </c>
      <c r="AV137" s="0" t="n">
        <f aca="false">IF($B47=0,0,IF(SIN(AV$12)=0,999999999,(SIN(AV$12)*COS($E47)+SIN($E47)*COS(AV$12))/SIN(AV$12)*$B47))</f>
        <v>10.0612831959095</v>
      </c>
      <c r="AW137" s="0" t="n">
        <f aca="false">IF($B47=0,0,IF(SIN(AW$12)=0,999999999,(SIN(AW$12)*COS($E47)+SIN($E47)*COS(AW$12))/SIN(AW$12)*$B47))</f>
        <v>9.90972035752522</v>
      </c>
      <c r="AX137" s="0" t="n">
        <f aca="false">IF($B47=0,0,IF(SIN(AX$12)=0,999999999,(SIN(AX$12)*COS($E47)+SIN($E47)*COS(AX$12))/SIN(AX$12)*$B47))</f>
        <v>9.76372725031984</v>
      </c>
      <c r="AY137" s="0" t="n">
        <f aca="false">IF($B47=0,0,IF(SIN(AY$12)=0,999999999,(SIN(AY$12)*COS($E47)+SIN($E47)*COS(AY$12))/SIN(AY$12)*$B47))</f>
        <v>9.62291816413428</v>
      </c>
      <c r="AZ137" s="0" t="n">
        <f aca="false">IF($B47=0,0,IF(SIN(AZ$12)=0,999999999,(SIN(AZ$12)*COS($E47)+SIN($E47)*COS(AZ$12))/SIN(AZ$12)*$B47))</f>
        <v>9.48694041021403</v>
      </c>
      <c r="BA137" s="0" t="n">
        <f aca="false">IF($B47=0,0,IF(SIN(BA$12)=0,999999999,(SIN(BA$12)*COS($E47)+SIN($E47)*COS(BA$12))/SIN(BA$12)*$B47))</f>
        <v>9.35547079205985</v>
      </c>
      <c r="BB137" s="0" t="n">
        <f aca="false">IF($B47=0,0,IF(SIN(BB$12)=0,999999999,(SIN(BB$12)*COS($E47)+SIN($E47)*COS(BB$12))/SIN(BB$12)*$B47))</f>
        <v>9.22821251664513</v>
      </c>
      <c r="BC137" s="0" t="n">
        <f aca="false">IF($B47=0,0,IF(SIN(BC$12)=0,999999999,(SIN(BC$12)*COS($E47)+SIN($E47)*COS(BC$12))/SIN(BC$12)*$B47))</f>
        <v>9.10489248305187</v>
      </c>
      <c r="BD137" s="0" t="n">
        <f aca="false">IF($B47=0,0,IF(SIN(BD$12)=0,999999999,(SIN(BD$12)*COS($E47)+SIN($E47)*COS(BD$12))/SIN(BD$12)*$B47))</f>
        <v>8.98525889564616</v>
      </c>
      <c r="BE137" s="0" t="n">
        <f aca="false">IF($B47=0,0,IF(SIN(BE$12)=0,999999999,(SIN(BE$12)*COS($E47)+SIN($E47)*COS(BE$12))/SIN(BE$12)*$B47))</f>
        <v>8.86907915720651</v>
      </c>
      <c r="BF137" s="0" t="n">
        <f aca="false">IF($B47=0,0,IF(SIN(BF$12)=0,999999999,(SIN(BF$12)*COS($E47)+SIN($E47)*COS(BF$12))/SIN(BF$12)*$B47))</f>
        <v>8.75613800427507</v>
      </c>
      <c r="BG137" s="0" t="n">
        <f aca="false">IF($B47=0,0,IF(SIN(BG$12)=0,999999999,(SIN(BG$12)*COS($E47)+SIN($E47)*COS(BG$12))/SIN(BG$12)*$B47))</f>
        <v>8.64623585269435</v>
      </c>
      <c r="BH137" s="0" t="n">
        <f aca="false">IF($B47=0,0,IF(SIN(BH$12)=0,999999999,(SIN(BH$12)*COS($E47)+SIN($E47)*COS(BH$12))/SIN(BH$12)*$B47))</f>
        <v>8.53918732603511</v>
      </c>
      <c r="BI137" s="0" t="n">
        <f aca="false">IF($B47=0,0,IF(SIN(BI$12)=0,999999999,(SIN(BI$12)*COS($E47)+SIN($E47)*COS(BI$12))/SIN(BI$12)*$B47))</f>
        <v>8.43481994358841</v>
      </c>
      <c r="BJ137" s="0" t="n">
        <f aca="false">IF($B47=0,0,IF(SIN(BJ$12)=0,999999999,(SIN(BJ$12)*COS($E47)+SIN($E47)*COS(BJ$12))/SIN(BJ$12)*$B47))</f>
        <v>8.33297294792379</v>
      </c>
      <c r="BK137" s="0" t="n">
        <f aca="false">IF($B47=0,0,IF(SIN(BK$12)=0,999999999,(SIN(BK$12)*COS($E47)+SIN($E47)*COS(BK$12))/SIN(BK$12)*$B47))</f>
        <v>8.2334962548192</v>
      </c>
      <c r="BL137" s="0" t="n">
        <f aca="false">IF($B47=0,0,IF(SIN(BL$12)=0,999999999,(SIN(BL$12)*COS($E47)+SIN($E47)*COS(BL$12))/SIN(BL$12)*$B47))</f>
        <v>8.13624951073592</v>
      </c>
      <c r="BM137" s="0" t="n">
        <f aca="false">IF($B47=0,0,IF(SIN(BM$12)=0,999999999,(SIN(BM$12)*COS($E47)+SIN($E47)*COS(BM$12))/SIN(BM$12)*$B47))</f>
        <v>8.04110124501888</v>
      </c>
      <c r="BN137" s="0" t="n">
        <f aca="false">IF($B47=0,0,IF(SIN(BN$12)=0,999999999,(SIN(BN$12)*COS($E47)+SIN($E47)*COS(BN$12))/SIN(BN$12)*$B47))</f>
        <v>7.94792810570759</v>
      </c>
      <c r="BO137" s="0" t="n">
        <f aca="false">IF($B47=0,0,IF(SIN(BO$12)=0,999999999,(SIN(BO$12)*COS($E47)+SIN($E47)*COS(BO$12))/SIN(BO$12)*$B47))</f>
        <v>7.85661416929675</v>
      </c>
      <c r="BP137" s="0" t="n">
        <f aca="false">IF($B47=0,0,IF(SIN(BP$12)=0,999999999,(SIN(BP$12)*COS($E47)+SIN($E47)*COS(BP$12))/SIN(BP$12)*$B47))</f>
        <v>7.76705031602739</v>
      </c>
      <c r="BQ137" s="0" t="n">
        <f aca="false">IF($B47=0,0,IF(SIN(BQ$12)=0,999999999,(SIN(BQ$12)*COS($E47)+SIN($E47)*COS(BQ$12))/SIN(BQ$12)*$B47))</f>
        <v>7.67913366335408</v>
      </c>
      <c r="BR137" s="0" t="n">
        <f aca="false">IF($B47=0,0,IF(SIN(BR$12)=0,999999999,(SIN(BR$12)*COS($E47)+SIN($E47)*COS(BR$12))/SIN(BR$12)*$B47))</f>
        <v>7.59276705114771</v>
      </c>
      <c r="BS137" s="0" t="n">
        <f aca="false">IF($B47=0,0,IF(SIN(BS$12)=0,999999999,(SIN(BS$12)*COS($E47)+SIN($E47)*COS(BS$12))/SIN(BS$12)*$B47))</f>
        <v>7.507858572981</v>
      </c>
      <c r="BT137" s="0" t="n">
        <f aca="false">IF($B47=0,0,IF(SIN(BT$12)=0,999999999,(SIN(BT$12)*COS($E47)+SIN($E47)*COS(BT$12))/SIN(BT$12)*$B47))</f>
        <v>7.42432114852323</v>
      </c>
      <c r="BU137" s="0" t="n">
        <f aca="false">IF($B47=0,0,IF(SIN(BU$12)=0,999999999,(SIN(BU$12)*COS($E47)+SIN($E47)*COS(BU$12))/SIN(BU$12)*$B47))</f>
        <v>7.34207213265861</v>
      </c>
      <c r="BV137" s="0" t="n">
        <f aca="false">IF($B47=0,0,IF(SIN(BV$12)=0,999999999,(SIN(BV$12)*COS($E47)+SIN($E47)*COS(BV$12))/SIN(BV$12)*$B47))</f>
        <v>7.2610329574523</v>
      </c>
      <c r="BW137" s="0" t="n">
        <f aca="false">IF($B47=0,0,IF(SIN(BW$12)=0,999999999,(SIN(BW$12)*COS($E47)+SIN($E47)*COS(BW$12))/SIN(BW$12)*$B47))</f>
        <v>7.18112880353053</v>
      </c>
      <c r="BX137" s="0" t="n">
        <f aca="false">IF($B47=0,0,IF(SIN(BX$12)=0,999999999,(SIN(BX$12)*COS($E47)+SIN($E47)*COS(BX$12))/SIN(BX$12)*$B47))</f>
        <v>7.10228829782652</v>
      </c>
      <c r="BY137" s="0" t="n">
        <f aca="false">IF($B47=0,0,IF(SIN(BY$12)=0,999999999,(SIN(BY$12)*COS($E47)+SIN($E47)*COS(BY$12))/SIN(BY$12)*$B47))</f>
        <v>7.02444323497966</v>
      </c>
      <c r="BZ137" s="0" t="n">
        <f aca="false">IF($B47=0,0,IF(SIN(BZ$12)=0,999999999,(SIN(BZ$12)*COS($E47)+SIN($E47)*COS(BZ$12))/SIN(BZ$12)*$B47))</f>
        <v>6.94752831996833</v>
      </c>
      <c r="CA137" s="0" t="n">
        <f aca="false">IF($B47=0,0,IF(SIN(CA$12)=0,999999999,(SIN(CA$12)*COS($E47)+SIN($E47)*COS(CA$12))/SIN(CA$12)*$B47))</f>
        <v>6.87148092981327</v>
      </c>
      <c r="CB137" s="0" t="n">
        <f aca="false">IF($B47=0,0,IF(SIN(CB$12)=0,999999999,(SIN(CB$12)*COS($E47)+SIN($E47)*COS(CB$12))/SIN(CB$12)*$B47))</f>
        <v>6.79624089241263</v>
      </c>
      <c r="CC137" s="0" t="n">
        <f aca="false">IF($B47=0,0,IF(SIN(CC$12)=0,999999999,(SIN(CC$12)*COS($E47)+SIN($E47)*COS(CC$12))/SIN(CC$12)*$B47))</f>
        <v>6.7217502807665</v>
      </c>
      <c r="CD137" s="0" t="n">
        <f aca="false">IF($B47=0,0,IF(SIN(CD$12)=0,999999999,(SIN(CD$12)*COS($E47)+SIN($E47)*COS(CD$12))/SIN(CD$12)*$B47))</f>
        <v>6.64795322102136</v>
      </c>
      <c r="CE137" s="0" t="n">
        <f aca="false">IF($B47=0,0,IF(SIN(CE$12)=0,999999999,(SIN(CE$12)*COS($E47)+SIN($E47)*COS(CE$12))/SIN(CE$12)*$B47))</f>
        <v>6.57479571291611</v>
      </c>
      <c r="CF137" s="0" t="n">
        <f aca="false">IF($B47=0,0,IF(SIN(CF$12)=0,999999999,(SIN(CF$12)*COS($E47)+SIN($E47)*COS(CF$12))/SIN(CF$12)*$B47))</f>
        <v>6.50222546134441</v>
      </c>
      <c r="CG137" s="0" t="n">
        <f aca="false">IF($B47=0,0,IF(SIN(CG$12)=0,999999999,(SIN(CG$12)*COS($E47)+SIN($E47)*COS(CG$12))/SIN(CG$12)*$B47))</f>
        <v>6.43019171786446</v>
      </c>
      <c r="CH137" s="0" t="n">
        <f aca="false">IF($B47=0,0,IF(SIN(CH$12)=0,999999999,(SIN(CH$12)*COS($E47)+SIN($E47)*COS(CH$12))/SIN(CH$12)*$B47))</f>
        <v>6.35864513109028</v>
      </c>
      <c r="CI137" s="0" t="n">
        <f aca="false">IF($B47=0,0,IF(SIN(CI$12)=0,999999999,(SIN(CI$12)*COS($E47)+SIN($E47)*COS(CI$12))/SIN(CI$12)*$B47))</f>
        <v>6.28753760498733</v>
      </c>
      <c r="CJ137" s="0" t="n">
        <f aca="false">IF($B47=0,0,IF(SIN(CJ$12)=0,999999999,(SIN(CJ$12)*COS($E47)+SIN($E47)*COS(CJ$12))/SIN(CJ$12)*$B47))</f>
        <v>6.21682216417474</v>
      </c>
      <c r="CK137" s="0" t="n">
        <f aca="false">IF($B47=0,0,IF(SIN(CK$12)=0,999999999,(SIN(CK$12)*COS($E47)+SIN($E47)*COS(CK$12))/SIN(CK$12)*$B47))</f>
        <v>6.1464528254038</v>
      </c>
      <c r="CL137" s="0" t="n">
        <f aca="false">IF($B47=0,0,IF(SIN(CL$12)=0,999999999,(SIN(CL$12)*COS($E47)+SIN($E47)*COS(CL$12))/SIN(CL$12)*$B47))</f>
        <v>6.07638447444254</v>
      </c>
      <c r="CM137" s="0" t="n">
        <f aca="false">IF($B47=0,0,IF(SIN(CM$12)=0,999999999,(SIN(CM$12)*COS($E47)+SIN($E47)*COS(CM$12))/SIN(CM$12)*$B47))</f>
        <v>6.00657274764689</v>
      </c>
      <c r="CN137" s="0" t="n">
        <f aca="false">IF($B47=0,0,IF(SIN(CN$12)=0,999999999,(SIN(CN$12)*COS($E47)+SIN($E47)*COS(CN$12))/SIN(CN$12)*$B47))</f>
        <v>5.93697391754305</v>
      </c>
      <c r="CO137" s="0" t="n">
        <f aca="false">IF($B47=0,0,IF(SIN(CO$12)=0,999999999,(SIN(CO$12)*COS($E47)+SIN($E47)*COS(CO$12))/SIN(CO$12)*$B47))</f>
        <v>5.86754478178263</v>
      </c>
      <c r="CP137" s="0" t="n">
        <f aca="false">IF($B47=0,0,IF(SIN(CP$12)=0,999999999,(SIN(CP$12)*COS($E47)+SIN($E47)*COS(CP$12))/SIN(CP$12)*$B47))</f>
        <v>5.79824255486327</v>
      </c>
      <c r="CQ137" s="0" t="n">
        <f aca="false">IF($B47=0,0,IF(SIN(CQ$12)=0,999999999,(SIN(CQ$12)*COS($E47)+SIN($E47)*COS(CQ$12))/SIN(CQ$12)*$B47))</f>
        <v>5.72902476203222</v>
      </c>
    </row>
    <row r="138" customFormat="false" ht="12.8" hidden="true" customHeight="false" outlineLevel="0" collapsed="false">
      <c r="D138" s="0" t="n">
        <f aca="false">1+D137</f>
        <v>36</v>
      </c>
      <c r="E138" s="2" t="s">
        <v>56</v>
      </c>
      <c r="F138" s="0" t="n">
        <f aca="false">IF($B48=0,0,IF(SIN(F$12)=0,999999999,(SIN(F$12)*COS($E48)+SIN($E48)*COS(F$12))/SIN(F$12)*$B48))</f>
        <v>999999999</v>
      </c>
      <c r="G138" s="0" t="n">
        <f aca="false">IF($B48=0,0,IF(SIN(G$12)=0,999999999,(SIN(G$12)*COS($E48)+SIN($E48)*COS(G$12))/SIN(G$12)*$B48))</f>
        <v>238.13933477152</v>
      </c>
      <c r="H138" s="0" t="n">
        <f aca="false">IF($B48=0,0,IF(SIN(H$12)=0,999999999,(SIN(H$12)*COS($E48)+SIN($E48)*COS(H$12))/SIN(H$12)*$B48))</f>
        <v>121.827755906306</v>
      </c>
      <c r="I138" s="0" t="n">
        <f aca="false">IF($B48=0,0,IF(SIN(I$12)=0,999999999,(SIN(I$12)*COS($E48)+SIN($E48)*COS(I$12))/SIN(I$12)*$B48))</f>
        <v>83.0414779161808</v>
      </c>
      <c r="J138" s="0" t="n">
        <f aca="false">IF($B48=0,0,IF(SIN(J$12)=0,999999999,(SIN(J$12)*COS($E48)+SIN($E48)*COS(J$12))/SIN(J$12)*$B48))</f>
        <v>63.6365179438074</v>
      </c>
      <c r="K138" s="0" t="n">
        <f aca="false">IF($B48=0,0,IF(SIN(K$12)=0,999999999,(SIN(K$12)*COS($E48)+SIN($E48)*COS(K$12))/SIN(K$12)*$B48))</f>
        <v>51.9840771063675</v>
      </c>
      <c r="L138" s="0" t="n">
        <f aca="false">IF($B48=0,0,IF(SIN(L$12)=0,999999999,(SIN(L$12)*COS($E48)+SIN($E48)*COS(L$12))/SIN(L$12)*$B48))</f>
        <v>44.2078871775965</v>
      </c>
      <c r="M138" s="0" t="n">
        <f aca="false">IF($B48=0,0,IF(SIN(M$12)=0,999999999,(SIN(M$12)*COS($E48)+SIN($E48)*COS(M$12))/SIN(M$12)*$B48))</f>
        <v>38.6466886837652</v>
      </c>
      <c r="N138" s="0" t="n">
        <f aca="false">IF($B48=0,0,IF(SIN(N$12)=0,999999999,(SIN(N$12)*COS($E48)+SIN($E48)*COS(N$12))/SIN(N$12)*$B48))</f>
        <v>34.4698504263971</v>
      </c>
      <c r="O138" s="0" t="n">
        <f aca="false">IF($B48=0,0,IF(SIN(O$12)=0,999999999,(SIN(O$12)*COS($E48)+SIN($E48)*COS(O$12))/SIN(O$12)*$B48))</f>
        <v>31.2159093220244</v>
      </c>
      <c r="P138" s="0" t="n">
        <f aca="false">IF($B48=0,0,IF(SIN(P$12)=0,999999999,(SIN(P$12)*COS($E48)+SIN($E48)*COS(P$12))/SIN(P$12)*$B48))</f>
        <v>28.6079863370473</v>
      </c>
      <c r="Q138" s="0" t="n">
        <f aca="false">IF($B48=0,0,IF(SIN(Q$12)=0,999999999,(SIN(Q$12)*COS($E48)+SIN($E48)*COS(Q$12))/SIN(Q$12)*$B48))</f>
        <v>26.4698846389805</v>
      </c>
      <c r="R138" s="0" t="n">
        <f aca="false">IF($B48=0,0,IF(SIN(R$12)=0,999999999,(SIN(R$12)*COS($E48)+SIN($E48)*COS(R$12))/SIN(R$12)*$B48))</f>
        <v>24.6841386711826</v>
      </c>
      <c r="S138" s="0" t="n">
        <f aca="false">IF($B48=0,0,IF(SIN(S$12)=0,999999999,(SIN(S$12)*COS($E48)+SIN($E48)*COS(S$12))/SIN(S$12)*$B48))</f>
        <v>23.1694251922567</v>
      </c>
      <c r="T138" s="0" t="n">
        <f aca="false">IF($B48=0,0,IF(SIN(T$12)=0,999999999,(SIN(T$12)*COS($E48)+SIN($E48)*COS(T$12))/SIN(T$12)*$B48))</f>
        <v>21.8676552977736</v>
      </c>
      <c r="U138" s="0" t="n">
        <f aca="false">IF($B48=0,0,IF(SIN(U$12)=0,999999999,(SIN(U$12)*COS($E48)+SIN($E48)*COS(U$12))/SIN(U$12)*$B48))</f>
        <v>20.7362296325523</v>
      </c>
      <c r="V138" s="0" t="n">
        <f aca="false">IF($B48=0,0,IF(SIN(V$12)=0,999999999,(SIN(V$12)*COS($E48)+SIN($E48)*COS(V$12))/SIN(V$12)*$B48))</f>
        <v>19.743197897615</v>
      </c>
      <c r="W138" s="0" t="n">
        <f aca="false">IF($B48=0,0,IF(SIN(W$12)=0,999999999,(SIN(W$12)*COS($E48)+SIN($E48)*COS(W$12))/SIN(W$12)*$B48))</f>
        <v>18.8641267657602</v>
      </c>
      <c r="X138" s="0" t="n">
        <f aca="false">IF($B48=0,0,IF(SIN(X$12)=0,999999999,(SIN(X$12)*COS($E48)+SIN($E48)*COS(X$12))/SIN(X$12)*$B48))</f>
        <v>18.0800118246073</v>
      </c>
      <c r="Y138" s="0" t="n">
        <f aca="false">IF($B48=0,0,IF(SIN(Y$12)=0,999999999,(SIN(Y$12)*COS($E48)+SIN($E48)*COS(Y$12))/SIN(Y$12)*$B48))</f>
        <v>17.3758489054003</v>
      </c>
      <c r="Z138" s="0" t="n">
        <f aca="false">IF($B48=0,0,IF(SIN(Z$12)=0,999999999,(SIN(Z$12)*COS($E48)+SIN($E48)*COS(Z$12))/SIN(Z$12)*$B48))</f>
        <v>16.7396340125351</v>
      </c>
      <c r="AA138" s="0" t="n">
        <f aca="false">IF($B48=0,0,IF(SIN(AA$12)=0,999999999,(SIN(AA$12)*COS($E48)+SIN($E48)*COS(AA$12))/SIN(AA$12)*$B48))</f>
        <v>16.1616489868902</v>
      </c>
      <c r="AB138" s="0" t="n">
        <f aca="false">IF($B48=0,0,IF(SIN(AB$12)=0,999999999,(SIN(AB$12)*COS($E48)+SIN($E48)*COS(AB$12))/SIN(AB$12)*$B48))</f>
        <v>15.6339419876391</v>
      </c>
      <c r="AC138" s="0" t="n">
        <f aca="false">IF($B48=0,0,IF(SIN(AC$12)=0,999999999,(SIN(AC$12)*COS($E48)+SIN($E48)*COS(AC$12))/SIN(AC$12)*$B48))</f>
        <v>15.1499434999489</v>
      </c>
      <c r="AD138" s="0" t="n">
        <f aca="false">IF($B48=0,0,IF(SIN(AD$12)=0,999999999,(SIN(AD$12)*COS($E48)+SIN($E48)*COS(AD$12))/SIN(AD$12)*$B48))</f>
        <v>14.7041783401614</v>
      </c>
      <c r="AE138" s="0" t="n">
        <f aca="false">IF($B48=0,0,IF(SIN(AE$12)=0,999999999,(SIN(AE$12)*COS($E48)+SIN($E48)*COS(AE$12))/SIN(AE$12)*$B48))</f>
        <v>14.2920467791457</v>
      </c>
      <c r="AF138" s="0" t="n">
        <f aca="false">IF($B48=0,0,IF(SIN(AF$12)=0,999999999,(SIN(AF$12)*COS($E48)+SIN($E48)*COS(AF$12))/SIN(AF$12)*$B48))</f>
        <v>13.9096561750629</v>
      </c>
      <c r="AG138" s="0" t="n">
        <f aca="false">IF($B48=0,0,IF(SIN(AG$12)=0,999999999,(SIN(AG$12)*COS($E48)+SIN($E48)*COS(AG$12))/SIN(AG$12)*$B48))</f>
        <v>13.5536900204933</v>
      </c>
      <c r="AH138" s="0" t="n">
        <f aca="false">IF($B48=0,0,IF(SIN(AH$12)=0,999999999,(SIN(AH$12)*COS($E48)+SIN($E48)*COS(AH$12))/SIN(AH$12)*$B48))</f>
        <v>13.2213050503136</v>
      </c>
      <c r="AI138" s="0" t="n">
        <f aca="false">IF($B48=0,0,IF(SIN(AI$12)=0,999999999,(SIN(AI$12)*COS($E48)+SIN($E48)*COS(AI$12))/SIN(AI$12)*$B48))</f>
        <v>12.9100496370215</v>
      </c>
      <c r="AJ138" s="0" t="n">
        <f aca="false">IF($B48=0,0,IF(SIN(AJ$12)=0,999999999,(SIN(AJ$12)*COS($E48)+SIN($E48)*COS(AJ$12))/SIN(AJ$12)*$B48))</f>
        <v>12.6177985064138</v>
      </c>
      <c r="AK138" s="0" t="n">
        <f aca="false">IF($B48=0,0,IF(SIN(AK$12)=0,999999999,(SIN(AK$12)*COS($E48)+SIN($E48)*COS(AK$12))/SIN(AK$12)*$B48))</f>
        <v>12.3427000883577</v>
      </c>
      <c r="AL138" s="0" t="n">
        <f aca="false">IF($B48=0,0,IF(SIN(AL$12)=0,999999999,(SIN(AL$12)*COS($E48)+SIN($E48)*COS(AL$12))/SIN(AL$12)*$B48))</f>
        <v>12.0831337387041</v>
      </c>
      <c r="AM138" s="0" t="n">
        <f aca="false">IF($B48=0,0,IF(SIN(AM$12)=0,999999999,(SIN(AM$12)*COS($E48)+SIN($E48)*COS(AM$12))/SIN(AM$12)*$B48))</f>
        <v>11.8376747384448</v>
      </c>
      <c r="AN138" s="0" t="n">
        <f aca="false">IF($B48=0,0,IF(SIN(AN$12)=0,999999999,(SIN(AN$12)*COS($E48)+SIN($E48)*COS(AN$12))/SIN(AN$12)*$B48))</f>
        <v>11.6050654688895</v>
      </c>
      <c r="AO138" s="0" t="n">
        <f aca="false">IF($B48=0,0,IF(SIN(AO$12)=0,999999999,(SIN(AO$12)*COS($E48)+SIN($E48)*COS(AO$12))/SIN(AO$12)*$B48))</f>
        <v>11.3841915276375</v>
      </c>
      <c r="AP138" s="0" t="n">
        <f aca="false">IF($B48=0,0,IF(SIN(AP$12)=0,999999999,(SIN(AP$12)*COS($E48)+SIN($E48)*COS(AP$12))/SIN(AP$12)*$B48))</f>
        <v>11.1740618246073</v>
      </c>
      <c r="AQ138" s="0" t="n">
        <f aca="false">IF($B48=0,0,IF(SIN(AQ$12)=0,999999999,(SIN(AQ$12)*COS($E48)+SIN($E48)*COS(AQ$12))/SIN(AQ$12)*$B48))</f>
        <v>10.9737919051156</v>
      </c>
      <c r="AR138" s="0" t="n">
        <f aca="false">IF($B48=0,0,IF(SIN(AR$12)=0,999999999,(SIN(AR$12)*COS($E48)+SIN($E48)*COS(AR$12))/SIN(AR$12)*$B48))</f>
        <v>10.782589905522</v>
      </c>
      <c r="AS138" s="0" t="n">
        <f aca="false">IF($B48=0,0,IF(SIN(AS$12)=0,999999999,(SIN(AS$12)*COS($E48)+SIN($E48)*COS(AS$12))/SIN(AS$12)*$B48))</f>
        <v>10.5997446689007</v>
      </c>
      <c r="AT138" s="0" t="n">
        <f aca="false">IF($B48=0,0,IF(SIN(AT$12)=0,999999999,(SIN(AT$12)*COS($E48)+SIN($E48)*COS(AT$12))/SIN(AT$12)*$B48))</f>
        <v>10.4246156427057</v>
      </c>
      <c r="AU138" s="0" t="n">
        <f aca="false">IF($B48=0,0,IF(SIN(AU$12)=0,999999999,(SIN(AU$12)*COS($E48)+SIN($E48)*COS(AU$12))/SIN(AU$12)*$B48))</f>
        <v>10.2566242541583</v>
      </c>
      <c r="AV138" s="0" t="n">
        <f aca="false">IF($B48=0,0,IF(SIN(AV$12)=0,999999999,(SIN(AV$12)*COS($E48)+SIN($E48)*COS(AV$12))/SIN(AV$12)*$B48))</f>
        <v>10.0952465170378</v>
      </c>
      <c r="AW138" s="0" t="n">
        <f aca="false">IF($B48=0,0,IF(SIN(AW$12)=0,999999999,(SIN(AW$12)*COS($E48)+SIN($E48)*COS(AW$12))/SIN(AW$12)*$B48))</f>
        <v>9.94000666938431</v>
      </c>
      <c r="AX138" s="0" t="n">
        <f aca="false">IF($B48=0,0,IF(SIN(AX$12)=0,999999999,(SIN(AX$12)*COS($E48)+SIN($E48)*COS(AX$12))/SIN(AX$12)*$B48))</f>
        <v>9.79047167807229</v>
      </c>
      <c r="AY138" s="0" t="n">
        <f aca="false">IF($B48=0,0,IF(SIN(AY$12)=0,999999999,(SIN(AY$12)*COS($E48)+SIN($E48)*COS(AY$12))/SIN(AY$12)*$B48))</f>
        <v>9.64624647537288</v>
      </c>
      <c r="AZ138" s="0" t="n">
        <f aca="false">IF($B48=0,0,IF(SIN(AZ$12)=0,999999999,(SIN(AZ$12)*COS($E48)+SIN($E48)*COS(AZ$12))/SIN(AZ$12)*$B48))</f>
        <v>9.50696981608178</v>
      </c>
      <c r="BA138" s="0" t="n">
        <f aca="false">IF($B48=0,0,IF(SIN(BA$12)=0,999999999,(SIN(BA$12)*COS($E48)+SIN($E48)*COS(BA$12))/SIN(BA$12)*$B48))</f>
        <v>9.37231066275048</v>
      </c>
      <c r="BB138" s="0" t="n">
        <f aca="false">IF($B48=0,0,IF(SIN(BB$12)=0,999999999,(SIN(BB$12)*COS($E48)+SIN($E48)*COS(BB$12))/SIN(BB$12)*$B48))</f>
        <v>9.24196502196791</v>
      </c>
      <c r="BC138" s="0" t="n">
        <f aca="false">IF($B48=0,0,IF(SIN(BC$12)=0,999999999,(SIN(BC$12)*COS($E48)+SIN($E48)*COS(BC$12))/SIN(BC$12)*$B48))</f>
        <v>9.11565316721696</v>
      </c>
      <c r="BD138" s="0" t="n">
        <f aca="false">IF($B48=0,0,IF(SIN(BD$12)=0,999999999,(SIN(BD$12)*COS($E48)+SIN($E48)*COS(BD$12))/SIN(BD$12)*$B48))</f>
        <v>8.99311719414411</v>
      </c>
      <c r="BE138" s="0" t="n">
        <f aca="false">IF($B48=0,0,IF(SIN(BE$12)=0,999999999,(SIN(BE$12)*COS($E48)+SIN($E48)*COS(BE$12))/SIN(BE$12)*$B48))</f>
        <v>8.87411886257379</v>
      </c>
      <c r="BF138" s="0" t="n">
        <f aca="false">IF($B48=0,0,IF(SIN(BF$12)=0,999999999,(SIN(BF$12)*COS($E48)+SIN($E48)*COS(BF$12))/SIN(BF$12)*$B48))</f>
        <v>8.75843768662201</v>
      </c>
      <c r="BG138" s="0" t="n">
        <f aca="false">IF($B48=0,0,IF(SIN(BG$12)=0,999999999,(SIN(BG$12)*COS($E48)+SIN($E48)*COS(BG$12))/SIN(BG$12)*$B48))</f>
        <v>8.64586924009476</v>
      </c>
      <c r="BH138" s="0" t="n">
        <f aca="false">IF($B48=0,0,IF(SIN(BH$12)=0,999999999,(SIN(BH$12)*COS($E48)+SIN($E48)*COS(BH$12))/SIN(BH$12)*$B48))</f>
        <v>8.53622364921467</v>
      </c>
      <c r="BI138" s="0" t="n">
        <f aca="false">IF($B48=0,0,IF(SIN(BI$12)=0,999999999,(SIN(BI$12)*COS($E48)+SIN($E48)*COS(BI$12))/SIN(BI$12)*$B48))</f>
        <v>8.4293242487829</v>
      </c>
      <c r="BJ138" s="0" t="n">
        <f aca="false">IF($B48=0,0,IF(SIN(BJ$12)=0,999999999,(SIN(BJ$12)*COS($E48)+SIN($E48)*COS(BJ$12))/SIN(BJ$12)*$B48))</f>
        <v>8.32500638129317</v>
      </c>
      <c r="BK138" s="0" t="n">
        <f aca="false">IF($B48=0,0,IF(SIN(BK$12)=0,999999999,(SIN(BK$12)*COS($E48)+SIN($E48)*COS(BK$12))/SIN(BK$12)*$B48))</f>
        <v>8.22311632138632</v>
      </c>
      <c r="BL138" s="0" t="n">
        <f aca="false">IF($B48=0,0,IF(SIN(BL$12)=0,999999999,(SIN(BL$12)*COS($E48)+SIN($E48)*COS(BL$12))/SIN(BL$12)*$B48))</f>
        <v>8.12351031045898</v>
      </c>
      <c r="BM138" s="0" t="n">
        <f aca="false">IF($B48=0,0,IF(SIN(BM$12)=0,999999999,(SIN(BM$12)*COS($E48)+SIN($E48)*COS(BM$12))/SIN(BM$12)*$B48))</f>
        <v>8.02605368829574</v>
      </c>
      <c r="BN138" s="0" t="n">
        <f aca="false">IF($B48=0,0,IF(SIN(BN$12)=0,999999999,(SIN(BN$12)*COS($E48)+SIN($E48)*COS(BN$12))/SIN(BN$12)*$B48))</f>
        <v>7.93062011034039</v>
      </c>
      <c r="BO138" s="0" t="n">
        <f aca="false">IF($B48=0,0,IF(SIN(BO$12)=0,999999999,(SIN(BO$12)*COS($E48)+SIN($E48)*COS(BO$12))/SIN(BO$12)*$B48))</f>
        <v>7.83709084071088</v>
      </c>
      <c r="BP138" s="0" t="n">
        <f aca="false">IF($B48=0,0,IF(SIN(BP$12)=0,999999999,(SIN(BP$12)*COS($E48)+SIN($E48)*COS(BP$12))/SIN(BP$12)*$B48))</f>
        <v>7.74535411233463</v>
      </c>
      <c r="BQ138" s="0" t="n">
        <f aca="false">IF($B48=0,0,IF(SIN(BQ$12)=0,999999999,(SIN(BQ$12)*COS($E48)+SIN($E48)*COS(BQ$12))/SIN(BQ$12)*$B48))</f>
        <v>7.65530454667129</v>
      </c>
      <c r="BR138" s="0" t="n">
        <f aca="false">IF($B48=0,0,IF(SIN(BR$12)=0,999999999,(SIN(BR$12)*COS($E48)+SIN($E48)*COS(BR$12))/SIN(BR$12)*$B48))</f>
        <v>7.56684262642624</v>
      </c>
      <c r="BS138" s="0" t="n">
        <f aca="false">IF($B48=0,0,IF(SIN(BS$12)=0,999999999,(SIN(BS$12)*COS($E48)+SIN($E48)*COS(BS$12))/SIN(BS$12)*$B48))</f>
        <v>7.47987421546479</v>
      </c>
      <c r="BT138" s="0" t="n">
        <f aca="false">IF($B48=0,0,IF(SIN(BT$12)=0,999999999,(SIN(BT$12)*COS($E48)+SIN($E48)*COS(BT$12))/SIN(BT$12)*$B48))</f>
        <v>7.39431012083292</v>
      </c>
      <c r="BU138" s="0" t="n">
        <f aca="false">IF($B48=0,0,IF(SIN(BU$12)=0,999999999,(SIN(BU$12)*COS($E48)+SIN($E48)*COS(BU$12))/SIN(BU$12)*$B48))</f>
        <v>7.31006569239264</v>
      </c>
      <c r="BV138" s="0" t="n">
        <f aca="false">IF($B48=0,0,IF(SIN(BV$12)=0,999999999,(SIN(BV$12)*COS($E48)+SIN($E48)*COS(BV$12))/SIN(BV$12)*$B48))</f>
        <v>7.22706045610185</v>
      </c>
      <c r="BW138" s="0" t="n">
        <f aca="false">IF($B48=0,0,IF(SIN(BW$12)=0,999999999,(SIN(BW$12)*COS($E48)+SIN($E48)*COS(BW$12))/SIN(BW$12)*$B48))</f>
        <v>7.14521777742197</v>
      </c>
      <c r="BX138" s="0" t="n">
        <f aca="false">IF($B48=0,0,IF(SIN(BX$12)=0,999999999,(SIN(BX$12)*COS($E48)+SIN($E48)*COS(BX$12))/SIN(BX$12)*$B48))</f>
        <v>7.06446455173098</v>
      </c>
      <c r="BY138" s="0" t="n">
        <f aca="false">IF($B48=0,0,IF(SIN(BY$12)=0,999999999,(SIN(BY$12)*COS($E48)+SIN($E48)*COS(BY$12))/SIN(BY$12)*$B48))</f>
        <v>6.98473091896355</v>
      </c>
      <c r="BZ138" s="0" t="n">
        <f aca="false">IF($B48=0,0,IF(SIN(BZ$12)=0,999999999,(SIN(BZ$12)*COS($E48)+SIN($E48)*COS(BZ$12))/SIN(BZ$12)*$B48))</f>
        <v>6.90595</v>
      </c>
      <c r="CA138" s="0" t="n">
        <f aca="false">IF($B48=0,0,IF(SIN(CA$12)=0,999999999,(SIN(CA$12)*COS($E48)+SIN($E48)*COS(CA$12))/SIN(CA$12)*$B48))</f>
        <v>6.82805765258842</v>
      </c>
      <c r="CB138" s="0" t="n">
        <f aca="false">IF($B48=0,0,IF(SIN(CB$12)=0,999999999,(SIN(CB$12)*COS($E48)+SIN($E48)*COS(CB$12))/SIN(CB$12)*$B48))</f>
        <v>6.7509922448141</v>
      </c>
      <c r="CC138" s="0" t="n">
        <f aca="false">IF($B48=0,0,IF(SIN(CC$12)=0,999999999,(SIN(CC$12)*COS($E48)+SIN($E48)*COS(CC$12))/SIN(CC$12)*$B48))</f>
        <v>6.67469444433191</v>
      </c>
      <c r="CD138" s="0" t="n">
        <f aca="false">IF($B48=0,0,IF(SIN(CD$12)=0,999999999,(SIN(CD$12)*COS($E48)+SIN($E48)*COS(CD$12))/SIN(CD$12)*$B48))</f>
        <v>6.59910702175367</v>
      </c>
      <c r="CE138" s="0" t="n">
        <f aca="false">IF($B48=0,0,IF(SIN(CE$12)=0,999999999,(SIN(CE$12)*COS($E48)+SIN($E48)*COS(CE$12))/SIN(CE$12)*$B48))</f>
        <v>6.52417466673819</v>
      </c>
      <c r="CF138" s="0" t="n">
        <f aca="false">IF($B48=0,0,IF(SIN(CF$12)=0,999999999,(SIN(CF$12)*COS($E48)+SIN($E48)*COS(CF$12))/SIN(CF$12)*$B48))</f>
        <v>6.4498438154671</v>
      </c>
      <c r="CG138" s="0" t="n">
        <f aca="false">IF($B48=0,0,IF(SIN(CG$12)=0,999999999,(SIN(CG$12)*COS($E48)+SIN($E48)*COS(CG$12))/SIN(CG$12)*$B48))</f>
        <v>6.3760624883097</v>
      </c>
      <c r="CH138" s="0" t="n">
        <f aca="false">IF($B48=0,0,IF(SIN(CH$12)=0,999999999,(SIN(CH$12)*COS($E48)+SIN($E48)*COS(CH$12))/SIN(CH$12)*$B48))</f>
        <v>6.30278013658447</v>
      </c>
      <c r="CI138" s="0" t="n">
        <f aca="false">IF($B48=0,0,IF(SIN(CI$12)=0,999999999,(SIN(CI$12)*COS($E48)+SIN($E48)*COS(CI$12))/SIN(CI$12)*$B48))</f>
        <v>6.22994749741703</v>
      </c>
      <c r="CJ138" s="0" t="n">
        <f aca="false">IF($B48=0,0,IF(SIN(CJ$12)=0,999999999,(SIN(CJ$12)*COS($E48)+SIN($E48)*COS(CJ$12))/SIN(CJ$12)*$B48))</f>
        <v>6.15751645577435</v>
      </c>
      <c r="CK138" s="0" t="n">
        <f aca="false">IF($B48=0,0,IF(SIN(CK$12)=0,999999999,(SIN(CK$12)*COS($E48)+SIN($E48)*COS(CK$12))/SIN(CK$12)*$B48))</f>
        <v>6.08543991282536</v>
      </c>
      <c r="CL138" s="0" t="n">
        <f aca="false">IF($B48=0,0,IF(SIN(CL$12)=0,999999999,(SIN(CL$12)*COS($E48)+SIN($E48)*COS(CL$12))/SIN(CL$12)*$B48))</f>
        <v>6.01367165983859</v>
      </c>
      <c r="CM138" s="0" t="n">
        <f aca="false">IF($B48=0,0,IF(SIN(CM$12)=0,999999999,(SIN(CM$12)*COS($E48)+SIN($E48)*COS(CM$12))/SIN(CM$12)*$B48))</f>
        <v>5.94216625688022</v>
      </c>
      <c r="CN138" s="0" t="n">
        <f aca="false">IF($B48=0,0,IF(SIN(CN$12)=0,999999999,(SIN(CN$12)*COS($E48)+SIN($E48)*COS(CN$12))/SIN(CN$12)*$B48))</f>
        <v>5.87087891562058</v>
      </c>
      <c r="CO138" s="0" t="n">
        <f aca="false">IF($B48=0,0,IF(SIN(CO$12)=0,999999999,(SIN(CO$12)*COS($E48)+SIN($E48)*COS(CO$12))/SIN(CO$12)*$B48))</f>
        <v>5.79976538559528</v>
      </c>
      <c r="CP138" s="0" t="n">
        <f aca="false">IF($B48=0,0,IF(SIN(CP$12)=0,999999999,(SIN(CP$12)*COS($E48)+SIN($E48)*COS(CP$12))/SIN(CP$12)*$B48))</f>
        <v>5.72878184329892</v>
      </c>
      <c r="CQ138" s="0" t="n">
        <f aca="false">IF($B48=0,0,IF(SIN(CQ$12)=0,999999999,(SIN(CQ$12)*COS($E48)+SIN($E48)*COS(CQ$12))/SIN(CQ$12)*$B48))</f>
        <v>5.65788478351467</v>
      </c>
    </row>
    <row r="139" customFormat="false" ht="12.8" hidden="true" customHeight="false" outlineLevel="0" collapsed="false">
      <c r="D139" s="0" t="n">
        <f aca="false">1+D138</f>
        <v>37</v>
      </c>
      <c r="E139" s="2" t="s">
        <v>56</v>
      </c>
      <c r="F139" s="0" t="n">
        <f aca="false">IF($B49=0,0,IF(SIN(F$12)=0,999999999,(SIN(F$12)*COS($E49)+SIN($E49)*COS(F$12))/SIN(F$12)*$B49))</f>
        <v>999999999</v>
      </c>
      <c r="G139" s="0" t="n">
        <f aca="false">IF($B49=0,0,IF(SIN(G$12)=0,999999999,(SIN(G$12)*COS($E49)+SIN($E49)*COS(G$12))/SIN(G$12)*$B49))</f>
        <v>243.496697644913</v>
      </c>
      <c r="H139" s="0" t="n">
        <f aca="false">IF($B49=0,0,IF(SIN(H$12)=0,999999999,(SIN(H$12)*COS($E49)+SIN($E49)*COS(H$12))/SIN(H$12)*$B49))</f>
        <v>124.468385210558</v>
      </c>
      <c r="I139" s="0" t="n">
        <f aca="false">IF($B49=0,0,IF(SIN(I$12)=0,999999999,(SIN(I$12)*COS($E49)+SIN($E49)*COS(I$12))/SIN(I$12)*$B49))</f>
        <v>84.7761614455938</v>
      </c>
      <c r="J139" s="0" t="n">
        <f aca="false">IF($B49=0,0,IF(SIN(J$12)=0,999999999,(SIN(J$12)*COS($E49)+SIN($E49)*COS(J$12))/SIN(J$12)*$B49))</f>
        <v>64.9179524787597</v>
      </c>
      <c r="K139" s="0" t="n">
        <f aca="false">IF($B49=0,0,IF(SIN(K$12)=0,999999999,(SIN(K$12)*COS($E49)+SIN($E49)*COS(K$12))/SIN(K$12)*$B49))</f>
        <v>52.993341170466</v>
      </c>
      <c r="L139" s="0" t="n">
        <f aca="false">IF($B49=0,0,IF(SIN(L$12)=0,999999999,(SIN(L$12)*COS($E49)+SIN($E49)*COS(L$12))/SIN(L$12)*$B49))</f>
        <v>45.0355198303976</v>
      </c>
      <c r="M139" s="0" t="n">
        <f aca="false">IF($B49=0,0,IF(SIN(M$12)=0,999999999,(SIN(M$12)*COS($E49)+SIN($E49)*COS(M$12))/SIN(M$12)*$B49))</f>
        <v>39.3444263185446</v>
      </c>
      <c r="N139" s="0" t="n">
        <f aca="false">IF($B49=0,0,IF(SIN(N$12)=0,999999999,(SIN(N$12)*COS($E49)+SIN($E49)*COS(N$12))/SIN(N$12)*$B49))</f>
        <v>35.07002806915</v>
      </c>
      <c r="O139" s="0" t="n">
        <f aca="false">IF($B49=0,0,IF(SIN(O$12)=0,999999999,(SIN(O$12)*COS($E49)+SIN($E49)*COS(O$12))/SIN(O$12)*$B49))</f>
        <v>31.7400834308514</v>
      </c>
      <c r="P139" s="0" t="n">
        <f aca="false">IF($B49=0,0,IF(SIN(P$12)=0,999999999,(SIN(P$12)*COS($E49)+SIN($E49)*COS(P$12))/SIN(P$12)*$B49))</f>
        <v>29.071246201668</v>
      </c>
      <c r="Q139" s="0" t="n">
        <f aca="false">IF($B49=0,0,IF(SIN(Q$12)=0,999999999,(SIN(Q$12)*COS($E49)+SIN($E49)*COS(Q$12))/SIN(Q$12)*$B49))</f>
        <v>26.8832040530111</v>
      </c>
      <c r="R139" s="0" t="n">
        <f aca="false">IF($B49=0,0,IF(SIN(R$12)=0,999999999,(SIN(R$12)*COS($E49)+SIN($E49)*COS(R$12))/SIN(R$12)*$B49))</f>
        <v>25.0557477407745</v>
      </c>
      <c r="S139" s="0" t="n">
        <f aca="false">IF($B49=0,0,IF(SIN(S$12)=0,999999999,(SIN(S$12)*COS($E49)+SIN($E49)*COS(S$12))/SIN(S$12)*$B49))</f>
        <v>23.5056545258329</v>
      </c>
      <c r="T139" s="0" t="n">
        <f aca="false">IF($B49=0,0,IF(SIN(T$12)=0,999999999,(SIN(T$12)*COS($E49)+SIN($E49)*COS(T$12))/SIN(T$12)*$B49))</f>
        <v>22.1734786992307</v>
      </c>
      <c r="U139" s="0" t="n">
        <f aca="false">IF($B49=0,0,IF(SIN(U$12)=0,999999999,(SIN(U$12)*COS($E49)+SIN($E49)*COS(U$12))/SIN(U$12)*$B49))</f>
        <v>21.015625896525</v>
      </c>
      <c r="V139" s="0" t="n">
        <f aca="false">IF($B49=0,0,IF(SIN(V$12)=0,999999999,(SIN(V$12)*COS($E49)+SIN($E49)*COS(V$12))/SIN(V$12)*$B49))</f>
        <v>19.9993995435123</v>
      </c>
      <c r="W139" s="0" t="n">
        <f aca="false">IF($B49=0,0,IF(SIN(W$12)=0,999999999,(SIN(W$12)*COS($E49)+SIN($E49)*COS(W$12))/SIN(W$12)*$B49))</f>
        <v>19.09979561452</v>
      </c>
      <c r="X139" s="0" t="n">
        <f aca="false">IF($B49=0,0,IF(SIN(X$12)=0,999999999,(SIN(X$12)*COS($E49)+SIN($E49)*COS(X$12))/SIN(X$12)*$B49))</f>
        <v>18.297365803915</v>
      </c>
      <c r="Y139" s="0" t="n">
        <f aca="false">IF($B49=0,0,IF(SIN(Y$12)=0,999999999,(SIN(Y$12)*COS($E49)+SIN($E49)*COS(Y$12))/SIN(Y$12)*$B49))</f>
        <v>17.5767554848926</v>
      </c>
      <c r="Z139" s="0" t="n">
        <f aca="false">IF($B49=0,0,IF(SIN(Z$12)=0,999999999,(SIN(Z$12)*COS($E49)+SIN($E49)*COS(Z$12))/SIN(Z$12)*$B49))</f>
        <v>16.9256802799803</v>
      </c>
      <c r="AA139" s="0" t="n">
        <f aca="false">IF($B49=0,0,IF(SIN(AA$12)=0,999999999,(SIN(AA$12)*COS($E49)+SIN($E49)*COS(AA$12))/SIN(AA$12)*$B49))</f>
        <v>16.3341950393357</v>
      </c>
      <c r="AB139" s="0" t="n">
        <f aca="false">IF($B49=0,0,IF(SIN(AB$12)=0,999999999,(SIN(AB$12)*COS($E49)+SIN($E49)*COS(AB$12))/SIN(AB$12)*$B49))</f>
        <v>15.7941621879766</v>
      </c>
      <c r="AC139" s="0" t="n">
        <f aca="false">IF($B49=0,0,IF(SIN(AC$12)=0,999999999,(SIN(AC$12)*COS($E49)+SIN($E49)*COS(AC$12))/SIN(AC$12)*$B49))</f>
        <v>15.2988587644258</v>
      </c>
      <c r="AD139" s="0" t="n">
        <f aca="false">IF($B49=0,0,IF(SIN(AD$12)=0,999999999,(SIN(AD$12)*COS($E49)+SIN($E49)*COS(AD$12))/SIN(AD$12)*$B49))</f>
        <v>14.842681699088</v>
      </c>
      <c r="AE139" s="0" t="n">
        <f aca="false">IF($B49=0,0,IF(SIN(AE$12)=0,999999999,(SIN(AE$12)*COS($E49)+SIN($E49)*COS(AE$12))/SIN(AE$12)*$B49))</f>
        <v>14.4209238252182</v>
      </c>
      <c r="AF139" s="0" t="n">
        <f aca="false">IF($B49=0,0,IF(SIN(AF$12)=0,999999999,(SIN(AF$12)*COS($E49)+SIN($E49)*COS(AF$12))/SIN(AF$12)*$B49))</f>
        <v>14.0296015790687</v>
      </c>
      <c r="AG139" s="0" t="n">
        <f aca="false">IF($B49=0,0,IF(SIN(AG$12)=0,999999999,(SIN(AG$12)*COS($E49)+SIN($E49)*COS(AG$12))/SIN(AG$12)*$B49))</f>
        <v>13.6653209883008</v>
      </c>
      <c r="AH139" s="0" t="n">
        <f aca="false">IF($B49=0,0,IF(SIN(AH$12)=0,999999999,(SIN(AH$12)*COS($E49)+SIN($E49)*COS(AH$12))/SIN(AH$12)*$B49))</f>
        <v>13.3251723765717</v>
      </c>
      <c r="AI139" s="0" t="n">
        <f aca="false">IF($B49=0,0,IF(SIN(AI$12)=0,999999999,(SIN(AI$12)*COS($E49)+SIN($E49)*COS(AI$12))/SIN(AI$12)*$B49))</f>
        <v>13.0066468527874</v>
      </c>
      <c r="AJ139" s="0" t="n">
        <f aca="false">IF($B49=0,0,IF(SIN(AJ$12)=0,999999999,(SIN(AJ$12)*COS($E49)+SIN($E49)*COS(AJ$12))/SIN(AJ$12)*$B49))</f>
        <v>12.7075695019109</v>
      </c>
      <c r="AK139" s="0" t="n">
        <f aca="false">IF($B49=0,0,IF(SIN(AK$12)=0,999999999,(SIN(AK$12)*COS($E49)+SIN($E49)*COS(AK$12))/SIN(AK$12)*$B49))</f>
        <v>12.426045505985</v>
      </c>
      <c r="AL139" s="0" t="n">
        <f aca="false">IF($B49=0,0,IF(SIN(AL$12)=0,999999999,(SIN(AL$12)*COS($E49)+SIN($E49)*COS(AL$12))/SIN(AL$12)*$B49))</f>
        <v>12.160416366862</v>
      </c>
      <c r="AM139" s="0" t="n">
        <f aca="false">IF($B49=0,0,IF(SIN(AM$12)=0,999999999,(SIN(AM$12)*COS($E49)+SIN($E49)*COS(AM$12))/SIN(AM$12)*$B49))</f>
        <v>11.9092240878324</v>
      </c>
      <c r="AN139" s="0" t="n">
        <f aca="false">IF($B49=0,0,IF(SIN(AN$12)=0,999999999,(SIN(AN$12)*COS($E49)+SIN($E49)*COS(AN$12))/SIN(AN$12)*$B49))</f>
        <v>11.6711816755302</v>
      </c>
      <c r="AO139" s="0" t="n">
        <f aca="false">IF($B49=0,0,IF(SIN(AO$12)=0,999999999,(SIN(AO$12)*COS($E49)+SIN($E49)*COS(AO$12))/SIN(AO$12)*$B49))</f>
        <v>11.445148698036</v>
      </c>
      <c r="AP139" s="0" t="n">
        <f aca="false">IF($B49=0,0,IF(SIN(AP$12)=0,999999999,(SIN(AP$12)*COS($E49)+SIN($E49)*COS(AP$12))/SIN(AP$12)*$B49))</f>
        <v>11.2301109160023</v>
      </c>
      <c r="AQ139" s="0" t="n">
        <f aca="false">IF($B49=0,0,IF(SIN(AQ$12)=0,999999999,(SIN(AQ$12)*COS($E49)+SIN($E49)*COS(AQ$12))/SIN(AQ$12)*$B49))</f>
        <v>11.0251632162029</v>
      </c>
      <c r="AR139" s="0" t="n">
        <f aca="false">IF($B49=0,0,IF(SIN(AR$12)=0,999999999,(SIN(AR$12)*COS($E49)+SIN($E49)*COS(AR$12))/SIN(AR$12)*$B49))</f>
        <v>10.8294952391387</v>
      </c>
      <c r="AS139" s="0" t="n">
        <f aca="false">IF($B49=0,0,IF(SIN(AS$12)=0,999999999,(SIN(AS$12)*COS($E49)+SIN($E49)*COS(AS$12))/SIN(AS$12)*$B49))</f>
        <v>10.6423792171223</v>
      </c>
      <c r="AT139" s="0" t="n">
        <f aca="false">IF($B49=0,0,IF(SIN(AT$12)=0,999999999,(SIN(AT$12)*COS($E49)+SIN($E49)*COS(AT$12))/SIN(AT$12)*$B49))</f>
        <v>10.4631596359797</v>
      </c>
      <c r="AU139" s="0" t="n">
        <f aca="false">IF($B49=0,0,IF(SIN(AU$12)=0,999999999,(SIN(AU$12)*COS($E49)+SIN($E49)*COS(AU$12))/SIN(AU$12)*$B49))</f>
        <v>10.2912444089887</v>
      </c>
      <c r="AV139" s="0" t="n">
        <f aca="false">IF($B49=0,0,IF(SIN(AV$12)=0,999999999,(SIN(AV$12)*COS($E49)+SIN($E49)*COS(AV$12))/SIN(AV$12)*$B49))</f>
        <v>10.126097310984</v>
      </c>
      <c r="AW139" s="0" t="n">
        <f aca="false">IF($B49=0,0,IF(SIN(AW$12)=0,999999999,(SIN(AW$12)*COS($E49)+SIN($E49)*COS(AW$12))/SIN(AW$12)*$B49))</f>
        <v>9.96723146745372</v>
      </c>
      <c r="AX139" s="0" t="n">
        <f aca="false">IF($B49=0,0,IF(SIN(AX$12)=0,999999999,(SIN(AX$12)*COS($E49)+SIN($E49)*COS(AX$12))/SIN(AX$12)*$B49))</f>
        <v>9.81420373075365</v>
      </c>
      <c r="AY139" s="0" t="n">
        <f aca="false">IF($B49=0,0,IF(SIN(AY$12)=0,999999999,(SIN(AY$12)*COS($E49)+SIN($E49)*COS(AY$12))/SIN(AY$12)*$B49))</f>
        <v>9.66660980540845</v>
      </c>
      <c r="AZ139" s="0" t="n">
        <f aca="false">IF($B49=0,0,IF(SIN(AZ$12)=0,999999999,(SIN(AZ$12)*COS($E49)+SIN($E49)*COS(AZ$12))/SIN(AZ$12)*$B49))</f>
        <v>9.52408000847289</v>
      </c>
      <c r="BA139" s="0" t="n">
        <f aca="false">IF($B49=0,0,IF(SIN(BA$12)=0,999999999,(SIN(BA$12)*COS($E49)+SIN($E49)*COS(BA$12))/SIN(BA$12)*$B49))</f>
        <v>9.38627557033147</v>
      </c>
      <c r="BB139" s="0" t="n">
        <f aca="false">IF($B49=0,0,IF(SIN(BB$12)=0,999999999,(SIN(BB$12)*COS($E49)+SIN($E49)*COS(BB$12))/SIN(BB$12)*$B49))</f>
        <v>9.25288539708394</v>
      </c>
      <c r="BC139" s="0" t="n">
        <f aca="false">IF($B49=0,0,IF(SIN(BC$12)=0,999999999,(SIN(BC$12)*COS($E49)+SIN($E49)*COS(BC$12))/SIN(BC$12)*$B49))</f>
        <v>9.12362322853507</v>
      </c>
      <c r="BD139" s="0" t="n">
        <f aca="false">IF($B49=0,0,IF(SIN(BD$12)=0,999999999,(SIN(BD$12)*COS($E49)+SIN($E49)*COS(BD$12))/SIN(BD$12)*$B49))</f>
        <v>8.99822513636178</v>
      </c>
      <c r="BE139" s="0" t="n">
        <f aca="false">IF($B49=0,0,IF(SIN(BE$12)=0,999999999,(SIN(BE$12)*COS($E49)+SIN($E49)*COS(BE$12))/SIN(BE$12)*$B49))</f>
        <v>8.8764473157225</v>
      </c>
      <c r="BF139" s="0" t="n">
        <f aca="false">IF($B49=0,0,IF(SIN(BF$12)=0,999999999,(SIN(BF$12)*COS($E49)+SIN($E49)*COS(BF$12))/SIN(BF$12)*$B49))</f>
        <v>8.75806413076102</v>
      </c>
      <c r="BG139" s="0" t="n">
        <f aca="false">IF($B49=0,0,IF(SIN(BG$12)=0,999999999,(SIN(BG$12)*COS($E49)+SIN($E49)*COS(BG$12))/SIN(BG$12)*$B49))</f>
        <v>8.64286638042335</v>
      </c>
      <c r="BH139" s="0" t="n">
        <f aca="false">IF($B49=0,0,IF(SIN(BH$12)=0,999999999,(SIN(BH$12)*COS($E49)+SIN($E49)*COS(BH$12))/SIN(BH$12)*$B49))</f>
        <v>8.53065975597843</v>
      </c>
      <c r="BI139" s="0" t="n">
        <f aca="false">IF($B49=0,0,IF(SIN(BI$12)=0,999999999,(SIN(BI$12)*COS($E49)+SIN($E49)*COS(BI$12))/SIN(BI$12)*$B49))</f>
        <v>8.4212634657915</v>
      </c>
      <c r="BJ139" s="0" t="n">
        <f aca="false">IF($B49=0,0,IF(SIN(BJ$12)=0,999999999,(SIN(BJ$12)*COS($E49)+SIN($E49)*COS(BJ$12))/SIN(BJ$12)*$B49))</f>
        <v>8.31450900638861</v>
      </c>
      <c r="BK139" s="0" t="n">
        <f aca="false">IF($B49=0,0,IF(SIN(BK$12)=0,999999999,(SIN(BK$12)*COS($E49)+SIN($E49)*COS(BK$12))/SIN(BK$12)*$B49))</f>
        <v>8.21023906178918</v>
      </c>
      <c r="BL139" s="0" t="n">
        <f aca="false">IF($B49=0,0,IF(SIN(BL$12)=0,999999999,(SIN(BL$12)*COS($E49)+SIN($E49)*COS(BL$12))/SIN(BL$12)*$B49))</f>
        <v>8.10830651556575</v>
      </c>
      <c r="BM139" s="0" t="n">
        <f aca="false">IF($B49=0,0,IF(SIN(BM$12)=0,999999999,(SIN(BM$12)*COS($E49)+SIN($E49)*COS(BM$12))/SIN(BM$12)*$B49))</f>
        <v>8.00857356219327</v>
      </c>
      <c r="BN139" s="0" t="n">
        <f aca="false">IF($B49=0,0,IF(SIN(BN$12)=0,999999999,(SIN(BN$12)*COS($E49)+SIN($E49)*COS(BN$12))/SIN(BN$12)*$B49))</f>
        <v>7.91091090603794</v>
      </c>
      <c r="BO139" s="0" t="n">
        <f aca="false">IF($B49=0,0,IF(SIN(BO$12)=0,999999999,(SIN(BO$12)*COS($E49)+SIN($E49)*COS(BO$12))/SIN(BO$12)*$B49))</f>
        <v>7.81519703785875</v>
      </c>
      <c r="BP139" s="0" t="n">
        <f aca="false">IF($B49=0,0,IF(SIN(BP$12)=0,999999999,(SIN(BP$12)*COS($E49)+SIN($E49)*COS(BP$12))/SIN(BP$12)*$B49))</f>
        <v>7.72131757999731</v>
      </c>
      <c r="BQ139" s="0" t="n">
        <f aca="false">IF($B49=0,0,IF(SIN(BQ$12)=0,999999999,(SIN(BQ$12)*COS($E49)+SIN($E49)*COS(BQ$12))/SIN(BQ$12)*$B49))</f>
        <v>7.62916469254683</v>
      </c>
      <c r="BR139" s="0" t="n">
        <f aca="false">IF($B49=0,0,IF(SIN(BR$12)=0,999999999,(SIN(BR$12)*COS($E49)+SIN($E49)*COS(BR$12))/SIN(BR$12)*$B49))</f>
        <v>7.53863653374957</v>
      </c>
      <c r="BS139" s="0" t="n">
        <f aca="false">IF($B49=0,0,IF(SIN(BS$12)=0,999999999,(SIN(BS$12)*COS($E49)+SIN($E49)*COS(BS$12))/SIN(BS$12)*$B49))</f>
        <v>7.4496367686975</v>
      </c>
      <c r="BT139" s="0" t="n">
        <f aca="false">IF($B49=0,0,IF(SIN(BT$12)=0,999999999,(SIN(BT$12)*COS($E49)+SIN($E49)*COS(BT$12))/SIN(BT$12)*$B49))</f>
        <v>7.36207412112303</v>
      </c>
      <c r="BU139" s="0" t="n">
        <f aca="false">IF($B49=0,0,IF(SIN(BU$12)=0,999999999,(SIN(BU$12)*COS($E49)+SIN($E49)*COS(BU$12))/SIN(BU$12)*$B49))</f>
        <v>7.27586196368285</v>
      </c>
      <c r="BV139" s="0" t="n">
        <f aca="false">IF($B49=0,0,IF(SIN(BV$12)=0,999999999,(SIN(BV$12)*COS($E49)+SIN($E49)*COS(BV$12))/SIN(BV$12)*$B49))</f>
        <v>7.19091794267221</v>
      </c>
      <c r="BW139" s="0" t="n">
        <f aca="false">IF($B49=0,0,IF(SIN(BW$12)=0,999999999,(SIN(BW$12)*COS($E49)+SIN($E49)*COS(BW$12))/SIN(BW$12)*$B49))</f>
        <v>7.10716363357061</v>
      </c>
      <c r="BX139" s="0" t="n">
        <f aca="false">IF($B49=0,0,IF(SIN(BX$12)=0,999999999,(SIN(BX$12)*COS($E49)+SIN($E49)*COS(BX$12))/SIN(BX$12)*$B49))</f>
        <v>7.02452422422368</v>
      </c>
      <c r="BY139" s="0" t="n">
        <f aca="false">IF($B49=0,0,IF(SIN(BY$12)=0,999999999,(SIN(BY$12)*COS($E49)+SIN($E49)*COS(BY$12))/SIN(BY$12)*$B49))</f>
        <v>6.94292822281813</v>
      </c>
      <c r="BZ139" s="0" t="n">
        <f aca="false">IF($B49=0,0,IF(SIN(BZ$12)=0,999999999,(SIN(BZ$12)*COS($E49)+SIN($E49)*COS(BZ$12))/SIN(BZ$12)*$B49))</f>
        <v>6.86230718811336</v>
      </c>
      <c r="CA139" s="0" t="n">
        <f aca="false">IF($B49=0,0,IF(SIN(CA$12)=0,999999999,(SIN(CA$12)*COS($E49)+SIN($E49)*COS(CA$12))/SIN(CA$12)*$B49))</f>
        <v>6.7825954796626</v>
      </c>
      <c r="CB139" s="0" t="n">
        <f aca="false">IF($B49=0,0,IF(SIN(CB$12)=0,999999999,(SIN(CB$12)*COS($E49)+SIN($E49)*COS(CB$12))/SIN(CB$12)*$B49))</f>
        <v>6.70373002599121</v>
      </c>
      <c r="CC139" s="0" t="n">
        <f aca="false">IF($B49=0,0,IF(SIN(CC$12)=0,999999999,(SIN(CC$12)*COS($E49)+SIN($E49)*COS(CC$12))/SIN(CC$12)*$B49))</f>
        <v>6.62565010890597</v>
      </c>
      <c r="CD139" s="0" t="n">
        <f aca="false">IF($B49=0,0,IF(SIN(CD$12)=0,999999999,(SIN(CD$12)*COS($E49)+SIN($E49)*COS(CD$12))/SIN(CD$12)*$B49))</f>
        <v>6.54829716229026</v>
      </c>
      <c r="CE139" s="0" t="n">
        <f aca="false">IF($B49=0,0,IF(SIN(CE$12)=0,999999999,(SIN(CE$12)*COS($E49)+SIN($E49)*COS(CE$12))/SIN(CE$12)*$B49))</f>
        <v>6.47161458389829</v>
      </c>
      <c r="CF139" s="0" t="n">
        <f aca="false">IF($B49=0,0,IF(SIN(CF$12)=0,999999999,(SIN(CF$12)*COS($E49)+SIN($E49)*COS(CF$12))/SIN(CF$12)*$B49))</f>
        <v>6.39554755880134</v>
      </c>
      <c r="CG139" s="0" t="n">
        <f aca="false">IF($B49=0,0,IF(SIN(CG$12)=0,999999999,(SIN(CG$12)*COS($E49)+SIN($E49)*COS(CG$12))/SIN(CG$12)*$B49))</f>
        <v>6.32004289326078</v>
      </c>
      <c r="CH139" s="0" t="n">
        <f aca="false">IF($B49=0,0,IF(SIN(CH$12)=0,999999999,(SIN(CH$12)*COS($E49)+SIN($E49)*COS(CH$12))/SIN(CH$12)*$B49))</f>
        <v>6.24504885791041</v>
      </c>
      <c r="CI139" s="0" t="n">
        <f aca="false">IF($B49=0,0,IF(SIN(CI$12)=0,999999999,(SIN(CI$12)*COS($E49)+SIN($E49)*COS(CI$12))/SIN(CI$12)*$B49))</f>
        <v>6.17051503922425</v>
      </c>
      <c r="CJ139" s="0" t="n">
        <f aca="false">IF($B49=0,0,IF(SIN(CJ$12)=0,999999999,(SIN(CJ$12)*COS($E49)+SIN($E49)*COS(CJ$12))/SIN(CJ$12)*$B49))</f>
        <v>6.09639219832824</v>
      </c>
      <c r="CK139" s="0" t="n">
        <f aca="false">IF($B49=0,0,IF(SIN(CK$12)=0,999999999,(SIN(CK$12)*COS($E49)+SIN($E49)*COS(CK$12))/SIN(CK$12)*$B49))</f>
        <v>6.02263213628607</v>
      </c>
      <c r="CL139" s="0" t="n">
        <f aca="false">IF($B49=0,0,IF(SIN(CL$12)=0,999999999,(SIN(CL$12)*COS($E49)+SIN($E49)*COS(CL$12))/SIN(CL$12)*$B49))</f>
        <v>5.94918756505145</v>
      </c>
      <c r="CM139" s="0" t="n">
        <f aca="false">IF($B49=0,0,IF(SIN(CM$12)=0,999999999,(SIN(CM$12)*COS($E49)+SIN($E49)*COS(CM$12))/SIN(CM$12)*$B49))</f>
        <v>5.87601198333283</v>
      </c>
      <c r="CN139" s="0" t="n">
        <f aca="false">IF($B49=0,0,IF(SIN(CN$12)=0,999999999,(SIN(CN$12)*COS($E49)+SIN($E49)*COS(CN$12))/SIN(CN$12)*$B49))</f>
        <v>5.80305955666257</v>
      </c>
      <c r="CO139" s="0" t="n">
        <f aca="false">IF($B49=0,0,IF(SIN(CO$12)=0,999999999,(SIN(CO$12)*COS($E49)+SIN($E49)*COS(CO$12))/SIN(CO$12)*$B49))</f>
        <v>5.73028500100144</v>
      </c>
      <c r="CP139" s="0" t="n">
        <f aca="false">IF($B49=0,0,IF(SIN(CP$12)=0,999999999,(SIN(CP$12)*COS($E49)+SIN($E49)*COS(CP$12))/SIN(CP$12)*$B49))</f>
        <v>5.65764346924182</v>
      </c>
      <c r="CQ139" s="0" t="n">
        <f aca="false">IF($B49=0,0,IF(SIN(CQ$12)=0,999999999,(SIN(CQ$12)*COS($E49)+SIN($E49)*COS(CQ$12))/SIN(CQ$12)*$B49))</f>
        <v>5.58509043999908</v>
      </c>
    </row>
    <row r="140" customFormat="false" ht="12.8" hidden="true" customHeight="false" outlineLevel="0" collapsed="false">
      <c r="D140" s="0" t="n">
        <f aca="false">1+D139</f>
        <v>38</v>
      </c>
      <c r="E140" s="2" t="s">
        <v>56</v>
      </c>
      <c r="F140" s="0" t="n">
        <f aca="false">IF($B50=0,0,IF(SIN(F$12)=0,999999999,(SIN(F$12)*COS($E50)+SIN($E50)*COS(F$12))/SIN(F$12)*$B50))</f>
        <v>999999999</v>
      </c>
      <c r="G140" s="0" t="n">
        <f aca="false">IF($B50=0,0,IF(SIN(G$12)=0,999999999,(SIN(G$12)*COS($E50)+SIN($E50)*COS(G$12))/SIN(G$12)*$B50))</f>
        <v>248.312893608125</v>
      </c>
      <c r="H140" s="0" t="n">
        <f aca="false">IF($B50=0,0,IF(SIN(H$12)=0,999999999,(SIN(H$12)*COS($E50)+SIN($E50)*COS(H$12))/SIN(H$12)*$B50))</f>
        <v>126.832665093612</v>
      </c>
      <c r="I140" s="0" t="n">
        <f aca="false">IF($B50=0,0,IF(SIN(I$12)=0,999999999,(SIN(I$12)*COS($E50)+SIN($E50)*COS(I$12))/SIN(I$12)*$B50))</f>
        <v>86.3228039135138</v>
      </c>
      <c r="J140" s="0" t="n">
        <f aca="false">IF($B50=0,0,IF(SIN(J$12)=0,999999999,(SIN(J$12)*COS($E50)+SIN($E50)*COS(J$12))/SIN(J$12)*$B50))</f>
        <v>66.0555270460004</v>
      </c>
      <c r="K140" s="0" t="n">
        <f aca="false">IF($B50=0,0,IF(SIN(K$12)=0,999999999,(SIN(K$12)*COS($E50)+SIN($E50)*COS(K$12))/SIN(K$12)*$B50))</f>
        <v>53.8852754726431</v>
      </c>
      <c r="L140" s="0" t="n">
        <f aca="false">IF($B50=0,0,IF(SIN(L$12)=0,999999999,(SIN(L$12)*COS($E50)+SIN($E50)*COS(L$12))/SIN(L$12)*$B50))</f>
        <v>45.7635275027865</v>
      </c>
      <c r="M140" s="0" t="n">
        <f aca="false">IF($B50=0,0,IF(SIN(M$12)=0,999999999,(SIN(M$12)*COS($E50)+SIN($E50)*COS(M$12))/SIN(M$12)*$B50))</f>
        <v>39.9552006755145</v>
      </c>
      <c r="N140" s="0" t="n">
        <f aca="false">IF($B50=0,0,IF(SIN(N$12)=0,999999999,(SIN(N$12)*COS($E50)+SIN($E50)*COS(N$12))/SIN(N$12)*$B50))</f>
        <v>35.5927522338057</v>
      </c>
      <c r="O140" s="0" t="n">
        <f aca="false">IF($B50=0,0,IF(SIN(O$12)=0,999999999,(SIN(O$12)*COS($E50)+SIN($E50)*COS(O$12))/SIN(O$12)*$B50))</f>
        <v>32.194212614719</v>
      </c>
      <c r="P140" s="0" t="n">
        <f aca="false">IF($B50=0,0,IF(SIN(P$12)=0,999999999,(SIN(P$12)*COS($E50)+SIN($E50)*COS(P$12))/SIN(P$12)*$B50))</f>
        <v>29.4703988443772</v>
      </c>
      <c r="Q140" s="0" t="n">
        <f aca="false">IF($B50=0,0,IF(SIN(Q$12)=0,999999999,(SIN(Q$12)*COS($E50)+SIN($E50)*COS(Q$12))/SIN(Q$12)*$B50))</f>
        <v>27.2372842619553</v>
      </c>
      <c r="R140" s="0" t="n">
        <f aca="false">IF($B50=0,0,IF(SIN(R$12)=0,999999999,(SIN(R$12)*COS($E50)+SIN($E50)*COS(R$12))/SIN(R$12)*$B50))</f>
        <v>25.3721833807408</v>
      </c>
      <c r="S140" s="0" t="n">
        <f aca="false">IF($B50=0,0,IF(SIN(S$12)=0,999999999,(SIN(S$12)*COS($E50)+SIN($E50)*COS(S$12))/SIN(S$12)*$B50))</f>
        <v>23.7901591201367</v>
      </c>
      <c r="T140" s="0" t="n">
        <f aca="false">IF($B50=0,0,IF(SIN(T$12)=0,999999999,(SIN(T$12)*COS($E50)+SIN($E50)*COS(T$12))/SIN(T$12)*$B50))</f>
        <v>22.4305412231225</v>
      </c>
      <c r="U140" s="0" t="n">
        <f aca="false">IF($B50=0,0,IF(SIN(U$12)=0,999999999,(SIN(U$12)*COS($E50)+SIN($E50)*COS(U$12))/SIN(U$12)*$B50))</f>
        <v>21.2488373059437</v>
      </c>
      <c r="V140" s="0" t="n">
        <f aca="false">IF($B50=0,0,IF(SIN(V$12)=0,999999999,(SIN(V$12)*COS($E50)+SIN($E50)*COS(V$12))/SIN(V$12)*$B50))</f>
        <v>20.2116772634158</v>
      </c>
      <c r="W140" s="0" t="n">
        <f aca="false">IF($B50=0,0,IF(SIN(W$12)=0,999999999,(SIN(W$12)*COS($E50)+SIN($E50)*COS(W$12))/SIN(W$12)*$B50))</f>
        <v>19.2935420010444</v>
      </c>
      <c r="X140" s="0" t="n">
        <f aca="false">IF($B50=0,0,IF(SIN(X$12)=0,999999999,(SIN(X$12)*COS($E50)+SIN($E50)*COS(X$12))/SIN(X$12)*$B50))</f>
        <v>18.4745825890733</v>
      </c>
      <c r="Y140" s="0" t="n">
        <f aca="false">IF($B50=0,0,IF(SIN(Y$12)=0,999999999,(SIN(Y$12)*COS($E50)+SIN($E50)*COS(Y$12))/SIN(Y$12)*$B50))</f>
        <v>17.7391281040486</v>
      </c>
      <c r="Z140" s="0" t="n">
        <f aca="false">IF($B50=0,0,IF(SIN(Z$12)=0,999999999,(SIN(Z$12)*COS($E50)+SIN($E50)*COS(Z$12))/SIN(Z$12)*$B50))</f>
        <v>17.0746411172529</v>
      </c>
      <c r="AA140" s="0" t="n">
        <f aca="false">IF($B50=0,0,IF(SIN(AA$12)=0,999999999,(SIN(AA$12)*COS($E50)+SIN($E50)*COS(AA$12))/SIN(AA$12)*$B50))</f>
        <v>16.470971614368</v>
      </c>
      <c r="AB140" s="0" t="n">
        <f aca="false">IF($B50=0,0,IF(SIN(AB$12)=0,999999999,(SIN(AB$12)*COS($E50)+SIN($E50)*COS(AB$12))/SIN(AB$12)*$B50))</f>
        <v>15.9198143909585</v>
      </c>
      <c r="AC140" s="0" t="n">
        <f aca="false">IF($B50=0,0,IF(SIN(AC$12)=0,999999999,(SIN(AC$12)*COS($E50)+SIN($E50)*COS(AC$12))/SIN(AC$12)*$B50))</f>
        <v>15.4143079963336</v>
      </c>
      <c r="AD140" s="0" t="n">
        <f aca="false">IF($B50=0,0,IF(SIN(AD$12)=0,999999999,(SIN(AD$12)*COS($E50)+SIN($E50)*COS(AD$12))/SIN(AD$12)*$B50))</f>
        <v>14.9487339408259</v>
      </c>
      <c r="AE140" s="0" t="n">
        <f aca="false">IF($B50=0,0,IF(SIN(AE$12)=0,999999999,(SIN(AE$12)*COS($E50)+SIN($E50)*COS(AE$12))/SIN(AE$12)*$B50))</f>
        <v>14.5182880927108</v>
      </c>
      <c r="AF140" s="0" t="n">
        <f aca="false">IF($B50=0,0,IF(SIN(AF$12)=0,999999999,(SIN(AF$12)*COS($E50)+SIN($E50)*COS(AF$12))/SIN(AF$12)*$B50))</f>
        <v>14.1189048290754</v>
      </c>
      <c r="AG140" s="0" t="n">
        <f aca="false">IF($B50=0,0,IF(SIN(AG$12)=0,999999999,(SIN(AG$12)*COS($E50)+SIN($E50)*COS(AG$12))/SIN(AG$12)*$B50))</f>
        <v>13.7471202636655</v>
      </c>
      <c r="AH140" s="0" t="n">
        <f aca="false">IF($B50=0,0,IF(SIN(AH$12)=0,999999999,(SIN(AH$12)*COS($E50)+SIN($E50)*COS(AH$12))/SIN(AH$12)*$B50))</f>
        <v>13.3999647824471</v>
      </c>
      <c r="AI140" s="0" t="n">
        <f aca="false">IF($B50=0,0,IF(SIN(AI$12)=0,999999999,(SIN(AI$12)*COS($E50)+SIN($E50)*COS(AI$12))/SIN(AI$12)*$B50))</f>
        <v>13.0748778125856</v>
      </c>
      <c r="AJ140" s="0" t="n">
        <f aca="false">IF($B50=0,0,IF(SIN(AJ$12)=0,999999999,(SIN(AJ$12)*COS($E50)+SIN($E50)*COS(AJ$12))/SIN(AJ$12)*$B50))</f>
        <v>12.7696396370211</v>
      </c>
      <c r="AK140" s="0" t="n">
        <f aca="false">IF($B50=0,0,IF(SIN(AK$12)=0,999999999,(SIN(AK$12)*COS($E50)+SIN($E50)*COS(AK$12))/SIN(AK$12)*$B50))</f>
        <v>12.4823164056154</v>
      </c>
      <c r="AL140" s="0" t="n">
        <f aca="false">IF($B50=0,0,IF(SIN(AL$12)=0,999999999,(SIN(AL$12)*COS($E50)+SIN($E50)*COS(AL$12))/SIN(AL$12)*$B50))</f>
        <v>12.2112154560949</v>
      </c>
      <c r="AM140" s="0" t="n">
        <f aca="false">IF($B50=0,0,IF(SIN(AM$12)=0,999999999,(SIN(AM$12)*COS($E50)+SIN($E50)*COS(AM$12))/SIN(AM$12)*$B50))</f>
        <v>11.9548487578404</v>
      </c>
      <c r="AN140" s="0" t="n">
        <f aca="false">IF($B50=0,0,IF(SIN(AN$12)=0,999999999,(SIN(AN$12)*COS($E50)+SIN($E50)*COS(AN$12))/SIN(AN$12)*$B50))</f>
        <v>11.7119028061487</v>
      </c>
      <c r="AO140" s="0" t="n">
        <f aca="false">IF($B50=0,0,IF(SIN(AO$12)=0,999999999,(SIN(AO$12)*COS($E50)+SIN($E50)*COS(AO$12))/SIN(AO$12)*$B50))</f>
        <v>11.4812136768464</v>
      </c>
      <c r="AP140" s="0" t="n">
        <f aca="false">IF($B50=0,0,IF(SIN(AP$12)=0,999999999,(SIN(AP$12)*COS($E50)+SIN($E50)*COS(AP$12))/SIN(AP$12)*$B50))</f>
        <v>11.2617462378275</v>
      </c>
      <c r="AQ140" s="0" t="n">
        <f aca="false">IF($B50=0,0,IF(SIN(AQ$12)=0,999999999,(SIN(AQ$12)*COS($E50)+SIN($E50)*COS(AQ$12))/SIN(AQ$12)*$B50))</f>
        <v>11.0525767310441</v>
      </c>
      <c r="AR140" s="0" t="n">
        <f aca="false">IF($B50=0,0,IF(SIN(AR$12)=0,999999999,(SIN(AR$12)*COS($E50)+SIN($E50)*COS(AR$12))/SIN(AR$12)*$B50))</f>
        <v>10.8528781040486</v>
      </c>
      <c r="AS140" s="0" t="n">
        <f aca="false">IF($B50=0,0,IF(SIN(AS$12)=0,999999999,(SIN(AS$12)*COS($E50)+SIN($E50)*COS(AS$12))/SIN(AS$12)*$B50))</f>
        <v>10.6619075975499</v>
      </c>
      <c r="AT140" s="0" t="n">
        <f aca="false">IF($B50=0,0,IF(SIN(AT$12)=0,999999999,(SIN(AT$12)*COS($E50)+SIN($E50)*COS(AT$12))/SIN(AT$12)*$B50))</f>
        <v>10.4789961941518</v>
      </c>
      <c r="AU140" s="0" t="n">
        <f aca="false">IF($B50=0,0,IF(SIN(AU$12)=0,999999999,(SIN(AU$12)*COS($E50)+SIN($E50)*COS(AU$12))/SIN(AU$12)*$B50))</f>
        <v>10.3035396104796</v>
      </c>
      <c r="AV140" s="0" t="n">
        <f aca="false">IF($B50=0,0,IF(SIN(AV$12)=0,999999999,(SIN(AV$12)*COS($E50)+SIN($E50)*COS(AV$12))/SIN(AV$12)*$B50))</f>
        <v>10.1349905754323</v>
      </c>
      <c r="AW140" s="0" t="n">
        <f aca="false">IF($B50=0,0,IF(SIN(AW$12)=0,999999999,(SIN(AW$12)*COS($E50)+SIN($E50)*COS(AW$12))/SIN(AW$12)*$B50))</f>
        <v>9.97285218515772</v>
      </c>
      <c r="AX140" s="0" t="n">
        <f aca="false">IF($B50=0,0,IF(SIN(AX$12)=0,999999999,(SIN(AX$12)*COS($E50)+SIN($E50)*COS(AX$12))/SIN(AX$12)*$B50))</f>
        <v>9.81667216342015</v>
      </c>
      <c r="AY140" s="0" t="n">
        <f aca="false">IF($B50=0,0,IF(SIN(AY$12)=0,999999999,(SIN(AY$12)*COS($E50)+SIN($E50)*COS(AY$12))/SIN(AY$12)*$B50))</f>
        <v>9.66603788648561</v>
      </c>
      <c r="AZ140" s="0" t="n">
        <f aca="false">IF($B50=0,0,IF(SIN(AZ$12)=0,999999999,(SIN(AZ$12)*COS($E50)+SIN($E50)*COS(AZ$12))/SIN(AZ$12)*$B50))</f>
        <v>9.52057205614874</v>
      </c>
      <c r="BA140" s="0" t="n">
        <f aca="false">IF($B50=0,0,IF(SIN(BA$12)=0,999999999,(SIN(BA$12)*COS($E50)+SIN($E50)*COS(BA$12))/SIN(BA$12)*$B50))</f>
        <v>9.37992892433111</v>
      </c>
      <c r="BB140" s="0" t="n">
        <f aca="false">IF($B50=0,0,IF(SIN(BB$12)=0,999999999,(SIN(BB$12)*COS($E50)+SIN($E50)*COS(BB$12))/SIN(BB$12)*$B50))</f>
        <v>9.24379098877367</v>
      </c>
      <c r="BC140" s="0" t="n">
        <f aca="false">IF($B50=0,0,IF(SIN(BC$12)=0,999999999,(SIN(BC$12)*COS($E50)+SIN($E50)*COS(BC$12))/SIN(BC$12)*$B50))</f>
        <v>9.11186609248264</v>
      </c>
      <c r="BD140" s="0" t="n">
        <f aca="false">IF($B50=0,0,IF(SIN(BD$12)=0,999999999,(SIN(BD$12)*COS($E50)+SIN($E50)*COS(BD$12))/SIN(BD$12)*$B50))</f>
        <v>8.9838848703604</v>
      </c>
      <c r="BE140" s="0" t="n">
        <f aca="false">IF($B50=0,0,IF(SIN(BE$12)=0,999999999,(SIN(BE$12)*COS($E50)+SIN($E50)*COS(BE$12))/SIN(BE$12)*$B50))</f>
        <v>8.85959849532323</v>
      </c>
      <c r="BF140" s="0" t="n">
        <f aca="false">IF($B50=0,0,IF(SIN(BF$12)=0,999999999,(SIN(BF$12)*COS($E50)+SIN($E50)*COS(BF$12))/SIN(BF$12)*$B50))</f>
        <v>8.73877668354355</v>
      </c>
      <c r="BG140" s="0" t="n">
        <f aca="false">IF($B50=0,0,IF(SIN(BG$12)=0,999999999,(SIN(BG$12)*COS($E50)+SIN($E50)*COS(BG$12))/SIN(BG$12)*$B50))</f>
        <v>8.6212059245437</v>
      </c>
      <c r="BH140" s="0" t="n">
        <f aca="false">IF($B50=0,0,IF(SIN(BH$12)=0,999999999,(SIN(BH$12)*COS($E50)+SIN($E50)*COS(BH$12))/SIN(BH$12)*$B50))</f>
        <v>8.50668790694239</v>
      </c>
      <c r="BI140" s="0" t="n">
        <f aca="false">IF($B50=0,0,IF(SIN(BI$12)=0,999999999,(SIN(BI$12)*COS($E50)+SIN($E50)*COS(BI$12))/SIN(BI$12)*$B50))</f>
        <v>8.3950381148992</v>
      </c>
      <c r="BJ140" s="0" t="n">
        <f aca="false">IF($B50=0,0,IF(SIN(BJ$12)=0,999999999,(SIN(BJ$12)*COS($E50)+SIN($E50)*COS(BJ$12))/SIN(BJ$12)*$B50))</f>
        <v>8.28608457386367</v>
      </c>
      <c r="BK140" s="0" t="n">
        <f aca="false">IF($B50=0,0,IF(SIN(BK$12)=0,999999999,(SIN(BK$12)*COS($E50)+SIN($E50)*COS(BK$12))/SIN(BK$12)*$B50))</f>
        <v>8.17966672723478</v>
      </c>
      <c r="BL140" s="0" t="n">
        <f aca="false">IF($B50=0,0,IF(SIN(BL$12)=0,999999999,(SIN(BL$12)*COS($E50)+SIN($E50)*COS(BL$12))/SIN(BL$12)*$B50))</f>
        <v>8.07563442806967</v>
      </c>
      <c r="BM140" s="0" t="n">
        <f aca="false">IF($B50=0,0,IF(SIN(BM$12)=0,999999999,(SIN(BM$12)*COS($E50)+SIN($E50)*COS(BM$12))/SIN(BM$12)*$B50))</f>
        <v>7.97384703212724</v>
      </c>
      <c r="BN140" s="0" t="n">
        <f aca="false">IF($B50=0,0,IF(SIN(BN$12)=0,999999999,(SIN(BN$12)*COS($E50)+SIN($E50)*COS(BN$12))/SIN(BN$12)*$B50))</f>
        <v>7.87417258035655</v>
      </c>
      <c r="BO140" s="0" t="n">
        <f aca="false">IF($B50=0,0,IF(SIN(BO$12)=0,999999999,(SIN(BO$12)*COS($E50)+SIN($E50)*COS(BO$12))/SIN(BO$12)*$B50))</f>
        <v>7.77648706049481</v>
      </c>
      <c r="BP140" s="0" t="n">
        <f aca="false">IF($B50=0,0,IF(SIN(BP$12)=0,999999999,(SIN(BP$12)*COS($E50)+SIN($E50)*COS(BP$12))/SIN(BP$12)*$B50))</f>
        <v>7.68067373876838</v>
      </c>
      <c r="BQ140" s="0" t="n">
        <f aca="false">IF($B50=0,0,IF(SIN(BQ$12)=0,999999999,(SIN(BQ$12)*COS($E50)+SIN($E50)*COS(BQ$12))/SIN(BQ$12)*$B50))</f>
        <v>7.58662255382925</v>
      </c>
      <c r="BR140" s="0" t="n">
        <f aca="false">IF($B50=0,0,IF(SIN(BR$12)=0,999999999,(SIN(BR$12)*COS($E50)+SIN($E50)*COS(BR$12))/SIN(BR$12)*$B50))</f>
        <v>7.49422956603692</v>
      </c>
      <c r="BS140" s="0" t="n">
        <f aca="false">IF($B50=0,0,IF(SIN(BS$12)=0,999999999,(SIN(BS$12)*COS($E50)+SIN($E50)*COS(BS$12))/SIN(BS$12)*$B50))</f>
        <v>7.40339645603861</v>
      </c>
      <c r="BT140" s="0" t="n">
        <f aca="false">IF($B50=0,0,IF(SIN(BT$12)=0,999999999,(SIN(BT$12)*COS($E50)+SIN($E50)*COS(BT$12))/SIN(BT$12)*$B50))</f>
        <v>7.3140300673271</v>
      </c>
      <c r="BU140" s="0" t="n">
        <f aca="false">IF($B50=0,0,IF(SIN(BU$12)=0,999999999,(SIN(BU$12)*COS($E50)+SIN($E50)*COS(BU$12))/SIN(BU$12)*$B50))</f>
        <v>7.22604198808471</v>
      </c>
      <c r="BV140" s="0" t="n">
        <f aca="false">IF($B50=0,0,IF(SIN(BV$12)=0,999999999,(SIN(BV$12)*COS($E50)+SIN($E50)*COS(BV$12))/SIN(BV$12)*$B50))</f>
        <v>7.13934816816682</v>
      </c>
      <c r="BW140" s="0" t="n">
        <f aca="false">IF($B50=0,0,IF(SIN(BW$12)=0,999999999,(SIN(BW$12)*COS($E50)+SIN($E50)*COS(BW$12))/SIN(BW$12)*$B50))</f>
        <v>7.05386856755206</v>
      </c>
      <c r="BX140" s="0" t="n">
        <f aca="false">IF($B50=0,0,IF(SIN(BX$12)=0,999999999,(SIN(BX$12)*COS($E50)+SIN($E50)*COS(BX$12))/SIN(BX$12)*$B50))</f>
        <v>6.96952683299789</v>
      </c>
      <c r="BY140" s="0" t="n">
        <f aca="false">IF($B50=0,0,IF(SIN(BY$12)=0,999999999,(SIN(BY$12)*COS($E50)+SIN($E50)*COS(BY$12))/SIN(BY$12)*$B50))</f>
        <v>6.88625</v>
      </c>
      <c r="BZ140" s="0" t="n">
        <f aca="false">IF($B50=0,0,IF(SIN(BZ$12)=0,999999999,(SIN(BZ$12)*COS($E50)+SIN($E50)*COS(BZ$12))/SIN(BZ$12)*$B50))</f>
        <v>6.80396821746685</v>
      </c>
      <c r="CA140" s="0" t="n">
        <f aca="false">IF($B50=0,0,IF(SIN(CA$12)=0,999999999,(SIN(CA$12)*COS($E50)+SIN($E50)*COS(CA$12))/SIN(CA$12)*$B50))</f>
        <v>6.72261449279549</v>
      </c>
      <c r="CB140" s="0" t="n">
        <f aca="false">IF($B50=0,0,IF(SIN(CB$12)=0,999999999,(SIN(CB$12)*COS($E50)+SIN($E50)*COS(CB$12))/SIN(CB$12)*$B50))</f>
        <v>6.64212445527449</v>
      </c>
      <c r="CC140" s="0" t="n">
        <f aca="false">IF($B50=0,0,IF(SIN(CC$12)=0,999999999,(SIN(CC$12)*COS($E50)+SIN($E50)*COS(CC$12))/SIN(CC$12)*$B50))</f>
        <v>6.56243613595013</v>
      </c>
      <c r="CD140" s="0" t="n">
        <f aca="false">IF($B50=0,0,IF(SIN(CD$12)=0,999999999,(SIN(CD$12)*COS($E50)+SIN($E50)*COS(CD$12))/SIN(CD$12)*$B50))</f>
        <v>6.48348976227681</v>
      </c>
      <c r="CE140" s="0" t="n">
        <f aca="false">IF($B50=0,0,IF(SIN(CE$12)=0,999999999,(SIN(CE$12)*COS($E50)+SIN($E50)*COS(CE$12))/SIN(CE$12)*$B50))</f>
        <v>6.40522756603442</v>
      </c>
      <c r="CF140" s="0" t="n">
        <f aca="false">IF($B50=0,0,IF(SIN(CF$12)=0,999999999,(SIN(CF$12)*COS($E50)+SIN($E50)*COS(CF$12))/SIN(CF$12)*$B50))</f>
        <v>6.32759360313762</v>
      </c>
      <c r="CG140" s="0" t="n">
        <f aca="false">IF($B50=0,0,IF(SIN(CG$12)=0,999999999,(SIN(CG$12)*COS($E50)+SIN($E50)*COS(CG$12))/SIN(CG$12)*$B50))</f>
        <v>6.25053358408679</v>
      </c>
      <c r="CH140" s="0" t="n">
        <f aca="false">IF($B50=0,0,IF(SIN(CH$12)=0,999999999,(SIN(CH$12)*COS($E50)+SIN($E50)*COS(CH$12))/SIN(CH$12)*$B50))</f>
        <v>6.17399471391998</v>
      </c>
      <c r="CI140" s="0" t="n">
        <f aca="false">IF($B50=0,0,IF(SIN(CI$12)=0,999999999,(SIN(CI$12)*COS($E50)+SIN($E50)*COS(CI$12))/SIN(CI$12)*$B50))</f>
        <v>6.097925540621</v>
      </c>
      <c r="CJ140" s="0" t="n">
        <f aca="false">IF($B50=0,0,IF(SIN(CJ$12)=0,999999999,(SIN(CJ$12)*COS($E50)+SIN($E50)*COS(CJ$12))/SIN(CJ$12)*$B50))</f>
        <v>6.02227581102277</v>
      </c>
      <c r="CK140" s="0" t="n">
        <f aca="false">IF($B50=0,0,IF(SIN(CK$12)=0,999999999,(SIN(CK$12)*COS($E50)+SIN($E50)*COS(CK$12))/SIN(CK$12)*$B50))</f>
        <v>5.94699633331809</v>
      </c>
      <c r="CL140" s="0" t="n">
        <f aca="false">IF($B50=0,0,IF(SIN(CL$12)=0,999999999,(SIN(CL$12)*COS($E50)+SIN($E50)*COS(CL$12))/SIN(CL$12)*$B50))</f>
        <v>5.8720388453536</v>
      </c>
      <c r="CM140" s="0" t="n">
        <f aca="false">IF($B50=0,0,IF(SIN(CM$12)=0,999999999,(SIN(CM$12)*COS($E50)+SIN($E50)*COS(CM$12))/SIN(CM$12)*$B50))</f>
        <v>5.79735588793738</v>
      </c>
      <c r="CN140" s="0" t="n">
        <f aca="false">IF($B50=0,0,IF(SIN(CN$12)=0,999999999,(SIN(CN$12)*COS($E50)+SIN($E50)*COS(CN$12))/SIN(CN$12)*$B50))</f>
        <v>5.72290068243759</v>
      </c>
      <c r="CO140" s="0" t="n">
        <f aca="false">IF($B50=0,0,IF(SIN(CO$12)=0,999999999,(SIN(CO$12)*COS($E50)+SIN($E50)*COS(CO$12))/SIN(CO$12)*$B50))</f>
        <v>5.64862701198938</v>
      </c>
      <c r="CP140" s="0" t="n">
        <f aca="false">IF($B50=0,0,IF(SIN(CP$12)=0,999999999,(SIN(CP$12)*COS($E50)+SIN($E50)*COS(CP$12))/SIN(CP$12)*$B50))</f>
        <v>5.57448910566</v>
      </c>
      <c r="CQ140" s="0" t="n">
        <f aca="false">IF($B50=0,0,IF(SIN(CQ$12)=0,999999999,(SIN(CQ$12)*COS($E50)+SIN($E50)*COS(CQ$12))/SIN(CQ$12)*$B50))</f>
        <v>5.50044152494941</v>
      </c>
    </row>
    <row r="141" customFormat="false" ht="12.8" hidden="true" customHeight="false" outlineLevel="0" collapsed="false">
      <c r="D141" s="0" t="n">
        <f aca="false">1+D140</f>
        <v>39</v>
      </c>
      <c r="E141" s="2" t="s">
        <v>56</v>
      </c>
      <c r="F141" s="0" t="n">
        <f aca="false">IF($B51=0,0,IF(SIN(F$12)=0,999999999,(SIN(F$12)*COS($E51)+SIN($E51)*COS(F$12))/SIN(F$12)*$B51))</f>
        <v>999999999</v>
      </c>
      <c r="G141" s="0" t="n">
        <f aca="false">IF($B51=0,0,IF(SIN(G$12)=0,999999999,(SIN(G$12)*COS($E51)+SIN($E51)*COS(G$12))/SIN(G$12)*$B51))</f>
        <v>253.028193814736</v>
      </c>
      <c r="H141" s="0" t="n">
        <f aca="false">IF($B51=0,0,IF(SIN(H$12)=0,999999999,(SIN(H$12)*COS($E51)+SIN($E51)*COS(H$12))/SIN(H$12)*$B51))</f>
        <v>129.145860399809</v>
      </c>
      <c r="I141" s="0" t="n">
        <f aca="false">IF($B51=0,0,IF(SIN(I$12)=0,999999999,(SIN(I$12)*COS($E51)+SIN($E51)*COS(I$12))/SIN(I$12)*$B51))</f>
        <v>87.8349722769254</v>
      </c>
      <c r="J141" s="0" t="n">
        <f aca="false">IF($B51=0,0,IF(SIN(J$12)=0,999999999,(SIN(J$12)*COS($E51)+SIN($E51)*COS(J$12))/SIN(J$12)*$B51))</f>
        <v>67.1669378073164</v>
      </c>
      <c r="K141" s="0" t="n">
        <f aca="false">IF($B51=0,0,IF(SIN(K$12)=0,999999999,(SIN(K$12)*COS($E51)+SIN($E51)*COS(K$12))/SIN(K$12)*$B51))</f>
        <v>54.7560362014302</v>
      </c>
      <c r="L141" s="0" t="n">
        <f aca="false">IF($B51=0,0,IF(SIN(L$12)=0,999999999,(SIN(L$12)*COS($E51)+SIN($E51)*COS(L$12))/SIN(L$12)*$B51))</f>
        <v>46.4736918050037</v>
      </c>
      <c r="M141" s="0" t="n">
        <f aca="false">IF($B51=0,0,IF(SIN(M$12)=0,999999999,(SIN(M$12)*COS($E51)+SIN($E51)*COS(M$12))/SIN(M$12)*$B51))</f>
        <v>40.5505132812408</v>
      </c>
      <c r="N141" s="0" t="n">
        <f aca="false">IF($B51=0,0,IF(SIN(N$12)=0,999999999,(SIN(N$12)*COS($E51)+SIN($E51)*COS(N$12))/SIN(N$12)*$B51))</f>
        <v>36.1018034049942</v>
      </c>
      <c r="O141" s="0" t="n">
        <f aca="false">IF($B51=0,0,IF(SIN(O$12)=0,999999999,(SIN(O$12)*COS($E51)+SIN($E51)*COS(O$12))/SIN(O$12)*$B51))</f>
        <v>32.6360623262701</v>
      </c>
      <c r="P141" s="0" t="n">
        <f aca="false">IF($B51=0,0,IF(SIN(P$12)=0,999999999,(SIN(P$12)*COS($E51)+SIN($E51)*COS(P$12))/SIN(P$12)*$B51))</f>
        <v>29.8583888745171</v>
      </c>
      <c r="Q141" s="0" t="n">
        <f aca="false">IF($B51=0,0,IF(SIN(Q$12)=0,999999999,(SIN(Q$12)*COS($E51)+SIN($E51)*COS(Q$12))/SIN(Q$12)*$B51))</f>
        <v>27.5811175140975</v>
      </c>
      <c r="R141" s="0" t="n">
        <f aca="false">IF($B51=0,0,IF(SIN(R$12)=0,999999999,(SIN(R$12)*COS($E51)+SIN($E51)*COS(R$12))/SIN(R$12)*$B51))</f>
        <v>25.6791368210707</v>
      </c>
      <c r="S141" s="0" t="n">
        <f aca="false">IF($B51=0,0,IF(SIN(S$12)=0,999999999,(SIN(S$12)*COS($E51)+SIN($E51)*COS(S$12))/SIN(S$12)*$B51))</f>
        <v>24.0658302005679</v>
      </c>
      <c r="T141" s="0" t="n">
        <f aca="false">IF($B51=0,0,IF(SIN(T$12)=0,999999999,(SIN(T$12)*COS($E51)+SIN($E51)*COS(T$12))/SIN(T$12)*$B51))</f>
        <v>22.6793277244494</v>
      </c>
      <c r="U141" s="0" t="n">
        <f aca="false">IF($B51=0,0,IF(SIN(U$12)=0,999999999,(SIN(U$12)*COS($E51)+SIN($E51)*COS(U$12))/SIN(U$12)*$B51))</f>
        <v>21.4742572330963</v>
      </c>
      <c r="V141" s="0" t="n">
        <f aca="false">IF($B51=0,0,IF(SIN(V$12)=0,999999999,(SIN(V$12)*COS($E51)+SIN($E51)*COS(V$12))/SIN(V$12)*$B51))</f>
        <v>20.4165887732635</v>
      </c>
      <c r="W141" s="0" t="n">
        <f aca="false">IF($B51=0,0,IF(SIN(W$12)=0,999999999,(SIN(W$12)*COS($E51)+SIN($E51)*COS(W$12))/SIN(W$12)*$B51))</f>
        <v>19.4802986453641</v>
      </c>
      <c r="X141" s="0" t="n">
        <f aca="false">IF($B51=0,0,IF(SIN(X$12)=0,999999999,(SIN(X$12)*COS($E51)+SIN($E51)*COS(X$12))/SIN(X$12)*$B51))</f>
        <v>18.6451454342803</v>
      </c>
      <c r="Y141" s="0" t="n">
        <f aca="false">IF($B51=0,0,IF(SIN(Y$12)=0,999999999,(SIN(Y$12)*COS($E51)+SIN($E51)*COS(Y$12))/SIN(Y$12)*$B51))</f>
        <v>17.8951483455405</v>
      </c>
      <c r="Z141" s="0" t="n">
        <f aca="false">IF($B51=0,0,IF(SIN(Z$12)=0,999999999,(SIN(Z$12)*COS($E51)+SIN($E51)*COS(Z$12))/SIN(Z$12)*$B51))</f>
        <v>17.2175220399703</v>
      </c>
      <c r="AA141" s="0" t="n">
        <f aca="false">IF($B51=0,0,IF(SIN(AA$12)=0,999999999,(SIN(AA$12)*COS($E51)+SIN($E51)*COS(AA$12))/SIN(AA$12)*$B51))</f>
        <v>16.60191580064</v>
      </c>
      <c r="AB141" s="0" t="n">
        <f aca="false">IF($B51=0,0,IF(SIN(AB$12)=0,999999999,(SIN(AB$12)*COS($E51)+SIN($E51)*COS(AB$12))/SIN(AB$12)*$B51))</f>
        <v>16.0398601990875</v>
      </c>
      <c r="AC141" s="0" t="n">
        <f aca="false">IF($B51=0,0,IF(SIN(AC$12)=0,999999999,(SIN(AC$12)*COS($E51)+SIN($E51)*COS(AC$12))/SIN(AC$12)*$B51))</f>
        <v>15.5243581088455</v>
      </c>
      <c r="AD141" s="0" t="n">
        <f aca="false">IF($B51=0,0,IF(SIN(AD$12)=0,999999999,(SIN(AD$12)*COS($E51)+SIN($E51)*COS(AD$12))/SIN(AD$12)*$B51))</f>
        <v>15.0495779649569</v>
      </c>
      <c r="AE141" s="0" t="n">
        <f aca="false">IF($B51=0,0,IF(SIN(AE$12)=0,999999999,(SIN(AE$12)*COS($E51)+SIN($E51)*COS(AE$12))/SIN(AE$12)*$B51))</f>
        <v>14.6106206405814</v>
      </c>
      <c r="AF141" s="0" t="n">
        <f aca="false">IF($B51=0,0,IF(SIN(AF$12)=0,999999999,(SIN(AF$12)*COS($E51)+SIN($E51)*COS(AF$12))/SIN(AF$12)*$B51))</f>
        <v>14.2033401206891</v>
      </c>
      <c r="AG141" s="0" t="n">
        <f aca="false">IF($B51=0,0,IF(SIN(AG$12)=0,999999999,(SIN(AG$12)*COS($E51)+SIN($E51)*COS(AG$12))/SIN(AG$12)*$B51))</f>
        <v>13.8242040254261</v>
      </c>
      <c r="AH141" s="0" t="n">
        <f aca="false">IF($B51=0,0,IF(SIN(AH$12)=0,999999999,(SIN(AH$12)*COS($E51)+SIN($E51)*COS(AH$12))/SIN(AH$12)*$B51))</f>
        <v>13.4701840207143</v>
      </c>
      <c r="AI141" s="0" t="n">
        <f aca="false">IF($B51=0,0,IF(SIN(AI$12)=0,999999999,(SIN(AI$12)*COS($E51)+SIN($E51)*COS(AI$12))/SIN(AI$12)*$B51))</f>
        <v>13.1386689019027</v>
      </c>
      <c r="AJ141" s="0" t="n">
        <f aca="false">IF($B51=0,0,IF(SIN(AJ$12)=0,999999999,(SIN(AJ$12)*COS($E51)+SIN($E51)*COS(AJ$12))/SIN(AJ$12)*$B51))</f>
        <v>12.8273950600716</v>
      </c>
      <c r="AK141" s="0" t="n">
        <f aca="false">IF($B51=0,0,IF(SIN(AK$12)=0,999999999,(SIN(AK$12)*COS($E51)+SIN($E51)*COS(AK$12))/SIN(AK$12)*$B51))</f>
        <v>12.5343904058484</v>
      </c>
      <c r="AL141" s="0" t="n">
        <f aca="false">IF($B51=0,0,IF(SIN(AL$12)=0,999999999,(SIN(AL$12)*COS($E51)+SIN($E51)*COS(AL$12))/SIN(AL$12)*$B51))</f>
        <v>12.2579288068846</v>
      </c>
      <c r="AM141" s="0" t="n">
        <f aca="false">IF($B51=0,0,IF(SIN(AM$12)=0,999999999,(SIN(AM$12)*COS($E51)+SIN($E51)*COS(AM$12))/SIN(AM$12)*$B51))</f>
        <v>11.9964928087966</v>
      </c>
      <c r="AN141" s="0" t="n">
        <f aca="false">IF($B51=0,0,IF(SIN(AN$12)=0,999999999,(SIN(AN$12)*COS($E51)+SIN($E51)*COS(AN$12))/SIN(AN$12)*$B51))</f>
        <v>11.7487429341273</v>
      </c>
      <c r="AO141" s="0" t="n">
        <f aca="false">IF($B51=0,0,IF(SIN(AO$12)=0,999999999,(SIN(AO$12)*COS($E51)+SIN($E51)*COS(AO$12))/SIN(AO$12)*$B51))</f>
        <v>11.5134922436989</v>
      </c>
      <c r="AP141" s="0" t="n">
        <f aca="false">IF($B51=0,0,IF(SIN(AP$12)=0,999999999,(SIN(AP$12)*COS($E51)+SIN($E51)*COS(AP$12))/SIN(AP$12)*$B51))</f>
        <v>11.2896851370881</v>
      </c>
      <c r="AQ141" s="0" t="n">
        <f aca="false">IF($B51=0,0,IF(SIN(AQ$12)=0,999999999,(SIN(AQ$12)*COS($E51)+SIN($E51)*COS(AQ$12))/SIN(AQ$12)*$B51))</f>
        <v>11.0763795901984</v>
      </c>
      <c r="AR141" s="0" t="n">
        <f aca="false">IF($B51=0,0,IF(SIN(AR$12)=0,999999999,(SIN(AR$12)*COS($E51)+SIN($E51)*COS(AR$12))/SIN(AR$12)*$B51))</f>
        <v>10.8727321967543</v>
      </c>
      <c r="AS141" s="0" t="n">
        <f aca="false">IF($B51=0,0,IF(SIN(AS$12)=0,999999999,(SIN(AS$12)*COS($E51)+SIN($E51)*COS(AS$12))/SIN(AS$12)*$B51))</f>
        <v>10.6779855104188</v>
      </c>
      <c r="AT141" s="0" t="n">
        <f aca="false">IF($B51=0,0,IF(SIN(AT$12)=0,999999999,(SIN(AT$12)*COS($E51)+SIN($E51)*COS(AT$12))/SIN(AT$12)*$B51))</f>
        <v>10.491457284894</v>
      </c>
      <c r="AU141" s="0" t="n">
        <f aca="false">IF($B51=0,0,IF(SIN(AU$12)=0,999999999,(SIN(AU$12)*COS($E51)+SIN($E51)*COS(AU$12))/SIN(AU$12)*$B51))</f>
        <v>10.3125312879304</v>
      </c>
      <c r="AV141" s="0" t="n">
        <f aca="false">IF($B51=0,0,IF(SIN(AV$12)=0,999999999,(SIN(AV$12)*COS($E51)+SIN($E51)*COS(AV$12))/SIN(AV$12)*$B51))</f>
        <v>10.1406494268916</v>
      </c>
      <c r="AW141" s="0" t="n">
        <f aca="false">IF($B51=0,0,IF(SIN(AW$12)=0,999999999,(SIN(AW$12)*COS($E51)+SIN($E51)*COS(AW$12))/SIN(AW$12)*$B51))</f>
        <v>9.97530497233329</v>
      </c>
      <c r="AX141" s="0" t="n">
        <f aca="false">IF($B51=0,0,IF(SIN(AX$12)=0,999999999,(SIN(AX$12)*COS($E51)+SIN($E51)*COS(AX$12))/SIN(AX$12)*$B51))</f>
        <v>9.81603670487746</v>
      </c>
      <c r="AY141" s="0" t="n">
        <f aca="false">IF($B51=0,0,IF(SIN(AY$12)=0,999999999,(SIN(AY$12)*COS($E51)+SIN($E51)*COS(AY$12))/SIN(AY$12)*$B51))</f>
        <v>9.66242384172177</v>
      </c>
      <c r="AZ141" s="0" t="n">
        <f aca="false">IF($B51=0,0,IF(SIN(AZ$12)=0,999999999,(SIN(AZ$12)*COS($E51)+SIN($E51)*COS(AZ$12))/SIN(AZ$12)*$B51))</f>
        <v>9.51408162410635</v>
      </c>
      <c r="BA141" s="0" t="n">
        <f aca="false">IF($B51=0,0,IF(SIN(BA$12)=0,999999999,(SIN(BA$12)*COS($E51)+SIN($E51)*COS(BA$12))/SIN(BA$12)*$B51))</f>
        <v>9.37065746725873</v>
      </c>
      <c r="BB141" s="0" t="n">
        <f aca="false">IF($B51=0,0,IF(SIN(BB$12)=0,999999999,(SIN(BB$12)*COS($E51)+SIN($E51)*COS(BB$12))/SIN(BB$12)*$B51))</f>
        <v>9.23182759074815</v>
      </c>
      <c r="BC141" s="0" t="n">
        <f aca="false">IF($B51=0,0,IF(SIN(BC$12)=0,999999999,(SIN(BC$12)*COS($E51)+SIN($E51)*COS(BC$12))/SIN(BC$12)*$B51))</f>
        <v>9.097294060577</v>
      </c>
      <c r="BD141" s="0" t="n">
        <f aca="false">IF($B51=0,0,IF(SIN(BD$12)=0,999999999,(SIN(BD$12)*COS($E51)+SIN($E51)*COS(BD$12))/SIN(BD$12)*$B51))</f>
        <v>8.96678218532232</v>
      </c>
      <c r="BE141" s="0" t="n">
        <f aca="false">IF($B51=0,0,IF(SIN(BE$12)=0,999999999,(SIN(BE$12)*COS($E51)+SIN($E51)*COS(BE$12))/SIN(BE$12)*$B51))</f>
        <v>8.84003821768606</v>
      </c>
      <c r="BF141" s="0" t="n">
        <f aca="false">IF($B51=0,0,IF(SIN(BF$12)=0,999999999,(SIN(BF$12)*COS($E51)+SIN($E51)*COS(BF$12))/SIN(BF$12)*$B51))</f>
        <v>8.71682732029383</v>
      </c>
      <c r="BG141" s="0" t="n">
        <f aca="false">IF($B51=0,0,IF(SIN(BG$12)=0,999999999,(SIN(BG$12)*COS($E51)+SIN($E51)*COS(BG$12))/SIN(BG$12)*$B51))</f>
        <v>8.59693176079112</v>
      </c>
      <c r="BH141" s="0" t="n">
        <f aca="false">IF($B51=0,0,IF(SIN(BH$12)=0,999999999,(SIN(BH$12)*COS($E51)+SIN($E51)*COS(BH$12))/SIN(BH$12)*$B51))</f>
        <v>8.48014930646106</v>
      </c>
      <c r="BI141" s="0" t="n">
        <f aca="false">IF($B51=0,0,IF(SIN(BI$12)=0,999999999,(SIN(BI$12)*COS($E51)+SIN($E51)*COS(BI$12))/SIN(BI$12)*$B51))</f>
        <v>8.36629179291556</v>
      </c>
      <c r="BJ141" s="0" t="n">
        <f aca="false">IF($B51=0,0,IF(SIN(BJ$12)=0,999999999,(SIN(BJ$12)*COS($E51)+SIN($E51)*COS(BJ$12))/SIN(BJ$12)*$B51))</f>
        <v>8.2551838450433</v>
      </c>
      <c r="BK141" s="0" t="n">
        <f aca="false">IF($B51=0,0,IF(SIN(BK$12)=0,999999999,(SIN(BK$12)*COS($E51)+SIN($E51)*COS(BK$12))/SIN(BK$12)*$B51))</f>
        <v>8.1466617314567</v>
      </c>
      <c r="BL141" s="0" t="n">
        <f aca="false">IF($B51=0,0,IF(SIN(BL$12)=0,999999999,(SIN(BL$12)*COS($E51)+SIN($E51)*COS(BL$12))/SIN(BL$12)*$B51))</f>
        <v>8.04057233626302</v>
      </c>
      <c r="BM141" s="0" t="n">
        <f aca="false">IF($B51=0,0,IF(SIN(BM$12)=0,999999999,(SIN(BM$12)*COS($E51)+SIN($E51)*COS(BM$12))/SIN(BM$12)*$B51))</f>
        <v>7.93677223417422</v>
      </c>
      <c r="BN141" s="0" t="n">
        <f aca="false">IF($B51=0,0,IF(SIN(BN$12)=0,999999999,(SIN(BN$12)*COS($E51)+SIN($E51)*COS(BN$12))/SIN(BN$12)*$B51))</f>
        <v>7.83512685683011</v>
      </c>
      <c r="BO141" s="0" t="n">
        <f aca="false">IF($B51=0,0,IF(SIN(BO$12)=0,999999999,(SIN(BO$12)*COS($E51)+SIN($E51)*COS(BO$12))/SIN(BO$12)*$B51))</f>
        <v>7.73550973979548</v>
      </c>
      <c r="BP141" s="0" t="n">
        <f aca="false">IF($B51=0,0,IF(SIN(BP$12)=0,999999999,(SIN(BP$12)*COS($E51)+SIN($E51)*COS(BP$12))/SIN(BP$12)*$B51))</f>
        <v>7.63780184104646</v>
      </c>
      <c r="BQ141" s="0" t="n">
        <f aca="false">IF($B51=0,0,IF(SIN(BQ$12)=0,999999999,(SIN(BQ$12)*COS($E51)+SIN($E51)*COS(BQ$12))/SIN(BQ$12)*$B51))</f>
        <v>7.5418909229228</v>
      </c>
      <c r="BR141" s="0" t="n">
        <f aca="false">IF($B51=0,0,IF(SIN(BR$12)=0,999999999,(SIN(BR$12)*COS($E51)+SIN($E51)*COS(BR$12))/SIN(BR$12)*$B51))</f>
        <v>7.44767099052019</v>
      </c>
      <c r="BS141" s="0" t="n">
        <f aca="false">IF($B51=0,0,IF(SIN(BS$12)=0,999999999,(SIN(BS$12)*COS($E51)+SIN($E51)*COS(BS$12))/SIN(BS$12)*$B51))</f>
        <v>7.3550417803555</v>
      </c>
      <c r="BT141" s="0" t="n">
        <f aca="false">IF($B51=0,0,IF(SIN(BT$12)=0,999999999,(SIN(BT$12)*COS($E51)+SIN($E51)*COS(BT$12))/SIN(BT$12)*$B51))</f>
        <v>7.26390829387936</v>
      </c>
      <c r="BU141" s="0" t="n">
        <f aca="false">IF($B51=0,0,IF(SIN(BU$12)=0,999999999,(SIN(BU$12)*COS($E51)+SIN($E51)*COS(BU$12))/SIN(BU$12)*$B51))</f>
        <v>7.17418037105163</v>
      </c>
      <c r="BV141" s="0" t="n">
        <f aca="false">IF($B51=0,0,IF(SIN(BV$12)=0,999999999,(SIN(BV$12)*COS($E51)+SIN($E51)*COS(BV$12))/SIN(BV$12)*$B51))</f>
        <v>7.08577229975138</v>
      </c>
      <c r="BW141" s="0" t="n">
        <f aca="false">IF($B51=0,0,IF(SIN(BW$12)=0,999999999,(SIN(BW$12)*COS($E51)+SIN($E51)*COS(BW$12))/SIN(BW$12)*$B51))</f>
        <v>6.99860245727559</v>
      </c>
      <c r="BX141" s="0" t="n">
        <f aca="false">IF($B51=0,0,IF(SIN(BX$12)=0,999999999,(SIN(BX$12)*COS($E51)+SIN($E51)*COS(BX$12))/SIN(BX$12)*$B51))</f>
        <v>6.91259298060109</v>
      </c>
      <c r="BY141" s="0" t="n">
        <f aca="false">IF($B51=0,0,IF(SIN(BY$12)=0,999999999,(SIN(BY$12)*COS($E51)+SIN($E51)*COS(BY$12))/SIN(BY$12)*$B51))</f>
        <v>6.82766946245055</v>
      </c>
      <c r="BZ141" s="0" t="n">
        <f aca="false">IF($B51=0,0,IF(SIN(BZ$12)=0,999999999,(SIN(BZ$12)*COS($E51)+SIN($E51)*COS(BZ$12))/SIN(BZ$12)*$B51))</f>
        <v>6.7437606705229</v>
      </c>
      <c r="CA141" s="0" t="n">
        <f aca="false">IF($B51=0,0,IF(SIN(CA$12)=0,999999999,(SIN(CA$12)*COS($E51)+SIN($E51)*COS(CA$12))/SIN(CA$12)*$B51))</f>
        <v>6.66079828752838</v>
      </c>
      <c r="CB141" s="0" t="n">
        <f aca="false">IF($B51=0,0,IF(SIN(CB$12)=0,999999999,(SIN(CB$12)*COS($E51)+SIN($E51)*COS(CB$12))/SIN(CB$12)*$B51))</f>
        <v>6.57871666991301</v>
      </c>
      <c r="CC141" s="0" t="n">
        <f aca="false">IF($B51=0,0,IF(SIN(CC$12)=0,999999999,(SIN(CC$12)*COS($E51)+SIN($E51)*COS(CC$12))/SIN(CC$12)*$B51))</f>
        <v>6.497452623372</v>
      </c>
      <c r="CD141" s="0" t="n">
        <f aca="false">IF($B51=0,0,IF(SIN(CD$12)=0,999999999,(SIN(CD$12)*COS($E51)+SIN($E51)*COS(CD$12))/SIN(CD$12)*$B51))</f>
        <v>6.41694519343965</v>
      </c>
      <c r="CE141" s="0" t="n">
        <f aca="false">IF($B51=0,0,IF(SIN(CE$12)=0,999999999,(SIN(CE$12)*COS($E51)+SIN($E51)*COS(CE$12))/SIN(CE$12)*$B51))</f>
        <v>6.33713546960853</v>
      </c>
      <c r="CF141" s="0" t="n">
        <f aca="false">IF($B51=0,0,IF(SIN(CF$12)=0,999999999,(SIN(CF$12)*COS($E51)+SIN($E51)*COS(CF$12))/SIN(CF$12)*$B51))</f>
        <v>6.25796640157575</v>
      </c>
      <c r="CG141" s="0" t="n">
        <f aca="false">IF($B51=0,0,IF(SIN(CG$12)=0,999999999,(SIN(CG$12)*COS($E51)+SIN($E51)*COS(CG$12))/SIN(CG$12)*$B51))</f>
        <v>6.17938262634129</v>
      </c>
      <c r="CH141" s="0" t="n">
        <f aca="false">IF($B51=0,0,IF(SIN(CH$12)=0,999999999,(SIN(CH$12)*COS($E51)+SIN($E51)*COS(CH$12))/SIN(CH$12)*$B51))</f>
        <v>6.10133030499524</v>
      </c>
      <c r="CI141" s="0" t="n">
        <f aca="false">IF($B51=0,0,IF(SIN(CI$12)=0,999999999,(SIN(CI$12)*COS($E51)+SIN($E51)*COS(CI$12))/SIN(CI$12)*$B51))</f>
        <v>6.02375696812836</v>
      </c>
      <c r="CJ141" s="0" t="n">
        <f aca="false">IF($B51=0,0,IF(SIN(CJ$12)=0,999999999,(SIN(CJ$12)*COS($E51)+SIN($E51)*COS(CJ$12))/SIN(CJ$12)*$B51))</f>
        <v>5.94661136888611</v>
      </c>
      <c r="CK141" s="0" t="n">
        <f aca="false">IF($B51=0,0,IF(SIN(CK$12)=0,999999999,(SIN(CK$12)*COS($E51)+SIN($E51)*COS(CK$12))/SIN(CK$12)*$B51))</f>
        <v>5.86984334276078</v>
      </c>
      <c r="CL141" s="0" t="n">
        <f aca="false">IF($B51=0,0,IF(SIN(CL$12)=0,999999999,(SIN(CL$12)*COS($E51)+SIN($E51)*COS(CL$12))/SIN(CL$12)*$B51))</f>
        <v>5.79340367328113</v>
      </c>
      <c r="CM141" s="0" t="n">
        <f aca="false">IF($B51=0,0,IF(SIN(CM$12)=0,999999999,(SIN(CM$12)*COS($E51)+SIN($E51)*COS(CM$12))/SIN(CM$12)*$B51))</f>
        <v>5.71724396281479</v>
      </c>
      <c r="CN141" s="0" t="n">
        <f aca="false">IF($B51=0,0,IF(SIN(CN$12)=0,999999999,(SIN(CN$12)*COS($E51)+SIN($E51)*COS(CN$12))/SIN(CN$12)*$B51))</f>
        <v>5.64131650774667</v>
      </c>
      <c r="CO141" s="0" t="n">
        <f aca="false">IF($B51=0,0,IF(SIN(CO$12)=0,999999999,(SIN(CO$12)*COS($E51)+SIN($E51)*COS(CO$12))/SIN(CO$12)*$B51))</f>
        <v>5.56557417733677</v>
      </c>
      <c r="CP141" s="0" t="n">
        <f aca="false">IF($B51=0,0,IF(SIN(CP$12)=0,999999999,(SIN(CP$12)*COS($E51)+SIN($E51)*COS(CP$12))/SIN(CP$12)*$B51))</f>
        <v>5.48997029559495</v>
      </c>
      <c r="CQ141" s="0" t="n">
        <f aca="false">IF($B51=0,0,IF(SIN(CQ$12)=0,999999999,(SIN(CQ$12)*COS($E51)+SIN($E51)*COS(CQ$12))/SIN(CQ$12)*$B51))</f>
        <v>5.41445852553714</v>
      </c>
    </row>
    <row r="142" customFormat="false" ht="12.8" hidden="true" customHeight="false" outlineLevel="0" collapsed="false">
      <c r="D142" s="0" t="n">
        <f aca="false">1+D141</f>
        <v>40</v>
      </c>
      <c r="E142" s="2" t="s">
        <v>56</v>
      </c>
      <c r="F142" s="0" t="n">
        <f aca="false">IF($B52=0,0,IF(SIN(F$12)=0,999999999,(SIN(F$12)*COS($E52)+SIN($E52)*COS(F$12))/SIN(F$12)*$B52))</f>
        <v>999999999</v>
      </c>
      <c r="G142" s="0" t="n">
        <f aca="false">IF($B52=0,0,IF(SIN(G$12)=0,999999999,(SIN(G$12)*COS($E52)+SIN($E52)*COS(G$12))/SIN(G$12)*$B52))</f>
        <v>257.641522737971</v>
      </c>
      <c r="H142" s="0" t="n">
        <f aca="false">IF($B52=0,0,IF(SIN(H$12)=0,999999999,(SIN(H$12)*COS($E52)+SIN($E52)*COS(H$12))/SIN(H$12)*$B52))</f>
        <v>131.40745072703</v>
      </c>
      <c r="I142" s="0" t="n">
        <f aca="false">IF($B52=0,0,IF(SIN(I$12)=0,999999999,(SIN(I$12)*COS($E52)+SIN($E52)*COS(I$12))/SIN(I$12)*$B52))</f>
        <v>89.3123312504403</v>
      </c>
      <c r="J142" s="0" t="n">
        <f aca="false">IF($B52=0,0,IF(SIN(J$12)=0,999999999,(SIN(J$12)*COS($E52)+SIN($E52)*COS(J$12))/SIN(J$12)*$B52))</f>
        <v>68.2519420921031</v>
      </c>
      <c r="K142" s="0" t="n">
        <f aca="false">IF($B52=0,0,IF(SIN(K$12)=0,999999999,(SIN(K$12)*COS($E52)+SIN($E52)*COS(K$12))/SIN(K$12)*$B52))</f>
        <v>55.6054363002663</v>
      </c>
      <c r="L142" s="0" t="n">
        <f aca="false">IF($B52=0,0,IF(SIN(L$12)=0,999999999,(SIN(L$12)*COS($E52)+SIN($E52)*COS(L$12))/SIN(L$12)*$B52))</f>
        <v>47.165862794203</v>
      </c>
      <c r="M142" s="0" t="n">
        <f aca="false">IF($B52=0,0,IF(SIN(M$12)=0,999999999,(SIN(M$12)*COS($E52)+SIN($E52)*COS(M$12))/SIN(M$12)*$B52))</f>
        <v>41.1302407350188</v>
      </c>
      <c r="N142" s="0" t="n">
        <f aca="false">IF($B52=0,0,IF(SIN(N$12)=0,999999999,(SIN(N$12)*COS($E52)+SIN($E52)*COS(N$12))/SIN(N$12)*$B52))</f>
        <v>36.5970781169644</v>
      </c>
      <c r="O142" s="0" t="n">
        <f aca="false">IF($B52=0,0,IF(SIN(O$12)=0,999999999,(SIN(O$12)*COS($E52)+SIN($E52)*COS(O$12))/SIN(O$12)*$B52))</f>
        <v>33.065544629961</v>
      </c>
      <c r="P142" s="0" t="n">
        <f aca="false">IF($B52=0,0,IF(SIN(P$12)=0,999999999,(SIN(P$12)*COS($E52)+SIN($E52)*COS(P$12))/SIN(P$12)*$B52))</f>
        <v>30.2351408034762</v>
      </c>
      <c r="Q142" s="0" t="n">
        <f aca="false">IF($B52=0,0,IF(SIN(Q$12)=0,999999999,(SIN(Q$12)*COS($E52)+SIN($E52)*COS(Q$12))/SIN(Q$12)*$B52))</f>
        <v>27.9146385254249</v>
      </c>
      <c r="R142" s="0" t="n">
        <f aca="false">IF($B52=0,0,IF(SIN(R$12)=0,999999999,(SIN(R$12)*COS($E52)+SIN($E52)*COS(R$12))/SIN(R$12)*$B52))</f>
        <v>25.9765513006484</v>
      </c>
      <c r="S142" s="0" t="n">
        <f aca="false">IF($B52=0,0,IF(SIN(S$12)=0,999999999,(SIN(S$12)*COS($E52)+SIN($E52)*COS(S$12))/SIN(S$12)*$B52))</f>
        <v>24.3326182353406</v>
      </c>
      <c r="T142" s="0" t="n">
        <f aca="false">IF($B52=0,0,IF(SIN(T$12)=0,999999999,(SIN(T$12)*COS($E52)+SIN($E52)*COS(T$12))/SIN(T$12)*$B52))</f>
        <v>22.9197948844317</v>
      </c>
      <c r="U142" s="0" t="n">
        <f aca="false">IF($B52=0,0,IF(SIN(U$12)=0,999999999,(SIN(U$12)*COS($E52)+SIN($E52)*COS(U$12))/SIN(U$12)*$B52))</f>
        <v>21.6918477592011</v>
      </c>
      <c r="V142" s="0" t="n">
        <f aca="false">IF($B52=0,0,IF(SIN(V$12)=0,999999999,(SIN(V$12)*COS($E52)+SIN($E52)*COS(V$12))/SIN(V$12)*$B52))</f>
        <v>20.6141008937537</v>
      </c>
      <c r="W142" s="0" t="n">
        <f aca="false">IF($B52=0,0,IF(SIN(W$12)=0,999999999,(SIN(W$12)*COS($E52)+SIN($E52)*COS(W$12))/SIN(W$12)*$B52))</f>
        <v>19.6600365637535</v>
      </c>
      <c r="X142" s="0" t="n">
        <f aca="false">IF($B52=0,0,IF(SIN(X$12)=0,999999999,(SIN(X$12)*COS($E52)+SIN($E52)*COS(X$12))/SIN(X$12)*$B52))</f>
        <v>18.8090290981852</v>
      </c>
      <c r="Y142" s="0" t="n">
        <f aca="false">IF($B52=0,0,IF(SIN(Y$12)=0,999999999,(SIN(Y$12)*COS($E52)+SIN($E52)*COS(Y$12))/SIN(Y$12)*$B52))</f>
        <v>18.0447943288022</v>
      </c>
      <c r="Z142" s="0" t="n">
        <f aca="false">IF($B52=0,0,IF(SIN(Z$12)=0,999999999,(SIN(Z$12)*COS($E52)+SIN($E52)*COS(Z$12))/SIN(Z$12)*$B52))</f>
        <v>17.3543042040534</v>
      </c>
      <c r="AA142" s="0" t="n">
        <f aca="false">IF($B52=0,0,IF(SIN(AA$12)=0,999999999,(SIN(AA$12)*COS($E52)+SIN($E52)*COS(AA$12))/SIN(AA$12)*$B52))</f>
        <v>16.7270115126434</v>
      </c>
      <c r="AB142" s="0" t="n">
        <f aca="false">IF($B52=0,0,IF(SIN(AB$12)=0,999999999,(SIN(AB$12)*COS($E52)+SIN($E52)*COS(AB$12))/SIN(AB$12)*$B52))</f>
        <v>16.1542860454624</v>
      </c>
      <c r="AC142" s="0" t="n">
        <f aca="false">IF($B52=0,0,IF(SIN(AC$12)=0,999999999,(SIN(AC$12)*COS($E52)+SIN($E52)*COS(AC$12))/SIN(AC$12)*$B52))</f>
        <v>15.6289978450582</v>
      </c>
      <c r="AD142" s="0" t="n">
        <f aca="false">IF($B52=0,0,IF(SIN(AD$12)=0,999999999,(SIN(AD$12)*COS($E52)+SIN($E52)*COS(AD$12))/SIN(AD$12)*$B52))</f>
        <v>15.1452046420979</v>
      </c>
      <c r="AE142" s="0" t="n">
        <f aca="false">IF($B52=0,0,IF(SIN(AE$12)=0,999999999,(SIN(AE$12)*COS($E52)+SIN($E52)*COS(AE$12))/SIN(AE$12)*$B52))</f>
        <v>14.6979143064424</v>
      </c>
      <c r="AF142" s="0" t="n">
        <f aca="false">IF($B52=0,0,IF(SIN(AF$12)=0,999999999,(SIN(AF$12)*COS($E52)+SIN($E52)*COS(AF$12))/SIN(AF$12)*$B52))</f>
        <v>14.2829021165724</v>
      </c>
      <c r="AG142" s="0" t="n">
        <f aca="false">IF($B52=0,0,IF(SIN(AG$12)=0,999999999,(SIN(AG$12)*COS($E52)+SIN($E52)*COS(AG$12))/SIN(AG$12)*$B52))</f>
        <v>13.8965686351786</v>
      </c>
      <c r="AH142" s="0" t="n">
        <f aca="false">IF($B52=0,0,IF(SIN(AH$12)=0,999999999,(SIN(AH$12)*COS($E52)+SIN($E52)*COS(AH$12))/SIN(AH$12)*$B52))</f>
        <v>13.5358280393551</v>
      </c>
      <c r="AI142" s="0" t="n">
        <f aca="false">IF($B52=0,0,IF(SIN(AI$12)=0,999999999,(SIN(AI$12)*COS($E52)+SIN($E52)*COS(AI$12))/SIN(AI$12)*$B52))</f>
        <v>13.1980195542614</v>
      </c>
      <c r="AJ142" s="0" t="n">
        <f aca="false">IF($B52=0,0,IF(SIN(AJ$12)=0,999999999,(SIN(AJ$12)*COS($E52)+SIN($E52)*COS(AJ$12))/SIN(AJ$12)*$B52))</f>
        <v>12.8808365994228</v>
      </c>
      <c r="AK142" s="0" t="n">
        <f aca="false">IF($B52=0,0,IF(SIN(AK$12)=0,999999999,(SIN(AK$12)*COS($E52)+SIN($E52)*COS(AK$12))/SIN(AK$12)*$B52))</f>
        <v>12.5822696480169</v>
      </c>
      <c r="AL142" s="0" t="n">
        <f aca="false">IF($B52=0,0,IF(SIN(AL$12)=0,999999999,(SIN(AL$12)*COS($E52)+SIN($E52)*COS(AL$12))/SIN(AL$12)*$B52))</f>
        <v>12.3005597994063</v>
      </c>
      <c r="AM142" s="0" t="n">
        <f aca="false">IF($B52=0,0,IF(SIN(AM$12)=0,999999999,(SIN(AM$12)*COS($E52)+SIN($E52)*COS(AM$12))/SIN(AM$12)*$B52))</f>
        <v>12.0341607923876</v>
      </c>
      <c r="AN142" s="0" t="n">
        <f aca="false">IF($B52=0,0,IF(SIN(AN$12)=0,999999999,(SIN(AN$12)*COS($E52)+SIN($E52)*COS(AN$12))/SIN(AN$12)*$B52))</f>
        <v>11.7817077213354</v>
      </c>
      <c r="AO142" s="0" t="n">
        <f aca="false">IF($B52=0,0,IF(SIN(AO$12)=0,999999999,(SIN(AO$12)*COS($E52)+SIN($E52)*COS(AO$12))/SIN(AO$12)*$B52))</f>
        <v>11.5419911146366</v>
      </c>
      <c r="AP142" s="0" t="n">
        <f aca="false">IF($B52=0,0,IF(SIN(AP$12)=0,999999999,(SIN(AP$12)*COS($E52)+SIN($E52)*COS(AP$12))/SIN(AP$12)*$B52))</f>
        <v>11.313935332721</v>
      </c>
      <c r="AQ142" s="0" t="n">
        <f aca="false">IF($B52=0,0,IF(SIN(AQ$12)=0,999999999,(SIN(AQ$12)*COS($E52)+SIN($E52)*COS(AQ$12))/SIN(AQ$12)*$B52))</f>
        <v>11.0965804684384</v>
      </c>
      <c r="AR142" s="0" t="n">
        <f aca="false">IF($B52=0,0,IF(SIN(AR$12)=0,999999999,(SIN(AR$12)*COS($E52)+SIN($E52)*COS(AR$12))/SIN(AR$12)*$B52))</f>
        <v>10.8890671045857</v>
      </c>
      <c r="AS142" s="0" t="n">
        <f aca="false">IF($B52=0,0,IF(SIN(AS$12)=0,999999999,(SIN(AS$12)*COS($E52)+SIN($E52)*COS(AS$12))/SIN(AS$12)*$B52))</f>
        <v>10.6906234157311</v>
      </c>
      <c r="AT142" s="0" t="n">
        <f aca="false">IF($B52=0,0,IF(SIN(AT$12)=0,999999999,(SIN(AT$12)*COS($E52)+SIN($E52)*COS(AT$12))/SIN(AT$12)*$B52))</f>
        <v>10.5005542040534</v>
      </c>
      <c r="AU142" s="0" t="n">
        <f aca="false">IF($B52=0,0,IF(SIN(AU$12)=0,999999999,(SIN(AU$12)*COS($E52)+SIN($E52)*COS(AU$12))/SIN(AU$12)*$B52))</f>
        <v>10.318231538967</v>
      </c>
      <c r="AV142" s="0" t="n">
        <f aca="false">IF($B52=0,0,IF(SIN(AV$12)=0,999999999,(SIN(AV$12)*COS($E52)+SIN($E52)*COS(AV$12))/SIN(AV$12)*$B52))</f>
        <v>10.1430867332014</v>
      </c>
      <c r="AW142" s="0" t="n">
        <f aca="false">IF($B52=0,0,IF(SIN(AW$12)=0,999999999,(SIN(AW$12)*COS($E52)+SIN($E52)*COS(AW$12))/SIN(AW$12)*$B52))</f>
        <v>9.97460343773893</v>
      </c>
      <c r="AX142" s="0" t="n">
        <f aca="false">IF($B52=0,0,IF(SIN(AX$12)=0,999999999,(SIN(AX$12)*COS($E52)+SIN($E52)*COS(AX$12))/SIN(AX$12)*$B52))</f>
        <v>9.81231167757538</v>
      </c>
      <c r="AY142" s="0" t="n">
        <f aca="false">IF($B52=0,0,IF(SIN(AY$12)=0,999999999,(SIN(AY$12)*COS($E52)+SIN($E52)*COS(AY$12))/SIN(AY$12)*$B52))</f>
        <v>9.65578268191582</v>
      </c>
      <c r="AZ142" s="0" t="n">
        <f aca="false">IF($B52=0,0,IF(SIN(AZ$12)=0,999999999,(SIN(AZ$12)*COS($E52)+SIN($E52)*COS(AZ$12))/SIN(AZ$12)*$B52))</f>
        <v>9.50462438787555</v>
      </c>
      <c r="BA142" s="0" t="n">
        <f aca="false">IF($B52=0,0,IF(SIN(BA$12)=0,999999999,(SIN(BA$12)*COS($E52)+SIN($E52)*COS(BA$12))/SIN(BA$12)*$B52))</f>
        <v>9.35847751733695</v>
      </c>
      <c r="BB142" s="0" t="n">
        <f aca="false">IF($B52=0,0,IF(SIN(BB$12)=0,999999999,(SIN(BB$12)*COS($E52)+SIN($E52)*COS(BB$12))/SIN(BB$12)*$B52))</f>
        <v>9.21701214333556</v>
      </c>
      <c r="BC142" s="0" t="n">
        <f aca="false">IF($B52=0,0,IF(SIN(BC$12)=0,999999999,(SIN(BC$12)*COS($E52)+SIN($E52)*COS(BC$12))/SIN(BC$12)*$B52))</f>
        <v>9.07992467599969</v>
      </c>
      <c r="BD142" s="0" t="n">
        <f aca="false">IF($B52=0,0,IF(SIN(BD$12)=0,999999999,(SIN(BD$12)*COS($E52)+SIN($E52)*COS(BD$12))/SIN(BD$12)*$B52))</f>
        <v>8.9469352092611</v>
      </c>
      <c r="BE142" s="0" t="n">
        <f aca="false">IF($B52=0,0,IF(SIN(BE$12)=0,999999999,(SIN(BE$12)*COS($E52)+SIN($E52)*COS(BE$12))/SIN(BE$12)*$B52))</f>
        <v>8.81778517877241</v>
      </c>
      <c r="BF142" s="0" t="n">
        <f aca="false">IF($B52=0,0,IF(SIN(BF$12)=0,999999999,(SIN(BF$12)*COS($E52)+SIN($E52)*COS(BF$12))/SIN(BF$12)*$B52))</f>
        <v>8.69223528908921</v>
      </c>
      <c r="BG142" s="0" t="n">
        <f aca="false">IF($B52=0,0,IF(SIN(BG$12)=0,999999999,(SIN(BG$12)*COS($E52)+SIN($E52)*COS(BG$12))/SIN(BG$12)*$B52))</f>
        <v>8.5700636745026</v>
      </c>
      <c r="BH142" s="0" t="n">
        <f aca="false">IF($B52=0,0,IF(SIN(BH$12)=0,999999999,(SIN(BH$12)*COS($E52)+SIN($E52)*COS(BH$12))/SIN(BH$12)*$B52))</f>
        <v>8.45106426318106</v>
      </c>
      <c r="BI142" s="0" t="n">
        <f aca="false">IF($B52=0,0,IF(SIN(BI$12)=0,999999999,(SIN(BI$12)*COS($E52)+SIN($E52)*COS(BI$12))/SIN(BI$12)*$B52))</f>
        <v>8.33504531869</v>
      </c>
      <c r="BJ142" s="0" t="n">
        <f aca="false">IF($B52=0,0,IF(SIN(BJ$12)=0,999999999,(SIN(BJ$12)*COS($E52)+SIN($E52)*COS(BJ$12))/SIN(BJ$12)*$B52))</f>
        <v>8.22182813665874</v>
      </c>
      <c r="BK142" s="0" t="n">
        <f aca="false">IF($B52=0,0,IF(SIN(BK$12)=0,999999999,(SIN(BK$12)*COS($E52)+SIN($E52)*COS(BK$12))/SIN(BK$12)*$B52))</f>
        <v>8.11124587748069</v>
      </c>
      <c r="BL142" s="0" t="n">
        <f aca="false">IF($B52=0,0,IF(SIN(BL$12)=0,999999999,(SIN(BL$12)*COS($E52)+SIN($E52)*COS(BL$12))/SIN(BL$12)*$B52))</f>
        <v>8.00314251856494</v>
      </c>
      <c r="BM142" s="0" t="n">
        <f aca="false">IF($B52=0,0,IF(SIN(BM$12)=0,999999999,(SIN(BM$12)*COS($E52)+SIN($E52)*COS(BM$12))/SIN(BM$12)*$B52))</f>
        <v>7.89737191188824</v>
      </c>
      <c r="BN142" s="0" t="n">
        <f aca="false">IF($B52=0,0,IF(SIN(BN$12)=0,999999999,(SIN(BN$12)*COS($E52)+SIN($E52)*COS(BN$12))/SIN(BN$12)*$B52))</f>
        <v>7.79379693449208</v>
      </c>
      <c r="BO142" s="0" t="n">
        <f aca="false">IF($B52=0,0,IF(SIN(BO$12)=0,999999999,(SIN(BO$12)*COS($E52)+SIN($E52)*COS(BO$12))/SIN(BO$12)*$B52))</f>
        <v>7.69228872118491</v>
      </c>
      <c r="BP142" s="0" t="n">
        <f aca="false">IF($B52=0,0,IF(SIN(BP$12)=0,999999999,(SIN(BP$12)*COS($E52)+SIN($E52)*COS(BP$12))/SIN(BP$12)*$B52))</f>
        <v>7.59272597009101</v>
      </c>
      <c r="BQ142" s="0" t="n">
        <f aca="false">IF($B52=0,0,IF(SIN(BQ$12)=0,999999999,(SIN(BQ$12)*COS($E52)+SIN($E52)*COS(BQ$12))/SIN(BQ$12)*$B52))</f>
        <v>7.49499431286991</v>
      </c>
      <c r="BR142" s="0" t="n">
        <f aca="false">IF($B52=0,0,IF(SIN(BR$12)=0,999999999,(SIN(BR$12)*COS($E52)+SIN($E52)*COS(BR$12))/SIN(BR$12)*$B52))</f>
        <v>7.39898574244736</v>
      </c>
      <c r="BS142" s="0" t="n">
        <f aca="false">IF($B52=0,0,IF(SIN(BS$12)=0,999999999,(SIN(BS$12)*COS($E52)+SIN($E52)*COS(BS$12))/SIN(BS$12)*$B52))</f>
        <v>7.30459809197357</v>
      </c>
      <c r="BT142" s="0" t="n">
        <f aca="false">IF($B52=0,0,IF(SIN(BT$12)=0,999999999,(SIN(BT$12)*COS($E52)+SIN($E52)*COS(BT$12))/SIN(BT$12)*$B52))</f>
        <v>7.21173455948015</v>
      </c>
      <c r="BU142" s="0" t="n">
        <f aca="false">IF($B52=0,0,IF(SIN(BU$12)=0,999999999,(SIN(BU$12)*COS($E52)+SIN($E52)*COS(BU$12))/SIN(BU$12)*$B52))</f>
        <v>7.12030327336052</v>
      </c>
      <c r="BV142" s="0" t="n">
        <f aca="false">IF($B52=0,0,IF(SIN(BV$12)=0,999999999,(SIN(BV$12)*COS($E52)+SIN($E52)*COS(BV$12))/SIN(BV$12)*$B52))</f>
        <v>7.03021689436502</v>
      </c>
      <c r="BW142" s="0" t="n">
        <f aca="false">IF($B52=0,0,IF(SIN(BW$12)=0,999999999,(SIN(BW$12)*COS($E52)+SIN($E52)*COS(BW$12))/SIN(BW$12)*$B52))</f>
        <v>6.94139225029397</v>
      </c>
      <c r="BX142" s="0" t="n">
        <f aca="false">IF($B52=0,0,IF(SIN(BX$12)=0,999999999,(SIN(BX$12)*COS($E52)+SIN($E52)*COS(BX$12))/SIN(BX$12)*$B52))</f>
        <v>6.85375</v>
      </c>
      <c r="BY142" s="0" t="n">
        <f aca="false">IF($B52=0,0,IF(SIN(BY$12)=0,999999999,(SIN(BY$12)*COS($E52)+SIN($E52)*COS(BY$12))/SIN(BY$12)*$B52))</f>
        <v>6.76721432368422</v>
      </c>
      <c r="BZ142" s="0" t="n">
        <f aca="false">IF($B52=0,0,IF(SIN(BZ$12)=0,999999999,(SIN(BZ$12)*COS($E52)+SIN($E52)*COS(BZ$12))/SIN(BZ$12)*$B52))</f>
        <v>6.68171263679664</v>
      </c>
      <c r="CA142" s="0" t="n">
        <f aca="false">IF($B52=0,0,IF(SIN(CA$12)=0,999999999,(SIN(CA$12)*COS($E52)+SIN($E52)*COS(CA$12))/SIN(CA$12)*$B52))</f>
        <v>6.59717532513613</v>
      </c>
      <c r="CB142" s="0" t="n">
        <f aca="false">IF($B52=0,0,IF(SIN(CB$12)=0,999999999,(SIN(CB$12)*COS($E52)+SIN($E52)*COS(CB$12))/SIN(CB$12)*$B52))</f>
        <v>6.51353549899458</v>
      </c>
      <c r="CC142" s="0" t="n">
        <f aca="false">IF($B52=0,0,IF(SIN(CC$12)=0,999999999,(SIN(CC$12)*COS($E52)+SIN($E52)*COS(CC$12))/SIN(CC$12)*$B52))</f>
        <v>6.43072876440879</v>
      </c>
      <c r="CD142" s="0" t="n">
        <f aca="false">IF($B52=0,0,IF(SIN(CD$12)=0,999999999,(SIN(CD$12)*COS($E52)+SIN($E52)*COS(CD$12))/SIN(CD$12)*$B52))</f>
        <v>6.34869300977494</v>
      </c>
      <c r="CE142" s="0" t="n">
        <f aca="false">IF($B52=0,0,IF(SIN(CE$12)=0,999999999,(SIN(CE$12)*COS($E52)+SIN($E52)*COS(CE$12))/SIN(CE$12)*$B52))</f>
        <v>6.26736820624927</v>
      </c>
      <c r="CF142" s="0" t="n">
        <f aca="false">IF($B52=0,0,IF(SIN(CF$12)=0,999999999,(SIN(CF$12)*COS($E52)+SIN($E52)*COS(CF$12))/SIN(CF$12)*$B52))</f>
        <v>6.18669622050602</v>
      </c>
      <c r="CG142" s="0" t="n">
        <f aca="false">IF($B52=0,0,IF(SIN(CG$12)=0,999999999,(SIN(CG$12)*COS($E52)+SIN($E52)*COS(CG$12))/SIN(CG$12)*$B52))</f>
        <v>6.10662063855349</v>
      </c>
      <c r="CH142" s="0" t="n">
        <f aca="false">IF($B52=0,0,IF(SIN(CH$12)=0,999999999,(SIN(CH$12)*COS($E52)+SIN($E52)*COS(CH$12))/SIN(CH$12)*$B52))</f>
        <v>6.02708659942284</v>
      </c>
      <c r="CI142" s="0" t="n">
        <f aca="false">IF($B52=0,0,IF(SIN(CI$12)=0,999999999,(SIN(CI$12)*COS($E52)+SIN($E52)*COS(CI$12))/SIN(CI$12)*$B52))</f>
        <v>5.94804063764405</v>
      </c>
      <c r="CJ142" s="0" t="n">
        <f aca="false">IF($B52=0,0,IF(SIN(CJ$12)=0,999999999,(SIN(CJ$12)*COS($E52)+SIN($E52)*COS(CJ$12))/SIN(CJ$12)*$B52))</f>
        <v>5.86943053351036</v>
      </c>
      <c r="CK142" s="0" t="n">
        <f aca="false">IF($B52=0,0,IF(SIN(CK$12)=0,999999999,(SIN(CK$12)*COS($E52)+SIN($E52)*COS(CK$12))/SIN(CK$12)*$B52))</f>
        <v>5.79120517020868</v>
      </c>
      <c r="CL142" s="0" t="n">
        <f aca="false">IF($B52=0,0,IF(SIN(CL$12)=0,999999999,(SIN(CL$12)*COS($E52)+SIN($E52)*COS(CL$12))/SIN(CL$12)*$B52))</f>
        <v>5.71331439695961</v>
      </c>
      <c r="CM142" s="0" t="n">
        <f aca="false">IF($B52=0,0,IF(SIN(CM$12)=0,999999999,(SIN(CM$12)*COS($E52)+SIN($E52)*COS(CM$12))/SIN(CM$12)*$B52))</f>
        <v>5.63570889736719</v>
      </c>
      <c r="CN142" s="0" t="n">
        <f aca="false">IF($B52=0,0,IF(SIN(CN$12)=0,999999999,(SIN(CN$12)*COS($E52)+SIN($E52)*COS(CN$12))/SIN(CN$12)*$B52))</f>
        <v>5.55834006222769</v>
      </c>
      <c r="CO142" s="0" t="n">
        <f aca="false">IF($B52=0,0,IF(SIN(CO$12)=0,999999999,(SIN(CO$12)*COS($E52)+SIN($E52)*COS(CO$12))/SIN(CO$12)*$B52))</f>
        <v>5.48115986608773</v>
      </c>
      <c r="CP142" s="0" t="n">
        <f aca="false">IF($B52=0,0,IF(SIN(CP$12)=0,999999999,(SIN(CP$12)*COS($E52)+SIN($E52)*COS(CP$12))/SIN(CP$12)*$B52))</f>
        <v>5.40412074687661</v>
      </c>
      <c r="CQ142" s="0" t="n">
        <f aca="false">IF($B52=0,0,IF(SIN(CQ$12)=0,999999999,(SIN(CQ$12)*COS($E52)+SIN($E52)*COS(CQ$12))/SIN(CQ$12)*$B52))</f>
        <v>5.32717548796528</v>
      </c>
    </row>
    <row r="143" customFormat="false" ht="12.8" hidden="true" customHeight="false" outlineLevel="0" collapsed="false">
      <c r="D143" s="0" t="n">
        <f aca="false">1+D142</f>
        <v>41</v>
      </c>
      <c r="E143" s="2" t="s">
        <v>56</v>
      </c>
      <c r="F143" s="0" t="n">
        <f aca="false">IF($B53=0,0,IF(SIN(F$12)=0,999999999,(SIN(F$12)*COS($E53)+SIN($E53)*COS(F$12))/SIN(F$12)*$B53))</f>
        <v>999999999</v>
      </c>
      <c r="G143" s="0" t="n">
        <f aca="false">IF($B53=0,0,IF(SIN(G$12)=0,999999999,(SIN(G$12)*COS($E53)+SIN($E53)*COS(G$12))/SIN(G$12)*$B53))</f>
        <v>262.151843496193</v>
      </c>
      <c r="H143" s="0" t="n">
        <f aca="false">IF($B53=0,0,IF(SIN(H$12)=0,999999999,(SIN(H$12)*COS($E53)+SIN($E53)*COS(H$12))/SIN(H$12)*$B53))</f>
        <v>133.616935128843</v>
      </c>
      <c r="I143" s="0" t="n">
        <f aca="false">IF($B53=0,0,IF(SIN(I$12)=0,999999999,(SIN(I$12)*COS($E53)+SIN($E53)*COS(I$12))/SIN(I$12)*$B53))</f>
        <v>90.7545586052758</v>
      </c>
      <c r="J143" s="0" t="n">
        <f aca="false">IF($B53=0,0,IF(SIN(J$12)=0,999999999,(SIN(J$12)*COS($E53)+SIN($E53)*COS(J$12))/SIN(J$12)*$B53))</f>
        <v>69.3103070848703</v>
      </c>
      <c r="K143" s="0" t="n">
        <f aca="false">IF($B53=0,0,IF(SIN(K$12)=0,999999999,(SIN(K$12)*COS($E53)+SIN($E53)*COS(K$12))/SIN(K$12)*$B53))</f>
        <v>56.4332966452481</v>
      </c>
      <c r="L143" s="0" t="n">
        <f aca="false">IF($B53=0,0,IF(SIN(L$12)=0,999999999,(SIN(L$12)*COS($E53)+SIN($E53)*COS(L$12))/SIN(L$12)*$B53))</f>
        <v>47.8398971772556</v>
      </c>
      <c r="M143" s="0" t="n">
        <f aca="false">IF($B53=0,0,IF(SIN(M$12)=0,999999999,(SIN(M$12)*COS($E53)+SIN($E53)*COS(M$12))/SIN(M$12)*$B53))</f>
        <v>41.6942653683573</v>
      </c>
      <c r="N143" s="0" t="n">
        <f aca="false">IF($B53=0,0,IF(SIN(N$12)=0,999999999,(SIN(N$12)*COS($E53)+SIN($E53)*COS(N$12))/SIN(N$12)*$B53))</f>
        <v>37.0784779470705</v>
      </c>
      <c r="O143" s="0" t="n">
        <f aca="false">IF($B53=0,0,IF(SIN(O$12)=0,999999999,(SIN(O$12)*COS($E53)+SIN($E53)*COS(O$12))/SIN(O$12)*$B53))</f>
        <v>33.4825760965077</v>
      </c>
      <c r="P143" s="0" t="n">
        <f aca="false">IF($B53=0,0,IF(SIN(P$12)=0,999999999,(SIN(P$12)*COS($E53)+SIN($E53)*COS(P$12))/SIN(P$12)*$B53))</f>
        <v>30.6005832186397</v>
      </c>
      <c r="Q143" s="0" t="n">
        <f aca="false">IF($B53=0,0,IF(SIN(Q$12)=0,999999999,(SIN(Q$12)*COS($E53)+SIN($E53)*COS(Q$12))/SIN(Q$12)*$B53))</f>
        <v>28.2377857351702</v>
      </c>
      <c r="R143" s="0" t="n">
        <f aca="false">IF($B53=0,0,IF(SIN(R$12)=0,999999999,(SIN(R$12)*COS($E53)+SIN($E53)*COS(R$12))/SIN(R$12)*$B53))</f>
        <v>26.2643734869859</v>
      </c>
      <c r="S143" s="0" t="n">
        <f aca="false">IF($B53=0,0,IF(SIN(S$12)=0,999999999,(SIN(S$12)*COS($E53)+SIN($E53)*COS(S$12))/SIN(S$12)*$B53))</f>
        <v>24.5904768713949</v>
      </c>
      <c r="T143" s="0" t="n">
        <f aca="false">IF($B53=0,0,IF(SIN(T$12)=0,999999999,(SIN(T$12)*COS($E53)+SIN($E53)*COS(T$12))/SIN(T$12)*$B53))</f>
        <v>23.1519023482456</v>
      </c>
      <c r="U143" s="0" t="n">
        <f aca="false">IF($B53=0,0,IF(SIN(U$12)=0,999999999,(SIN(U$12)*COS($E53)+SIN($E53)*COS(U$12))/SIN(U$12)*$B53))</f>
        <v>21.9015737427658</v>
      </c>
      <c r="V143" s="0" t="n">
        <f aca="false">IF($B53=0,0,IF(SIN(V$12)=0,999999999,(SIN(V$12)*COS($E53)+SIN($E53)*COS(V$12))/SIN(V$12)*$B53))</f>
        <v>20.8041830590409</v>
      </c>
      <c r="W143" s="0" t="n">
        <f aca="false">IF($B53=0,0,IF(SIN(W$12)=0,999999999,(SIN(W$12)*COS($E53)+SIN($E53)*COS(W$12))/SIN(W$12)*$B53))</f>
        <v>19.8327292409108</v>
      </c>
      <c r="X143" s="0" t="n">
        <f aca="false">IF($B53=0,0,IF(SIN(X$12)=0,999999999,(SIN(X$12)*COS($E53)+SIN($E53)*COS(X$12))/SIN(X$12)*$B53))</f>
        <v>18.9662106784954</v>
      </c>
      <c r="Y143" s="0" t="n">
        <f aca="false">IF($B53=0,0,IF(SIN(Y$12)=0,999999999,(SIN(Y$12)*COS($E53)+SIN($E53)*COS(Y$12))/SIN(Y$12)*$B53))</f>
        <v>18.1880463961512</v>
      </c>
      <c r="Z143" s="0" t="n">
        <f aca="false">IF($B53=0,0,IF(SIN(Z$12)=0,999999999,(SIN(Z$12)*COS($E53)+SIN($E53)*COS(Z$12))/SIN(Z$12)*$B53))</f>
        <v>17.4849708833415</v>
      </c>
      <c r="AA143" s="0" t="n">
        <f aca="false">IF($B53=0,0,IF(SIN(AA$12)=0,999999999,(SIN(AA$12)*COS($E53)+SIN($E53)*COS(AA$12))/SIN(AA$12)*$B53))</f>
        <v>16.8462446874306</v>
      </c>
      <c r="AB143" s="0" t="n">
        <f aca="false">IF($B53=0,0,IF(SIN(AB$12)=0,999999999,(SIN(AB$12)*COS($E53)+SIN($E53)*COS(AB$12))/SIN(AB$12)*$B53))</f>
        <v>16.26308029868</v>
      </c>
      <c r="AC143" s="0" t="n">
        <f aca="false">IF($B53=0,0,IF(SIN(AC$12)=0,999999999,(SIN(AC$12)*COS($E53)+SIN($E53)*COS(AC$12))/SIN(AC$12)*$B53))</f>
        <v>15.7282178037148</v>
      </c>
      <c r="AD143" s="0" t="n">
        <f aca="false">IF($B53=0,0,IF(SIN(AD$12)=0,999999999,(SIN(AD$12)*COS($E53)+SIN($E53)*COS(AD$12))/SIN(AD$12)*$B53))</f>
        <v>15.2356066249685</v>
      </c>
      <c r="AE143" s="0" t="n">
        <f aca="false">IF($B53=0,0,IF(SIN(AE$12)=0,999999999,(SIN(AE$12)*COS($E53)+SIN($E53)*COS(AE$12))/SIN(AE$12)*$B53))</f>
        <v>14.7801636420146</v>
      </c>
      <c r="AF143" s="0" t="n">
        <f aca="false">IF($B53=0,0,IF(SIN(AF$12)=0,999999999,(SIN(AF$12)*COS($E53)+SIN($E53)*COS(AF$12))/SIN(AF$12)*$B53))</f>
        <v>14.357587130408</v>
      </c>
      <c r="AG143" s="0" t="n">
        <f aca="false">IF($B53=0,0,IF(SIN(AG$12)=0,999999999,(SIN(AG$12)*COS($E53)+SIN($E53)*COS(AG$12))/SIN(AG$12)*$B53))</f>
        <v>13.9642120468103</v>
      </c>
      <c r="AH143" s="0" t="n">
        <f aca="false">IF($B53=0,0,IF(SIN(AH$12)=0,999999999,(SIN(AH$12)*COS($E53)+SIN($E53)*COS(AH$12))/SIN(AH$12)*$B53))</f>
        <v>13.5968963238053</v>
      </c>
      <c r="AI143" s="0" t="n">
        <f aca="false">IF($B53=0,0,IF(SIN(AI$12)=0,999999999,(SIN(AI$12)*COS($E53)+SIN($E53)*COS(AI$12))/SIN(AI$12)*$B53))</f>
        <v>13.2529306892857</v>
      </c>
      <c r="AJ143" s="0" t="n">
        <f aca="false">IF($B53=0,0,IF(SIN(AJ$12)=0,999999999,(SIN(AJ$12)*COS($E53)+SIN($E53)*COS(AJ$12))/SIN(AJ$12)*$B53))</f>
        <v>12.9299665213207</v>
      </c>
      <c r="AK143" s="0" t="n">
        <f aca="false">IF($B53=0,0,IF(SIN(AK$12)=0,999999999,(SIN(AK$12)*COS($E53)+SIN($E53)*COS(AK$12))/SIN(AK$12)*$B53))</f>
        <v>12.6259576659527</v>
      </c>
      <c r="AL143" s="0" t="n">
        <f aca="false">IF($B53=0,0,IF(SIN(AL$12)=0,999999999,(SIN(AL$12)*COS($E53)+SIN($E53)*COS(AL$12))/SIN(AL$12)*$B53))</f>
        <v>12.3391131635096</v>
      </c>
      <c r="AM143" s="0" t="n">
        <f aca="false">IF($B53=0,0,IF(SIN(AM$12)=0,999999999,(SIN(AM$12)*COS($E53)+SIN($E53)*COS(AM$12))/SIN(AM$12)*$B53))</f>
        <v>12.0678585694779</v>
      </c>
      <c r="AN143" s="0" t="n">
        <f aca="false">IF($B53=0,0,IF(SIN(AN$12)=0,999999999,(SIN(AN$12)*COS($E53)+SIN($E53)*COS(AN$12))/SIN(AN$12)*$B53))</f>
        <v>11.810804100444</v>
      </c>
      <c r="AO143" s="0" t="n">
        <f aca="false">IF($B53=0,0,IF(SIN(AO$12)=0,999999999,(SIN(AO$12)*COS($E53)+SIN($E53)*COS(AO$12))/SIN(AO$12)*$B53))</f>
        <v>11.5667182400633</v>
      </c>
      <c r="AP143" s="0" t="n">
        <f aca="false">IF($B53=0,0,IF(SIN(AP$12)=0,999999999,(SIN(AP$12)*COS($E53)+SIN($E53)*COS(AP$12))/SIN(AP$12)*$B53))</f>
        <v>11.3345057433561</v>
      </c>
      <c r="AQ143" s="0" t="n">
        <f aca="false">IF($B53=0,0,IF(SIN(AQ$12)=0,999999999,(SIN(AQ$12)*COS($E53)+SIN($E53)*COS(AQ$12))/SIN(AQ$12)*$B53))</f>
        <v>11.1131892071888</v>
      </c>
      <c r="AR143" s="0" t="n">
        <f aca="false">IF($B53=0,0,IF(SIN(AR$12)=0,999999999,(SIN(AR$12)*COS($E53)+SIN($E53)*COS(AR$12))/SIN(AR$12)*$B53))</f>
        <v>10.9018935499791</v>
      </c>
      <c r="AS143" s="0" t="n">
        <f aca="false">IF($B53=0,0,IF(SIN(AS$12)=0,999999999,(SIN(AS$12)*COS($E53)+SIN($E53)*COS(AS$12))/SIN(AS$12)*$B53))</f>
        <v>10.6998328784292</v>
      </c>
      <c r="AT143" s="0" t="n">
        <f aca="false">IF($B53=0,0,IF(SIN(AT$12)=0,999999999,(SIN(AT$12)*COS($E53)+SIN($E53)*COS(AT$12))/SIN(AT$12)*$B53))</f>
        <v>10.5062993235239</v>
      </c>
      <c r="AU143" s="0" t="n">
        <f aca="false">IF($B53=0,0,IF(SIN(AU$12)=0,999999999,(SIN(AU$12)*COS($E53)+SIN($E53)*COS(AU$12))/SIN(AU$12)*$B53))</f>
        <v>10.3206535095464</v>
      </c>
      <c r="AV143" s="0" t="n">
        <f aca="false">IF($B53=0,0,IF(SIN(AV$12)=0,999999999,(SIN(AV$12)*COS($E53)+SIN($E53)*COS(AV$12))/SIN(AV$12)*$B53))</f>
        <v>10.1423163839077</v>
      </c>
      <c r="AW143" s="0" t="n">
        <f aca="false">IF($B53=0,0,IF(SIN(AW$12)=0,999999999,(SIN(AW$12)*COS($E53)+SIN($E53)*COS(AW$12))/SIN(AW$12)*$B53))</f>
        <v>9.97076218622785</v>
      </c>
      <c r="AX143" s="0" t="n">
        <f aca="false">IF($B53=0,0,IF(SIN(AX$12)=0,999999999,(SIN(AX$12)*COS($E53)+SIN($E53)*COS(AX$12))/SIN(AX$12)*$B53))</f>
        <v>9.80551237538764</v>
      </c>
      <c r="AY143" s="0" t="n">
        <f aca="false">IF($B53=0,0,IF(SIN(AY$12)=0,999999999,(SIN(AY$12)*COS($E53)+SIN($E53)*COS(AY$12))/SIN(AY$12)*$B53))</f>
        <v>9.6461303654958</v>
      </c>
      <c r="AZ143" s="0" t="n">
        <f aca="false">IF($B53=0,0,IF(SIN(AZ$12)=0,999999999,(SIN(AZ$12)*COS($E53)+SIN($E53)*COS(AZ$12))/SIN(AZ$12)*$B53))</f>
        <v>9.49221694763705</v>
      </c>
      <c r="BA143" s="0" t="n">
        <f aca="false">IF($B53=0,0,IF(SIN(BA$12)=0,999999999,(SIN(BA$12)*COS($E53)+SIN($E53)*COS(BA$12))/SIN(BA$12)*$B53))</f>
        <v>9.34340629522282</v>
      </c>
      <c r="BB143" s="0" t="n">
        <f aca="false">IF($B53=0,0,IF(SIN(BB$12)=0,999999999,(SIN(BB$12)*COS($E53)+SIN($E53)*COS(BB$12))/SIN(BB$12)*$B53))</f>
        <v>9.19936246779368</v>
      </c>
      <c r="BC143" s="0" t="n">
        <f aca="false">IF($B53=0,0,IF(SIN(BC$12)=0,999999999,(SIN(BC$12)*COS($E53)+SIN($E53)*COS(BC$12))/SIN(BC$12)*$B53))</f>
        <v>9.0597763420225</v>
      </c>
      <c r="BD143" s="0" t="n">
        <f aca="false">IF($B53=0,0,IF(SIN(BD$12)=0,999999999,(SIN(BD$12)*COS($E53)+SIN($E53)*COS(BD$12))/SIN(BD$12)*$B53))</f>
        <v>8.92436291006424</v>
      </c>
      <c r="BE143" s="0" t="n">
        <f aca="false">IF($B53=0,0,IF(SIN(BE$12)=0,999999999,(SIN(BE$12)*COS($E53)+SIN($E53)*COS(BE$12))/SIN(BE$12)*$B53))</f>
        <v>8.79285889478487</v>
      </c>
      <c r="BF143" s="0" t="n">
        <f aca="false">IF($B53=0,0,IF(SIN(BF$12)=0,999999999,(SIN(BF$12)*COS($E53)+SIN($E53)*COS(BF$12))/SIN(BF$12)*$B53))</f>
        <v>8.6650206391627</v>
      </c>
      <c r="BG143" s="0" t="n">
        <f aca="false">IF($B53=0,0,IF(SIN(BG$12)=0,999999999,(SIN(BG$12)*COS($E53)+SIN($E53)*COS(BG$12))/SIN(BG$12)*$B53))</f>
        <v>8.54062223359895</v>
      </c>
      <c r="BH143" s="0" t="n">
        <f aca="false">IF($B53=0,0,IF(SIN(BH$12)=0,999999999,(SIN(BH$12)*COS($E53)+SIN($E53)*COS(BH$12))/SIN(BH$12)*$B53))</f>
        <v>8.41945385024317</v>
      </c>
      <c r="BI143" s="0" t="n">
        <f aca="false">IF($B53=0,0,IF(SIN(BI$12)=0,999999999,(SIN(BI$12)*COS($E53)+SIN($E53)*COS(BI$12))/SIN(BI$12)*$B53))</f>
        <v>8.3013202579295</v>
      </c>
      <c r="BJ143" s="0" t="n">
        <f aca="false">IF($B53=0,0,IF(SIN(BJ$12)=0,999999999,(SIN(BJ$12)*COS($E53)+SIN($E53)*COS(BJ$12))/SIN(BJ$12)*$B53))</f>
        <v>8.1860394950881</v>
      </c>
      <c r="BK143" s="0" t="n">
        <f aca="false">IF($B53=0,0,IF(SIN(BK$12)=0,999999999,(SIN(BK$12)*COS($E53)+SIN($E53)*COS(BK$12))/SIN(BK$12)*$B53))</f>
        <v>8.07344168116927</v>
      </c>
      <c r="BL143" s="0" t="n">
        <f aca="false">IF($B53=0,0,IF(SIN(BL$12)=0,999999999,(SIN(BL$12)*COS($E53)+SIN($E53)*COS(BL$12))/SIN(BL$12)*$B53))</f>
        <v>7.96336794979795</v>
      </c>
      <c r="BM143" s="0" t="n">
        <f aca="false">IF($B53=0,0,IF(SIN(BM$12)=0,999999999,(SIN(BM$12)*COS($E53)+SIN($E53)*COS(BM$12))/SIN(BM$12)*$B53))</f>
        <v>7.85566948914805</v>
      </c>
      <c r="BN143" s="0" t="n">
        <f aca="false">IF($B53=0,0,IF(SIN(BN$12)=0,999999999,(SIN(BN$12)*COS($E53)+SIN($E53)*COS(BN$12))/SIN(BN$12)*$B53))</f>
        <v>7.75020667695569</v>
      </c>
      <c r="BO143" s="0" t="n">
        <f aca="false">IF($B53=0,0,IF(SIN(BO$12)=0,999999999,(SIN(BO$12)*COS($E53)+SIN($E53)*COS(BO$12))/SIN(BO$12)*$B53))</f>
        <v>7.64684829923625</v>
      </c>
      <c r="BP143" s="0" t="n">
        <f aca="false">IF($B53=0,0,IF(SIN(BP$12)=0,999999999,(SIN(BP$12)*COS($E53)+SIN($E53)*COS(BP$12))/SIN(BP$12)*$B53))</f>
        <v>7.54547084317552</v>
      </c>
      <c r="BQ143" s="0" t="n">
        <f aca="false">IF($B53=0,0,IF(SIN(BQ$12)=0,999999999,(SIN(BQ$12)*COS($E53)+SIN($E53)*COS(BQ$12))/SIN(BQ$12)*$B53))</f>
        <v>7.44595785587036</v>
      </c>
      <c r="BR143" s="0" t="n">
        <f aca="false">IF($B53=0,0,IF(SIN(BR$12)=0,999999999,(SIN(BR$12)*COS($E53)+SIN($E53)*COS(BR$12))/SIN(BR$12)*$B53))</f>
        <v>7.34819936162902</v>
      </c>
      <c r="BS143" s="0" t="n">
        <f aca="false">IF($B53=0,0,IF(SIN(BS$12)=0,999999999,(SIN(BS$12)*COS($E53)+SIN($E53)*COS(BS$12))/SIN(BS$12)*$B53))</f>
        <v>7.25209133143249</v>
      </c>
      <c r="BT143" s="0" t="n">
        <f aca="false">IF($B53=0,0,IF(SIN(BT$12)=0,999999999,(SIN(BT$12)*COS($E53)+SIN($E53)*COS(BT$12))/SIN(BT$12)*$B53))</f>
        <v>7.15753519892751</v>
      </c>
      <c r="BU143" s="0" t="n">
        <f aca="false">IF($B53=0,0,IF(SIN(BU$12)=0,999999999,(SIN(BU$12)*COS($E53)+SIN($E53)*COS(BU$12))/SIN(BU$12)*$B53))</f>
        <v>7.06443741798706</v>
      </c>
      <c r="BV143" s="0" t="n">
        <f aca="false">IF($B53=0,0,IF(SIN(BV$12)=0,999999999,(SIN(BV$12)*COS($E53)+SIN($E53)*COS(BV$12))/SIN(BV$12)*$B53))</f>
        <v>6.97270905745117</v>
      </c>
      <c r="BW143" s="0" t="n">
        <f aca="false">IF($B53=0,0,IF(SIN(BW$12)=0,999999999,(SIN(BW$12)*COS($E53)+SIN($E53)*COS(BW$12))/SIN(BW$12)*$B53))</f>
        <v>6.88226542916162</v>
      </c>
      <c r="BX143" s="0" t="n">
        <f aca="false">IF($B53=0,0,IF(SIN(BX$12)=0,999999999,(SIN(BX$12)*COS($E53)+SIN($E53)*COS(BX$12))/SIN(BX$12)*$B53))</f>
        <v>6.79302574584008</v>
      </c>
      <c r="BY143" s="0" t="n">
        <f aca="false">IF($B53=0,0,IF(SIN(BY$12)=0,999999999,(SIN(BY$12)*COS($E53)+SIN($E53)*COS(BY$12))/SIN(BY$12)*$B53))</f>
        <v>6.70491280573948</v>
      </c>
      <c r="BZ143" s="0" t="n">
        <f aca="false">IF($B53=0,0,IF(SIN(BZ$12)=0,999999999,(SIN(BZ$12)*COS($E53)+SIN($E53)*COS(BZ$12))/SIN(BZ$12)*$B53))</f>
        <v>6.61785270132966</v>
      </c>
      <c r="CA143" s="0" t="n">
        <f aca="false">IF($B53=0,0,IF(SIN(CA$12)=0,999999999,(SIN(CA$12)*COS($E53)+SIN($E53)*COS(CA$12))/SIN(CA$12)*$B53))</f>
        <v>6.53177454956914</v>
      </c>
      <c r="CB143" s="0" t="n">
        <f aca="false">IF($B53=0,0,IF(SIN(CB$12)=0,999999999,(SIN(CB$12)*COS($E53)+SIN($E53)*COS(CB$12))/SIN(CB$12)*$B53))</f>
        <v>6.44661024156811</v>
      </c>
      <c r="CC143" s="0" t="n">
        <f aca="false">IF($B53=0,0,IF(SIN(CC$12)=0,999999999,(SIN(CC$12)*COS($E53)+SIN($E53)*COS(CC$12))/SIN(CC$12)*$B53))</f>
        <v>6.36229420967094</v>
      </c>
      <c r="CD143" s="0" t="n">
        <f aca="false">IF($B53=0,0,IF(SIN(CD$12)=0,999999999,(SIN(CD$12)*COS($E53)+SIN($E53)*COS(CD$12))/SIN(CD$12)*$B53))</f>
        <v>6.2787632101814</v>
      </c>
      <c r="CE143" s="0" t="n">
        <f aca="false">IF($B53=0,0,IF(SIN(CE$12)=0,999999999,(SIN(CE$12)*COS($E53)+SIN($E53)*COS(CE$12))/SIN(CE$12)*$B53))</f>
        <v>6.19595612012525</v>
      </c>
      <c r="CF143" s="0" t="n">
        <f aca="false">IF($B53=0,0,IF(SIN(CF$12)=0,999999999,(SIN(CF$12)*COS($E53)+SIN($E53)*COS(CF$12))/SIN(CF$12)*$B53))</f>
        <v>6.11381374659537</v>
      </c>
      <c r="CG143" s="0" t="n">
        <f aca="false">IF($B53=0,0,IF(SIN(CG$12)=0,999999999,(SIN(CG$12)*COS($E53)+SIN($E53)*COS(CG$12))/SIN(CG$12)*$B53))</f>
        <v>6.03227864735656</v>
      </c>
      <c r="CH143" s="0" t="n">
        <f aca="false">IF($B53=0,0,IF(SIN(CH$12)=0,999999999,(SIN(CH$12)*COS($E53)+SIN($E53)*COS(CH$12))/SIN(CH$12)*$B53))</f>
        <v>5.95129496150305</v>
      </c>
      <c r="CI143" s="0" t="n">
        <f aca="false">IF($B53=0,0,IF(SIN(CI$12)=0,999999999,(SIN(CI$12)*COS($E53)+SIN($E53)*COS(CI$12))/SIN(CI$12)*$B53))</f>
        <v>5.87080824906329</v>
      </c>
      <c r="CJ143" s="0" t="n">
        <f aca="false">IF($B53=0,0,IF(SIN(CJ$12)=0,999999999,(SIN(CJ$12)*COS($E53)+SIN($E53)*COS(CJ$12))/SIN(CJ$12)*$B53))</f>
        <v>5.79076533853516</v>
      </c>
      <c r="CK143" s="0" t="n">
        <f aca="false">IF($B53=0,0,IF(SIN(CK$12)=0,999999999,(SIN(CK$12)*COS($E53)+SIN($E53)*COS(CK$12))/SIN(CK$12)*$B53))</f>
        <v>5.71111418141244</v>
      </c>
      <c r="CL143" s="0" t="n">
        <f aca="false">IF($B53=0,0,IF(SIN(CL$12)=0,999999999,(SIN(CL$12)*COS($E53)+SIN($E53)*COS(CL$12))/SIN(CL$12)*$B53))</f>
        <v>5.63180371283021</v>
      </c>
      <c r="CM143" s="0" t="n">
        <f aca="false">IF($B53=0,0,IF(SIN(CM$12)=0,999999999,(SIN(CM$12)*COS($E53)+SIN($E53)*COS(CM$12))/SIN(CM$12)*$B53))</f>
        <v>5.55278371751509</v>
      </c>
      <c r="CN143" s="0" t="n">
        <f aca="false">IF($B53=0,0,IF(SIN(CN$12)=0,999999999,(SIN(CN$12)*COS($E53)+SIN($E53)*COS(CN$12))/SIN(CN$12)*$B53))</f>
        <v>5.47400470027572</v>
      </c>
      <c r="CO143" s="0" t="n">
        <f aca="false">IF($B53=0,0,IF(SIN(CO$12)=0,999999999,(SIN(CO$12)*COS($E53)+SIN($E53)*COS(CO$12))/SIN(CO$12)*$B53))</f>
        <v>5.39541776031102</v>
      </c>
      <c r="CP143" s="0" t="n">
        <f aca="false">IF($B53=0,0,IF(SIN(CP$12)=0,999999999,(SIN(CP$12)*COS($E53)+SIN($E53)*COS(CP$12))/SIN(CP$12)*$B53))</f>
        <v>5.3169744686485</v>
      </c>
      <c r="CQ143" s="0" t="n">
        <f aca="false">IF($B53=0,0,IF(SIN(CQ$12)=0,999999999,(SIN(CQ$12)*COS($E53)+SIN($E53)*COS(CQ$12))/SIN(CQ$12)*$B53))</f>
        <v>5.2386267480536</v>
      </c>
    </row>
    <row r="144" customFormat="false" ht="12.8" hidden="true" customHeight="false" outlineLevel="0" collapsed="false">
      <c r="D144" s="0" t="n">
        <f aca="false">1+D143</f>
        <v>42</v>
      </c>
      <c r="E144" s="2" t="s">
        <v>56</v>
      </c>
      <c r="F144" s="0" t="n">
        <f aca="false">IF($B54=0,0,IF(SIN(F$12)=0,999999999,(SIN(F$12)*COS($E54)+SIN($E54)*COS(F$12))/SIN(F$12)*$B54))</f>
        <v>999999999</v>
      </c>
      <c r="G144" s="0" t="n">
        <f aca="false">IF($B54=0,0,IF(SIN(G$12)=0,999999999,(SIN(G$12)*COS($E54)+SIN($E54)*COS(G$12))/SIN(G$12)*$B54))</f>
        <v>266.558158056536</v>
      </c>
      <c r="H144" s="0" t="n">
        <f aca="false">IF($B54=0,0,IF(SIN(H$12)=0,999999999,(SIN(H$12)*COS($E54)+SIN($E54)*COS(H$12))/SIN(H$12)*$B54))</f>
        <v>135.773832209846</v>
      </c>
      <c r="I144" s="0" t="n">
        <f aca="false">IF($B54=0,0,IF(SIN(I$12)=0,999999999,(SIN(I$12)*COS($E54)+SIN($E54)*COS(I$12))/SIN(I$12)*$B54))</f>
        <v>92.1613452284832</v>
      </c>
      <c r="J144" s="0" t="n">
        <f aca="false">IF($B54=0,0,IF(SIN(J$12)=0,999999999,(SIN(J$12)*COS($E54)+SIN($E54)*COS(J$12))/SIN(J$12)*$B54))</f>
        <v>70.3418098664034</v>
      </c>
      <c r="K144" s="0" t="n">
        <f aca="false">IF($B54=0,0,IF(SIN(K$12)=0,999999999,(SIN(K$12)*COS($E54)+SIN($E54)*COS(K$12))/SIN(K$12)*$B54))</f>
        <v>57.239446075443</v>
      </c>
      <c r="L144" s="0" t="n">
        <f aca="false">IF($B54=0,0,IF(SIN(L$12)=0,999999999,(SIN(L$12)*COS($E54)+SIN($E54)*COS(L$12))/SIN(L$12)*$B54))</f>
        <v>48.4956583338228</v>
      </c>
      <c r="M144" s="0" t="n">
        <f aca="false">IF($B54=0,0,IF(SIN(M$12)=0,999999999,(SIN(M$12)*COS($E54)+SIN($E54)*COS(M$12))/SIN(M$12)*$B54))</f>
        <v>42.2424752628735</v>
      </c>
      <c r="N144" s="0" t="n">
        <f aca="false">IF($B54=0,0,IF(SIN(N$12)=0,999999999,(SIN(N$12)*COS($E54)+SIN($E54)*COS(N$12))/SIN(N$12)*$B54))</f>
        <v>37.5459095297784</v>
      </c>
      <c r="O144" s="0" t="n">
        <f aca="false">IF($B54=0,0,IF(SIN(O$12)=0,999999999,(SIN(O$12)*COS($E54)+SIN($E54)*COS(O$12))/SIN(O$12)*$B54))</f>
        <v>33.8870778138632</v>
      </c>
      <c r="P144" s="0" t="n">
        <f aca="false">IF($B54=0,0,IF(SIN(P$12)=0,999999999,(SIN(P$12)*COS($E54)+SIN($E54)*COS(P$12))/SIN(P$12)*$B54))</f>
        <v>30.9546487919378</v>
      </c>
      <c r="Q144" s="0" t="n">
        <f aca="false">IF($B54=0,0,IF(SIN(Q$12)=0,999999999,(SIN(Q$12)*COS($E54)+SIN($E54)*COS(Q$12))/SIN(Q$12)*$B54))</f>
        <v>28.5505013123703</v>
      </c>
      <c r="R144" s="0" t="n">
        <f aca="false">IF($B54=0,0,IF(SIN(R$12)=0,999999999,(SIN(R$12)*COS($E54)+SIN($E54)*COS(R$12))/SIN(R$12)*$B54))</f>
        <v>26.5425534811183</v>
      </c>
      <c r="S144" s="0" t="n">
        <f aca="false">IF($B54=0,0,IF(SIN(S$12)=0,999999999,(SIN(S$12)*COS($E54)+SIN($E54)*COS(S$12))/SIN(S$12)*$B54))</f>
        <v>24.8393629378811</v>
      </c>
      <c r="T144" s="0" t="n">
        <f aca="false">IF($B54=0,0,IF(SIN(T$12)=0,999999999,(SIN(T$12)*COS($E54)+SIN($E54)*COS(T$12))/SIN(T$12)*$B54))</f>
        <v>23.3756127272956</v>
      </c>
      <c r="U144" s="0" t="n">
        <f aca="false">IF($B54=0,0,IF(SIN(U$12)=0,999999999,(SIN(U$12)*COS($E54)+SIN($E54)*COS(U$12))/SIN(U$12)*$B54))</f>
        <v>22.1034028208074</v>
      </c>
      <c r="V144" s="0" t="n">
        <f aca="false">IF($B54=0,0,IF(SIN(V$12)=0,999999999,(SIN(V$12)*COS($E54)+SIN($E54)*COS(V$12))/SIN(V$12)*$B54))</f>
        <v>20.9868073170301</v>
      </c>
      <c r="W144" s="0" t="n">
        <f aca="false">IF($B54=0,0,IF(SIN(W$12)=0,999999999,(SIN(W$12)*COS($E54)+SIN($E54)*COS(W$12))/SIN(W$12)*$B54))</f>
        <v>19.9983526294348</v>
      </c>
      <c r="X144" s="0" t="n">
        <f aca="false">IF($B54=0,0,IF(SIN(X$12)=0,999999999,(SIN(X$12)*COS($E54)+SIN($E54)*COS(X$12))/SIN(X$12)*$B54))</f>
        <v>19.1166696107233</v>
      </c>
      <c r="Y144" s="0" t="n">
        <f aca="false">IF($B54=0,0,IF(SIN(Y$12)=0,999999999,(SIN(Y$12)*COS($E54)+SIN($E54)*COS(Y$12))/SIN(Y$12)*$B54))</f>
        <v>18.324887110879</v>
      </c>
      <c r="Z144" s="0" t="n">
        <f aca="false">IF($B54=0,0,IF(SIN(Z$12)=0,999999999,(SIN(Z$12)*COS($E54)+SIN($E54)*COS(Z$12))/SIN(Z$12)*$B54))</f>
        <v>17.6095074670912</v>
      </c>
      <c r="AA144" s="0" t="n">
        <f aca="false">IF($B54=0,0,IF(SIN(AA$12)=0,999999999,(SIN(AA$12)*COS($E54)+SIN($E54)*COS(AA$12))/SIN(AA$12)*$B54))</f>
        <v>16.9596032815754</v>
      </c>
      <c r="AB144" s="0" t="n">
        <f aca="false">IF($B54=0,0,IF(SIN(AB$12)=0,999999999,(SIN(AB$12)*COS($E54)+SIN($E54)*COS(AB$12))/SIN(AB$12)*$B54))</f>
        <v>16.3662332593043</v>
      </c>
      <c r="AC144" s="0" t="n">
        <f aca="false">IF($B54=0,0,IF(SIN(AC$12)=0,999999999,(SIN(AC$12)*COS($E54)+SIN($E54)*COS(AC$12))/SIN(AC$12)*$B54))</f>
        <v>15.822010435223</v>
      </c>
      <c r="AD144" s="0" t="n">
        <f aca="false">IF($B54=0,0,IF(SIN(AD$12)=0,999999999,(SIN(AD$12)*COS($E54)+SIN($E54)*COS(AD$12))/SIN(AD$12)*$B54))</f>
        <v>15.3207783439941</v>
      </c>
      <c r="AE144" s="0" t="n">
        <f aca="false">IF($B54=0,0,IF(SIN(AE$12)=0,999999999,(SIN(AE$12)*COS($E54)+SIN($E54)*COS(AE$12))/SIN(AE$12)*$B54))</f>
        <v>14.857364908346</v>
      </c>
      <c r="AF144" s="0" t="n">
        <f aca="false">IF($B54=0,0,IF(SIN(AF$12)=0,999999999,(SIN(AF$12)*COS($E54)+SIN($E54)*COS(AF$12))/SIN(AF$12)*$B54))</f>
        <v>14.4273931217621</v>
      </c>
      <c r="AG144" s="0" t="n">
        <f aca="false">IF($B54=0,0,IF(SIN(AG$12)=0,999999999,(SIN(AG$12)*COS($E54)+SIN($E54)*COS(AG$12))/SIN(AG$12)*$B54))</f>
        <v>14.0271338010321</v>
      </c>
      <c r="AH144" s="0" t="n">
        <f aca="false">IF($B54=0,0,IF(SIN(AH$12)=0,999999999,(SIN(AH$12)*COS($E54)+SIN($E54)*COS(AH$12))/SIN(AH$12)*$B54))</f>
        <v>13.6533898911768</v>
      </c>
      <c r="AI144" s="0" t="n">
        <f aca="false">IF($B54=0,0,IF(SIN(AI$12)=0,999999999,(SIN(AI$12)*COS($E54)+SIN($E54)*COS(AI$12))/SIN(AI$12)*$B54))</f>
        <v>13.3034047066346</v>
      </c>
      <c r="AJ144" s="0" t="n">
        <f aca="false">IF($B54=0,0,IF(SIN(AJ$12)=0,999999999,(SIN(AJ$12)*COS($E54)+SIN($E54)*COS(AJ$12))/SIN(AJ$12)*$B54))</f>
        <v>12.9747885235566</v>
      </c>
      <c r="AK144" s="0" t="n">
        <f aca="false">IF($B54=0,0,IF(SIN(AK$12)=0,999999999,(SIN(AK$12)*COS($E54)+SIN($E54)*COS(AK$12))/SIN(AK$12)*$B54))</f>
        <v>12.6654593793907</v>
      </c>
      <c r="AL144" s="0" t="n">
        <f aca="false">IF($B54=0,0,IF(SIN(AL$12)=0,999999999,(SIN(AL$12)*COS($E54)+SIN($E54)*COS(AL$12))/SIN(AL$12)*$B54))</f>
        <v>12.3735949718817</v>
      </c>
      <c r="AM144" s="0" t="n">
        <f aca="false">IF($B54=0,0,IF(SIN(AM$12)=0,999999999,(SIN(AM$12)*COS($E54)+SIN($E54)*COS(AM$12))/SIN(AM$12)*$B54))</f>
        <v>12.0975933030443</v>
      </c>
      <c r="AN144" s="0" t="n">
        <f aca="false">IF($B54=0,0,IF(SIN(AN$12)=0,999999999,(SIN(AN$12)*COS($E54)+SIN($E54)*COS(AN$12))/SIN(AN$12)*$B54))</f>
        <v>11.8360402676433</v>
      </c>
      <c r="AO144" s="0" t="n">
        <f aca="false">IF($B54=0,0,IF(SIN(AO$12)=0,999999999,(SIN(AO$12)*COS($E54)+SIN($E54)*COS(AO$12))/SIN(AO$12)*$B54))</f>
        <v>11.5876827972558</v>
      </c>
      <c r="AP144" s="0" t="n">
        <f aca="false">IF($B54=0,0,IF(SIN(AP$12)=0,999999999,(SIN(AP$12)*COS($E54)+SIN($E54)*COS(AP$12))/SIN(AP$12)*$B54))</f>
        <v>11.351406479633</v>
      </c>
      <c r="AQ144" s="0" t="n">
        <f aca="false">IF($B54=0,0,IF(SIN(AQ$12)=0,999999999,(SIN(AQ$12)*COS($E54)+SIN($E54)*COS(AQ$12))/SIN(AQ$12)*$B54))</f>
        <v>11.126216806656</v>
      </c>
      <c r="AR144" s="0" t="n">
        <f aca="false">IF($B54=0,0,IF(SIN(AR$12)=0,999999999,(SIN(AR$12)*COS($E54)+SIN($E54)*COS(AR$12))/SIN(AR$12)*$B54))</f>
        <v>10.9112233824298</v>
      </c>
      <c r="AS144" s="0" t="n">
        <f aca="false">IF($B54=0,0,IF(SIN(AS$12)=0,999999999,(SIN(AS$12)*COS($E54)+SIN($E54)*COS(AS$12))/SIN(AS$12)*$B54))</f>
        <v>10.7056265601777</v>
      </c>
      <c r="AT144" s="0" t="n">
        <f aca="false">IF($B54=0,0,IF(SIN(AT$12)=0,999999999,(SIN(AT$12)*COS($E54)+SIN($E54)*COS(AT$12))/SIN(AT$12)*$B54))</f>
        <v>10.5087060828654</v>
      </c>
      <c r="AU144" s="0" t="n">
        <f aca="false">IF($B54=0,0,IF(SIN(AU$12)=0,999999999,(SIN(AU$12)*COS($E54)+SIN($E54)*COS(AU$12))/SIN(AU$12)*$B54))</f>
        <v>10.3198113854193</v>
      </c>
      <c r="AV144" s="0" t="n">
        <f aca="false">IF($B54=0,0,IF(SIN(AV$12)=0,999999999,(SIN(AV$12)*COS($E54)+SIN($E54)*COS(AV$12))/SIN(AV$12)*$B54))</f>
        <v>10.1383532815754</v>
      </c>
      <c r="AW144" s="0" t="n">
        <f aca="false">IF($B54=0,0,IF(SIN(AW$12)=0,999999999,(SIN(AW$12)*COS($E54)+SIN($E54)*COS(AW$12))/SIN(AW$12)*$B54))</f>
        <v>9.96379680991549</v>
      </c>
      <c r="AX144" s="0" t="n">
        <f aca="false">IF($B54=0,0,IF(SIN(AX$12)=0,999999999,(SIN(AX$12)*COS($E54)+SIN($E54)*COS(AX$12))/SIN(AX$12)*$B54))</f>
        <v>9.79565505464024</v>
      </c>
      <c r="AY144" s="0" t="n">
        <f aca="false">IF($B54=0,0,IF(SIN(AY$12)=0,999999999,(SIN(AY$12)*COS($E54)+SIN($E54)*COS(AY$12))/SIN(AY$12)*$B54))</f>
        <v>9.63348378941304</v>
      </c>
      <c r="AZ144" s="0" t="n">
        <f aca="false">IF($B54=0,0,IF(SIN(AZ$12)=0,999999999,(SIN(AZ$12)*COS($E54)+SIN($E54)*COS(AZ$12))/SIN(AZ$12)*$B54))</f>
        <v>9.47687681898687</v>
      </c>
      <c r="BA144" s="0" t="n">
        <f aca="false">IF($B54=0,0,IF(SIN(BA$12)=0,999999999,(SIN(BA$12)*COS($E54)+SIN($E54)*COS(BA$12))/SIN(BA$12)*$B54))</f>
        <v>9.3254619146468</v>
      </c>
      <c r="BB144" s="0" t="n">
        <f aca="false">IF($B54=0,0,IF(SIN(BB$12)=0,999999999,(SIN(BB$12)*COS($E54)+SIN($E54)*COS(BB$12))/SIN(BB$12)*$B54))</f>
        <v>9.1788972568275</v>
      </c>
      <c r="BC144" s="0" t="n">
        <f aca="false">IF($B54=0,0,IF(SIN(BC$12)=0,999999999,(SIN(BC$12)*COS($E54)+SIN($E54)*COS(BC$12))/SIN(BC$12)*$B54))</f>
        <v>9.0368683124075</v>
      </c>
      <c r="BD144" s="0" t="n">
        <f aca="false">IF($B54=0,0,IF(SIN(BD$12)=0,999999999,(SIN(BD$12)*COS($E54)+SIN($E54)*COS(BD$12))/SIN(BD$12)*$B54))</f>
        <v>8.89908508577904</v>
      </c>
      <c r="BE144" s="0" t="n">
        <f aca="false">IF($B54=0,0,IF(SIN(BE$12)=0,999999999,(SIN(BE$12)*COS($E54)+SIN($E54)*COS(BE$12))/SIN(BE$12)*$B54))</f>
        <v>8.76527969234233</v>
      </c>
      <c r="BF144" s="0" t="n">
        <f aca="false">IF($B54=0,0,IF(SIN(BF$12)=0,999999999,(SIN(BF$12)*COS($E54)+SIN($E54)*COS(BF$12))/SIN(BF$12)*$B54))</f>
        <v>8.63520421097053</v>
      </c>
      <c r="BG144" s="0" t="n">
        <f aca="false">IF($B54=0,0,IF(SIN(BG$12)=0,999999999,(SIN(BG$12)*COS($E54)+SIN($E54)*COS(BG$12))/SIN(BG$12)*$B54))</f>
        <v>8.50862877854745</v>
      </c>
      <c r="BH144" s="0" t="n">
        <f aca="false">IF($B54=0,0,IF(SIN(BH$12)=0,999999999,(SIN(BH$12)*COS($E54)+SIN($E54)*COS(BH$12))/SIN(BH$12)*$B54))</f>
        <v>8.38533989514289</v>
      </c>
      <c r="BI144" s="0" t="n">
        <f aca="false">IF($B54=0,0,IF(SIN(BI$12)=0,999999999,(SIN(BI$12)*COS($E54)+SIN($E54)*COS(BI$12))/SIN(BI$12)*$B54))</f>
        <v>8.26513891295962</v>
      </c>
      <c r="BJ144" s="0" t="n">
        <f aca="false">IF($B54=0,0,IF(SIN(BJ$12)=0,999999999,(SIN(BJ$12)*COS($E54)+SIN($E54)*COS(BJ$12))/SIN(BJ$12)*$B54))</f>
        <v>8.14784068602025</v>
      </c>
      <c r="BK144" s="0" t="n">
        <f aca="false">IF($B54=0,0,IF(SIN(BK$12)=0,999999999,(SIN(BK$12)*COS($E54)+SIN($E54)*COS(BK$12))/SIN(BK$12)*$B54))</f>
        <v>8.03327236079067</v>
      </c>
      <c r="BL144" s="0" t="n">
        <f aca="false">IF($B54=0,0,IF(SIN(BL$12)=0,999999999,(SIN(BL$12)*COS($E54)+SIN($E54)*COS(BL$12))/SIN(BL$12)*$B54))</f>
        <v>7.92127229066432</v>
      </c>
      <c r="BM144" s="0" t="n">
        <f aca="false">IF($B54=0,0,IF(SIN(BM$12)=0,999999999,(SIN(BM$12)*COS($E54)+SIN($E54)*COS(BM$12))/SIN(BM$12)*$B54))</f>
        <v>7.81168905954263</v>
      </c>
      <c r="BN144" s="0" t="n">
        <f aca="false">IF($B54=0,0,IF(SIN(BN$12)=0,999999999,(SIN(BN$12)*COS($E54)+SIN($E54)*COS(BN$12))/SIN(BN$12)*$B54))</f>
        <v>7.70438060171066</v>
      </c>
      <c r="BO144" s="0" t="n">
        <f aca="false">IF($B54=0,0,IF(SIN(BO$12)=0,999999999,(SIN(BO$12)*COS($E54)+SIN($E54)*COS(BO$12))/SIN(BO$12)*$B54))</f>
        <v>7.59921340688129</v>
      </c>
      <c r="BP144" s="0" t="n">
        <f aca="false">IF($B54=0,0,IF(SIN(BP$12)=0,999999999,(SIN(BP$12)*COS($E54)+SIN($E54)*COS(BP$12))/SIN(BP$12)*$B54))</f>
        <v>7.49606180071169</v>
      </c>
      <c r="BQ144" s="0" t="n">
        <f aca="false">IF($B54=0,0,IF(SIN(BQ$12)=0,999999999,(SIN(BQ$12)*COS($E54)+SIN($E54)*COS(BQ$12))/SIN(BQ$12)*$B54))</f>
        <v>7.39480729232165</v>
      </c>
      <c r="BR144" s="0" t="n">
        <f aca="false">IF($B54=0,0,IF(SIN(BR$12)=0,999999999,(SIN(BR$12)*COS($E54)+SIN($E54)*COS(BR$12))/SIN(BR$12)*$B54))</f>
        <v>7.29533798139639</v>
      </c>
      <c r="BS144" s="0" t="n">
        <f aca="false">IF($B54=0,0,IF(SIN(BS$12)=0,999999999,(SIN(BS$12)*COS($E54)+SIN($E54)*COS(BS$12))/SIN(BS$12)*$B54))</f>
        <v>7.19754801836329</v>
      </c>
      <c r="BT144" s="0" t="n">
        <f aca="false">IF($B54=0,0,IF(SIN(BT$12)=0,999999999,(SIN(BT$12)*COS($E54)+SIN($E54)*COS(BT$12))/SIN(BT$12)*$B54))</f>
        <v>7.1013371119145</v>
      </c>
      <c r="BU144" s="0" t="n">
        <f aca="false">IF($B54=0,0,IF(SIN(BU$12)=0,999999999,(SIN(BU$12)*COS($E54)+SIN($E54)*COS(BU$12))/SIN(BU$12)*$B54))</f>
        <v>7.00661007882461</v>
      </c>
      <c r="BV144" s="0" t="n">
        <f aca="false">IF($B54=0,0,IF(SIN(BV$12)=0,999999999,(SIN(BV$12)*COS($E54)+SIN($E54)*COS(BV$12))/SIN(BV$12)*$B54))</f>
        <v>6.91327643159921</v>
      </c>
      <c r="BW144" s="0" t="n">
        <f aca="false">IF($B54=0,0,IF(SIN(BW$12)=0,999999999,(SIN(BW$12)*COS($E54)+SIN($E54)*COS(BW$12))/SIN(BW$12)*$B54))</f>
        <v>6.82125</v>
      </c>
      <c r="BX144" s="0" t="n">
        <f aca="false">IF($B54=0,0,IF(SIN(BX$12)=0,999999999,(SIN(BX$12)*COS($E54)+SIN($E54)*COS(BX$12))/SIN(BX$12)*$B54))</f>
        <v>6.73044858293575</v>
      </c>
      <c r="BY144" s="0" t="n">
        <f aca="false">IF($B54=0,0,IF(SIN(BY$12)=0,999999999,(SIN(BY$12)*COS($E54)+SIN($E54)*COS(BY$12))/SIN(BY$12)*$B54))</f>
        <v>6.64079362759481</v>
      </c>
      <c r="BZ144" s="0" t="n">
        <f aca="false">IF($B54=0,0,IF(SIN(BZ$12)=0,999999999,(SIN(BZ$12)*COS($E54)+SIN($E54)*COS(BZ$12))/SIN(BZ$12)*$B54))</f>
        <v>6.55220993303271</v>
      </c>
      <c r="CA144" s="0" t="n">
        <f aca="false">IF($B54=0,0,IF(SIN(CA$12)=0,999999999,(SIN(CA$12)*COS($E54)+SIN($E54)*COS(CA$12))/SIN(CA$12)*$B54))</f>
        <v>6.46462537572354</v>
      </c>
      <c r="CB144" s="0" t="n">
        <f aca="false">IF($B54=0,0,IF(SIN(CB$12)=0,999999999,(SIN(CB$12)*COS($E54)+SIN($E54)*COS(CB$12))/SIN(CB$12)*$B54))</f>
        <v>6.37797065484194</v>
      </c>
      <c r="CC144" s="0" t="n">
        <f aca="false">IF($B54=0,0,IF(SIN(CC$12)=0,999999999,(SIN(CC$12)*COS($E54)+SIN($E54)*COS(CC$12))/SIN(CC$12)*$B54))</f>
        <v>6.29217905526944</v>
      </c>
      <c r="CD144" s="0" t="n">
        <f aca="false">IF($B54=0,0,IF(SIN(CD$12)=0,999999999,(SIN(CD$12)*COS($E54)+SIN($E54)*COS(CD$12))/SIN(CD$12)*$B54))</f>
        <v>6.20718622651729</v>
      </c>
      <c r="CE144" s="0" t="n">
        <f aca="false">IF($B54=0,0,IF(SIN(CE$12)=0,999999999,(SIN(CE$12)*COS($E54)+SIN($E54)*COS(CE$12))/SIN(CE$12)*$B54))</f>
        <v>6.12292997593229</v>
      </c>
      <c r="CF144" s="0" t="n">
        <f aca="false">IF($B54=0,0,IF(SIN(CF$12)=0,999999999,(SIN(CF$12)*COS($E54)+SIN($E54)*COS(CF$12))/SIN(CF$12)*$B54))</f>
        <v>6.03935007470539</v>
      </c>
      <c r="CG144" s="0" t="n">
        <f aca="false">IF($B54=0,0,IF(SIN(CG$12)=0,999999999,(SIN(CG$12)*COS($E54)+SIN($E54)*COS(CG$12))/SIN(CG$12)*$B54))</f>
        <v>5.95638807533697</v>
      </c>
      <c r="CH144" s="0" t="n">
        <f aca="false">IF($B54=0,0,IF(SIN(CH$12)=0,999999999,(SIN(CH$12)*COS($E54)+SIN($E54)*COS(CH$12))/SIN(CH$12)*$B54))</f>
        <v>5.87398713933085</v>
      </c>
      <c r="CI144" s="0" t="n">
        <f aca="false">IF($B54=0,0,IF(SIN(CI$12)=0,999999999,(SIN(CI$12)*COS($E54)+SIN($E54)*COS(CI$12))/SIN(CI$12)*$B54))</f>
        <v>5.79209187399198</v>
      </c>
      <c r="CJ144" s="0" t="n">
        <f aca="false">IF($B54=0,0,IF(SIN(CJ$12)=0,999999999,(SIN(CJ$12)*COS($E54)+SIN($E54)*COS(CJ$12))/SIN(CJ$12)*$B54))</f>
        <v>5.71064817729358</v>
      </c>
      <c r="CK144" s="0" t="n">
        <f aca="false">IF($B54=0,0,IF(SIN(CK$12)=0,999999999,(SIN(CK$12)*COS($E54)+SIN($E54)*COS(CK$12))/SIN(CK$12)*$B54))</f>
        <v>5.62960308985763</v>
      </c>
      <c r="CL144" s="0" t="n">
        <f aca="false">IF($B54=0,0,IF(SIN(CL$12)=0,999999999,(SIN(CL$12)*COS($E54)+SIN($E54)*COS(CL$12))/SIN(CL$12)*$B54))</f>
        <v>5.54890465316161</v>
      </c>
      <c r="CM144" s="0" t="n">
        <f aca="false">IF($B54=0,0,IF(SIN(CM$12)=0,999999999,(SIN(CM$12)*COS($E54)+SIN($E54)*COS(CM$12))/SIN(CM$12)*$B54))</f>
        <v>5.46850177314273</v>
      </c>
      <c r="CN144" s="0" t="n">
        <f aca="false">IF($B54=0,0,IF(SIN(CN$12)=0,999999999,(SIN(CN$12)*COS($E54)+SIN($E54)*COS(CN$12))/SIN(CN$12)*$B54))</f>
        <v>5.38834408842202</v>
      </c>
      <c r="CO144" s="0" t="n">
        <f aca="false">IF($B54=0,0,IF(SIN(CO$12)=0,999999999,(SIN(CO$12)*COS($E54)+SIN($E54)*COS(CO$12))/SIN(CO$12)*$B54))</f>
        <v>5.30838184241284</v>
      </c>
      <c r="CP144" s="0" t="n">
        <f aca="false">IF($B54=0,0,IF(SIN(CP$12)=0,999999999,(SIN(CP$12)*COS($E54)+SIN($E54)*COS(CP$12))/SIN(CP$12)*$B54))</f>
        <v>5.22856575861436</v>
      </c>
      <c r="CQ144" s="0" t="n">
        <f aca="false">IF($B54=0,0,IF(SIN(CQ$12)=0,999999999,(SIN(CQ$12)*COS($E54)+SIN($E54)*COS(CQ$12))/SIN(CQ$12)*$B54))</f>
        <v>5.14884691841926</v>
      </c>
    </row>
    <row r="145" customFormat="false" ht="12.8" hidden="true" customHeight="false" outlineLevel="0" collapsed="false">
      <c r="D145" s="0" t="n">
        <f aca="false">1+D144</f>
        <v>43</v>
      </c>
      <c r="E145" s="2" t="s">
        <v>56</v>
      </c>
      <c r="F145" s="0" t="n">
        <f aca="false">IF($B55=0,0,IF(SIN(F$12)=0,999999999,(SIN(F$12)*COS($E55)+SIN($E55)*COS(F$12))/SIN(F$12)*$B55))</f>
        <v>999999999</v>
      </c>
      <c r="G145" s="0" t="n">
        <f aca="false">IF($B55=0,0,IF(SIN(G$12)=0,999999999,(SIN(G$12)*COS($E55)+SIN($E55)*COS(G$12))/SIN(G$12)*$B55))</f>
        <v>270.162594846097</v>
      </c>
      <c r="H145" s="0" t="n">
        <f aca="false">IF($B55=0,0,IF(SIN(H$12)=0,999999999,(SIN(H$12)*COS($E55)+SIN($E55)*COS(H$12))/SIN(H$12)*$B55))</f>
        <v>137.52292549062</v>
      </c>
      <c r="I145" s="0" t="n">
        <f aca="false">IF($B55=0,0,IF(SIN(I$12)=0,999999999,(SIN(I$12)*COS($E55)+SIN($E55)*COS(I$12))/SIN(I$12)*$B55))</f>
        <v>93.2917394098113</v>
      </c>
      <c r="J145" s="0" t="n">
        <f aca="false">IF($B55=0,0,IF(SIN(J$12)=0,999999999,(SIN(J$12)*COS($E55)+SIN($E55)*COS(J$12))/SIN(J$12)*$B55))</f>
        <v>71.1626659357542</v>
      </c>
      <c r="K145" s="0" t="n">
        <f aca="false">IF($B55=0,0,IF(SIN(K$12)=0,999999999,(SIN(K$12)*COS($E55)+SIN($E55)*COS(K$12))/SIN(K$12)*$B55))</f>
        <v>57.8744282990408</v>
      </c>
      <c r="L145" s="0" t="n">
        <f aca="false">IF($B55=0,0,IF(SIN(L$12)=0,999999999,(SIN(L$12)*COS($E55)+SIN($E55)*COS(L$12))/SIN(L$12)*$B55))</f>
        <v>49.006598706659</v>
      </c>
      <c r="M145" s="0" t="n">
        <f aca="false">IF($B55=0,0,IF(SIN(M$12)=0,999999999,(SIN(M$12)*COS($E55)+SIN($E55)*COS(M$12))/SIN(M$12)*$B55))</f>
        <v>42.6647062086064</v>
      </c>
      <c r="N145" s="0" t="n">
        <f aca="false">IF($B55=0,0,IF(SIN(N$12)=0,999999999,(SIN(N$12)*COS($E55)+SIN($E55)*COS(N$12))/SIN(N$12)*$B55))</f>
        <v>37.9015136630849</v>
      </c>
      <c r="O145" s="0" t="n">
        <f aca="false">IF($B55=0,0,IF(SIN(O$12)=0,999999999,(SIN(O$12)*COS($E55)+SIN($E55)*COS(O$12))/SIN(O$12)*$B55))</f>
        <v>34.1907767235894</v>
      </c>
      <c r="P145" s="0" t="n">
        <f aca="false">IF($B55=0,0,IF(SIN(P$12)=0,999999999,(SIN(P$12)*COS($E55)+SIN($E55)*COS(P$12))/SIN(P$12)*$B55))</f>
        <v>31.2167474325524</v>
      </c>
      <c r="Q145" s="0" t="n">
        <f aca="false">IF($B55=0,0,IF(SIN(Q$12)=0,999999999,(SIN(Q$12)*COS($E55)+SIN($E55)*COS(Q$12))/SIN(Q$12)*$B55))</f>
        <v>28.7784940355402</v>
      </c>
      <c r="R145" s="0" t="n">
        <f aca="false">IF($B55=0,0,IF(SIN(R$12)=0,999999999,(SIN(R$12)*COS($E55)+SIN($E55)*COS(R$12))/SIN(R$12)*$B55))</f>
        <v>26.7420608873316</v>
      </c>
      <c r="S145" s="0" t="n">
        <f aca="false">IF($B55=0,0,IF(SIN(S$12)=0,999999999,(SIN(S$12)*COS($E55)+SIN($E55)*COS(S$12))/SIN(S$12)*$B55))</f>
        <v>25.0147084003893</v>
      </c>
      <c r="T145" s="0" t="n">
        <f aca="false">IF($B55=0,0,IF(SIN(T$12)=0,999999999,(SIN(T$12)*COS($E55)+SIN($E55)*COS(T$12))/SIN(T$12)*$B55))</f>
        <v>23.5301930145114</v>
      </c>
      <c r="U145" s="0" t="n">
        <f aca="false">IF($B55=0,0,IF(SIN(U$12)=0,999999999,(SIN(U$12)*COS($E55)+SIN($E55)*COS(U$12))/SIN(U$12)*$B55))</f>
        <v>22.2399351777644</v>
      </c>
      <c r="V145" s="0" t="n">
        <f aca="false">IF($B55=0,0,IF(SIN(V$12)=0,999999999,(SIN(V$12)*COS($E55)+SIN($E55)*COS(V$12))/SIN(V$12)*$B55))</f>
        <v>21.107499333744</v>
      </c>
      <c r="W145" s="0" t="n">
        <f aca="false">IF($B55=0,0,IF(SIN(W$12)=0,999999999,(SIN(W$12)*COS($E55)+SIN($E55)*COS(W$12))/SIN(W$12)*$B55))</f>
        <v>20.1050221478372</v>
      </c>
      <c r="X145" s="0" t="n">
        <f aca="false">IF($B55=0,0,IF(SIN(X$12)=0,999999999,(SIN(X$12)*COS($E55)+SIN($E55)*COS(X$12))/SIN(X$12)*$B55))</f>
        <v>19.2108313239664</v>
      </c>
      <c r="Y145" s="0" t="n">
        <f aca="false">IF($B55=0,0,IF(SIN(Y$12)=0,999999999,(SIN(Y$12)*COS($E55)+SIN($E55)*COS(Y$12))/SIN(Y$12)*$B55))</f>
        <v>18.4078163732</v>
      </c>
      <c r="Z145" s="0" t="n">
        <f aca="false">IF($B55=0,0,IF(SIN(Z$12)=0,999999999,(SIN(Z$12)*COS($E55)+SIN($E55)*COS(Z$12))/SIN(Z$12)*$B55))</f>
        <v>17.6822881510575</v>
      </c>
      <c r="AA145" s="0" t="n">
        <f aca="false">IF($B55=0,0,IF(SIN(AA$12)=0,999999999,(SIN(AA$12)*COS($E55)+SIN($E55)*COS(AA$12))/SIN(AA$12)*$B55))</f>
        <v>17.0231642405928</v>
      </c>
      <c r="AB145" s="0" t="n">
        <f aca="false">IF($B55=0,0,IF(SIN(AB$12)=0,999999999,(SIN(AB$12)*COS($E55)+SIN($E55)*COS(AB$12))/SIN(AB$12)*$B55))</f>
        <v>16.4213765030336</v>
      </c>
      <c r="AC145" s="0" t="n">
        <f aca="false">IF($B55=0,0,IF(SIN(AC$12)=0,999999999,(SIN(AC$12)*COS($E55)+SIN($E55)*COS(AC$12))/SIN(AC$12)*$B55))</f>
        <v>15.8694331797453</v>
      </c>
      <c r="AD145" s="0" t="n">
        <f aca="false">IF($B55=0,0,IF(SIN(AD$12)=0,999999999,(SIN(AD$12)*COS($E55)+SIN($E55)*COS(AD$12))/SIN(AD$12)*$B55))</f>
        <v>15.3610904680285</v>
      </c>
      <c r="AE145" s="0" t="n">
        <f aca="false">IF($B55=0,0,IF(SIN(AE$12)=0,999999999,(SIN(AE$12)*COS($E55)+SIN($E55)*COS(AE$12))/SIN(AE$12)*$B55))</f>
        <v>14.8911029180578</v>
      </c>
      <c r="AF145" s="0" t="n">
        <f aca="false">IF($B55=0,0,IF(SIN(AF$12)=0,999999999,(SIN(AF$12)*COS($E55)+SIN($E55)*COS(AF$12))/SIN(AF$12)*$B55))</f>
        <v>14.4550314298619</v>
      </c>
      <c r="AG145" s="0" t="n">
        <f aca="false">IF($B55=0,0,IF(SIN(AG$12)=0,999999999,(SIN(AG$12)*COS($E55)+SIN($E55)*COS(AG$12))/SIN(AG$12)*$B55))</f>
        <v>14.0490939169804</v>
      </c>
      <c r="AH145" s="0" t="n">
        <f aca="false">IF($B55=0,0,IF(SIN(AH$12)=0,999999999,(SIN(AH$12)*COS($E55)+SIN($E55)*COS(AH$12))/SIN(AH$12)*$B55))</f>
        <v>13.6700479701066</v>
      </c>
      <c r="AI145" s="0" t="n">
        <f aca="false">IF($B55=0,0,IF(SIN(AI$12)=0,999999999,(SIN(AI$12)*COS($E55)+SIN($E55)*COS(AI$12))/SIN(AI$12)*$B55))</f>
        <v>13.3150977965558</v>
      </c>
      <c r="AJ145" s="0" t="n">
        <f aca="false">IF($B55=0,0,IF(SIN(AJ$12)=0,999999999,(SIN(AJ$12)*COS($E55)+SIN($E55)*COS(AJ$12))/SIN(AJ$12)*$B55))</f>
        <v>12.9818197711798</v>
      </c>
      <c r="AK145" s="0" t="n">
        <f aca="false">IF($B55=0,0,IF(SIN(AK$12)=0,999999999,(SIN(AK$12)*COS($E55)+SIN($E55)*COS(AK$12))/SIN(AK$12)*$B55))</f>
        <v>12.6681023961154</v>
      </c>
      <c r="AL145" s="0" t="n">
        <f aca="false">IF($B55=0,0,IF(SIN(AL$12)=0,999999999,(SIN(AL$12)*COS($E55)+SIN($E55)*COS(AL$12))/SIN(AL$12)*$B55))</f>
        <v>12.3720975174115</v>
      </c>
      <c r="AM145" s="0" t="n">
        <f aca="false">IF($B55=0,0,IF(SIN(AM$12)=0,999999999,(SIN(AM$12)*COS($E55)+SIN($E55)*COS(AM$12))/SIN(AM$12)*$B55))</f>
        <v>12.0921804106852</v>
      </c>
      <c r="AN145" s="0" t="n">
        <f aca="false">IF($B55=0,0,IF(SIN(AN$12)=0,999999999,(SIN(AN$12)*COS($E55)+SIN($E55)*COS(AN$12))/SIN(AN$12)*$B55))</f>
        <v>11.8269169098038</v>
      </c>
      <c r="AO145" s="0" t="n">
        <f aca="false">IF($B55=0,0,IF(SIN(AO$12)=0,999999999,(SIN(AO$12)*COS($E55)+SIN($E55)*COS(AO$12))/SIN(AO$12)*$B55))</f>
        <v>11.5750361699605</v>
      </c>
      <c r="AP145" s="0" t="n">
        <f aca="false">IF($B55=0,0,IF(SIN(AP$12)=0,999999999,(SIN(AP$12)*COS($E55)+SIN($E55)*COS(AP$12))/SIN(AP$12)*$B55))</f>
        <v>11.3354079695387</v>
      </c>
      <c r="AQ145" s="0" t="n">
        <f aca="false">IF($B55=0,0,IF(SIN(AQ$12)=0,999999999,(SIN(AQ$12)*COS($E55)+SIN($E55)*COS(AQ$12))/SIN(AQ$12)*$B55))</f>
        <v>11.1070236920455</v>
      </c>
      <c r="AR145" s="0" t="n">
        <f aca="false">IF($B55=0,0,IF(SIN(AR$12)=0,999999999,(SIN(AR$12)*COS($E55)+SIN($E55)*COS(AR$12))/SIN(AR$12)*$B55))</f>
        <v>10.8889803101773</v>
      </c>
      <c r="AS145" s="0" t="n">
        <f aca="false">IF($B55=0,0,IF(SIN(AS$12)=0,999999999,(SIN(AS$12)*COS($E55)+SIN($E55)*COS(AS$12))/SIN(AS$12)*$B55))</f>
        <v>10.6804668331417</v>
      </c>
      <c r="AT145" s="0" t="n">
        <f aca="false">IF($B55=0,0,IF(SIN(AT$12)=0,999999999,(SIN(AT$12)*COS($E55)+SIN($E55)*COS(AT$12))/SIN(AT$12)*$B55))</f>
        <v>10.4807527861339</v>
      </c>
      <c r="AU145" s="0" t="n">
        <f aca="false">IF($B55=0,0,IF(SIN(AU$12)=0,999999999,(SIN(AU$12)*COS($E55)+SIN($E55)*COS(AU$12))/SIN(AU$12)*$B55))</f>
        <v>10.2891783749799</v>
      </c>
      <c r="AV145" s="0" t="n">
        <f aca="false">IF($B55=0,0,IF(SIN(AV$12)=0,999999999,(SIN(AV$12)*COS($E55)+SIN($E55)*COS(AV$12))/SIN(AV$12)*$B55))</f>
        <v>10.1051460550523</v>
      </c>
      <c r="AW145" s="0" t="n">
        <f aca="false">IF($B55=0,0,IF(SIN(AW$12)=0,999999999,(SIN(AW$12)*COS($E55)+SIN($E55)*COS(AW$12))/SIN(AW$12)*$B55))</f>
        <v>9.92811327581879</v>
      </c>
      <c r="AX145" s="0" t="n">
        <f aca="false">IF($B55=0,0,IF(SIN(AX$12)=0,999999999,(SIN(AX$12)*COS($E55)+SIN($E55)*COS(AX$12))/SIN(AX$12)*$B55))</f>
        <v>9.75758621395434</v>
      </c>
      <c r="AY145" s="0" t="n">
        <f aca="false">IF($B55=0,0,IF(SIN(AY$12)=0,999999999,(SIN(AY$12)*COS($E55)+SIN($E55)*COS(AY$12))/SIN(AY$12)*$B55))</f>
        <v>9.59311434120171</v>
      </c>
      <c r="AZ145" s="0" t="n">
        <f aca="false">IF($B55=0,0,IF(SIN(AZ$12)=0,999999999,(SIN(AZ$12)*COS($E55)+SIN($E55)*COS(AZ$12))/SIN(AZ$12)*$B55))</f>
        <v>9.434285699913</v>
      </c>
      <c r="BA145" s="0" t="n">
        <f aca="false">IF($B55=0,0,IF(SIN(BA$12)=0,999999999,(SIN(BA$12)*COS($E55)+SIN($E55)*COS(BA$12))/SIN(BA$12)*$B55))</f>
        <v>9.28072278083123</v>
      </c>
      <c r="BB145" s="0" t="n">
        <f aca="false">IF($B55=0,0,IF(SIN(BB$12)=0,999999999,(SIN(BB$12)*COS($E55)+SIN($E55)*COS(BB$12))/SIN(BB$12)*$B55))</f>
        <v>9.13207891524186</v>
      </c>
      <c r="BC145" s="0" t="n">
        <f aca="false">IF($B55=0,0,IF(SIN(BC$12)=0,999999999,(SIN(BC$12)*COS($E55)+SIN($E55)*COS(BC$12))/SIN(BC$12)*$B55))</f>
        <v>8.98803510796745</v>
      </c>
      <c r="BD145" s="0" t="n">
        <f aca="false">IF($B55=0,0,IF(SIN(BD$12)=0,999999999,(SIN(BD$12)*COS($E55)+SIN($E55)*COS(BD$12))/SIN(BD$12)*$B55))</f>
        <v>8.84829724944032</v>
      </c>
      <c r="BE145" s="0" t="n">
        <f aca="false">IF($B55=0,0,IF(SIN(BE$12)=0,999999999,(SIN(BE$12)*COS($E55)+SIN($E55)*COS(BE$12))/SIN(BE$12)*$B55))</f>
        <v>8.71259365477386</v>
      </c>
      <c r="BF145" s="0" t="n">
        <f aca="false">IF($B55=0,0,IF(SIN(BF$12)=0,999999999,(SIN(BF$12)*COS($E55)+SIN($E55)*COS(BF$12))/SIN(BF$12)*$B55))</f>
        <v>8.58067288576188</v>
      </c>
      <c r="BG145" s="0" t="n">
        <f aca="false">IF($B55=0,0,IF(SIN(BG$12)=0,999999999,(SIN(BG$12)*COS($E55)+SIN($E55)*COS(BG$12))/SIN(BG$12)*$B55))</f>
        <v>8.45230181838486</v>
      </c>
      <c r="BH145" s="0" t="n">
        <f aca="false">IF($B55=0,0,IF(SIN(BH$12)=0,999999999,(SIN(BH$12)*COS($E55)+SIN($E55)*COS(BH$12))/SIN(BH$12)*$B55))</f>
        <v>8.32726392394208</v>
      </c>
      <c r="BI145" s="0" t="n">
        <f aca="false">IF($B55=0,0,IF(SIN(BI$12)=0,999999999,(SIN(BI$12)*COS($E55)+SIN($E55)*COS(BI$12))/SIN(BI$12)*$B55))</f>
        <v>8.2053577365624</v>
      </c>
      <c r="BJ145" s="0" t="n">
        <f aca="false">IF($B55=0,0,IF(SIN(BJ$12)=0,999999999,(SIN(BJ$12)*COS($E55)+SIN($E55)*COS(BJ$12))/SIN(BJ$12)*$B55))</f>
        <v>8.0863954837351</v>
      </c>
      <c r="BK145" s="0" t="n">
        <f aca="false">IF($B55=0,0,IF(SIN(BK$12)=0,999999999,(SIN(BK$12)*COS($E55)+SIN($E55)*COS(BK$12))/SIN(BK$12)*$B55))</f>
        <v>7.97020185977685</v>
      </c>
      <c r="BL145" s="0" t="n">
        <f aca="false">IF($B55=0,0,IF(SIN(BL$12)=0,999999999,(SIN(BL$12)*COS($E55)+SIN($E55)*COS(BL$12))/SIN(BL$12)*$B55))</f>
        <v>7.85661292491654</v>
      </c>
      <c r="BM145" s="0" t="n">
        <f aca="false">IF($B55=0,0,IF(SIN(BM$12)=0,999999999,(SIN(BM$12)*COS($E55)+SIN($E55)*COS(BM$12))/SIN(BM$12)*$B55))</f>
        <v>7.74547511502391</v>
      </c>
      <c r="BN145" s="0" t="n">
        <f aca="false">IF($B55=0,0,IF(SIN(BN$12)=0,999999999,(SIN(BN$12)*COS($E55)+SIN($E55)*COS(BN$12))/SIN(BN$12)*$B55))</f>
        <v>7.63664434899952</v>
      </c>
      <c r="BO145" s="0" t="n">
        <f aca="false">IF($B55=0,0,IF(SIN(BO$12)=0,999999999,(SIN(BO$12)*COS($E55)+SIN($E55)*COS(BO$12))/SIN(BO$12)*$B55))</f>
        <v>7.52998522254149</v>
      </c>
      <c r="BP145" s="0" t="n">
        <f aca="false">IF($B55=0,0,IF(SIN(BP$12)=0,999999999,(SIN(BP$12)*COS($E55)+SIN($E55)*COS(BP$12))/SIN(BP$12)*$B55))</f>
        <v>7.42537027845514</v>
      </c>
      <c r="BQ145" s="0" t="n">
        <f aca="false">IF($B55=0,0,IF(SIN(BQ$12)=0,999999999,(SIN(BQ$12)*COS($E55)+SIN($E55)*COS(BQ$12))/SIN(BQ$12)*$B55))</f>
        <v>7.32267934491506</v>
      </c>
      <c r="BR145" s="0" t="n">
        <f aca="false">IF($B55=0,0,IF(SIN(BR$12)=0,999999999,(SIN(BR$12)*COS($E55)+SIN($E55)*COS(BR$12))/SIN(BR$12)*$B55))</f>
        <v>7.2217989341569</v>
      </c>
      <c r="BS145" s="0" t="n">
        <f aca="false">IF($B55=0,0,IF(SIN(BS$12)=0,999999999,(SIN(BS$12)*COS($E55)+SIN($E55)*COS(BS$12))/SIN(BS$12)*$B55))</f>
        <v>7.12262169499599</v>
      </c>
      <c r="BT145" s="0" t="n">
        <f aca="false">IF($B55=0,0,IF(SIN(BT$12)=0,999999999,(SIN(BT$12)*COS($E55)+SIN($E55)*COS(BT$12))/SIN(BT$12)*$B55))</f>
        <v>7.02504591336358</v>
      </c>
      <c r="BU145" s="0" t="n">
        <f aca="false">IF($B55=0,0,IF(SIN(BU$12)=0,999999999,(SIN(BU$12)*COS($E55)+SIN($E55)*COS(BU$12))/SIN(BU$12)*$B55))</f>
        <v>6.92897505573806</v>
      </c>
      <c r="BV145" s="0" t="n">
        <f aca="false">IF($B55=0,0,IF(SIN(BV$12)=0,999999999,(SIN(BV$12)*COS($E55)+SIN($E55)*COS(BV$12))/SIN(BV$12)*$B55))</f>
        <v>6.83431735094375</v>
      </c>
      <c r="BW145" s="0" t="n">
        <f aca="false">IF($B55=0,0,IF(SIN(BW$12)=0,999999999,(SIN(BW$12)*COS($E55)+SIN($E55)*COS(BW$12))/SIN(BW$12)*$B55))</f>
        <v>6.74098540630696</v>
      </c>
      <c r="BX145" s="0" t="n">
        <f aca="false">IF($B55=0,0,IF(SIN(BX$12)=0,999999999,(SIN(BX$12)*COS($E55)+SIN($E55)*COS(BX$12))/SIN(BX$12)*$B55))</f>
        <v>6.64889585460847</v>
      </c>
      <c r="BY145" s="0" t="n">
        <f aca="false">IF($B55=0,0,IF(SIN(BY$12)=0,999999999,(SIN(BY$12)*COS($E55)+SIN($E55)*COS(BY$12))/SIN(BY$12)*$B55))</f>
        <v>6.55796902866418</v>
      </c>
      <c r="BZ145" s="0" t="n">
        <f aca="false">IF($B55=0,0,IF(SIN(BZ$12)=0,999999999,(SIN(BZ$12)*COS($E55)+SIN($E55)*COS(BZ$12))/SIN(BZ$12)*$B55))</f>
        <v>6.46812866070773</v>
      </c>
      <c r="CA145" s="0" t="n">
        <f aca="false">IF($B55=0,0,IF(SIN(CA$12)=0,999999999,(SIN(CA$12)*COS($E55)+SIN($E55)*COS(CA$12))/SIN(CA$12)*$B55))</f>
        <v>6.37930160404842</v>
      </c>
      <c r="CB145" s="0" t="n">
        <f aca="false">IF($B55=0,0,IF(SIN(CB$12)=0,999999999,(SIN(CB$12)*COS($E55)+SIN($E55)*COS(CB$12))/SIN(CB$12)*$B55))</f>
        <v>6.29141757473973</v>
      </c>
      <c r="CC145" s="0" t="n">
        <f aca="false">IF($B55=0,0,IF(SIN(CC$12)=0,999999999,(SIN(CC$12)*COS($E55)+SIN($E55)*COS(CC$12))/SIN(CC$12)*$B55))</f>
        <v>6.20440891122364</v>
      </c>
      <c r="CD145" s="0" t="n">
        <f aca="false">IF($B55=0,0,IF(SIN(CD$12)=0,999999999,(SIN(CD$12)*COS($E55)+SIN($E55)*COS(CD$12))/SIN(CD$12)*$B55))</f>
        <v>6.11821035011711</v>
      </c>
      <c r="CE145" s="0" t="n">
        <f aca="false">IF($B55=0,0,IF(SIN(CE$12)=0,999999999,(SIN(CE$12)*COS($E55)+SIN($E55)*COS(CE$12))/SIN(CE$12)*$B55))</f>
        <v>6.03275881648434</v>
      </c>
      <c r="CF145" s="0" t="n">
        <f aca="false">IF($B55=0,0,IF(SIN(CF$12)=0,999999999,(SIN(CF$12)*COS($E55)+SIN($E55)*COS(CF$12))/SIN(CF$12)*$B55))</f>
        <v>5.94799322709334</v>
      </c>
      <c r="CG145" s="0" t="n">
        <f aca="false">IF($B55=0,0,IF(SIN(CG$12)=0,999999999,(SIN(CG$12)*COS($E55)+SIN($E55)*COS(CG$12))/SIN(CG$12)*$B55))</f>
        <v>5.86385430529169</v>
      </c>
      <c r="CH145" s="0" t="n">
        <f aca="false">IF($B55=0,0,IF(SIN(CH$12)=0,999999999,(SIN(CH$12)*COS($E55)+SIN($E55)*COS(CH$12))/SIN(CH$12)*$B55))</f>
        <v>5.78028440625619</v>
      </c>
      <c r="CI145" s="0" t="n">
        <f aca="false">IF($B55=0,0,IF(SIN(CI$12)=0,999999999,(SIN(CI$12)*COS($E55)+SIN($E55)*COS(CI$12))/SIN(CI$12)*$B55))</f>
        <v>5.69722735147533</v>
      </c>
      <c r="CJ145" s="0" t="n">
        <f aca="false">IF($B55=0,0,IF(SIN(CJ$12)=0,999999999,(SIN(CJ$12)*COS($E55)+SIN($E55)*COS(CJ$12))/SIN(CJ$12)*$B55))</f>
        <v>5.61462827141563</v>
      </c>
      <c r="CK145" s="0" t="n">
        <f aca="false">IF($B55=0,0,IF(SIN(CK$12)=0,999999999,(SIN(CK$12)*COS($E55)+SIN($E55)*COS(CK$12))/SIN(CK$12)*$B55))</f>
        <v>5.53243345540235</v>
      </c>
      <c r="CL145" s="0" t="n">
        <f aca="false">IF($B55=0,0,IF(SIN(CL$12)=0,999999999,(SIN(CL$12)*COS($E55)+SIN($E55)*COS(CL$12))/SIN(CL$12)*$B55))</f>
        <v>5.45059020781462</v>
      </c>
      <c r="CM145" s="0" t="n">
        <f aca="false">IF($B55=0,0,IF(SIN(CM$12)=0,999999999,(SIN(CM$12)*COS($E55)+SIN($E55)*COS(CM$12))/SIN(CM$12)*$B55))</f>
        <v>5.36904670975482</v>
      </c>
      <c r="CN145" s="0" t="n">
        <f aca="false">IF($B55=0,0,IF(SIN(CN$12)=0,999999999,(SIN(CN$12)*COS($E55)+SIN($E55)*COS(CN$12))/SIN(CN$12)*$B55))</f>
        <v>5.28775188540317</v>
      </c>
      <c r="CO145" s="0" t="n">
        <f aca="false">IF($B55=0,0,IF(SIN(CO$12)=0,999999999,(SIN(CO$12)*COS($E55)+SIN($E55)*COS(CO$12))/SIN(CO$12)*$B55))</f>
        <v>5.206655272312</v>
      </c>
      <c r="CP145" s="0" t="n">
        <f aca="false">IF($B55=0,0,IF(SIN(CP$12)=0,999999999,(SIN(CP$12)*COS($E55)+SIN($E55)*COS(CP$12))/SIN(CP$12)*$B55))</f>
        <v>5.12570689493006</v>
      </c>
      <c r="CQ145" s="0" t="n">
        <f aca="false">IF($B55=0,0,IF(SIN(CQ$12)=0,999999999,(SIN(CQ$12)*COS($E55)+SIN($E55)*COS(CQ$12))/SIN(CQ$12)*$B55))</f>
        <v>5.04485714067683</v>
      </c>
    </row>
    <row r="146" customFormat="false" ht="12.8" hidden="true" customHeight="false" outlineLevel="0" collapsed="false">
      <c r="D146" s="0" t="n">
        <f aca="false">1+D145</f>
        <v>44</v>
      </c>
      <c r="E146" s="2" t="s">
        <v>56</v>
      </c>
      <c r="F146" s="0" t="n">
        <f aca="false">IF($B56=0,0,IF(SIN(F$12)=0,999999999,(SIN(F$12)*COS($E56)+SIN($E56)*COS(F$12))/SIN(F$12)*$B56))</f>
        <v>999999999</v>
      </c>
      <c r="G146" s="0" t="n">
        <f aca="false">IF($B56=0,0,IF(SIN(G$12)=0,999999999,(SIN(G$12)*COS($E56)+SIN($E56)*COS(G$12))/SIN(G$12)*$B56))</f>
        <v>273.636169049185</v>
      </c>
      <c r="H146" s="0" t="n">
        <f aca="false">IF($B56=0,0,IF(SIN(H$12)=0,999999999,(SIN(H$12)*COS($E56)+SIN($E56)*COS(H$12))/SIN(H$12)*$B56))</f>
        <v>139.206253073324</v>
      </c>
      <c r="I146" s="0" t="n">
        <f aca="false">IF($B56=0,0,IF(SIN(I$12)=0,999999999,(SIN(I$12)*COS($E56)+SIN($E56)*COS(I$12))/SIN(I$12)*$B56))</f>
        <v>94.3780756717324</v>
      </c>
      <c r="J146" s="0" t="n">
        <f aca="false">IF($B56=0,0,IF(SIN(J$12)=0,999999999,(SIN(J$12)*COS($E56)+SIN($E56)*COS(J$12))/SIN(J$12)*$B56))</f>
        <v>71.9503245909558</v>
      </c>
      <c r="K146" s="0" t="n">
        <f aca="false">IF($B56=0,0,IF(SIN(K$12)=0,999999999,(SIN(K$12)*COS($E56)+SIN($E56)*COS(K$12))/SIN(K$12)*$B56))</f>
        <v>58.4827347089031</v>
      </c>
      <c r="L146" s="0" t="n">
        <f aca="false">IF($B56=0,0,IF(SIN(L$12)=0,999999999,(SIN(L$12)*COS($E56)+SIN($E56)*COS(L$12))/SIN(L$12)*$B56))</f>
        <v>49.4952154185972</v>
      </c>
      <c r="M146" s="0" t="n">
        <f aca="false">IF($B56=0,0,IF(SIN(M$12)=0,999999999,(SIN(M$12)*COS($E56)+SIN($E56)*COS(M$12))/SIN(M$12)*$B56))</f>
        <v>43.0677259670341</v>
      </c>
      <c r="N146" s="0" t="n">
        <f aca="false">IF($B56=0,0,IF(SIN(N$12)=0,999999999,(SIN(N$12)*COS($E56)+SIN($E56)*COS(N$12))/SIN(N$12)*$B56))</f>
        <v>38.2402442884177</v>
      </c>
      <c r="O146" s="0" t="n">
        <f aca="false">IF($B56=0,0,IF(SIN(O$12)=0,999999999,(SIN(O$12)*COS($E56)+SIN($E56)*COS(O$12))/SIN(O$12)*$B56))</f>
        <v>34.4794232805787</v>
      </c>
      <c r="P146" s="0" t="n">
        <f aca="false">IF($B56=0,0,IF(SIN(P$12)=0,999999999,(SIN(P$12)*COS($E56)+SIN($E56)*COS(P$12))/SIN(P$12)*$B56))</f>
        <v>31.4652533143343</v>
      </c>
      <c r="Q146" s="0" t="n">
        <f aca="false">IF($B56=0,0,IF(SIN(Q$12)=0,999999999,(SIN(Q$12)*COS($E56)+SIN($E56)*COS(Q$12))/SIN(Q$12)*$B56))</f>
        <v>28.994090645723</v>
      </c>
      <c r="R146" s="0" t="n">
        <f aca="false">IF($B56=0,0,IF(SIN(R$12)=0,999999999,(SIN(R$12)*COS($E56)+SIN($E56)*COS(R$12))/SIN(R$12)*$B56))</f>
        <v>26.9301716210874</v>
      </c>
      <c r="S146" s="0" t="n">
        <f aca="false">IF($B56=0,0,IF(SIN(S$12)=0,999999999,(SIN(S$12)*COS($E56)+SIN($E56)*COS(S$12))/SIN(S$12)*$B56))</f>
        <v>25.1795049403825</v>
      </c>
      <c r="T146" s="0" t="n">
        <f aca="false">IF($B56=0,0,IF(SIN(T$12)=0,999999999,(SIN(T$12)*COS($E56)+SIN($E56)*COS(T$12))/SIN(T$12)*$B56))</f>
        <v>23.674952949578</v>
      </c>
      <c r="U146" s="0" t="n">
        <f aca="false">IF($B56=0,0,IF(SIN(U$12)=0,999999999,(SIN(U$12)*COS($E56)+SIN($E56)*COS(U$12))/SIN(U$12)*$B56))</f>
        <v>22.3672804152305</v>
      </c>
      <c r="V146" s="0" t="n">
        <f aca="false">IF($B56=0,0,IF(SIN(V$12)=0,999999999,(SIN(V$12)*COS($E56)+SIN($E56)*COS(V$12))/SIN(V$12)*$B56))</f>
        <v>21.2195600077578</v>
      </c>
      <c r="W146" s="0" t="n">
        <f aca="false">IF($B56=0,0,IF(SIN(W$12)=0,999999999,(SIN(W$12)*COS($E56)+SIN($E56)*COS(W$12))/SIN(W$12)*$B56))</f>
        <v>20.2035523192283</v>
      </c>
      <c r="X146" s="0" t="n">
        <f aca="false">IF($B56=0,0,IF(SIN(X$12)=0,999999999,(SIN(X$12)*COS($E56)+SIN($E56)*COS(X$12))/SIN(X$12)*$B56))</f>
        <v>19.2972925411134</v>
      </c>
      <c r="Y146" s="0" t="n">
        <f aca="false">IF($B56=0,0,IF(SIN(Y$12)=0,999999999,(SIN(Y$12)*COS($E56)+SIN($E56)*COS(Y$12))/SIN(Y$12)*$B56))</f>
        <v>18.4834392430507</v>
      </c>
      <c r="Z146" s="0" t="n">
        <f aca="false">IF($B56=0,0,IF(SIN(Z$12)=0,999999999,(SIN(Z$12)*COS($E56)+SIN($E56)*COS(Z$12))/SIN(Z$12)*$B56))</f>
        <v>17.7481185172478</v>
      </c>
      <c r="AA146" s="0" t="n">
        <f aca="false">IF($B56=0,0,IF(SIN(AA$12)=0,999999999,(SIN(AA$12)*COS($E56)+SIN($E56)*COS(AA$12))/SIN(AA$12)*$B56))</f>
        <v>17.0800983666247</v>
      </c>
      <c r="AB146" s="0" t="n">
        <f aca="false">IF($B56=0,0,IF(SIN(AB$12)=0,999999999,(SIN(AB$12)*COS($E56)+SIN($E56)*COS(AB$12))/SIN(AB$12)*$B56))</f>
        <v>16.4701882591245</v>
      </c>
      <c r="AC146" s="0" t="n">
        <f aca="false">IF($B56=0,0,IF(SIN(AC$12)=0,999999999,(SIN(AC$12)*COS($E56)+SIN($E56)*COS(AC$12))/SIN(AC$12)*$B56))</f>
        <v>15.9107953193378</v>
      </c>
      <c r="AD146" s="0" t="n">
        <f aca="false">IF($B56=0,0,IF(SIN(AD$12)=0,999999999,(SIN(AD$12)*COS($E56)+SIN($E56)*COS(AD$12))/SIN(AD$12)*$B56))</f>
        <v>15.3955914715366</v>
      </c>
      <c r="AE146" s="0" t="n">
        <f aca="false">IF($B56=0,0,IF(SIN(AE$12)=0,999999999,(SIN(AE$12)*COS($E56)+SIN($E56)*COS(AE$12))/SIN(AE$12)*$B56))</f>
        <v>14.919260467703</v>
      </c>
      <c r="AF146" s="0" t="n">
        <f aca="false">IF($B56=0,0,IF(SIN(AF$12)=0,999999999,(SIN(AF$12)*COS($E56)+SIN($E56)*COS(AF$12))/SIN(AF$12)*$B56))</f>
        <v>14.4773032930319</v>
      </c>
      <c r="AG146" s="0" t="n">
        <f aca="false">IF($B56=0,0,IF(SIN(AG$12)=0,999999999,(SIN(AG$12)*COS($E56)+SIN($E56)*COS(AG$12))/SIN(AG$12)*$B56))</f>
        <v>14.0658868139855</v>
      </c>
      <c r="AH146" s="0" t="n">
        <f aca="false">IF($B56=0,0,IF(SIN(AH$12)=0,999999999,(SIN(AH$12)*COS($E56)+SIN($E56)*COS(AH$12))/SIN(AH$12)*$B56))</f>
        <v>13.6817248582385</v>
      </c>
      <c r="AI146" s="0" t="n">
        <f aca="false">IF($B56=0,0,IF(SIN(AI$12)=0,999999999,(SIN(AI$12)*COS($E56)+SIN($E56)*COS(AI$12))/SIN(AI$12)*$B56))</f>
        <v>13.3219838981026</v>
      </c>
      <c r="AJ146" s="0" t="n">
        <f aca="false">IF($B56=0,0,IF(SIN(AJ$12)=0,999999999,(SIN(AJ$12)*COS($E56)+SIN($E56)*COS(AJ$12))/SIN(AJ$12)*$B56))</f>
        <v>12.9842075965964</v>
      </c>
      <c r="AK146" s="0" t="n">
        <f aca="false">IF($B56=0,0,IF(SIN(AK$12)=0,999999999,(SIN(AK$12)*COS($E56)+SIN($E56)*COS(AK$12))/SIN(AK$12)*$B56))</f>
        <v>12.6662559568268</v>
      </c>
      <c r="AL146" s="0" t="n">
        <f aca="false">IF($B56=0,0,IF(SIN(AL$12)=0,999999999,(SIN(AL$12)*COS($E56)+SIN($E56)*COS(AL$12))/SIN(AL$12)*$B56))</f>
        <v>12.3662558801833</v>
      </c>
      <c r="AM146" s="0" t="n">
        <f aca="false">IF($B56=0,0,IF(SIN(AM$12)=0,999999999,(SIN(AM$12)*COS($E56)+SIN($E56)*COS(AM$12))/SIN(AM$12)*$B56))</f>
        <v>12.0825607132678</v>
      </c>
      <c r="AN146" s="0" t="n">
        <f aca="false">IF($B56=0,0,IF(SIN(AN$12)=0,999999999,(SIN(AN$12)*COS($E56)+SIN($E56)*COS(AN$12))/SIN(AN$12)*$B56))</f>
        <v>11.8137169329099</v>
      </c>
      <c r="AO146" s="0" t="n">
        <f aca="false">IF($B56=0,0,IF(SIN(AO$12)=0,999999999,(SIN(AO$12)*COS($E56)+SIN($E56)*COS(AO$12))/SIN(AO$12)*$B56))</f>
        <v>11.5584365416242</v>
      </c>
      <c r="AP146" s="0" t="n">
        <f aca="false">IF($B56=0,0,IF(SIN(AP$12)=0,999999999,(SIN(AP$12)*COS($E56)+SIN($E56)*COS(AP$12))/SIN(AP$12)*$B56))</f>
        <v>11.3155740631162</v>
      </c>
      <c r="AQ146" s="0" t="n">
        <f aca="false">IF($B56=0,0,IF(SIN(AQ$12)=0,999999999,(SIN(AQ$12)*COS($E56)+SIN($E56)*COS(AQ$12))/SIN(AQ$12)*$B56))</f>
        <v>11.0841072675278</v>
      </c>
      <c r="AR146" s="0" t="n">
        <f aca="false">IF($B56=0,0,IF(SIN(AR$12)=0,999999999,(SIN(AR$12)*COS($E56)+SIN($E56)*COS(AR$12))/SIN(AR$12)*$B56))</f>
        <v>10.8631209393345</v>
      </c>
      <c r="AS146" s="0" t="n">
        <f aca="false">IF($B56=0,0,IF(SIN(AS$12)=0,999999999,(SIN(AS$12)*COS($E56)+SIN($E56)*COS(AS$12))/SIN(AS$12)*$B56))</f>
        <v>10.6517931417463</v>
      </c>
      <c r="AT146" s="0" t="n">
        <f aca="false">IF($B56=0,0,IF(SIN(AT$12)=0,999999999,(SIN(AT$12)*COS($E56)+SIN($E56)*COS(AT$12))/SIN(AT$12)*$B56))</f>
        <v>10.4493835406901</v>
      </c>
      <c r="AU146" s="0" t="n">
        <f aca="false">IF($B56=0,0,IF(SIN(AU$12)=0,999999999,(SIN(AU$12)*COS($E56)+SIN($E56)*COS(AU$12))/SIN(AU$12)*$B56))</f>
        <v>10.2552234367054</v>
      </c>
      <c r="AV146" s="0" t="n">
        <f aca="false">IF($B56=0,0,IF(SIN(AV$12)=0,999999999,(SIN(AV$12)*COS($E56)+SIN($E56)*COS(AV$12))/SIN(AV$12)*$B56))</f>
        <v>10.0687072200643</v>
      </c>
      <c r="AW146" s="0" t="n">
        <f aca="false">IF($B56=0,0,IF(SIN(AW$12)=0,999999999,(SIN(AW$12)*COS($E56)+SIN($E56)*COS(AW$12))/SIN(AW$12)*$B56))</f>
        <v>9.88928501739314</v>
      </c>
      <c r="AX146" s="0" t="n">
        <f aca="false">IF($B56=0,0,IF(SIN(AX$12)=0,999999999,(SIN(AX$12)*COS($E56)+SIN($E56)*COS(AX$12))/SIN(AX$12)*$B56))</f>
        <v>9.71645634019995</v>
      </c>
      <c r="AY146" s="0" t="n">
        <f aca="false">IF($B56=0,0,IF(SIN(AY$12)=0,999999999,(SIN(AY$12)*COS($E56)+SIN($E56)*COS(AY$12))/SIN(AY$12)*$B56))</f>
        <v>9.54976457941703</v>
      </c>
      <c r="AZ146" s="0" t="n">
        <f aca="false">IF($B56=0,0,IF(SIN(AZ$12)=0,999999999,(SIN(AZ$12)*COS($E56)+SIN($E56)*COS(AZ$12))/SIN(AZ$12)*$B56))</f>
        <v>9.38879221717614</v>
      </c>
      <c r="BA146" s="0" t="n">
        <f aca="false">IF($B56=0,0,IF(SIN(BA$12)=0,999999999,(SIN(BA$12)*COS($E56)+SIN($E56)*COS(BA$12))/SIN(BA$12)*$B56))</f>
        <v>9.23315664895225</v>
      </c>
      <c r="BB146" s="0" t="n">
        <f aca="false">IF($B56=0,0,IF(SIN(BB$12)=0,999999999,(SIN(BB$12)*COS($E56)+SIN($E56)*COS(BB$12))/SIN(BB$12)*$B56))</f>
        <v>9.08250652701962</v>
      </c>
      <c r="BC146" s="0" t="n">
        <f aca="false">IF($B56=0,0,IF(SIN(BC$12)=0,999999999,(SIN(BC$12)*COS($E56)+SIN($E56)*COS(BC$12))/SIN(BC$12)*$B56))</f>
        <v>8.93651855070125</v>
      </c>
      <c r="BD146" s="0" t="n">
        <f aca="false">IF($B56=0,0,IF(SIN(BD$12)=0,999999999,(SIN(BD$12)*COS($E56)+SIN($E56)*COS(BD$12))/SIN(BD$12)*$B56))</f>
        <v>8.7948946408127</v>
      </c>
      <c r="BE146" s="0" t="n">
        <f aca="false">IF($B56=0,0,IF(SIN(BE$12)=0,999999999,(SIN(BE$12)*COS($E56)+SIN($E56)*COS(BE$12))/SIN(BE$12)*$B56))</f>
        <v>8.65735944551796</v>
      </c>
      <c r="BF146" s="0" t="n">
        <f aca="false">IF($B56=0,0,IF(SIN(BF$12)=0,999999999,(SIN(BF$12)*COS($E56)+SIN($E56)*COS(BF$12))/SIN(BF$12)*$B56))</f>
        <v>8.52365813293232</v>
      </c>
      <c r="BG146" s="0" t="n">
        <f aca="false">IF($B56=0,0,IF(SIN(BG$12)=0,999999999,(SIN(BG$12)*COS($E56)+SIN($E56)*COS(BG$12))/SIN(BG$12)*$B56))</f>
        <v>8.39355443254556</v>
      </c>
      <c r="BH146" s="0" t="n">
        <f aca="false">IF($B56=0,0,IF(SIN(BH$12)=0,999999999,(SIN(BH$12)*COS($E56)+SIN($E56)*COS(BH$12))/SIN(BH$12)*$B56))</f>
        <v>8.26682889315438</v>
      </c>
      <c r="BI146" s="0" t="n">
        <f aca="false">IF($B56=0,0,IF(SIN(BI$12)=0,999999999,(SIN(BI$12)*COS($E56)+SIN($E56)*COS(BI$12))/SIN(BI$12)*$B56))</f>
        <v>8.14327732968909</v>
      </c>
      <c r="BJ146" s="0" t="n">
        <f aca="false">IF($B56=0,0,IF(SIN(BJ$12)=0,999999999,(SIN(BJ$12)*COS($E56)+SIN($E56)*COS(BJ$12))/SIN(BJ$12)*$B56))</f>
        <v>8.02270943526066</v>
      </c>
      <c r="BK146" s="0" t="n">
        <f aca="false">IF($B56=0,0,IF(SIN(BK$12)=0,999999999,(SIN(BK$12)*COS($E56)+SIN($E56)*COS(BK$12))/SIN(BK$12)*$B56))</f>
        <v>7.90494753807305</v>
      </c>
      <c r="BL146" s="0" t="n">
        <f aca="false">IF($B56=0,0,IF(SIN(BL$12)=0,999999999,(SIN(BL$12)*COS($E56)+SIN($E56)*COS(BL$12))/SIN(BL$12)*$B56))</f>
        <v>7.78982548564894</v>
      </c>
      <c r="BM146" s="0" t="n">
        <f aca="false">IF($B56=0,0,IF(SIN(BM$12)=0,999999999,(SIN(BM$12)*COS($E56)+SIN($E56)*COS(BM$12))/SIN(BM$12)*$B56))</f>
        <v>7.67718764119256</v>
      </c>
      <c r="BN146" s="0" t="n">
        <f aca="false">IF($B56=0,0,IF(SIN(BN$12)=0,999999999,(SIN(BN$12)*COS($E56)+SIN($E56)*COS(BN$12))/SIN(BN$12)*$B56))</f>
        <v>7.56688797893211</v>
      </c>
      <c r="BO146" s="0" t="n">
        <f aca="false">IF($B56=0,0,IF(SIN(BO$12)=0,999999999,(SIN(BO$12)*COS($E56)+SIN($E56)*COS(BO$12))/SIN(BO$12)*$B56))</f>
        <v>7.45878926700464</v>
      </c>
      <c r="BP146" s="0" t="n">
        <f aca="false">IF($B56=0,0,IF(SIN(BP$12)=0,999999999,(SIN(BP$12)*COS($E56)+SIN($E56)*COS(BP$12))/SIN(BP$12)*$B56))</f>
        <v>7.35276232791708</v>
      </c>
      <c r="BQ146" s="0" t="n">
        <f aca="false">IF($B56=0,0,IF(SIN(BQ$12)=0,999999999,(SIN(BQ$12)*COS($E56)+SIN($E56)*COS(BQ$12))/SIN(BQ$12)*$B56))</f>
        <v>7.24868536787673</v>
      </c>
      <c r="BR146" s="0" t="n">
        <f aca="false">IF($B56=0,0,IF(SIN(BR$12)=0,999999999,(SIN(BR$12)*COS($E56)+SIN($E56)*COS(BR$12))/SIN(BR$12)*$B56))</f>
        <v>7.14644336736717</v>
      </c>
      <c r="BS146" s="0" t="n">
        <f aca="false">IF($B56=0,0,IF(SIN(BS$12)=0,999999999,(SIN(BS$12)*COS($E56)+SIN($E56)*COS(BS$12))/SIN(BS$12)*$B56))</f>
        <v>7.04592752627752</v>
      </c>
      <c r="BT146" s="0" t="n">
        <f aca="false">IF($B56=0,0,IF(SIN(BT$12)=0,999999999,(SIN(BT$12)*COS($E56)+SIN($E56)*COS(BT$12))/SIN(BT$12)*$B56))</f>
        <v>6.94703475769734</v>
      </c>
      <c r="BU146" s="0" t="n">
        <f aca="false">IF($B56=0,0,IF(SIN(BU$12)=0,999999999,(SIN(BU$12)*COS($E56)+SIN($E56)*COS(BU$12))/SIN(BU$12)*$B56))</f>
        <v>6.8496672251855</v>
      </c>
      <c r="BV146" s="0" t="n">
        <f aca="false">IF($B56=0,0,IF(SIN(BV$12)=0,999999999,(SIN(BV$12)*COS($E56)+SIN($E56)*COS(BV$12))/SIN(BV$12)*$B56))</f>
        <v>6.75373191892457</v>
      </c>
      <c r="BW146" s="0" t="n">
        <f aca="false">IF($B56=0,0,IF(SIN(BW$12)=0,999999999,(SIN(BW$12)*COS($E56)+SIN($E56)*COS(BW$12))/SIN(BW$12)*$B56))</f>
        <v>6.65914026669598</v>
      </c>
      <c r="BX146" s="0" t="n">
        <f aca="false">IF($B56=0,0,IF(SIN(BX$12)=0,999999999,(SIN(BX$12)*COS($E56)+SIN($E56)*COS(BX$12))/SIN(BX$12)*$B56))</f>
        <v>6.56580777606752</v>
      </c>
      <c r="BY146" s="0" t="n">
        <f aca="false">IF($B56=0,0,IF(SIN(BY$12)=0,999999999,(SIN(BY$12)*COS($E56)+SIN($E56)*COS(BY$12))/SIN(BY$12)*$B56))</f>
        <v>6.47365370458168</v>
      </c>
      <c r="BZ146" s="0" t="n">
        <f aca="false">IF($B56=0,0,IF(SIN(BZ$12)=0,999999999,(SIN(BZ$12)*COS($E56)+SIN($E56)*COS(BZ$12))/SIN(BZ$12)*$B56))</f>
        <v>6.38260075508089</v>
      </c>
      <c r="CA146" s="0" t="n">
        <f aca="false">IF($B56=0,0,IF(SIN(CA$12)=0,999999999,(SIN(CA$12)*COS($E56)+SIN($E56)*COS(CA$12))/SIN(CA$12)*$B56))</f>
        <v>6.29257479360859</v>
      </c>
      <c r="CB146" s="0" t="n">
        <f aca="false">IF($B56=0,0,IF(SIN(CB$12)=0,999999999,(SIN(CB$12)*COS($E56)+SIN($E56)*COS(CB$12))/SIN(CB$12)*$B56))</f>
        <v>6.20350458759109</v>
      </c>
      <c r="CC146" s="0" t="n">
        <f aca="false">IF($B56=0,0,IF(SIN(CC$12)=0,999999999,(SIN(CC$12)*COS($E56)+SIN($E56)*COS(CC$12))/SIN(CC$12)*$B56))</f>
        <v>6.11532156223769</v>
      </c>
      <c r="CD146" s="0" t="n">
        <f aca="false">IF($B56=0,0,IF(SIN(CD$12)=0,999999999,(SIN(CD$12)*COS($E56)+SIN($E56)*COS(CD$12))/SIN(CD$12)*$B56))</f>
        <v>6.02795957330106</v>
      </c>
      <c r="CE146" s="0" t="n">
        <f aca="false">IF($B56=0,0,IF(SIN(CE$12)=0,999999999,(SIN(CE$12)*COS($E56)+SIN($E56)*COS(CE$12))/SIN(CE$12)*$B56))</f>
        <v>5.94135469451872</v>
      </c>
      <c r="CF146" s="0" t="n">
        <f aca="false">IF($B56=0,0,IF(SIN(CF$12)=0,999999999,(SIN(CF$12)*COS($E56)+SIN($E56)*COS(CF$12))/SIN(CF$12)*$B56))</f>
        <v>5.85544501821413</v>
      </c>
      <c r="CG146" s="0" t="n">
        <f aca="false">IF($B56=0,0,IF(SIN(CG$12)=0,999999999,(SIN(CG$12)*COS($E56)+SIN($E56)*COS(CG$12))/SIN(CG$12)*$B56))</f>
        <v>5.77017046767389</v>
      </c>
      <c r="CH146" s="0" t="n">
        <f aca="false">IF($B56=0,0,IF(SIN(CH$12)=0,999999999,(SIN(CH$12)*COS($E56)+SIN($E56)*COS(CH$12))/SIN(CH$12)*$B56))</f>
        <v>5.68547262003868</v>
      </c>
      <c r="CI146" s="0" t="n">
        <f aca="false">IF($B56=0,0,IF(SIN(CI$12)=0,999999999,(SIN(CI$12)*COS($E56)+SIN($E56)*COS(CI$12))/SIN(CI$12)*$B56))</f>
        <v>5.60129453855184</v>
      </c>
      <c r="CJ146" s="0" t="n">
        <f aca="false">IF($B56=0,0,IF(SIN(CJ$12)=0,999999999,(SIN(CJ$12)*COS($E56)+SIN($E56)*COS(CJ$12))/SIN(CJ$12)*$B56))</f>
        <v>5.51758061310205</v>
      </c>
      <c r="CK146" s="0" t="n">
        <f aca="false">IF($B56=0,0,IF(SIN(CK$12)=0,999999999,(SIN(CK$12)*COS($E56)+SIN($E56)*COS(CK$12))/SIN(CK$12)*$B56))</f>
        <v>5.43427640807796</v>
      </c>
      <c r="CL146" s="0" t="n">
        <f aca="false">IF($B56=0,0,IF(SIN(CL$12)=0,999999999,(SIN(CL$12)*COS($E56)+SIN($E56)*COS(CL$12))/SIN(CL$12)*$B56))</f>
        <v>5.35132851662232</v>
      </c>
      <c r="CM146" s="0" t="n">
        <f aca="false">IF($B56=0,0,IF(SIN(CM$12)=0,999999999,(SIN(CM$12)*COS($E56)+SIN($E56)*COS(CM$12))/SIN(CM$12)*$B56))</f>
        <v>5.26868442043434</v>
      </c>
      <c r="CN146" s="0" t="n">
        <f aca="false">IF($B56=0,0,IF(SIN(CN$12)=0,999999999,(SIN(CN$12)*COS($E56)+SIN($E56)*COS(CN$12))/SIN(CN$12)*$B56))</f>
        <v>5.18629235432042</v>
      </c>
      <c r="CO146" s="0" t="n">
        <f aca="false">IF($B56=0,0,IF(SIN(CO$12)=0,999999999,(SIN(CO$12)*COS($E56)+SIN($E56)*COS(CO$12))/SIN(CO$12)*$B56))</f>
        <v>5.10410117473781</v>
      </c>
      <c r="CP146" s="0" t="n">
        <f aca="false">IF($B56=0,0,IF(SIN(CP$12)=0,999999999,(SIN(CP$12)*COS($E56)+SIN($E56)*COS(CP$12))/SIN(CP$12)*$B56))</f>
        <v>5.02206023161188</v>
      </c>
      <c r="CQ146" s="0" t="n">
        <f aca="false">IF($B56=0,0,IF(SIN(CQ$12)=0,999999999,(SIN(CQ$12)*COS($E56)+SIN($E56)*COS(CQ$12))/SIN(CQ$12)*$B56))</f>
        <v>4.9401192427377</v>
      </c>
    </row>
    <row r="147" customFormat="false" ht="12.8" hidden="true" customHeight="false" outlineLevel="0" collapsed="false">
      <c r="D147" s="0" t="n">
        <f aca="false">1+D146</f>
        <v>45</v>
      </c>
      <c r="E147" s="2" t="s">
        <v>56</v>
      </c>
      <c r="F147" s="0" t="n">
        <f aca="false">IF($B57=0,0,IF(SIN(F$12)=0,999999999,(SIN(F$12)*COS($E57)+SIN($E57)*COS(F$12))/SIN(F$12)*$B57))</f>
        <v>999999999</v>
      </c>
      <c r="G147" s="0" t="n">
        <f aca="false">IF($B57=0,0,IF(SIN(G$12)=0,999999999,(SIN(G$12)*COS($E57)+SIN($E57)*COS(G$12))/SIN(G$12)*$B57))</f>
        <v>276.978648531426</v>
      </c>
      <c r="H147" s="0" t="n">
        <f aca="false">IF($B57=0,0,IF(SIN(H$12)=0,999999999,(SIN(H$12)*COS($E57)+SIN($E57)*COS(H$12))/SIN(H$12)*$B57))</f>
        <v>140.823722510487</v>
      </c>
      <c r="I147" s="0" t="n">
        <f aca="false">IF($B57=0,0,IF(SIN(I$12)=0,999999999,(SIN(I$12)*COS($E57)+SIN($E57)*COS(I$12))/SIN(I$12)*$B57))</f>
        <v>95.4203081479936</v>
      </c>
      <c r="J147" s="0" t="n">
        <f aca="false">IF($B57=0,0,IF(SIN(J$12)=0,999999999,(SIN(J$12)*COS($E57)+SIN($E57)*COS(J$12))/SIN(J$12)*$B57))</f>
        <v>72.7047632705612</v>
      </c>
      <c r="K147" s="0" t="n">
        <f aca="false">IF($B57=0,0,IF(SIN(K$12)=0,999999999,(SIN(K$12)*COS($E57)+SIN($E57)*COS(K$12))/SIN(K$12)*$B57))</f>
        <v>59.064356737833</v>
      </c>
      <c r="L147" s="0" t="n">
        <f aca="false">IF($B57=0,0,IF(SIN(L$12)=0,999999999,(SIN(L$12)*COS($E57)+SIN($E57)*COS(L$12))/SIN(L$12)*$B57))</f>
        <v>49.9615092414239</v>
      </c>
      <c r="M147" s="0" t="n">
        <f aca="false">IF($B57=0,0,IF(SIN(M$12)=0,999999999,(SIN(M$12)*COS($E57)+SIN($E57)*COS(M$12))/SIN(M$12)*$B57))</f>
        <v>43.4515419887844</v>
      </c>
      <c r="N147" s="0" t="n">
        <f aca="false">IF($B57=0,0,IF(SIN(N$12)=0,999999999,(SIN(N$12)*COS($E57)+SIN($E57)*COS(N$12))/SIN(N$12)*$B57))</f>
        <v>38.5621138726686</v>
      </c>
      <c r="O147" s="0" t="n">
        <f aca="false">IF($B57=0,0,IF(SIN(O$12)=0,999999999,(SIN(O$12)*COS($E57)+SIN($E57)*COS(O$12))/SIN(O$12)*$B57))</f>
        <v>34.7530338596136</v>
      </c>
      <c r="P147" s="0" t="n">
        <f aca="false">IF($B57=0,0,IF(SIN(P$12)=0,999999999,(SIN(P$12)*COS($E57)+SIN($E57)*COS(P$12))/SIN(P$12)*$B57))</f>
        <v>31.7001859441078</v>
      </c>
      <c r="Q147" s="0" t="n">
        <f aca="false">IF($B57=0,0,IF(SIN(Q$12)=0,999999999,(SIN(Q$12)*COS($E57)+SIN($E57)*COS(Q$12))/SIN(Q$12)*$B57))</f>
        <v>29.1973132175422</v>
      </c>
      <c r="R147" s="0" t="n">
        <f aca="false">IF($B57=0,0,IF(SIN(R$12)=0,999999999,(SIN(R$12)*COS($E57)+SIN($E57)*COS(R$12))/SIN(R$12)*$B57))</f>
        <v>27.1069099016395</v>
      </c>
      <c r="S147" s="0" t="n">
        <f aca="false">IF($B57=0,0,IF(SIN(S$12)=0,999999999,(SIN(S$12)*COS($E57)+SIN($E57)*COS(S$12))/SIN(S$12)*$B57))</f>
        <v>25.3337785962424</v>
      </c>
      <c r="T147" s="0" t="n">
        <f aca="false">IF($B57=0,0,IF(SIN(T$12)=0,999999999,(SIN(T$12)*COS($E57)+SIN($E57)*COS(T$12))/SIN(T$12)*$B57))</f>
        <v>23.8099201342657</v>
      </c>
      <c r="U147" s="0" t="n">
        <f aca="false">IF($B57=0,0,IF(SIN(U$12)=0,999999999,(SIN(U$12)*COS($E57)+SIN($E57)*COS(U$12))/SIN(U$12)*$B57))</f>
        <v>22.4854674937859</v>
      </c>
      <c r="V147" s="0" t="n">
        <f aca="false">IF($B57=0,0,IF(SIN(V$12)=0,999999999,(SIN(V$12)*COS($E57)+SIN($E57)*COS(V$12))/SIN(V$12)*$B57))</f>
        <v>21.3230194922546</v>
      </c>
      <c r="W147" s="0" t="n">
        <f aca="false">IF($B57=0,0,IF(SIN(W$12)=0,999999999,(SIN(W$12)*COS($E57)+SIN($E57)*COS(W$12))/SIN(W$12)*$B57))</f>
        <v>20.2939743525308</v>
      </c>
      <c r="X147" s="0" t="n">
        <f aca="false">IF($B57=0,0,IF(SIN(X$12)=0,999999999,(SIN(X$12)*COS($E57)+SIN($E57)*COS(X$12))/SIN(X$12)*$B57))</f>
        <v>19.3760854127865</v>
      </c>
      <c r="Y147" s="0" t="n">
        <f aca="false">IF($B57=0,0,IF(SIN(Y$12)=0,999999999,(SIN(Y$12)*COS($E57)+SIN($E57)*COS(Y$12))/SIN(Y$12)*$B57))</f>
        <v>18.5517887167333</v>
      </c>
      <c r="Z147" s="0" t="n">
        <f aca="false">IF($B57=0,0,IF(SIN(Z$12)=0,999999999,(SIN(Z$12)*COS($E57)+SIN($E57)*COS(Z$12))/SIN(Z$12)*$B57))</f>
        <v>17.8070323260402</v>
      </c>
      <c r="AA147" s="0" t="n">
        <f aca="false">IF($B57=0,0,IF(SIN(AA$12)=0,999999999,(SIN(AA$12)*COS($E57)+SIN($E57)*COS(AA$12))/SIN(AA$12)*$B57))</f>
        <v>17.1304401141926</v>
      </c>
      <c r="AB147" s="0" t="n">
        <f aca="false">IF($B57=0,0,IF(SIN(AB$12)=0,999999999,(SIN(AB$12)*COS($E57)+SIN($E57)*COS(AB$12))/SIN(AB$12)*$B57))</f>
        <v>16.5127036158598</v>
      </c>
      <c r="AC147" s="0" t="n">
        <f aca="false">IF($B57=0,0,IF(SIN(AC$12)=0,999999999,(SIN(AC$12)*COS($E57)+SIN($E57)*COS(AC$12))/SIN(AC$12)*$B57))</f>
        <v>15.946132523552</v>
      </c>
      <c r="AD147" s="0" t="n">
        <f aca="false">IF($B57=0,0,IF(SIN(AD$12)=0,999999999,(SIN(AD$12)*COS($E57)+SIN($E57)*COS(AD$12))/SIN(AD$12)*$B57))</f>
        <v>15.424317559421</v>
      </c>
      <c r="AE147" s="0" t="n">
        <f aca="false">IF($B57=0,0,IF(SIN(AE$12)=0,999999999,(SIN(AE$12)*COS($E57)+SIN($E57)*COS(AE$12))/SIN(AE$12)*$B57))</f>
        <v>14.9418742571422</v>
      </c>
      <c r="AF147" s="0" t="n">
        <f aca="false">IF($B57=0,0,IF(SIN(AF$12)=0,999999999,(SIN(AF$12)*COS($E57)+SIN($E57)*COS(AF$12))/SIN(AF$12)*$B57))</f>
        <v>14.4942458703732</v>
      </c>
      <c r="AG147" s="0" t="n">
        <f aca="false">IF($B57=0,0,IF(SIN(AG$12)=0,999999999,(SIN(AG$12)*COS($E57)+SIN($E57)*COS(AG$12))/SIN(AG$12)*$B57))</f>
        <v>14.0775500786537</v>
      </c>
      <c r="AH147" s="0" t="n">
        <f aca="false">IF($B57=0,0,IF(SIN(AH$12)=0,999999999,(SIN(AH$12)*COS($E57)+SIN($E57)*COS(AH$12))/SIN(AH$12)*$B57))</f>
        <v>13.6884585413638</v>
      </c>
      <c r="AI147" s="0" t="n">
        <f aca="false">IF($B57=0,0,IF(SIN(AI$12)=0,999999999,(SIN(AI$12)*COS($E57)+SIN($E57)*COS(AI$12))/SIN(AI$12)*$B57))</f>
        <v>13.3241013708751</v>
      </c>
      <c r="AJ147" s="0" t="n">
        <f aca="false">IF($B57=0,0,IF(SIN(AJ$12)=0,999999999,(SIN(AJ$12)*COS($E57)+SIN($E57)*COS(AJ$12))/SIN(AJ$12)*$B57))</f>
        <v>12.9819907103919</v>
      </c>
      <c r="AK147" s="0" t="n">
        <f aca="false">IF($B57=0,0,IF(SIN(AK$12)=0,999999999,(SIN(AK$12)*COS($E57)+SIN($E57)*COS(AK$12))/SIN(AK$12)*$B57))</f>
        <v>12.6599591024956</v>
      </c>
      <c r="AL147" s="0" t="n">
        <f aca="false">IF($B57=0,0,IF(SIN(AL$12)=0,999999999,(SIN(AL$12)*COS($E57)+SIN($E57)*COS(AL$12))/SIN(AL$12)*$B57))</f>
        <v>12.3561094128997</v>
      </c>
      <c r="AM147" s="0" t="n">
        <f aca="false">IF($B57=0,0,IF(SIN(AM$12)=0,999999999,(SIN(AM$12)*COS($E57)+SIN($E57)*COS(AM$12))/SIN(AM$12)*$B57))</f>
        <v>12.0687738582839</v>
      </c>
      <c r="AN147" s="0" t="n">
        <f aca="false">IF($B57=0,0,IF(SIN(AN$12)=0,999999999,(SIN(AN$12)*COS($E57)+SIN($E57)*COS(AN$12))/SIN(AN$12)*$B57))</f>
        <v>11.7964802638105</v>
      </c>
      <c r="AO147" s="0" t="n">
        <f aca="false">IF($B57=0,0,IF(SIN(AO$12)=0,999999999,(SIN(AO$12)*COS($E57)+SIN($E57)*COS(AO$12))/SIN(AO$12)*$B57))</f>
        <v>11.5379241043591</v>
      </c>
      <c r="AP147" s="0" t="n">
        <f aca="false">IF($B57=0,0,IF(SIN(AP$12)=0,999999999,(SIN(AP$12)*COS($E57)+SIN($E57)*COS(AP$12))/SIN(AP$12)*$B57))</f>
        <v>11.2919452048376</v>
      </c>
      <c r="AQ147" s="0" t="n">
        <f aca="false">IF($B57=0,0,IF(SIN(AQ$12)=0,999999999,(SIN(AQ$12)*COS($E57)+SIN($E57)*COS(AQ$12))/SIN(AQ$12)*$B57))</f>
        <v>11.0575082180934</v>
      </c>
      <c r="AR147" s="0" t="n">
        <f aca="false">IF($B57=0,0,IF(SIN(AR$12)=0,999999999,(SIN(AR$12)*COS($E57)+SIN($E57)*COS(AR$12))/SIN(AR$12)*$B57))</f>
        <v>10.8336861845202</v>
      </c>
      <c r="AS147" s="0" t="n">
        <f aca="false">IF($B57=0,0,IF(SIN(AS$12)=0,999999999,(SIN(AS$12)*COS($E57)+SIN($E57)*COS(AS$12))/SIN(AS$12)*$B57))</f>
        <v>10.6196466202021</v>
      </c>
      <c r="AT147" s="0" t="n">
        <f aca="false">IF($B57=0,0,IF(SIN(AT$12)=0,999999999,(SIN(AT$12)*COS($E57)+SIN($E57)*COS(AT$12))/SIN(AT$12)*$B57))</f>
        <v>10.4146396910698</v>
      </c>
      <c r="AU147" s="0" t="n">
        <f aca="false">IF($B57=0,0,IF(SIN(AU$12)=0,999999999,(SIN(AU$12)*COS($E57)+SIN($E57)*COS(AU$12))/SIN(AU$12)*$B57))</f>
        <v>10.2179881168844</v>
      </c>
      <c r="AV147" s="0" t="n">
        <f aca="false">IF($B57=0,0,IF(SIN(AV$12)=0,999999999,(SIN(AV$12)*COS($E57)+SIN($E57)*COS(AV$12))/SIN(AV$12)*$B57))</f>
        <v>10.0290785167101</v>
      </c>
      <c r="AW147" s="0" t="n">
        <f aca="false">IF($B57=0,0,IF(SIN(AW$12)=0,999999999,(SIN(AW$12)*COS($E57)+SIN($E57)*COS(AW$12))/SIN(AW$12)*$B57))</f>
        <v>9.84735396117591</v>
      </c>
      <c r="AX147" s="0" t="n">
        <f aca="false">IF($B57=0,0,IF(SIN(AX$12)=0,999999999,(SIN(AX$12)*COS($E57)+SIN($E57)*COS(AX$12))/SIN(AX$12)*$B57))</f>
        <v>9.67230753950173</v>
      </c>
      <c r="AY147" s="0" t="n">
        <f aca="false">IF($B57=0,0,IF(SIN(AY$12)=0,999999999,(SIN(AY$12)*COS($E57)+SIN($E57)*COS(AY$12))/SIN(AY$12)*$B57))</f>
        <v>9.50347678339404</v>
      </c>
      <c r="AZ147" s="0" t="n">
        <f aca="false">IF($B57=0,0,IF(SIN(AZ$12)=0,999999999,(SIN(AZ$12)*COS($E57)+SIN($E57)*COS(AZ$12))/SIN(AZ$12)*$B57))</f>
        <v>9.34043881737865</v>
      </c>
      <c r="BA147" s="0" t="n">
        <f aca="false">IF($B57=0,0,IF(SIN(BA$12)=0,999999999,(SIN(BA$12)*COS($E57)+SIN($E57)*COS(BA$12))/SIN(BA$12)*$B57))</f>
        <v>9.182806127334</v>
      </c>
      <c r="BB147" s="0" t="n">
        <f aca="false">IF($B57=0,0,IF(SIN(BB$12)=0,999999999,(SIN(BB$12)*COS($E57)+SIN($E57)*COS(BB$12))/SIN(BB$12)*$B57))</f>
        <v>9.03022285702633</v>
      </c>
      <c r="BC147" s="0" t="n">
        <f aca="false">IF($B57=0,0,IF(SIN(BC$12)=0,999999999,(SIN(BC$12)*COS($E57)+SIN($E57)*COS(BC$12))/SIN(BC$12)*$B57))</f>
        <v>8.88236155717144</v>
      </c>
      <c r="BD147" s="0" t="n">
        <f aca="false">IF($B57=0,0,IF(SIN(BD$12)=0,999999999,(SIN(BD$12)*COS($E57)+SIN($E57)*COS(BD$12))/SIN(BD$12)*$B57))</f>
        <v>8.73892032362091</v>
      </c>
      <c r="BE147" s="0" t="n">
        <f aca="false">IF($B57=0,0,IF(SIN(BE$12)=0,999999999,(SIN(BE$12)*COS($E57)+SIN($E57)*COS(BE$12))/SIN(BE$12)*$B57))</f>
        <v>8.59962027121299</v>
      </c>
      <c r="BF147" s="0" t="n">
        <f aca="false">IF($B57=0,0,IF(SIN(BF$12)=0,999999999,(SIN(BF$12)*COS($E57)+SIN($E57)*COS(BF$12))/SIN(BF$12)*$B57))</f>
        <v>8.46420329805004</v>
      </c>
      <c r="BG147" s="0" t="n">
        <f aca="false">IF($B57=0,0,IF(SIN(BG$12)=0,999999999,(SIN(BG$12)*COS($E57)+SIN($E57)*COS(BG$12))/SIN(BG$12)*$B57))</f>
        <v>8.33243010178924</v>
      </c>
      <c r="BH147" s="0" t="n">
        <f aca="false">IF($B57=0,0,IF(SIN(BH$12)=0,999999999,(SIN(BH$12)*COS($E57)+SIN($E57)*COS(BH$12))/SIN(BH$12)*$B57))</f>
        <v>8.2040784152207</v>
      </c>
      <c r="BI147" s="0" t="n">
        <f aca="false">IF($B57=0,0,IF(SIN(BI$12)=0,999999999,(SIN(BI$12)*COS($E57)+SIN($E57)*COS(BI$12))/SIN(BI$12)*$B57))</f>
        <v>8.07894143316375</v>
      </c>
      <c r="BJ147" s="0" t="n">
        <f aca="false">IF($B57=0,0,IF(SIN(BJ$12)=0,999999999,(SIN(BJ$12)*COS($E57)+SIN($E57)*COS(BJ$12))/SIN(BJ$12)*$B57))</f>
        <v>7.95682640670379</v>
      </c>
      <c r="BK147" s="0" t="n">
        <f aca="false">IF($B57=0,0,IF(SIN(BK$12)=0,999999999,(SIN(BK$12)*COS($E57)+SIN($E57)*COS(BK$12))/SIN(BK$12)*$B57))</f>
        <v>7.83755338415319</v>
      </c>
      <c r="BL147" s="0" t="n">
        <f aca="false">IF($B57=0,0,IF(SIN(BL$12)=0,999999999,(SIN(BL$12)*COS($E57)+SIN($E57)*COS(BL$12))/SIN(BL$12)*$B57))</f>
        <v>7.7209540809594</v>
      </c>
      <c r="BM147" s="0" t="n">
        <f aca="false">IF($B57=0,0,IF(SIN(BM$12)=0,999999999,(SIN(BM$12)*COS($E57)+SIN($E57)*COS(BM$12))/SIN(BM$12)*$B57))</f>
        <v>7.60687086318911</v>
      </c>
      <c r="BN147" s="0" t="n">
        <f aca="false">IF($B57=0,0,IF(SIN(BN$12)=0,999999999,(SIN(BN$12)*COS($E57)+SIN($E57)*COS(BN$12))/SIN(BN$12)*$B57))</f>
        <v>7.49515583126197</v>
      </c>
      <c r="BO147" s="0" t="n">
        <f aca="false">IF($B57=0,0,IF(SIN(BO$12)=0,999999999,(SIN(BO$12)*COS($E57)+SIN($E57)*COS(BO$12))/SIN(BO$12)*$B57))</f>
        <v>7.3856699923503</v>
      </c>
      <c r="BP147" s="0" t="n">
        <f aca="false">IF($B57=0,0,IF(SIN(BP$12)=0,999999999,(SIN(BP$12)*COS($E57)+SIN($E57)*COS(BP$12))/SIN(BP$12)*$B57))</f>
        <v>7.27828251135027</v>
      </c>
      <c r="BQ147" s="0" t="n">
        <f aca="false">IF($B57=0,0,IF(SIN(BQ$12)=0,999999999,(SIN(BQ$12)*COS($E57)+SIN($E57)*COS(BQ$12))/SIN(BQ$12)*$B57))</f>
        <v>7.17287003160638</v>
      </c>
      <c r="BR147" s="0" t="n">
        <f aca="false">IF($B57=0,0,IF(SIN(BR$12)=0,999999999,(SIN(BR$12)*COS($E57)+SIN($E57)*COS(BR$12))/SIN(BR$12)*$B57))</f>
        <v>7.06931605766719</v>
      </c>
      <c r="BS147" s="0" t="n">
        <f aca="false">IF($B57=0,0,IF(SIN(BS$12)=0,999999999,(SIN(BS$12)*COS($E57)+SIN($E57)*COS(BS$12))/SIN(BS$12)*$B57))</f>
        <v>6.96751039329445</v>
      </c>
      <c r="BT147" s="0" t="n">
        <f aca="false">IF($B57=0,0,IF(SIN(BT$12)=0,999999999,(SIN(BT$12)*COS($E57)+SIN($E57)*COS(BT$12))/SIN(BT$12)*$B57))</f>
        <v>6.86734862876238</v>
      </c>
      <c r="BU147" s="0" t="n">
        <f aca="false">IF($B57=0,0,IF(SIN(BU$12)=0,999999999,(SIN(BU$12)*COS($E57)+SIN($E57)*COS(BU$12))/SIN(BU$12)*$B57))</f>
        <v>6.76873167218873</v>
      </c>
      <c r="BV147" s="0" t="n">
        <f aca="false">IF($B57=0,0,IF(SIN(BV$12)=0,999999999,(SIN(BV$12)*COS($E57)+SIN($E57)*COS(BV$12))/SIN(BV$12)*$B57))</f>
        <v>6.67156532025038</v>
      </c>
      <c r="BW147" s="0" t="n">
        <f aca="false">IF($B57=0,0,IF(SIN(BW$12)=0,999999999,(SIN(BW$12)*COS($E57)+SIN($E57)*COS(BW$12))/SIN(BW$12)*$B57))</f>
        <v>6.57575986416653</v>
      </c>
      <c r="BX147" s="0" t="n">
        <f aca="false">IF($B57=0,0,IF(SIN(BX$12)=0,999999999,(SIN(BX$12)*COS($E57)+SIN($E57)*COS(BX$12))/SIN(BX$12)*$B57))</f>
        <v>6.48122972729469</v>
      </c>
      <c r="BY147" s="0" t="n">
        <f aca="false">IF($B57=0,0,IF(SIN(BY$12)=0,999999999,(SIN(BY$12)*COS($E57)+SIN($E57)*COS(BY$12))/SIN(BY$12)*$B57))</f>
        <v>6.38789313108693</v>
      </c>
      <c r="BZ147" s="0" t="n">
        <f aca="false">IF($B57=0,0,IF(SIN(BZ$12)=0,999999999,(SIN(BZ$12)*COS($E57)+SIN($E57)*COS(BZ$12))/SIN(BZ$12)*$B57))</f>
        <v>6.29567178650545</v>
      </c>
      <c r="CA147" s="0" t="n">
        <f aca="false">IF($B57=0,0,IF(SIN(CA$12)=0,999999999,(SIN(CA$12)*COS($E57)+SIN($E57)*COS(CA$12))/SIN(CA$12)*$B57))</f>
        <v>6.20449060830383</v>
      </c>
      <c r="CB147" s="0" t="n">
        <f aca="false">IF($B57=0,0,IF(SIN(CB$12)=0,999999999,(SIN(CB$12)*COS($E57)+SIN($E57)*COS(CB$12))/SIN(CB$12)*$B57))</f>
        <v>6.11427744984912</v>
      </c>
      <c r="CC147" s="0" t="n">
        <f aca="false">IF($B57=0,0,IF(SIN(CC$12)=0,999999999,(SIN(CC$12)*COS($E57)+SIN($E57)*COS(CC$12))/SIN(CC$12)*$B57))</f>
        <v>6.0249628563962</v>
      </c>
      <c r="CD147" s="0" t="n">
        <f aca="false">IF($B57=0,0,IF(SIN(CD$12)=0,999999999,(SIN(CD$12)*COS($E57)+SIN($E57)*COS(CD$12))/SIN(CD$12)*$B57))</f>
        <v>5.93647983493211</v>
      </c>
      <c r="CE147" s="0" t="n">
        <f aca="false">IF($B57=0,0,IF(SIN(CE$12)=0,999999999,(SIN(CE$12)*COS($E57)+SIN($E57)*COS(CE$12))/SIN(CE$12)*$B57))</f>
        <v>5.84876363889</v>
      </c>
      <c r="CF147" s="0" t="n">
        <f aca="false">IF($B57=0,0,IF(SIN(CF$12)=0,999999999,(SIN(CF$12)*COS($E57)+SIN($E57)*COS(CF$12))/SIN(CF$12)*$B57))</f>
        <v>5.76175156619158</v>
      </c>
      <c r="CG147" s="0" t="n">
        <f aca="false">IF($B57=0,0,IF(SIN(CG$12)=0,999999999,(SIN(CG$12)*COS($E57)+SIN($E57)*COS(CG$12))/SIN(CG$12)*$B57))</f>
        <v>5.67538276921665</v>
      </c>
      <c r="CH147" s="0" t="n">
        <f aca="false">IF($B57=0,0,IF(SIN(CH$12)=0,999999999,(SIN(CH$12)*COS($E57)+SIN($E57)*COS(CH$12))/SIN(CH$12)*$B57))</f>
        <v>5.58959807542145</v>
      </c>
      <c r="CI147" s="0" t="n">
        <f aca="false">IF($B57=0,0,IF(SIN(CI$12)=0,999999999,(SIN(CI$12)*COS($E57)+SIN($E57)*COS(CI$12))/SIN(CI$12)*$B57))</f>
        <v>5.50433981743456</v>
      </c>
      <c r="CJ147" s="0" t="n">
        <f aca="false">IF($B57=0,0,IF(SIN(CJ$12)=0,999999999,(SIN(CJ$12)*COS($E57)+SIN($E57)*COS(CJ$12))/SIN(CJ$12)*$B57))</f>
        <v>5.41955167155352</v>
      </c>
      <c r="CK147" s="0" t="n">
        <f aca="false">IF($B57=0,0,IF(SIN(CK$12)=0,999999999,(SIN(CK$12)*COS($E57)+SIN($E57)*COS(CK$12))/SIN(CK$12)*$B57))</f>
        <v>5.33517850364701</v>
      </c>
      <c r="CL147" s="0" t="n">
        <f aca="false">IF($B57=0,0,IF(SIN(CL$12)=0,999999999,(SIN(CL$12)*COS($E57)+SIN($E57)*COS(CL$12))/SIN(CL$12)*$B57))</f>
        <v>5.25116622153889</v>
      </c>
      <c r="CM147" s="0" t="n">
        <f aca="false">IF($B57=0,0,IF(SIN(CM$12)=0,999999999,(SIN(CM$12)*COS($E57)+SIN($E57)*COS(CM$12))/SIN(CM$12)*$B57))</f>
        <v>5.16746163301141</v>
      </c>
      <c r="CN147" s="0" t="n">
        <f aca="false">IF($B57=0,0,IF(SIN(CN$12)=0,999999999,(SIN(CN$12)*COS($E57)+SIN($E57)*COS(CN$12))/SIN(CN$12)*$B57))</f>
        <v>5.08401230861798</v>
      </c>
      <c r="CO147" s="0" t="n">
        <f aca="false">IF($B57=0,0,IF(SIN(CO$12)=0,999999999,(SIN(CO$12)*COS($E57)+SIN($E57)*COS(CO$12))/SIN(CO$12)*$B57))</f>
        <v>5.00076644853983</v>
      </c>
      <c r="CP147" s="0" t="n">
        <f aca="false">IF($B57=0,0,IF(SIN(CP$12)=0,999999999,(SIN(CP$12)*COS($E57)+SIN($E57)*COS(CP$12))/SIN(CP$12)*$B57))</f>
        <v>4.91767275275856</v>
      </c>
      <c r="CQ147" s="0" t="n">
        <f aca="false">IF($B57=0,0,IF(SIN(CQ$12)=0,999999999,(SIN(CQ$12)*COS($E57)+SIN($E57)*COS(CQ$12))/SIN(CQ$12)*$B57))</f>
        <v>4.83468029384599</v>
      </c>
    </row>
    <row r="148" customFormat="false" ht="12.8" hidden="true" customHeight="false" outlineLevel="0" collapsed="false">
      <c r="D148" s="0" t="n">
        <f aca="false">1+D147</f>
        <v>46</v>
      </c>
      <c r="E148" s="2" t="s">
        <v>56</v>
      </c>
      <c r="F148" s="0" t="n">
        <f aca="false">IF($B58=0,0,IF(SIN(F$12)=0,999999999,(SIN(F$12)*COS($E58)+SIN($E58)*COS(F$12))/SIN(F$12)*$B58))</f>
        <v>999999999</v>
      </c>
      <c r="G148" s="0" t="n">
        <f aca="false">IF($B58=0,0,IF(SIN(G$12)=0,999999999,(SIN(G$12)*COS($E58)+SIN($E58)*COS(G$12))/SIN(G$12)*$B58))</f>
        <v>280.189855633995</v>
      </c>
      <c r="H148" s="0" t="n">
        <f aca="false">IF($B58=0,0,IF(SIN(H$12)=0,999999999,(SIN(H$12)*COS($E58)+SIN($E58)*COS(H$12))/SIN(H$12)*$B58))</f>
        <v>142.375268560158</v>
      </c>
      <c r="I148" s="0" t="n">
        <f aca="false">IF($B58=0,0,IF(SIN(I$12)=0,999999999,(SIN(I$12)*COS($E58)+SIN($E58)*COS(I$12))/SIN(I$12)*$B58))</f>
        <v>96.4184090841589</v>
      </c>
      <c r="J148" s="0" t="n">
        <f aca="false">IF($B58=0,0,IF(SIN(J$12)=0,999999999,(SIN(J$12)*COS($E58)+SIN($E58)*COS(J$12))/SIN(J$12)*$B58))</f>
        <v>73.4259729753167</v>
      </c>
      <c r="K148" s="0" t="n">
        <f aca="false">IF($B58=0,0,IF(SIN(K$12)=0,999999999,(SIN(K$12)*COS($E58)+SIN($E58)*COS(K$12))/SIN(K$12)*$B58))</f>
        <v>59.6192966488347</v>
      </c>
      <c r="L148" s="0" t="n">
        <f aca="false">IF($B58=0,0,IF(SIN(L$12)=0,999999999,(SIN(L$12)*COS($E58)+SIN($E58)*COS(L$12))/SIN(L$12)*$B58))</f>
        <v>50.4054899539466</v>
      </c>
      <c r="M148" s="0" t="n">
        <f aca="false">IF($B58=0,0,IF(SIN(M$12)=0,999999999,(SIN(M$12)*COS($E58)+SIN($E58)*COS(M$12))/SIN(M$12)*$B58))</f>
        <v>43.8161694276459</v>
      </c>
      <c r="N148" s="0" t="n">
        <f aca="false">IF($B58=0,0,IF(SIN(N$12)=0,999999999,(SIN(N$12)*COS($E58)+SIN($E58)*COS(N$12))/SIN(N$12)*$B58))</f>
        <v>38.8671416066027</v>
      </c>
      <c r="O148" s="0" t="n">
        <f aca="false">IF($B58=0,0,IF(SIN(O$12)=0,999999999,(SIN(O$12)*COS($E58)+SIN($E58)*COS(O$12))/SIN(O$12)*$B58))</f>
        <v>35.0116307964419</v>
      </c>
      <c r="P148" s="0" t="n">
        <f aca="false">IF($B58=0,0,IF(SIN(P$12)=0,999999999,(SIN(P$12)*COS($E58)+SIN($E58)*COS(P$12))/SIN(P$12)*$B58))</f>
        <v>31.9215701782167</v>
      </c>
      <c r="Q148" s="0" t="n">
        <f aca="false">IF($B58=0,0,IF(SIN(Q$12)=0,999999999,(SIN(Q$12)*COS($E58)+SIN($E58)*COS(Q$12))/SIN(Q$12)*$B58))</f>
        <v>29.388188673849</v>
      </c>
      <c r="R148" s="0" t="n">
        <f aca="false">IF($B58=0,0,IF(SIN(R$12)=0,999999999,(SIN(R$12)*COS($E58)+SIN($E58)*COS(R$12))/SIN(R$12)*$B58))</f>
        <v>27.272304377789</v>
      </c>
      <c r="S148" s="0" t="n">
        <f aca="false">IF($B58=0,0,IF(SIN(S$12)=0,999999999,(SIN(S$12)*COS($E58)+SIN($E58)*COS(S$12))/SIN(S$12)*$B58))</f>
        <v>25.4775594807633</v>
      </c>
      <c r="T148" s="0" t="n">
        <f aca="false">IF($B58=0,0,IF(SIN(T$12)=0,999999999,(SIN(T$12)*COS($E58)+SIN($E58)*COS(T$12))/SIN(T$12)*$B58))</f>
        <v>23.9351259395486</v>
      </c>
      <c r="U148" s="0" t="n">
        <f aca="false">IF($B58=0,0,IF(SIN(U$12)=0,999999999,(SIN(U$12)*COS($E58)+SIN($E58)*COS(U$12))/SIN(U$12)*$B58))</f>
        <v>22.5945288779447</v>
      </c>
      <c r="V148" s="0" t="n">
        <f aca="false">IF($B58=0,0,IF(SIN(V$12)=0,999999999,(SIN(V$12)*COS($E58)+SIN($E58)*COS(V$12))/SIN(V$12)*$B58))</f>
        <v>21.4179112115283</v>
      </c>
      <c r="W148" s="0" t="n">
        <f aca="false">IF($B58=0,0,IF(SIN(W$12)=0,999999999,(SIN(W$12)*COS($E58)+SIN($E58)*COS(W$12))/SIN(W$12)*$B58))</f>
        <v>20.376322521674</v>
      </c>
      <c r="X148" s="0" t="n">
        <f aca="false">IF($B58=0,0,IF(SIN(X$12)=0,999999999,(SIN(X$12)*COS($E58)+SIN($E58)*COS(X$12))/SIN(X$12)*$B58))</f>
        <v>19.447244970774</v>
      </c>
      <c r="Y148" s="0" t="n">
        <f aca="false">IF($B58=0,0,IF(SIN(Y$12)=0,999999999,(SIN(Y$12)*COS($E58)+SIN($E58)*COS(Y$12))/SIN(Y$12)*$B58))</f>
        <v>18.6129005066197</v>
      </c>
      <c r="Z148" s="0" t="n">
        <f aca="false">IF($B58=0,0,IF(SIN(Z$12)=0,999999999,(SIN(Z$12)*COS($E58)+SIN($E58)*COS(Z$12))/SIN(Z$12)*$B58))</f>
        <v>17.8590659047179</v>
      </c>
      <c r="AA148" s="0" t="n">
        <f aca="false">IF($B58=0,0,IF(SIN(AA$12)=0,999999999,(SIN(AA$12)*COS($E58)+SIN($E58)*COS(AA$12))/SIN(AA$12)*$B58))</f>
        <v>17.174226369211</v>
      </c>
      <c r="AB148" s="0" t="n">
        <f aca="false">IF($B58=0,0,IF(SIN(AB$12)=0,999999999,(SIN(AB$12)*COS($E58)+SIN($E58)*COS(AB$12))/SIN(AB$12)*$B58))</f>
        <v>16.5489599691905</v>
      </c>
      <c r="AC148" s="0" t="n">
        <f aca="false">IF($B58=0,0,IF(SIN(AC$12)=0,999999999,(SIN(AC$12)*COS($E58)+SIN($E58)*COS(AC$12))/SIN(AC$12)*$B58))</f>
        <v>15.9754826561305</v>
      </c>
      <c r="AD148" s="0" t="n">
        <f aca="false">IF($B58=0,0,IF(SIN(AD$12)=0,999999999,(SIN(AD$12)*COS($E58)+SIN($E58)*COS(AD$12))/SIN(AD$12)*$B58))</f>
        <v>15.447307026263</v>
      </c>
      <c r="AE148" s="0" t="n">
        <f aca="false">IF($B58=0,0,IF(SIN(AE$12)=0,999999999,(SIN(AE$12)*COS($E58)+SIN($E58)*COS(AE$12))/SIN(AE$12)*$B58))</f>
        <v>14.9589829792883</v>
      </c>
      <c r="AF148" s="0" t="n">
        <f aca="false">IF($B58=0,0,IF(SIN(AF$12)=0,999999999,(SIN(AF$12)*COS($E58)+SIN($E58)*COS(AF$12))/SIN(AF$12)*$B58))</f>
        <v>14.5058982243849</v>
      </c>
      <c r="AG148" s="0" t="n">
        <f aca="false">IF($B58=0,0,IF(SIN(AG$12)=0,999999999,(SIN(AG$12)*COS($E58)+SIN($E58)*COS(AG$12))/SIN(AG$12)*$B58))</f>
        <v>14.0841231175305</v>
      </c>
      <c r="AH148" s="0" t="n">
        <f aca="false">IF($B58=0,0,IF(SIN(AH$12)=0,999999999,(SIN(AH$12)*COS($E58)+SIN($E58)*COS(AH$12))/SIN(AH$12)*$B58))</f>
        <v>13.6902887472831</v>
      </c>
      <c r="AI148" s="0" t="n">
        <f aca="false">IF($B58=0,0,IF(SIN(AI$12)=0,999999999,(SIN(AI$12)*COS($E58)+SIN($E58)*COS(AI$12))/SIN(AI$12)*$B58))</f>
        <v>13.3214902435068</v>
      </c>
      <c r="AJ148" s="0" t="n">
        <f aca="false">IF($B58=0,0,IF(SIN(AJ$12)=0,999999999,(SIN(AJ$12)*COS($E58)+SIN($E58)*COS(AJ$12))/SIN(AJ$12)*$B58))</f>
        <v>12.9752094236649</v>
      </c>
      <c r="AK148" s="0" t="n">
        <f aca="false">IF($B58=0,0,IF(SIN(AK$12)=0,999999999,(SIN(AK$12)*COS($E58)+SIN($E58)*COS(AK$12))/SIN(AK$12)*$B58))</f>
        <v>12.6492524101072</v>
      </c>
      <c r="AL148" s="0" t="n">
        <f aca="false">IF($B58=0,0,IF(SIN(AL$12)=0,999999999,(SIN(AL$12)*COS($E58)+SIN($E58)*COS(AL$12))/SIN(AL$12)*$B58))</f>
        <v>12.3416989434208</v>
      </c>
      <c r="AM148" s="0" t="n">
        <f aca="false">IF($B58=0,0,IF(SIN(AM$12)=0,999999999,(SIN(AM$12)*COS($E58)+SIN($E58)*COS(AM$12))/SIN(AM$12)*$B58))</f>
        <v>12.0508609108334</v>
      </c>
      <c r="AN148" s="0" t="n">
        <f aca="false">IF($B58=0,0,IF(SIN(AN$12)=0,999999999,(SIN(AN$12)*COS($E58)+SIN($E58)*COS(AN$12))/SIN(AN$12)*$B58))</f>
        <v>11.7752481924259</v>
      </c>
      <c r="AO148" s="0" t="n">
        <f aca="false">IF($B58=0,0,IF(SIN(AO$12)=0,999999999,(SIN(AO$12)*COS($E58)+SIN($E58)*COS(AO$12))/SIN(AO$12)*$B58))</f>
        <v>11.5135403615634</v>
      </c>
      <c r="AP148" s="0" t="n">
        <f aca="false">IF($B58=0,0,IF(SIN(AP$12)=0,999999999,(SIN(AP$12)*COS($E58)+SIN($E58)*COS(AP$12))/SIN(AP$12)*$B58))</f>
        <v>11.2645631011944</v>
      </c>
      <c r="AQ148" s="0" t="n">
        <f aca="false">IF($B58=0,0,IF(SIN(AQ$12)=0,999999999,(SIN(AQ$12)*COS($E58)+SIN($E58)*COS(AQ$12))/SIN(AQ$12)*$B58))</f>
        <v>11.0272684437979</v>
      </c>
      <c r="AR148" s="0" t="n">
        <f aca="false">IF($B58=0,0,IF(SIN(AR$12)=0,999999999,(SIN(AR$12)*COS($E58)+SIN($E58)*COS(AR$12))/SIN(AR$12)*$B58))</f>
        <v>10.8007181305895</v>
      </c>
      <c r="AS148" s="0" t="n">
        <f aca="false">IF($B58=0,0,IF(SIN(AS$12)=0,999999999,(SIN(AS$12)*COS($E58)+SIN($E58)*COS(AS$12))/SIN(AS$12)*$B58))</f>
        <v>10.5840695300869</v>
      </c>
      <c r="AT148" s="0" t="n">
        <f aca="false">IF($B58=0,0,IF(SIN(AT$12)=0,999999999,(SIN(AT$12)*COS($E58)+SIN($E58)*COS(AT$12))/SIN(AT$12)*$B58))</f>
        <v>10.3765636681154</v>
      </c>
      <c r="AU148" s="0" t="n">
        <f aca="false">IF($B58=0,0,IF(SIN(AU$12)=0,999999999,(SIN(AU$12)*COS($E58)+SIN($E58)*COS(AU$12))/SIN(AU$12)*$B58))</f>
        <v>10.1775150087257</v>
      </c>
      <c r="AV148" s="0" t="n">
        <f aca="false">IF($B58=0,0,IF(SIN(AV$12)=0,999999999,(SIN(AV$12)*COS($E58)+SIN($E58)*COS(AV$12))/SIN(AV$12)*$B58))</f>
        <v>9.98630269417222</v>
      </c>
      <c r="AW148" s="0" t="n">
        <f aca="false">IF($B58=0,0,IF(SIN(AW$12)=0,999999999,(SIN(AW$12)*COS($E58)+SIN($E58)*COS(AW$12))/SIN(AW$12)*$B58))</f>
        <v>9.80236300639137</v>
      </c>
      <c r="AX148" s="0" t="n">
        <f aca="false">IF($B58=0,0,IF(SIN(AX$12)=0,999999999,(SIN(AX$12)*COS($E58)+SIN($E58)*COS(AX$12))/SIN(AX$12)*$B58))</f>
        <v>9.62518285561173</v>
      </c>
      <c r="AY148" s="0" t="n">
        <f aca="false">IF($B58=0,0,IF(SIN(AY$12)=0,999999999,(SIN(AY$12)*COS($E58)+SIN($E58)*COS(AY$12))/SIN(AY$12)*$B58))</f>
        <v>9.45429413628059</v>
      </c>
      <c r="AZ148" s="0" t="n">
        <f aca="false">IF($B58=0,0,IF(SIN(AZ$12)=0,999999999,(SIN(AZ$12)*COS($E58)+SIN($E58)*COS(AZ$12))/SIN(AZ$12)*$B58))</f>
        <v>9.28926881828134</v>
      </c>
      <c r="BA148" s="0" t="n">
        <f aca="false">IF($B58=0,0,IF(SIN(BA$12)=0,999999999,(SIN(BA$12)*COS($E58)+SIN($E58)*COS(BA$12))/SIN(BA$12)*$B58))</f>
        <v>9.12971466388739</v>
      </c>
      <c r="BB148" s="0" t="n">
        <f aca="false">IF($B58=0,0,IF(SIN(BB$12)=0,999999999,(SIN(BB$12)*COS($E58)+SIN($E58)*COS(BB$12))/SIN(BB$12)*$B58))</f>
        <v>8.9752714791539</v>
      </c>
      <c r="BC148" s="0" t="n">
        <f aca="false">IF($B58=0,0,IF(SIN(BC$12)=0,999999999,(SIN(BC$12)*COS($E58)+SIN($E58)*COS(BC$12))/SIN(BC$12)*$B58))</f>
        <v>8.82560782335221</v>
      </c>
      <c r="BD148" s="0" t="n">
        <f aca="false">IF($B58=0,0,IF(SIN(BD$12)=0,999999999,(SIN(BD$12)*COS($E58)+SIN($E58)*COS(BD$12))/SIN(BD$12)*$B58))</f>
        <v>8.68041811227199</v>
      </c>
      <c r="BE148" s="0" t="n">
        <f aca="false">IF($B58=0,0,IF(SIN(BE$12)=0,999999999,(SIN(BE$12)*COS($E58)+SIN($E58)*COS(BE$12))/SIN(BE$12)*$B58))</f>
        <v>8.53942006127963</v>
      </c>
      <c r="BF148" s="0" t="n">
        <f aca="false">IF($B58=0,0,IF(SIN(BF$12)=0,999999999,(SIN(BF$12)*COS($E58)+SIN($E58)*COS(BF$12))/SIN(BF$12)*$B58))</f>
        <v>8.40235242234331</v>
      </c>
      <c r="BG148" s="0" t="n">
        <f aca="false">IF($B58=0,0,IF(SIN(BG$12)=0,999999999,(SIN(BG$12)*COS($E58)+SIN($E58)*COS(BG$12))/SIN(BG$12)*$B58))</f>
        <v>8.26897297614326</v>
      </c>
      <c r="BH148" s="0" t="n">
        <f aca="false">IF($B58=0,0,IF(SIN(BH$12)=0,999999999,(SIN(BH$12)*COS($E58)+SIN($E58)*COS(BH$12))/SIN(BH$12)*$B58))</f>
        <v>8.13905674614248</v>
      </c>
      <c r="BI148" s="0" t="n">
        <f aca="false">IF($B58=0,0,IF(SIN(BI$12)=0,999999999,(SIN(BI$12)*COS($E58)+SIN($E58)*COS(BI$12))/SIN(BI$12)*$B58))</f>
        <v>8.0123944063077</v>
      </c>
      <c r="BJ148" s="0" t="n">
        <f aca="false">IF($B58=0,0,IF(SIN(BJ$12)=0,999999999,(SIN(BJ$12)*COS($E58)+SIN($E58)*COS(BJ$12))/SIN(BJ$12)*$B58))</f>
        <v>7.88879085821057</v>
      </c>
      <c r="BK148" s="0" t="n">
        <f aca="false">IF($B58=0,0,IF(SIN(BK$12)=0,999999999,(SIN(BK$12)*COS($E58)+SIN($E58)*COS(BK$12))/SIN(BK$12)*$B58))</f>
        <v>7.7680639566416</v>
      </c>
      <c r="BL148" s="0" t="n">
        <f aca="false">IF($B58=0,0,IF(SIN(BL$12)=0,999999999,(SIN(BL$12)*COS($E58)+SIN($E58)*COS(BL$12))/SIN(BL$12)*$B58))</f>
        <v>7.65004336574298</v>
      </c>
      <c r="BM148" s="0" t="n">
        <f aca="false">IF($B58=0,0,IF(SIN(BM$12)=0,999999999,(SIN(BM$12)*COS($E58)+SIN($E58)*COS(BM$12))/SIN(BM$12)*$B58))</f>
        <v>7.53456953010189</v>
      </c>
      <c r="BN148" s="0" t="n">
        <f aca="false">IF($B58=0,0,IF(SIN(BN$12)=0,999999999,(SIN(BN$12)*COS($E58)+SIN($E58)*COS(BN$12))/SIN(BN$12)*$B58))</f>
        <v>7.42149274731541</v>
      </c>
      <c r="BO148" s="0" t="n">
        <f aca="false">IF($B58=0,0,IF(SIN(BO$12)=0,999999999,(SIN(BO$12)*COS($E58)+SIN($E58)*COS(BO$12))/SIN(BO$12)*$B58))</f>
        <v>7.31067233030219</v>
      </c>
      <c r="BP148" s="0" t="n">
        <f aca="false">IF($B58=0,0,IF(SIN(BP$12)=0,999999999,(SIN(BP$12)*COS($E58)+SIN($E58)*COS(BP$12))/SIN(BP$12)*$B58))</f>
        <v>7.20197584914334</v>
      </c>
      <c r="BQ148" s="0" t="n">
        <f aca="false">IF($B58=0,0,IF(SIN(BQ$12)=0,999999999,(SIN(BQ$12)*COS($E58)+SIN($E58)*COS(BQ$12))/SIN(BQ$12)*$B58))</f>
        <v>7.09527844352689</v>
      </c>
      <c r="BR148" s="0" t="n">
        <f aca="false">IF($B58=0,0,IF(SIN(BR$12)=0,999999999,(SIN(BR$12)*COS($E58)+SIN($E58)*COS(BR$12))/SIN(BR$12)*$B58))</f>
        <v>6.9904621979796</v>
      </c>
      <c r="BS148" s="0" t="n">
        <f aca="false">IF($B58=0,0,IF(SIN(BS$12)=0,999999999,(SIN(BS$12)*COS($E58)+SIN($E58)*COS(BS$12))/SIN(BS$12)*$B58))</f>
        <v>6.8874155730257</v>
      </c>
      <c r="BT148" s="0" t="n">
        <f aca="false">IF($B58=0,0,IF(SIN(BT$12)=0,999999999,(SIN(BT$12)*COS($E58)+SIN($E58)*COS(BT$12))/SIN(BT$12)*$B58))</f>
        <v>6.78603288623659</v>
      </c>
      <c r="BU148" s="0" t="n">
        <f aca="false">IF($B58=0,0,IF(SIN(BU$12)=0,999999999,(SIN(BU$12)*COS($E58)+SIN($E58)*COS(BU$12))/SIN(BU$12)*$B58))</f>
        <v>6.68621383784913</v>
      </c>
      <c r="BV148" s="0" t="n">
        <f aca="false">IF($B58=0,0,IF(SIN(BV$12)=0,999999999,(SIN(BV$12)*COS($E58)+SIN($E58)*COS(BV$12))/SIN(BV$12)*$B58))</f>
        <v>6.58786307624836</v>
      </c>
      <c r="BW148" s="0" t="n">
        <f aca="false">IF($B58=0,0,IF(SIN(BW$12)=0,999999999,(SIN(BW$12)*COS($E58)+SIN($E58)*COS(BW$12))/SIN(BW$12)*$B58))</f>
        <v>6.49088979914794</v>
      </c>
      <c r="BX148" s="0" t="n">
        <f aca="false">IF($B58=0,0,IF(SIN(BX$12)=0,999999999,(SIN(BX$12)*COS($E58)+SIN($E58)*COS(BX$12))/SIN(BX$12)*$B58))</f>
        <v>6.39520738676851</v>
      </c>
      <c r="BY148" s="0" t="n">
        <f aca="false">IF($B58=0,0,IF(SIN(BY$12)=0,999999999,(SIN(BY$12)*COS($E58)+SIN($E58)*COS(BY$12))/SIN(BY$12)*$B58))</f>
        <v>6.30073306372218</v>
      </c>
      <c r="BZ148" s="0" t="n">
        <f aca="false">IF($B58=0,0,IF(SIN(BZ$12)=0,999999999,(SIN(BZ$12)*COS($E58)+SIN($E58)*COS(BZ$12))/SIN(BZ$12)*$B58))</f>
        <v>6.20738758666662</v>
      </c>
      <c r="CA148" s="0" t="n">
        <f aca="false">IF($B58=0,0,IF(SIN(CA$12)=0,999999999,(SIN(CA$12)*COS($E58)+SIN($E58)*COS(CA$12))/SIN(CA$12)*$B58))</f>
        <v>6.11509495510343</v>
      </c>
      <c r="CB148" s="0" t="n">
        <f aca="false">IF($B58=0,0,IF(SIN(CB$12)=0,999999999,(SIN(CB$12)*COS($E58)+SIN($E58)*COS(CB$12))/SIN(CB$12)*$B58))</f>
        <v>6.02378214296801</v>
      </c>
      <c r="CC148" s="0" t="n">
        <f aca="false">IF($B58=0,0,IF(SIN(CC$12)=0,999999999,(SIN(CC$12)*COS($E58)+SIN($E58)*COS(CC$12))/SIN(CC$12)*$B58))</f>
        <v>5.93337884889631</v>
      </c>
      <c r="CD148" s="0" t="n">
        <f aca="false">IF($B58=0,0,IF(SIN(CD$12)=0,999999999,(SIN(CD$12)*COS($E58)+SIN($E58)*COS(CD$12))/SIN(CD$12)*$B58))</f>
        <v>5.84381726326375</v>
      </c>
      <c r="CE148" s="0" t="n">
        <f aca="false">IF($B58=0,0,IF(SIN(CE$12)=0,999999999,(SIN(CE$12)*COS($E58)+SIN($E58)*COS(CE$12))/SIN(CE$12)*$B58))</f>
        <v>5.75503185027494</v>
      </c>
      <c r="CF148" s="0" t="n">
        <f aca="false">IF($B58=0,0,IF(SIN(CF$12)=0,999999999,(SIN(CF$12)*COS($E58)+SIN($E58)*COS(CF$12))/SIN(CF$12)*$B58))</f>
        <v>5.66695914354431</v>
      </c>
      <c r="CG148" s="0" t="n">
        <f aca="false">IF($B58=0,0,IF(SIN(CG$12)=0,999999999,(SIN(CG$12)*COS($E58)+SIN($E58)*COS(CG$12))/SIN(CG$12)*$B58))</f>
        <v>5.57953755374937</v>
      </c>
      <c r="CH148" s="0" t="n">
        <f aca="false">IF($B58=0,0,IF(SIN(CH$12)=0,999999999,(SIN(CH$12)*COS($E58)+SIN($E58)*COS(CH$12))/SIN(CH$12)*$B58))</f>
        <v>5.49270718706235</v>
      </c>
      <c r="CI148" s="0" t="n">
        <f aca="false">IF($B58=0,0,IF(SIN(CI$12)=0,999999999,(SIN(CI$12)*COS($E58)+SIN($E58)*COS(CI$12))/SIN(CI$12)*$B58))</f>
        <v>5.40640967317519</v>
      </c>
      <c r="CJ148" s="0" t="n">
        <f aca="false">IF($B58=0,0,IF(SIN(CJ$12)=0,999999999,(SIN(CJ$12)*COS($E58)+SIN($E58)*COS(CJ$12))/SIN(CJ$12)*$B58))</f>
        <v>5.3205880018274</v>
      </c>
      <c r="CK148" s="0" t="n">
        <f aca="false">IF($B58=0,0,IF(SIN(CK$12)=0,999999999,(SIN(CK$12)*COS($E58)+SIN($E58)*COS(CK$12))/SIN(CK$12)*$B58))</f>
        <v>5.23518636682993</v>
      </c>
      <c r="CL148" s="0" t="n">
        <f aca="false">IF($B58=0,0,IF(SIN(CL$12)=0,999999999,(SIN(CL$12)*COS($E58)+SIN($E58)*COS(CL$12))/SIN(CL$12)*$B58))</f>
        <v>5.15015001664984</v>
      </c>
      <c r="CM148" s="0" t="n">
        <f aca="false">IF($B58=0,0,IF(SIN(CM$12)=0,999999999,(SIN(CM$12)*COS($E58)+SIN($E58)*COS(CM$12))/SIN(CM$12)*$B58))</f>
        <v>5.06542511068261</v>
      </c>
      <c r="CN148" s="0" t="n">
        <f aca="false">IF($B58=0,0,IF(SIN(CN$12)=0,999999999,(SIN(CN$12)*COS($E58)+SIN($E58)*COS(CN$12))/SIN(CN$12)*$B58))</f>
        <v>4.98095858039266</v>
      </c>
      <c r="CO148" s="0" t="n">
        <f aca="false">IF($B58=0,0,IF(SIN(CO$12)=0,999999999,(SIN(CO$12)*COS($E58)+SIN($E58)*COS(CO$12))/SIN(CO$12)*$B58))</f>
        <v>4.89669799454716</v>
      </c>
      <c r="CP148" s="0" t="n">
        <f aca="false">IF($B58=0,0,IF(SIN(CP$12)=0,999999999,(SIN(CP$12)*COS($E58)+SIN($E58)*COS(CP$12))/SIN(CP$12)*$B58))</f>
        <v>4.81259142780587</v>
      </c>
      <c r="CQ148" s="0" t="n">
        <f aca="false">IF($B58=0,0,IF(SIN(CQ$12)=0,999999999,(SIN(CQ$12)*COS($E58)+SIN($E58)*COS(CQ$12))/SIN(CQ$12)*$B58))</f>
        <v>4.72858733196054</v>
      </c>
    </row>
    <row r="149" customFormat="false" ht="12.8" hidden="true" customHeight="false" outlineLevel="0" collapsed="false">
      <c r="D149" s="0" t="n">
        <f aca="false">1+D148</f>
        <v>47</v>
      </c>
      <c r="E149" s="2" t="s">
        <v>56</v>
      </c>
      <c r="F149" s="0" t="n">
        <f aca="false">IF($B59=0,0,IF(SIN(F$12)=0,999999999,(SIN(F$12)*COS($E59)+SIN($E59)*COS(F$12))/SIN(F$12)*$B59))</f>
        <v>999999999</v>
      </c>
      <c r="G149" s="0" t="n">
        <f aca="false">IF($B59=0,0,IF(SIN(G$12)=0,999999999,(SIN(G$12)*COS($E59)+SIN($E59)*COS(G$12))/SIN(G$12)*$B59))</f>
        <v>285.16159634056</v>
      </c>
      <c r="H149" s="0" t="n">
        <f aca="false">IF($B59=0,0,IF(SIN(H$12)=0,999999999,(SIN(H$12)*COS($E59)+SIN($E59)*COS(H$12))/SIN(H$12)*$B59))</f>
        <v>144.821685119012</v>
      </c>
      <c r="I149" s="0" t="n">
        <f aca="false">IF($B59=0,0,IF(SIN(I$12)=0,999999999,(SIN(I$12)*COS($E59)+SIN($E59)*COS(I$12))/SIN(I$12)*$B59))</f>
        <v>98.0227089306108</v>
      </c>
      <c r="J149" s="0" t="n">
        <f aca="false">IF($B59=0,0,IF(SIN(J$12)=0,999999999,(SIN(J$12)*COS($E59)+SIN($E59)*COS(J$12))/SIN(J$12)*$B59))</f>
        <v>74.608957811847</v>
      </c>
      <c r="K149" s="0" t="n">
        <f aca="false">IF($B59=0,0,IF(SIN(K$12)=0,999999999,(SIN(K$12)*COS($E59)+SIN($E59)*COS(K$12))/SIN(K$12)*$B59))</f>
        <v>60.5492869811751</v>
      </c>
      <c r="L149" s="0" t="n">
        <f aca="false">IF($B59=0,0,IF(SIN(L$12)=0,999999999,(SIN(L$12)*COS($E59)+SIN($E59)*COS(L$12))/SIN(L$12)*$B59))</f>
        <v>51.1666458469654</v>
      </c>
      <c r="M149" s="0" t="n">
        <f aca="false">IF($B59=0,0,IF(SIN(M$12)=0,999999999,(SIN(M$12)*COS($E59)+SIN($E59)*COS(M$12))/SIN(M$12)*$B59))</f>
        <v>44.4565821497465</v>
      </c>
      <c r="N149" s="0" t="n">
        <f aca="false">IF($B59=0,0,IF(SIN(N$12)=0,999999999,(SIN(N$12)*COS($E59)+SIN($E59)*COS(N$12))/SIN(N$12)*$B59))</f>
        <v>39.4168679962219</v>
      </c>
      <c r="O149" s="0" t="n">
        <f aca="false">IF($B59=0,0,IF(SIN(O$12)=0,999999999,(SIN(O$12)*COS($E59)+SIN($E59)*COS(O$12))/SIN(O$12)*$B59))</f>
        <v>35.4907085358899</v>
      </c>
      <c r="P149" s="0" t="n">
        <f aca="false">IF($B59=0,0,IF(SIN(P$12)=0,999999999,(SIN(P$12)*COS($E59)+SIN($E59)*COS(P$12))/SIN(P$12)*$B59))</f>
        <v>32.3440254304319</v>
      </c>
      <c r="Q149" s="0" t="n">
        <f aca="false">IF($B59=0,0,IF(SIN(Q$12)=0,999999999,(SIN(Q$12)*COS($E59)+SIN($E59)*COS(Q$12))/SIN(Q$12)*$B59))</f>
        <v>29.76422206591</v>
      </c>
      <c r="R149" s="0" t="n">
        <f aca="false">IF($B59=0,0,IF(SIN(R$12)=0,999999999,(SIN(R$12)*COS($E59)+SIN($E59)*COS(R$12))/SIN(R$12)*$B59))</f>
        <v>27.6095661577874</v>
      </c>
      <c r="S149" s="0" t="n">
        <f aca="false">IF($B59=0,0,IF(SIN(S$12)=0,999999999,(SIN(S$12)*COS($E59)+SIN($E59)*COS(S$12))/SIN(S$12)*$B59))</f>
        <v>25.7819342295434</v>
      </c>
      <c r="T149" s="0" t="n">
        <f aca="false">IF($B59=0,0,IF(SIN(T$12)=0,999999999,(SIN(T$12)*COS($E59)+SIN($E59)*COS(T$12))/SIN(T$12)*$B59))</f>
        <v>24.2112370280691</v>
      </c>
      <c r="U149" s="0" t="n">
        <f aca="false">IF($B59=0,0,IF(SIN(U$12)=0,999999999,(SIN(U$12)*COS($E59)+SIN($E59)*COS(U$12))/SIN(U$12)*$B59))</f>
        <v>22.846074771997</v>
      </c>
      <c r="V149" s="0" t="n">
        <f aca="false">IF($B59=0,0,IF(SIN(V$12)=0,999999999,(SIN(V$12)*COS($E59)+SIN($E59)*COS(V$12))/SIN(V$12)*$B59))</f>
        <v>21.647896681037</v>
      </c>
      <c r="W149" s="0" t="n">
        <f aca="false">IF($B59=0,0,IF(SIN(W$12)=0,999999999,(SIN(W$12)*COS($E59)+SIN($E59)*COS(W$12))/SIN(W$12)*$B59))</f>
        <v>20.5872218470645</v>
      </c>
      <c r="X149" s="0" t="n">
        <f aca="false">IF($B59=0,0,IF(SIN(X$12)=0,999999999,(SIN(X$12)*COS($E59)+SIN($E59)*COS(X$12))/SIN(X$12)*$B59))</f>
        <v>19.6411198140382</v>
      </c>
      <c r="Y149" s="0" t="n">
        <f aca="false">IF($B59=0,0,IF(SIN(Y$12)=0,999999999,(SIN(Y$12)*COS($E59)+SIN($E59)*COS(Y$12))/SIN(Y$12)*$B59))</f>
        <v>18.7914867634754</v>
      </c>
      <c r="Z149" s="0" t="n">
        <f aca="false">IF($B59=0,0,IF(SIN(Z$12)=0,999999999,(SIN(Z$12)*COS($E59)+SIN($E59)*COS(Z$12))/SIN(Z$12)*$B59))</f>
        <v>18.0238388435207</v>
      </c>
      <c r="AA149" s="0" t="n">
        <f aca="false">IF($B59=0,0,IF(SIN(AA$12)=0,999999999,(SIN(AA$12)*COS($E59)+SIN($E59)*COS(AA$12))/SIN(AA$12)*$B59))</f>
        <v>17.326450260391</v>
      </c>
      <c r="AB149" s="0" t="n">
        <f aca="false">IF($B59=0,0,IF(SIN(AB$12)=0,999999999,(SIN(AB$12)*COS($E59)+SIN($E59)*COS(AB$12))/SIN(AB$12)*$B59))</f>
        <v>16.6897264350554</v>
      </c>
      <c r="AC149" s="0" t="n">
        <f aca="false">IF($B59=0,0,IF(SIN(AC$12)=0,999999999,(SIN(AC$12)*COS($E59)+SIN($E59)*COS(AC$12))/SIN(AC$12)*$B59))</f>
        <v>16.1057406835377</v>
      </c>
      <c r="AD149" s="0" t="n">
        <f aca="false">IF($B59=0,0,IF(SIN(AD$12)=0,999999999,(SIN(AD$12)*COS($E59)+SIN($E59)*COS(AD$12))/SIN(AD$12)*$B59))</f>
        <v>15.5678867264289</v>
      </c>
      <c r="AE149" s="0" t="n">
        <f aca="false">IF($B59=0,0,IF(SIN(AE$12)=0,999999999,(SIN(AE$12)*COS($E59)+SIN($E59)*COS(AE$12))/SIN(AE$12)*$B59))</f>
        <v>15.0706145954094</v>
      </c>
      <c r="AF149" s="0" t="n">
        <f aca="false">IF($B59=0,0,IF(SIN(AF$12)=0,999999999,(SIN(AF$12)*COS($E59)+SIN($E59)*COS(AF$12))/SIN(AF$12)*$B59))</f>
        <v>14.6092274837177</v>
      </c>
      <c r="AG149" s="0" t="n">
        <f aca="false">IF($B59=0,0,IF(SIN(AG$12)=0,999999999,(SIN(AG$12)*COS($E59)+SIN($E59)*COS(AG$12))/SIN(AG$12)*$B59))</f>
        <v>14.1797237402592</v>
      </c>
      <c r="AH149" s="0" t="n">
        <f aca="false">IF($B59=0,0,IF(SIN(AH$12)=0,999999999,(SIN(AH$12)*COS($E59)+SIN($E59)*COS(AH$12))/SIN(AH$12)*$B59))</f>
        <v>13.7786727214225</v>
      </c>
      <c r="AI149" s="0" t="n">
        <f aca="false">IF($B59=0,0,IF(SIN(AI$12)=0,999999999,(SIN(AI$12)*COS($E59)+SIN($E59)*COS(AI$12))/SIN(AI$12)*$B59))</f>
        <v>13.403116328028</v>
      </c>
      <c r="AJ149" s="0" t="n">
        <f aca="false">IF($B59=0,0,IF(SIN(AJ$12)=0,999999999,(SIN(AJ$12)*COS($E59)+SIN($E59)*COS(AJ$12))/SIN(AJ$12)*$B59))</f>
        <v>13.0504902341856</v>
      </c>
      <c r="AK149" s="0" t="n">
        <f aca="false">IF($B59=0,0,IF(SIN(AK$12)=0,999999999,(SIN(AK$12)*COS($E59)+SIN($E59)*COS(AK$12))/SIN(AK$12)*$B59))</f>
        <v>12.7185603614777</v>
      </c>
      <c r="AL149" s="0" t="n">
        <f aca="false">IF($B59=0,0,IF(SIN(AL$12)=0,999999999,(SIN(AL$12)*COS($E59)+SIN($E59)*COS(AL$12))/SIN(AL$12)*$B59))</f>
        <v>12.405371263523</v>
      </c>
      <c r="AM149" s="0" t="n">
        <f aca="false">IF($B59=0,0,IF(SIN(AM$12)=0,999999999,(SIN(AM$12)*COS($E59)+SIN($E59)*COS(AM$12))/SIN(AM$12)*$B59))</f>
        <v>12.1092038944528</v>
      </c>
      <c r="AN149" s="0" t="n">
        <f aca="false">IF($B59=0,0,IF(SIN(AN$12)=0,999999999,(SIN(AN$12)*COS($E59)+SIN($E59)*COS(AN$12))/SIN(AN$12)*$B59))</f>
        <v>11.828540829286</v>
      </c>
      <c r="AO149" s="0" t="n">
        <f aca="false">IF($B59=0,0,IF(SIN(AO$12)=0,999999999,(SIN(AO$12)*COS($E59)+SIN($E59)*COS(AO$12))/SIN(AO$12)*$B59))</f>
        <v>11.5620374457975</v>
      </c>
      <c r="AP149" s="0" t="n">
        <f aca="false">IF($B59=0,0,IF(SIN(AP$12)=0,999999999,(SIN(AP$12)*COS($E59)+SIN($E59)*COS(AP$12))/SIN(AP$12)*$B59))</f>
        <v>11.3084979086682</v>
      </c>
      <c r="AQ149" s="0" t="n">
        <f aca="false">IF($B59=0,0,IF(SIN(AQ$12)=0,999999999,(SIN(AQ$12)*COS($E59)+SIN($E59)*COS(AQ$12))/SIN(AQ$12)*$B59))</f>
        <v>11.0668550473467</v>
      </c>
      <c r="AR149" s="0" t="n">
        <f aca="false">IF($B59=0,0,IF(SIN(AR$12)=0,999999999,(SIN(AR$12)*COS($E59)+SIN($E59)*COS(AR$12))/SIN(AR$12)*$B59))</f>
        <v>10.8361534103287</v>
      </c>
      <c r="AS149" s="0" t="n">
        <f aca="false">IF($B59=0,0,IF(SIN(AS$12)=0,999999999,(SIN(AS$12)*COS($E59)+SIN($E59)*COS(AS$12))/SIN(AS$12)*$B59))</f>
        <v>10.6155349256939</v>
      </c>
      <c r="AT149" s="0" t="n">
        <f aca="false">IF($B59=0,0,IF(SIN(AT$12)=0,999999999,(SIN(AT$12)*COS($E59)+SIN($E59)*COS(AT$12))/SIN(AT$12)*$B59))</f>
        <v>10.4042267117715</v>
      </c>
      <c r="AU149" s="0" t="n">
        <f aca="false">IF($B59=0,0,IF(SIN(AU$12)=0,999999999,(SIN(AU$12)*COS($E59)+SIN($E59)*COS(AU$12))/SIN(AU$12)*$B59))</f>
        <v>10.2015306708034</v>
      </c>
      <c r="AV149" s="0" t="n">
        <f aca="false">IF($B59=0,0,IF(SIN(AV$12)=0,999999999,(SIN(AV$12)*COS($E59)+SIN($E59)*COS(AV$12))/SIN(AV$12)*$B59))</f>
        <v>10.0068145684033</v>
      </c>
      <c r="AW149" s="0" t="n">
        <f aca="false">IF($B59=0,0,IF(SIN(AW$12)=0,999999999,(SIN(AW$12)*COS($E59)+SIN($E59)*COS(AW$12))/SIN(AW$12)*$B59))</f>
        <v>9.81950435689821</v>
      </c>
      <c r="AX149" s="0" t="n">
        <f aca="false">IF($B59=0,0,IF(SIN(AX$12)=0,999999999,(SIN(AX$12)*COS($E59)+SIN($E59)*COS(AX$12))/SIN(AX$12)*$B59))</f>
        <v>9.63907754462388</v>
      </c>
      <c r="AY149" s="0" t="n">
        <f aca="false">IF($B59=0,0,IF(SIN(AY$12)=0,999999999,(SIN(AY$12)*COS($E59)+SIN($E59)*COS(AY$12))/SIN(AY$12)*$B59))</f>
        <v>9.46505744842864</v>
      </c>
      <c r="AZ149" s="0" t="n">
        <f aca="false">IF($B59=0,0,IF(SIN(AZ$12)=0,999999999,(SIN(AZ$12)*COS($E59)+SIN($E59)*COS(AZ$12))/SIN(AZ$12)*$B59))</f>
        <v>9.29700819494204</v>
      </c>
      <c r="BA149" s="0" t="n">
        <f aca="false">IF($B59=0,0,IF(SIN(BA$12)=0,999999999,(SIN(BA$12)*COS($E59)+SIN($E59)*COS(BA$12))/SIN(BA$12)*$B59))</f>
        <v>9.13453035904591</v>
      </c>
      <c r="BB149" s="0" t="n">
        <f aca="false">IF($B59=0,0,IF(SIN(BB$12)=0,999999999,(SIN(BB$12)*COS($E59)+SIN($E59)*COS(BB$12))/SIN(BB$12)*$B59))</f>
        <v>8.97725714657633</v>
      </c>
      <c r="BC149" s="0" t="n">
        <f aca="false">IF($B59=0,0,IF(SIN(BC$12)=0,999999999,(SIN(BC$12)*COS($E59)+SIN($E59)*COS(BC$12))/SIN(BC$12)*$B59))</f>
        <v>8.82485104346151</v>
      </c>
      <c r="BD149" s="0" t="n">
        <f aca="false">IF($B59=0,0,IF(SIN(BD$12)=0,999999999,(SIN(BD$12)*COS($E59)+SIN($E59)*COS(BD$12))/SIN(BD$12)*$B59))</f>
        <v>8.67700086594465</v>
      </c>
      <c r="BE149" s="0" t="n">
        <f aca="false">IF($B59=0,0,IF(SIN(BE$12)=0,999999999,(SIN(BE$12)*COS($E59)+SIN($E59)*COS(BE$12))/SIN(BE$12)*$B59))</f>
        <v>8.53341915678873</v>
      </c>
      <c r="BF149" s="0" t="n">
        <f aca="false">IF($B59=0,0,IF(SIN(BF$12)=0,999999999,(SIN(BF$12)*COS($E59)+SIN($E59)*COS(BF$12))/SIN(BF$12)*$B59))</f>
        <v>8.39383988083469</v>
      </c>
      <c r="BG149" s="0" t="n">
        <f aca="false">IF($B59=0,0,IF(SIN(BG$12)=0,999999999,(SIN(BG$12)*COS($E59)+SIN($E59)*COS(BG$12))/SIN(BG$12)*$B59))</f>
        <v>8.25801638031899</v>
      </c>
      <c r="BH149" s="0" t="n">
        <f aca="false">IF($B59=0,0,IF(SIN(BH$12)=0,999999999,(SIN(BH$12)*COS($E59)+SIN($E59)*COS(BH$12))/SIN(BH$12)*$B59))</f>
        <v>8.1257195562188</v>
      </c>
      <c r="BI149" s="0" t="n">
        <f aca="false">IF($B59=0,0,IF(SIN(BI$12)=0,999999999,(SIN(BI$12)*COS($E59)+SIN($E59)*COS(BI$12))/SIN(BI$12)*$B59))</f>
        <v>7.99673624679595</v>
      </c>
      <c r="BJ149" s="0" t="n">
        <f aca="false">IF($B59=0,0,IF(SIN(BJ$12)=0,999999999,(SIN(BJ$12)*COS($E59)+SIN($E59)*COS(BJ$12))/SIN(BJ$12)*$B59))</f>
        <v>7.87086777862483</v>
      </c>
      <c r="BK149" s="0" t="n">
        <f aca="false">IF($B59=0,0,IF(SIN(BK$12)=0,999999999,(SIN(BK$12)*COS($E59)+SIN($E59)*COS(BK$12))/SIN(BK$12)*$B59))</f>
        <v>7.74792866885437</v>
      </c>
      <c r="BL149" s="0" t="n">
        <f aca="false">IF($B59=0,0,IF(SIN(BL$12)=0,999999999,(SIN(BL$12)*COS($E59)+SIN($E59)*COS(BL$12))/SIN(BL$12)*$B59))</f>
        <v>7.62774546038057</v>
      </c>
      <c r="BM149" s="0" t="n">
        <f aca="false">IF($B59=0,0,IF(SIN(BM$12)=0,999999999,(SIN(BM$12)*COS($E59)+SIN($E59)*COS(BM$12))/SIN(BM$12)*$B59))</f>
        <v>7.51015567408603</v>
      </c>
      <c r="BN149" s="0" t="n">
        <f aca="false">IF($B59=0,0,IF(SIN(BN$12)=0,999999999,(SIN(BN$12)*COS($E59)+SIN($E59)*COS(BN$12))/SIN(BN$12)*$B59))</f>
        <v>7.39500686441052</v>
      </c>
      <c r="BO149" s="0" t="n">
        <f aca="false">IF($B59=0,0,IF(SIN(BO$12)=0,999999999,(SIN(BO$12)*COS($E59)+SIN($E59)*COS(BO$12))/SIN(BO$12)*$B59))</f>
        <v>7.28215576631277</v>
      </c>
      <c r="BP149" s="0" t="n">
        <f aca="false">IF($B59=0,0,IF(SIN(BP$12)=0,999999999,(SIN(BP$12)*COS($E59)+SIN($E59)*COS(BP$12))/SIN(BP$12)*$B59))</f>
        <v>7.17146752321878</v>
      </c>
      <c r="BQ149" s="0" t="n">
        <f aca="false">IF($B59=0,0,IF(SIN(BQ$12)=0,999999999,(SIN(BQ$12)*COS($E59)+SIN($E59)*COS(BQ$12))/SIN(BQ$12)*$B59))</f>
        <v>7.06281498686746</v>
      </c>
      <c r="BR149" s="0" t="n">
        <f aca="false">IF($B59=0,0,IF(SIN(BR$12)=0,999999999,(SIN(BR$12)*COS($E59)+SIN($E59)*COS(BR$12))/SIN(BR$12)*$B59))</f>
        <v>6.95607808109419</v>
      </c>
      <c r="BS149" s="0" t="n">
        <f aca="false">IF($B59=0,0,IF(SIN(BS$12)=0,999999999,(SIN(BS$12)*COS($E59)+SIN($E59)*COS(BS$12))/SIN(BS$12)*$B59))</f>
        <v>6.85114322256602</v>
      </c>
      <c r="BT149" s="0" t="n">
        <f aca="false">IF($B59=0,0,IF(SIN(BT$12)=0,999999999,(SIN(BT$12)*COS($E59)+SIN($E59)*COS(BT$12))/SIN(BT$12)*$B59))</f>
        <v>6.74790279232215</v>
      </c>
      <c r="BU149" s="0" t="n">
        <f aca="false">IF($B59=0,0,IF(SIN(BU$12)=0,999999999,(SIN(BU$12)*COS($E59)+SIN($E59)*COS(BU$12))/SIN(BU$12)*$B59))</f>
        <v>6.64625465269952</v>
      </c>
      <c r="BV149" s="0" t="n">
        <f aca="false">IF($B59=0,0,IF(SIN(BV$12)=0,999999999,(SIN(BV$12)*COS($E59)+SIN($E59)*COS(BV$12))/SIN(BV$12)*$B59))</f>
        <v>6.54610170485353</v>
      </c>
      <c r="BW149" s="0" t="n">
        <f aca="false">IF($B59=0,0,IF(SIN(BW$12)=0,999999999,(SIN(BW$12)*COS($E59)+SIN($E59)*COS(BW$12))/SIN(BW$12)*$B59))</f>
        <v>6.44735148263036</v>
      </c>
      <c r="BX149" s="0" t="n">
        <f aca="false">IF($B59=0,0,IF(SIN(BX$12)=0,999999999,(SIN(BX$12)*COS($E59)+SIN($E59)*COS(BX$12))/SIN(BX$12)*$B59))</f>
        <v>6.34991577902375</v>
      </c>
      <c r="BY149" s="0" t="n">
        <f aca="false">IF($B59=0,0,IF(SIN(BY$12)=0,999999999,(SIN(BY$12)*COS($E59)+SIN($E59)*COS(BY$12))/SIN(BY$12)*$B59))</f>
        <v>6.25371030186382</v>
      </c>
      <c r="BZ149" s="0" t="n">
        <f aca="false">IF($B59=0,0,IF(SIN(BZ$12)=0,999999999,(SIN(BZ$12)*COS($E59)+SIN($E59)*COS(BZ$12))/SIN(BZ$12)*$B59))</f>
        <v>6.15865435574767</v>
      </c>
      <c r="CA149" s="0" t="n">
        <f aca="false">IF($B59=0,0,IF(SIN(CA$12)=0,999999999,(SIN(CA$12)*COS($E59)+SIN($E59)*COS(CA$12))/SIN(CA$12)*$B59))</f>
        <v>6.06467054753845</v>
      </c>
      <c r="CB149" s="0" t="n">
        <f aca="false">IF($B59=0,0,IF(SIN(CB$12)=0,999999999,(SIN(CB$12)*COS($E59)+SIN($E59)*COS(CB$12))/SIN(CB$12)*$B59))</f>
        <v>5.97168451303682</v>
      </c>
      <c r="CC149" s="0" t="n">
        <f aca="false">IF($B59=0,0,IF(SIN(CC$12)=0,999999999,(SIN(CC$12)*COS($E59)+SIN($E59)*COS(CC$12))/SIN(CC$12)*$B59))</f>
        <v>5.87962466267163</v>
      </c>
      <c r="CD149" s="0" t="n">
        <f aca="false">IF($B59=0,0,IF(SIN(CD$12)=0,999999999,(SIN(CD$12)*COS($E59)+SIN($E59)*COS(CD$12))/SIN(CD$12)*$B59))</f>
        <v>5.78842194426998</v>
      </c>
      <c r="CE149" s="0" t="n">
        <f aca="false">IF($B59=0,0,IF(SIN(CE$12)=0,999999999,(SIN(CE$12)*COS($E59)+SIN($E59)*COS(CE$12))/SIN(CE$12)*$B59))</f>
        <v>5.69800962115398</v>
      </c>
      <c r="CF149" s="0" t="n">
        <f aca="false">IF($B59=0,0,IF(SIN(CF$12)=0,999999999,(SIN(CF$12)*COS($E59)+SIN($E59)*COS(CF$12))/SIN(CF$12)*$B59))</f>
        <v>5.60832306397557</v>
      </c>
      <c r="CG149" s="0" t="n">
        <f aca="false">IF($B59=0,0,IF(SIN(CG$12)=0,999999999,(SIN(CG$12)*COS($E59)+SIN($E59)*COS(CG$12))/SIN(CG$12)*$B59))</f>
        <v>5.51929955484517</v>
      </c>
      <c r="CH149" s="0" t="n">
        <f aca="false">IF($B59=0,0,IF(SIN(CH$12)=0,999999999,(SIN(CH$12)*COS($E59)+SIN($E59)*COS(CH$12))/SIN(CH$12)*$B59))</f>
        <v>5.43087810243636</v>
      </c>
      <c r="CI149" s="0" t="n">
        <f aca="false">IF($B59=0,0,IF(SIN(CI$12)=0,999999999,(SIN(CI$12)*COS($E59)+SIN($E59)*COS(CI$12))/SIN(CI$12)*$B59))</f>
        <v>5.34299926685942</v>
      </c>
      <c r="CJ149" s="0" t="n">
        <f aca="false">IF($B59=0,0,IF(SIN(CJ$12)=0,999999999,(SIN(CJ$12)*COS($E59)+SIN($E59)*COS(CJ$12))/SIN(CJ$12)*$B59))</f>
        <v>5.25560499319388</v>
      </c>
      <c r="CK149" s="0" t="n">
        <f aca="false">IF($B59=0,0,IF(SIN(CK$12)=0,999999999,(SIN(CK$12)*COS($E59)+SIN($E59)*COS(CK$12))/SIN(CK$12)*$B59))</f>
        <v>5.16863845265418</v>
      </c>
      <c r="CL149" s="0" t="n">
        <f aca="false">IF($B59=0,0,IF(SIN(CL$12)=0,999999999,(SIN(CL$12)*COS($E59)+SIN($E59)*COS(CL$12))/SIN(CL$12)*$B59))</f>
        <v>5.08204389043643</v>
      </c>
      <c r="CM149" s="0" t="n">
        <f aca="false">IF($B59=0,0,IF(SIN(CM$12)=0,999999999,(SIN(CM$12)*COS($E59)+SIN($E59)*COS(CM$12))/SIN(CM$12)*$B59))</f>
        <v>4.99576647935712</v>
      </c>
      <c r="CN149" s="0" t="n">
        <f aca="false">IF($B59=0,0,IF(SIN(CN$12)=0,999999999,(SIN(CN$12)*COS($E59)+SIN($E59)*COS(CN$12))/SIN(CN$12)*$B59))</f>
        <v>4.9097521784491</v>
      </c>
      <c r="CO149" s="0" t="n">
        <f aca="false">IF($B59=0,0,IF(SIN(CO$12)=0,999999999,(SIN(CO$12)*COS($E59)+SIN($E59)*COS(CO$12))/SIN(CO$12)*$B59))</f>
        <v>4.82394759572595</v>
      </c>
      <c r="CP149" s="0" t="n">
        <f aca="false">IF($B59=0,0,IF(SIN(CP$12)=0,999999999,(SIN(CP$12)*COS($E59)+SIN($E59)*COS(CP$12))/SIN(CP$12)*$B59))</f>
        <v>4.73829985436388</v>
      </c>
      <c r="CQ149" s="0" t="n">
        <f aca="false">IF($B59=0,0,IF(SIN(CQ$12)=0,999999999,(SIN(CQ$12)*COS($E59)+SIN($E59)*COS(CQ$12))/SIN(CQ$12)*$B59))</f>
        <v>4.65275646158163</v>
      </c>
    </row>
    <row r="150" customFormat="false" ht="12.8" hidden="true" customHeight="false" outlineLevel="0" collapsed="false">
      <c r="D150" s="0" t="n">
        <f aca="false">1+D149</f>
        <v>48</v>
      </c>
      <c r="E150" s="2" t="s">
        <v>56</v>
      </c>
      <c r="F150" s="0" t="n">
        <f aca="false">IF($B60=0,0,IF(SIN(F$12)=0,999999999,(SIN(F$12)*COS($E60)+SIN($E60)*COS(F$12))/SIN(F$12)*$B60))</f>
        <v>999999999</v>
      </c>
      <c r="G150" s="0" t="n">
        <f aca="false">IF($B60=0,0,IF(SIN(G$12)=0,999999999,(SIN(G$12)*COS($E60)+SIN($E60)*COS(G$12))/SIN(G$12)*$B60))</f>
        <v>288.706737517852</v>
      </c>
      <c r="H150" s="0" t="n">
        <f aca="false">IF($B60=0,0,IF(SIN(H$12)=0,999999999,(SIN(H$12)*COS($E60)+SIN($E60)*COS(H$12))/SIN(H$12)*$B60))</f>
        <v>146.543708313174</v>
      </c>
      <c r="I150" s="0" t="n">
        <f aca="false">IF($B60=0,0,IF(SIN(I$12)=0,999999999,(SIN(I$12)*COS($E60)+SIN($E60)*COS(I$12))/SIN(I$12)*$B60))</f>
        <v>99.1367792314124</v>
      </c>
      <c r="J150" s="0" t="n">
        <f aca="false">IF($B60=0,0,IF(SIN(J$12)=0,999999999,(SIN(J$12)*COS($E60)+SIN($E60)*COS(J$12))/SIN(J$12)*$B60))</f>
        <v>75.4188663788582</v>
      </c>
      <c r="K150" s="0" t="n">
        <f aca="false">IF($B60=0,0,IF(SIN(K$12)=0,999999999,(SIN(K$12)*COS($E60)+SIN($E60)*COS(K$12))/SIN(K$12)*$B60))</f>
        <v>61.1765501516973</v>
      </c>
      <c r="L150" s="0" t="n">
        <f aca="false">IF($B60=0,0,IF(SIN(L$12)=0,999999999,(SIN(L$12)*COS($E60)+SIN($E60)*COS(L$12))/SIN(L$12)*$B60))</f>
        <v>51.6720216539277</v>
      </c>
      <c r="M150" s="0" t="n">
        <f aca="false">IF($B60=0,0,IF(SIN(M$12)=0,999999999,(SIN(M$12)*COS($E60)+SIN($E60)*COS(M$12))/SIN(M$12)*$B60))</f>
        <v>44.8747893267171</v>
      </c>
      <c r="N150" s="0" t="n">
        <f aca="false">IF($B60=0,0,IF(SIN(N$12)=0,999999999,(SIN(N$12)*COS($E60)+SIN($E60)*COS(N$12))/SIN(N$12)*$B60))</f>
        <v>39.7696056041785</v>
      </c>
      <c r="O150" s="0" t="n">
        <f aca="false">IF($B60=0,0,IF(SIN(O$12)=0,999999999,(SIN(O$12)*COS($E60)+SIN($E60)*COS(O$12))/SIN(O$12)*$B60))</f>
        <v>35.7924424638922</v>
      </c>
      <c r="P150" s="0" t="n">
        <f aca="false">IF($B60=0,0,IF(SIN(P$12)=0,999999999,(SIN(P$12)*COS($E60)+SIN($E60)*COS(P$12))/SIN(P$12)*$B60))</f>
        <v>32.6048816458374</v>
      </c>
      <c r="Q150" s="0" t="n">
        <f aca="false">IF($B60=0,0,IF(SIN(Q$12)=0,999999999,(SIN(Q$12)*COS($E60)+SIN($E60)*COS(Q$12))/SIN(Q$12)*$B60))</f>
        <v>29.9915647507321</v>
      </c>
      <c r="R150" s="0" t="n">
        <f aca="false">IF($B60=0,0,IF(SIN(R$12)=0,999999999,(SIN(R$12)*COS($E60)+SIN($E60)*COS(R$12))/SIN(R$12)*$B60))</f>
        <v>27.8089182881096</v>
      </c>
      <c r="S150" s="0" t="n">
        <f aca="false">IF($B60=0,0,IF(SIN(S$12)=0,999999999,(SIN(S$12)*COS($E60)+SIN($E60)*COS(S$12))/SIN(S$12)*$B60))</f>
        <v>25.9575440857974</v>
      </c>
      <c r="T150" s="0" t="n">
        <f aca="false">IF($B60=0,0,IF(SIN(T$12)=0,999999999,(SIN(T$12)*COS($E60)+SIN($E60)*COS(T$12))/SIN(T$12)*$B60))</f>
        <v>24.3664423800796</v>
      </c>
      <c r="U150" s="0" t="n">
        <f aca="false">IF($B60=0,0,IF(SIN(U$12)=0,999999999,(SIN(U$12)*COS($E60)+SIN($E60)*COS(U$12))/SIN(U$12)*$B60))</f>
        <v>22.9835456688745</v>
      </c>
      <c r="V150" s="0" t="n">
        <f aca="false">IF($B60=0,0,IF(SIN(V$12)=0,999999999,(SIN(V$12)*COS($E60)+SIN($E60)*COS(V$12))/SIN(V$12)*$B60))</f>
        <v>21.7698023690896</v>
      </c>
      <c r="W150" s="0" t="n">
        <f aca="false">IF($B60=0,0,IF(SIN(W$12)=0,999999999,(SIN(W$12)*COS($E60)+SIN($E60)*COS(W$12))/SIN(W$12)*$B60))</f>
        <v>20.6953485940644</v>
      </c>
      <c r="X150" s="0" t="n">
        <f aca="false">IF($B60=0,0,IF(SIN(X$12)=0,999999999,(SIN(X$12)*COS($E60)+SIN($E60)*COS(X$12))/SIN(X$12)*$B60))</f>
        <v>19.7369560043798</v>
      </c>
      <c r="Y150" s="0" t="n">
        <f aca="false">IF($B60=0,0,IF(SIN(Y$12)=0,999999999,(SIN(Y$12)*COS($E60)+SIN($E60)*COS(Y$12))/SIN(Y$12)*$B60))</f>
        <v>18.8762855997239</v>
      </c>
      <c r="Z150" s="0" t="n">
        <f aca="false">IF($B60=0,0,IF(SIN(Z$12)=0,999999999,(SIN(Z$12)*COS($E60)+SIN($E60)*COS(Z$12))/SIN(Z$12)*$B60))</f>
        <v>18.0986653724235</v>
      </c>
      <c r="AA150" s="0" t="n">
        <f aca="false">IF($B60=0,0,IF(SIN(AA$12)=0,999999999,(SIN(AA$12)*COS($E60)+SIN($E60)*COS(AA$12))/SIN(AA$12)*$B60))</f>
        <v>17.3922172020668</v>
      </c>
      <c r="AB150" s="0" t="n">
        <f aca="false">IF($B60=0,0,IF(SIN(AB$12)=0,999999999,(SIN(AB$12)*COS($E60)+SIN($E60)*COS(AB$12))/SIN(AB$12)*$B60))</f>
        <v>16.7472218690314</v>
      </c>
      <c r="AC150" s="0" t="n">
        <f aca="false">IF($B60=0,0,IF(SIN(AC$12)=0,999999999,(SIN(AC$12)*COS($E60)+SIN($E60)*COS(AC$12))/SIN(AC$12)*$B60))</f>
        <v>16.1556497159248</v>
      </c>
      <c r="AD150" s="0" t="n">
        <f aca="false">IF($B60=0,0,IF(SIN(AD$12)=0,999999999,(SIN(AD$12)*COS($E60)+SIN($E60)*COS(AD$12))/SIN(AD$12)*$B60))</f>
        <v>15.6108086429416</v>
      </c>
      <c r="AE150" s="0" t="n">
        <f aca="false">IF($B60=0,0,IF(SIN(AE$12)=0,999999999,(SIN(AE$12)*COS($E60)+SIN($E60)*COS(AE$12))/SIN(AE$12)*$B60))</f>
        <v>15.1070765836189</v>
      </c>
      <c r="AF150" s="0" t="n">
        <f aca="false">IF($B60=0,0,IF(SIN(AF$12)=0,999999999,(SIN(AF$12)*COS($E60)+SIN($E60)*COS(AF$12))/SIN(AF$12)*$B60))</f>
        <v>14.6396957162436</v>
      </c>
      <c r="AG150" s="0" t="n">
        <f aca="false">IF($B60=0,0,IF(SIN(AG$12)=0,999999999,(SIN(AG$12)*COS($E60)+SIN($E60)*COS(AG$12))/SIN(AG$12)*$B60))</f>
        <v>14.2046124053498</v>
      </c>
      <c r="AH150" s="0" t="n">
        <f aca="false">IF($B60=0,0,IF(SIN(AH$12)=0,999999999,(SIN(AH$12)*COS($E60)+SIN($E60)*COS(AH$12))/SIN(AH$12)*$B60))</f>
        <v>13.7983514407592</v>
      </c>
      <c r="AI150" s="0" t="n">
        <f aca="false">IF($B60=0,0,IF(SIN(AI$12)=0,999999999,(SIN(AI$12)*COS($E60)+SIN($E60)*COS(AI$12))/SIN(AI$12)*$B60))</f>
        <v>13.4179162954222</v>
      </c>
      <c r="AJ150" s="0" t="n">
        <f aca="false">IF($B60=0,0,IF(SIN(AJ$12)=0,999999999,(SIN(AJ$12)*COS($E60)+SIN($E60)*COS(AJ$12))/SIN(AJ$12)*$B60))</f>
        <v>13.0607093309821</v>
      </c>
      <c r="AK150" s="0" t="n">
        <f aca="false">IF($B60=0,0,IF(SIN(AK$12)=0,999999999,(SIN(AK$12)*COS($E60)+SIN($E60)*COS(AK$12))/SIN(AK$12)*$B60))</f>
        <v>12.7244674467102</v>
      </c>
      <c r="AL150" s="0" t="n">
        <f aca="false">IF($B60=0,0,IF(SIN(AL$12)=0,999999999,(SIN(AL$12)*COS($E60)+SIN($E60)*COS(AL$12))/SIN(AL$12)*$B60))</f>
        <v>12.4072097935481</v>
      </c>
      <c r="AM150" s="0" t="n">
        <f aca="false">IF($B60=0,0,IF(SIN(AM$12)=0,999999999,(SIN(AM$12)*COS($E60)+SIN($E60)*COS(AM$12))/SIN(AM$12)*$B60))</f>
        <v>12.1071949939653</v>
      </c>
      <c r="AN150" s="0" t="n">
        <f aca="false">IF($B60=0,0,IF(SIN(AN$12)=0,999999999,(SIN(AN$12)*COS($E60)+SIN($E60)*COS(AN$12))/SIN(AN$12)*$B60))</f>
        <v>11.8228859105215</v>
      </c>
      <c r="AO150" s="0" t="n">
        <f aca="false">IF($B60=0,0,IF(SIN(AO$12)=0,999999999,(SIN(AO$12)*COS($E60)+SIN($E60)*COS(AO$12))/SIN(AO$12)*$B60))</f>
        <v>11.5529204533665</v>
      </c>
      <c r="AP150" s="0" t="n">
        <f aca="false">IF($B60=0,0,IF(SIN(AP$12)=0,999999999,(SIN(AP$12)*COS($E60)+SIN($E60)*COS(AP$12))/SIN(AP$12)*$B60))</f>
        <v>11.2960872524067</v>
      </c>
      <c r="AQ150" s="0" t="n">
        <f aca="false">IF($B60=0,0,IF(SIN(AQ$12)=0,999999999,(SIN(AQ$12)*COS($E60)+SIN($E60)*COS(AQ$12))/SIN(AQ$12)*$B60))</f>
        <v>11.0513052737654</v>
      </c>
      <c r="AR150" s="0" t="n">
        <f aca="false">IF($B60=0,0,IF(SIN(AR$12)=0,999999999,(SIN(AR$12)*COS($E60)+SIN($E60)*COS(AR$12))/SIN(AR$12)*$B60))</f>
        <v>10.8176066539253</v>
      </c>
      <c r="AS150" s="0" t="n">
        <f aca="false">IF($B60=0,0,IF(SIN(AS$12)=0,999999999,(SIN(AS$12)*COS($E60)+SIN($E60)*COS(AS$12))/SIN(AS$12)*$B60))</f>
        <v>10.5941221739849</v>
      </c>
      <c r="AT150" s="0" t="n">
        <f aca="false">IF($B60=0,0,IF(SIN(AT$12)=0,999999999,(SIN(AT$12)*COS($E60)+SIN($E60)*COS(AT$12))/SIN(AT$12)*$B60))</f>
        <v>10.3800689119757</v>
      </c>
      <c r="AU150" s="0" t="n">
        <f aca="false">IF($B60=0,0,IF(SIN(AU$12)=0,999999999,(SIN(AU$12)*COS($E60)+SIN($E60)*COS(AU$12))/SIN(AU$12)*$B60))</f>
        <v>10.1747397013399</v>
      </c>
      <c r="AV150" s="0" t="n">
        <f aca="false">IF($B60=0,0,IF(SIN(AV$12)=0,999999999,(SIN(AV$12)*COS($E60)+SIN($E60)*COS(AV$12))/SIN(AV$12)*$B60))</f>
        <v>9.97749409450451</v>
      </c>
      <c r="AW150" s="0" t="n">
        <f aca="false">IF($B60=0,0,IF(SIN(AW$12)=0,999999999,(SIN(AW$12)*COS($E60)+SIN($E60)*COS(AW$12))/SIN(AW$12)*$B60))</f>
        <v>9.78775058649778</v>
      </c>
      <c r="AX150" s="0" t="n">
        <f aca="false">IF($B60=0,0,IF(SIN(AX$12)=0,999999999,(SIN(AX$12)*COS($E60)+SIN($E60)*COS(AX$12))/SIN(AX$12)*$B60))</f>
        <v>9.60497989810701</v>
      </c>
      <c r="AY150" s="0" t="n">
        <f aca="false">IF($B60=0,0,IF(SIN(AY$12)=0,999999999,(SIN(AY$12)*COS($E60)+SIN($E60)*COS(AY$12))/SIN(AY$12)*$B60))</f>
        <v>9.42869915371812</v>
      </c>
      <c r="AZ150" s="0" t="n">
        <f aca="false">IF($B60=0,0,IF(SIN(AZ$12)=0,999999999,(SIN(AZ$12)*COS($E60)+SIN($E60)*COS(AZ$12))/SIN(AZ$12)*$B60))</f>
        <v>9.25846681764713</v>
      </c>
      <c r="BA150" s="0" t="n">
        <f aca="false">IF($B60=0,0,IF(SIN(BA$12)=0,999999999,(SIN(BA$12)*COS($E60)+SIN($E60)*COS(BA$12))/SIN(BA$12)*$B60))</f>
        <v>9.09387827595175</v>
      </c>
      <c r="BB150" s="0" t="n">
        <f aca="false">IF($B60=0,0,IF(SIN(BB$12)=0,999999999,(SIN(BB$12)*COS($E60)+SIN($E60)*COS(BB$12))/SIN(BB$12)*$B60))</f>
        <v>8.93456196954386</v>
      </c>
      <c r="BC150" s="0" t="n">
        <f aca="false">IF($B60=0,0,IF(SIN(BC$12)=0,999999999,(SIN(BC$12)*COS($E60)+SIN($E60)*COS(BC$12))/SIN(BC$12)*$B60))</f>
        <v>8.78017599979732</v>
      </c>
      <c r="BD150" s="0" t="n">
        <f aca="false">IF($B60=0,0,IF(SIN(BD$12)=0,999999999,(SIN(BD$12)*COS($E60)+SIN($E60)*COS(BD$12))/SIN(BD$12)*$B60))</f>
        <v>8.63040514045093</v>
      </c>
      <c r="BE150" s="0" t="n">
        <f aca="false">IF($B60=0,0,IF(SIN(BE$12)=0,999999999,(SIN(BE$12)*COS($E60)+SIN($E60)*COS(BE$12))/SIN(BE$12)*$B60))</f>
        <v>8.48495819998817</v>
      </c>
      <c r="BF150" s="0" t="n">
        <f aca="false">IF($B60=0,0,IF(SIN(BF$12)=0,999999999,(SIN(BF$12)*COS($E60)+SIN($E60)*COS(BF$12))/SIN(BF$12)*$B60))</f>
        <v>8.34356568725887</v>
      </c>
      <c r="BG150" s="0" t="n">
        <f aca="false">IF($B60=0,0,IF(SIN(BG$12)=0,999999999,(SIN(BG$12)*COS($E60)+SIN($E60)*COS(BG$12))/SIN(BG$12)*$B60))</f>
        <v>8.20597774023492</v>
      </c>
      <c r="BH150" s="0" t="n">
        <f aca="false">IF($B60=0,0,IF(SIN(BH$12)=0,999999999,(SIN(BH$12)*COS($E60)+SIN($E60)*COS(BH$12))/SIN(BH$12)*$B60))</f>
        <v>8.07196228372982</v>
      </c>
      <c r="BI150" s="0" t="n">
        <f aca="false">IF($B60=0,0,IF(SIN(BI$12)=0,999999999,(SIN(BI$12)*COS($E60)+SIN($E60)*COS(BI$12))/SIN(BI$12)*$B60))</f>
        <v>7.94130338687867</v>
      </c>
      <c r="BJ150" s="0" t="n">
        <f aca="false">IF($B60=0,0,IF(SIN(BJ$12)=0,999999999,(SIN(BJ$12)*COS($E60)+SIN($E60)*COS(BJ$12))/SIN(BJ$12)*$B60))</f>
        <v>7.81379979534289</v>
      </c>
      <c r="BK150" s="0" t="n">
        <f aca="false">IF($B60=0,0,IF(SIN(BK$12)=0,999999999,(SIN(BK$12)*COS($E60)+SIN($E60)*COS(BK$12))/SIN(BK$12)*$B60))</f>
        <v>7.68926361671368</v>
      </c>
      <c r="BL150" s="0" t="n">
        <f aca="false">IF($B60=0,0,IF(SIN(BL$12)=0,999999999,(SIN(BL$12)*COS($E60)+SIN($E60)*COS(BL$12))/SIN(BL$12)*$B60))</f>
        <v>7.5675191405525</v>
      </c>
      <c r="BM150" s="0" t="n">
        <f aca="false">IF($B60=0,0,IF(SIN(BM$12)=0,999999999,(SIN(BM$12)*COS($E60)+SIN($E60)*COS(BM$12))/SIN(BM$12)*$B60))</f>
        <v>7.44840177701952</v>
      </c>
      <c r="BN150" s="0" t="n">
        <f aca="false">IF($B60=0,0,IF(SIN(BN$12)=0,999999999,(SIN(BN$12)*COS($E60)+SIN($E60)*COS(BN$12))/SIN(BN$12)*$B60))</f>
        <v>7.33175710017531</v>
      </c>
      <c r="BO150" s="0" t="n">
        <f aca="false">IF($B60=0,0,IF(SIN(BO$12)=0,999999999,(SIN(BO$12)*COS($E60)+SIN($E60)*COS(BO$12))/SIN(BO$12)*$B60))</f>
        <v>7.21743998386103</v>
      </c>
      <c r="BP150" s="0" t="n">
        <f aca="false">IF($B60=0,0,IF(SIN(BP$12)=0,999999999,(SIN(BP$12)*COS($E60)+SIN($E60)*COS(BP$12))/SIN(BP$12)*$B60))</f>
        <v>7.10531381961725</v>
      </c>
      <c r="BQ150" s="0" t="n">
        <f aca="false">IF($B60=0,0,IF(SIN(BQ$12)=0,999999999,(SIN(BQ$12)*COS($E60)+SIN($E60)*COS(BQ$12))/SIN(BQ$12)*$B60))</f>
        <v>6.99524980743407</v>
      </c>
      <c r="BR150" s="0" t="n">
        <f aca="false">IF($B60=0,0,IF(SIN(BR$12)=0,999999999,(SIN(BR$12)*COS($E60)+SIN($E60)*COS(BR$12))/SIN(BR$12)*$B60))</f>
        <v>6.88712631126975</v>
      </c>
      <c r="BS150" s="0" t="n">
        <f aca="false">IF($B60=0,0,IF(SIN(BS$12)=0,999999999,(SIN(BS$12)*COS($E60)+SIN($E60)*COS(BS$12))/SIN(BS$12)*$B60))</f>
        <v>6.78082827226089</v>
      </c>
      <c r="BT150" s="0" t="n">
        <f aca="false">IF($B60=0,0,IF(SIN(BT$12)=0,999999999,(SIN(BT$12)*COS($E60)+SIN($E60)*COS(BT$12))/SIN(BT$12)*$B60))</f>
        <v>6.67624667339773</v>
      </c>
      <c r="BU150" s="0" t="n">
        <f aca="false">IF($B60=0,0,IF(SIN(BU$12)=0,999999999,(SIN(BU$12)*COS($E60)+SIN($E60)*COS(BU$12))/SIN(BU$12)*$B60))</f>
        <v>6.57327805017436</v>
      </c>
      <c r="BV150" s="0" t="n">
        <f aca="false">IF($B60=0,0,IF(SIN(BV$12)=0,999999999,(SIN(BV$12)*COS($E60)+SIN($E60)*COS(BV$12))/SIN(BV$12)*$B60))</f>
        <v>6.47182404236124</v>
      </c>
      <c r="BW150" s="0" t="n">
        <f aca="false">IF($B60=0,0,IF(SIN(BW$12)=0,999999999,(SIN(BW$12)*COS($E60)+SIN($E60)*COS(BW$12))/SIN(BW$12)*$B60))</f>
        <v>6.37179098260164</v>
      </c>
      <c r="BX150" s="0" t="n">
        <f aca="false">IF($B60=0,0,IF(SIN(BX$12)=0,999999999,(SIN(BX$12)*COS($E60)+SIN($E60)*COS(BX$12))/SIN(BX$12)*$B60))</f>
        <v>6.27308951801587</v>
      </c>
      <c r="BY150" s="0" t="n">
        <f aca="false">IF($B60=0,0,IF(SIN(BY$12)=0,999999999,(SIN(BY$12)*COS($E60)+SIN($E60)*COS(BY$12))/SIN(BY$12)*$B60))</f>
        <v>6.17563426141716</v>
      </c>
      <c r="BZ150" s="0" t="n">
        <f aca="false">IF($B60=0,0,IF(SIN(BZ$12)=0,999999999,(SIN(BZ$12)*COS($E60)+SIN($E60)*COS(BZ$12))/SIN(BZ$12)*$B60))</f>
        <v>6.07934346911035</v>
      </c>
      <c r="CA150" s="0" t="n">
        <f aca="false">IF($B60=0,0,IF(SIN(CA$12)=0,999999999,(SIN(CA$12)*COS($E60)+SIN($E60)*COS(CA$12))/SIN(CA$12)*$B60))</f>
        <v>5.98413874256523</v>
      </c>
      <c r="CB150" s="0" t="n">
        <f aca="false">IF($B60=0,0,IF(SIN(CB$12)=0,999999999,(SIN(CB$12)*COS($E60)+SIN($E60)*COS(CB$12))/SIN(CB$12)*$B60))</f>
        <v>5.88994475153717</v>
      </c>
      <c r="CC150" s="0" t="n">
        <f aca="false">IF($B60=0,0,IF(SIN(CC$12)=0,999999999,(SIN(CC$12)*COS($E60)+SIN($E60)*COS(CC$12))/SIN(CC$12)*$B60))</f>
        <v>5.79668897645416</v>
      </c>
      <c r="CD150" s="0" t="n">
        <f aca="false">IF($B60=0,0,IF(SIN(CD$12)=0,999999999,(SIN(CD$12)*COS($E60)+SIN($E60)*COS(CD$12))/SIN(CD$12)*$B60))</f>
        <v>5.70430146810516</v>
      </c>
      <c r="CE150" s="0" t="n">
        <f aca="false">IF($B60=0,0,IF(SIN(CE$12)=0,999999999,(SIN(CE$12)*COS($E60)+SIN($E60)*COS(CE$12))/SIN(CE$12)*$B60))</f>
        <v>5.61271462285404</v>
      </c>
      <c r="CF150" s="0" t="n">
        <f aca="false">IF($B60=0,0,IF(SIN(CF$12)=0,999999999,(SIN(CF$12)*COS($E60)+SIN($E60)*COS(CF$12))/SIN(CF$12)*$B60))</f>
        <v>5.52186297177031</v>
      </c>
      <c r="CG150" s="0" t="n">
        <f aca="false">IF($B60=0,0,IF(SIN(CG$12)=0,999999999,(SIN(CG$12)*COS($E60)+SIN($E60)*COS(CG$12))/SIN(CG$12)*$B60))</f>
        <v>5.43168298221319</v>
      </c>
      <c r="CH150" s="0" t="n">
        <f aca="false">IF($B60=0,0,IF(SIN(CH$12)=0,999999999,(SIN(CH$12)*COS($E60)+SIN($E60)*COS(CH$12))/SIN(CH$12)*$B60))</f>
        <v>5.34211287053434</v>
      </c>
      <c r="CI150" s="0" t="n">
        <f aca="false">IF($B60=0,0,IF(SIN(CI$12)=0,999999999,(SIN(CI$12)*COS($E60)+SIN($E60)*COS(CI$12))/SIN(CI$12)*$B60))</f>
        <v>5.25309242467646</v>
      </c>
      <c r="CJ150" s="0" t="n">
        <f aca="false">IF($B60=0,0,IF(SIN(CJ$12)=0,999999999,(SIN(CJ$12)*COS($E60)+SIN($E60)*COS(CJ$12))/SIN(CJ$12)*$B60))</f>
        <v>5.16456283554324</v>
      </c>
      <c r="CK150" s="0" t="n">
        <f aca="false">IF($B60=0,0,IF(SIN(CK$12)=0,999999999,(SIN(CK$12)*COS($E60)+SIN($E60)*COS(CK$12))/SIN(CK$12)*$B60))</f>
        <v>5.07646653610168</v>
      </c>
      <c r="CL150" s="0" t="n">
        <f aca="false">IF($B60=0,0,IF(SIN(CL$12)=0,999999999,(SIN(CL$12)*COS($E60)+SIN($E60)*COS(CL$12))/SIN(CL$12)*$B60))</f>
        <v>4.98874704725225</v>
      </c>
      <c r="CM150" s="0" t="n">
        <f aca="false">IF($B60=0,0,IF(SIN(CM$12)=0,999999999,(SIN(CM$12)*COS($E60)+SIN($E60)*COS(CM$12))/SIN(CM$12)*$B60))</f>
        <v>4.90134882956627</v>
      </c>
      <c r="CN150" s="0" t="n">
        <f aca="false">IF($B60=0,0,IF(SIN(CN$12)=0,999999999,(SIN(CN$12)*COS($E60)+SIN($E60)*COS(CN$12))/SIN(CN$12)*$B60))</f>
        <v>4.81421714004495</v>
      </c>
      <c r="CO150" s="0" t="n">
        <f aca="false">IF($B60=0,0,IF(SIN(CO$12)=0,999999999,(SIN(CO$12)*COS($E60)+SIN($E60)*COS(CO$12))/SIN(CO$12)*$B60))</f>
        <v>4.72729789310094</v>
      </c>
      <c r="CP150" s="0" t="n">
        <f aca="false">IF($B60=0,0,IF(SIN(CP$12)=0,999999999,(SIN(CP$12)*COS($E60)+SIN($E60)*COS(CP$12))/SIN(CP$12)*$B60))</f>
        <v>4.64053752500187</v>
      </c>
      <c r="CQ150" s="0" t="n">
        <f aca="false">IF($B60=0,0,IF(SIN(CQ$12)=0,999999999,(SIN(CQ$12)*COS($E60)+SIN($E60)*COS(CQ$12))/SIN(CQ$12)*$B60))</f>
        <v>4.55388286104693</v>
      </c>
    </row>
    <row r="151" customFormat="false" ht="12.8" hidden="true" customHeight="false" outlineLevel="0" collapsed="false">
      <c r="D151" s="0" t="n">
        <f aca="false">1+D150</f>
        <v>49</v>
      </c>
      <c r="E151" s="2" t="s">
        <v>56</v>
      </c>
      <c r="F151" s="0" t="n">
        <f aca="false">IF($B61=0,0,IF(SIN(F$12)=0,999999999,(SIN(F$12)*COS($E61)+SIN($E61)*COS(F$12))/SIN(F$12)*$B61))</f>
        <v>999999999</v>
      </c>
      <c r="G151" s="0" t="n">
        <f aca="false">IF($B61=0,0,IF(SIN(G$12)=0,999999999,(SIN(G$12)*COS($E61)+SIN($E61)*COS(G$12))/SIN(G$12)*$B61))</f>
        <v>292.13685476615</v>
      </c>
      <c r="H151" s="0" t="n">
        <f aca="false">IF($B61=0,0,IF(SIN(H$12)=0,999999999,(SIN(H$12)*COS($E61)+SIN($E61)*COS(H$12))/SIN(H$12)*$B61))</f>
        <v>148.207824234721</v>
      </c>
      <c r="I151" s="0" t="n">
        <f aca="false">IF($B61=0,0,IF(SIN(I$12)=0,999999999,(SIN(I$12)*COS($E61)+SIN($E61)*COS(I$12))/SIN(I$12)*$B61))</f>
        <v>100.211988880183</v>
      </c>
      <c r="J151" s="0" t="n">
        <f aca="false">IF($B61=0,0,IF(SIN(J$12)=0,999999999,(SIN(J$12)*COS($E61)+SIN($E61)*COS(J$12))/SIN(J$12)*$B61))</f>
        <v>76.1994434090093</v>
      </c>
      <c r="K151" s="0" t="n">
        <f aca="false">IF($B61=0,0,IF(SIN(K$12)=0,999999999,(SIN(K$12)*COS($E61)+SIN($E61)*COS(K$12))/SIN(K$12)*$B61))</f>
        <v>61.7802039023299</v>
      </c>
      <c r="L151" s="0" t="n">
        <f aca="false">IF($B61=0,0,IF(SIN(L$12)=0,999999999,(SIN(L$12)*COS($E61)+SIN($E61)*COS(L$12))/SIN(L$12)*$B61))</f>
        <v>52.1576066631223</v>
      </c>
      <c r="M151" s="0" t="n">
        <f aca="false">IF($B61=0,0,IF(SIN(M$12)=0,999999999,(SIN(M$12)*COS($E61)+SIN($E61)*COS(M$12))/SIN(M$12)*$B61))</f>
        <v>45.2759366211609</v>
      </c>
      <c r="N151" s="0" t="n">
        <f aca="false">IF($B61=0,0,IF(SIN(N$12)=0,999999999,(SIN(N$12)*COS($E61)+SIN($E61)*COS(N$12))/SIN(N$12)*$B61))</f>
        <v>40.10733443267</v>
      </c>
      <c r="O151" s="0" t="n">
        <f aca="false">IF($B61=0,0,IF(SIN(O$12)=0,999999999,(SIN(O$12)*COS($E61)+SIN($E61)*COS(O$12))/SIN(O$12)*$B61))</f>
        <v>36.0807655121203</v>
      </c>
      <c r="P151" s="0" t="n">
        <f aca="false">IF($B61=0,0,IF(SIN(P$12)=0,999999999,(SIN(P$12)*COS($E61)+SIN($E61)*COS(P$12))/SIN(P$12)*$B61))</f>
        <v>32.853607643656</v>
      </c>
      <c r="Q151" s="0" t="n">
        <f aca="false">IF($B61=0,0,IF(SIN(Q$12)=0,999999999,(SIN(Q$12)*COS($E61)+SIN($E61)*COS(Q$12))/SIN(Q$12)*$B61))</f>
        <v>30.2078271669163</v>
      </c>
      <c r="R151" s="0" t="n">
        <f aca="false">IF($B61=0,0,IF(SIN(R$12)=0,999999999,(SIN(R$12)*COS($E61)+SIN($E61)*COS(R$12))/SIN(R$12)*$B61))</f>
        <v>27.9980670688403</v>
      </c>
      <c r="S151" s="0" t="n">
        <f aca="false">IF($B61=0,0,IF(SIN(S$12)=0,999999999,(SIN(S$12)*COS($E61)+SIN($E61)*COS(S$12))/SIN(S$12)*$B61))</f>
        <v>26.1236944166788</v>
      </c>
      <c r="T151" s="0" t="n">
        <f aca="false">IF($B61=0,0,IF(SIN(T$12)=0,999999999,(SIN(T$12)*COS($E61)+SIN($E61)*COS(T$12))/SIN(T$12)*$B61))</f>
        <v>24.5128274615919</v>
      </c>
      <c r="U151" s="0" t="n">
        <f aca="false">IF($B61=0,0,IF(SIN(U$12)=0,999999999,(SIN(U$12)*COS($E61)+SIN($E61)*COS(U$12))/SIN(U$12)*$B61))</f>
        <v>23.1127518998768</v>
      </c>
      <c r="V151" s="0" t="n">
        <f aca="false">IF($B61=0,0,IF(SIN(V$12)=0,999999999,(SIN(V$12)*COS($E61)+SIN($E61)*COS(V$12))/SIN(V$12)*$B61))</f>
        <v>21.8839310353429</v>
      </c>
      <c r="W151" s="0" t="n">
        <f aca="false">IF($B61=0,0,IF(SIN(W$12)=0,999999999,(SIN(W$12)*COS($E61)+SIN($E61)*COS(W$12))/SIN(W$12)*$B61))</f>
        <v>20.7961300011684</v>
      </c>
      <c r="X151" s="0" t="n">
        <f aca="false">IF($B61=0,0,IF(SIN(X$12)=0,999999999,(SIN(X$12)*COS($E61)+SIN($E61)*COS(X$12))/SIN(X$12)*$B61))</f>
        <v>19.8258319069768</v>
      </c>
      <c r="Y151" s="0" t="n">
        <f aca="false">IF($B61=0,0,IF(SIN(Y$12)=0,999999999,(SIN(Y$12)*COS($E61)+SIN($E61)*COS(Y$12))/SIN(Y$12)*$B61))</f>
        <v>18.9544699386632</v>
      </c>
      <c r="Z151" s="0" t="n">
        <f aca="false">IF($B61=0,0,IF(SIN(Z$12)=0,999999999,(SIN(Z$12)*COS($E61)+SIN($E61)*COS(Z$12))/SIN(Z$12)*$B61))</f>
        <v>18.16718982749</v>
      </c>
      <c r="AA151" s="0" t="n">
        <f aca="false">IF($B61=0,0,IF(SIN(AA$12)=0,999999999,(SIN(AA$12)*COS($E61)+SIN($E61)*COS(AA$12))/SIN(AA$12)*$B61))</f>
        <v>17.4519658986741</v>
      </c>
      <c r="AB151" s="0" t="n">
        <f aca="false">IF($B61=0,0,IF(SIN(AB$12)=0,999999999,(SIN(AB$12)*COS($E61)+SIN($E61)*COS(AB$12))/SIN(AB$12)*$B61))</f>
        <v>16.7989581968797</v>
      </c>
      <c r="AC151" s="0" t="n">
        <f aca="false">IF($B61=0,0,IF(SIN(AC$12)=0,999999999,(SIN(AC$12)*COS($E61)+SIN($E61)*COS(AC$12))/SIN(AC$12)*$B61))</f>
        <v>16.2000373173629</v>
      </c>
      <c r="AD151" s="0" t="n">
        <f aca="false">IF($B61=0,0,IF(SIN(AD$12)=0,999999999,(SIN(AD$12)*COS($E61)+SIN($E61)*COS(AD$12))/SIN(AD$12)*$B61))</f>
        <v>15.6484280285986</v>
      </c>
      <c r="AE151" s="0" t="n">
        <f aca="false">IF($B61=0,0,IF(SIN(AE$12)=0,999999999,(SIN(AE$12)*COS($E61)+SIN($E61)*COS(AE$12))/SIN(AE$12)*$B61))</f>
        <v>15.1384384247507</v>
      </c>
      <c r="AF151" s="0" t="n">
        <f aca="false">IF($B61=0,0,IF(SIN(AF$12)=0,999999999,(SIN(AF$12)*COS($E61)+SIN($E61)*COS(AF$12))/SIN(AF$12)*$B61))</f>
        <v>14.6652515806985</v>
      </c>
      <c r="AG151" s="0" t="n">
        <f aca="false">IF($B61=0,0,IF(SIN(AG$12)=0,999999999,(SIN(AG$12)*COS($E61)+SIN($E61)*COS(AG$12))/SIN(AG$12)*$B61))</f>
        <v>14.2247635052286</v>
      </c>
      <c r="AH151" s="0" t="n">
        <f aca="false">IF($B61=0,0,IF(SIN(AH$12)=0,999999999,(SIN(AH$12)*COS($E61)+SIN($E61)*COS(AH$12))/SIN(AH$12)*$B61))</f>
        <v>13.8134558178261</v>
      </c>
      <c r="AI151" s="0" t="n">
        <f aca="false">IF($B61=0,0,IF(SIN(AI$12)=0,999999999,(SIN(AI$12)*COS($E61)+SIN($E61)*COS(AI$12))/SIN(AI$12)*$B61))</f>
        <v>13.428294767483</v>
      </c>
      <c r="AJ151" s="0" t="n">
        <f aca="false">IF($B61=0,0,IF(SIN(AJ$12)=0,999999999,(SIN(AJ$12)*COS($E61)+SIN($E61)*COS(AJ$12))/SIN(AJ$12)*$B61))</f>
        <v>13.0666504470253</v>
      </c>
      <c r="AK151" s="0" t="n">
        <f aca="false">IF($B61=0,0,IF(SIN(AK$12)=0,999999999,(SIN(AK$12)*COS($E61)+SIN($E61)*COS(AK$12))/SIN(AK$12)*$B61))</f>
        <v>12.7262316426563</v>
      </c>
      <c r="AL151" s="0" t="n">
        <f aca="false">IF($B61=0,0,IF(SIN(AL$12)=0,999999999,(SIN(AL$12)*COS($E61)+SIN($E61)*COS(AL$12))/SIN(AL$12)*$B61))</f>
        <v>12.405032898484</v>
      </c>
      <c r="AM151" s="0" t="n">
        <f aca="false">IF($B61=0,0,IF(SIN(AM$12)=0,999999999,(SIN(AM$12)*COS($E61)+SIN($E61)*COS(AM$12))/SIN(AM$12)*$B61))</f>
        <v>12.1012912049465</v>
      </c>
      <c r="AN151" s="0" t="n">
        <f aca="false">IF($B61=0,0,IF(SIN(AN$12)=0,999999999,(SIN(AN$12)*COS($E61)+SIN($E61)*COS(AN$12))/SIN(AN$12)*$B61))</f>
        <v>11.8134503297185</v>
      </c>
      <c r="AO151" s="0" t="n">
        <f aca="false">IF($B61=0,0,IF(SIN(AO$12)=0,999999999,(SIN(AO$12)*COS($E61)+SIN($E61)*COS(AO$12))/SIN(AO$12)*$B61))</f>
        <v>11.5401312625696</v>
      </c>
      <c r="AP151" s="0" t="n">
        <f aca="false">IF($B61=0,0,IF(SIN(AP$12)=0,999999999,(SIN(AP$12)*COS($E61)+SIN($E61)*COS(AP$12))/SIN(AP$12)*$B61))</f>
        <v>11.2801075853221</v>
      </c>
      <c r="AQ151" s="0" t="n">
        <f aca="false">IF($B61=0,0,IF(SIN(AQ$12)=0,999999999,(SIN(AQ$12)*COS($E61)+SIN($E61)*COS(AQ$12))/SIN(AQ$12)*$B61))</f>
        <v>11.0322848351</v>
      </c>
      <c r="AR151" s="0" t="n">
        <f aca="false">IF($B61=0,0,IF(SIN(AR$12)=0,999999999,(SIN(AR$12)*COS($E61)+SIN($E61)*COS(AR$12))/SIN(AR$12)*$B61))</f>
        <v>10.7956831252301</v>
      </c>
      <c r="AS151" s="0" t="n">
        <f aca="false">IF($B61=0,0,IF(SIN(AS$12)=0,999999999,(SIN(AS$12)*COS($E61)+SIN($E61)*COS(AS$12))/SIN(AS$12)*$B61))</f>
        <v>10.5694224390546</v>
      </c>
      <c r="AT151" s="0" t="n">
        <f aca="false">IF($B61=0,0,IF(SIN(AT$12)=0,999999999,(SIN(AT$12)*COS($E61)+SIN($E61)*COS(AT$12))/SIN(AT$12)*$B61))</f>
        <v>10.3527101288609</v>
      </c>
      <c r="AU151" s="0" t="n">
        <f aca="false">IF($B61=0,0,IF(SIN(AU$12)=0,999999999,(SIN(AU$12)*COS($E61)+SIN($E61)*COS(AU$12))/SIN(AU$12)*$B61))</f>
        <v>10.1448302434088</v>
      </c>
      <c r="AV151" s="0" t="n">
        <f aca="false">IF($B61=0,0,IF(SIN(AV$12)=0,999999999,(SIN(AV$12)*COS($E61)+SIN($E61)*COS(AV$12))/SIN(AV$12)*$B61))</f>
        <v>9.9451343792504</v>
      </c>
      <c r="AW151" s="0" t="n">
        <f aca="false">IF($B61=0,0,IF(SIN(AW$12)=0,999999999,(SIN(AW$12)*COS($E61)+SIN($E61)*COS(AW$12))/SIN(AW$12)*$B61))</f>
        <v>9.75303380774582</v>
      </c>
      <c r="AX151" s="0" t="n">
        <f aca="false">IF($B61=0,0,IF(SIN(AX$12)=0,999999999,(SIN(AX$12)*COS($E61)+SIN($E61)*COS(AX$12))/SIN(AX$12)*$B61))</f>
        <v>9.5679926747817</v>
      </c>
      <c r="AY151" s="0" t="n">
        <f aca="false">IF($B61=0,0,IF(SIN(AY$12)=0,999999999,(SIN(AY$12)*COS($E61)+SIN($E61)*COS(AY$12))/SIN(AY$12)*$B61))</f>
        <v>9.38952210628584</v>
      </c>
      <c r="AZ151" s="0" t="n">
        <f aca="false">IF($B61=0,0,IF(SIN(AZ$12)=0,999999999,(SIN(AZ$12)*COS($E61)+SIN($E61)*COS(AZ$12))/SIN(AZ$12)*$B61))</f>
        <v>9.21717508165596</v>
      </c>
      <c r="BA151" s="0" t="n">
        <f aca="false">IF($B61=0,0,IF(SIN(BA$12)=0,999999999,(SIN(BA$12)*COS($E61)+SIN($E61)*COS(BA$12))/SIN(BA$12)*$B61))</f>
        <v>9.05054196068684</v>
      </c>
      <c r="BB151" s="0" t="n">
        <f aca="false">IF($B61=0,0,IF(SIN(BB$12)=0,999999999,(SIN(BB$12)*COS($E61)+SIN($E61)*COS(BB$12))/SIN(BB$12)*$B61))</f>
        <v>8.88924656864704</v>
      </c>
      <c r="BC151" s="0" t="n">
        <f aca="false">IF($B61=0,0,IF(SIN(BC$12)=0,999999999,(SIN(BC$12)*COS($E61)+SIN($E61)*COS(BC$12))/SIN(BC$12)*$B61))</f>
        <v>8.73294275972016</v>
      </c>
      <c r="BD151" s="0" t="n">
        <f aca="false">IF($B61=0,0,IF(SIN(BD$12)=0,999999999,(SIN(BD$12)*COS($E61)+SIN($E61)*COS(BD$12))/SIN(BD$12)*$B61))</f>
        <v>8.5813113917887</v>
      </c>
      <c r="BE151" s="0" t="n">
        <f aca="false">IF($B61=0,0,IF(SIN(BE$12)=0,999999999,(SIN(BE$12)*COS($E61)+SIN($E61)*COS(BE$12))/SIN(BE$12)*$B61))</f>
        <v>8.43405765604824</v>
      </c>
      <c r="BF151" s="0" t="n">
        <f aca="false">IF($B61=0,0,IF(SIN(BF$12)=0,999999999,(SIN(BF$12)*COS($E61)+SIN($E61)*COS(BF$12))/SIN(BF$12)*$B61))</f>
        <v>8.29090871363065</v>
      </c>
      <c r="BG151" s="0" t="n">
        <f aca="false">IF($B61=0,0,IF(SIN(BG$12)=0,999999999,(SIN(BG$12)*COS($E61)+SIN($E61)*COS(BG$12))/SIN(BG$12)*$B61))</f>
        <v>8.15161159863</v>
      </c>
      <c r="BH151" s="0" t="n">
        <f aca="false">IF($B61=0,0,IF(SIN(BH$12)=0,999999999,(SIN(BH$12)*COS($E61)+SIN($E61)*COS(BH$12))/SIN(BH$12)*$B61))</f>
        <v>8.01593135293662</v>
      </c>
      <c r="BI151" s="0" t="n">
        <f aca="false">IF($B61=0,0,IF(SIN(BI$12)=0,999999999,(SIN(BI$12)*COS($E61)+SIN($E61)*COS(BI$12))/SIN(BI$12)*$B61))</f>
        <v>7.88364936331316</v>
      </c>
      <c r="BJ151" s="0" t="n">
        <f aca="false">IF($B61=0,0,IF(SIN(BJ$12)=0,999999999,(SIN(BJ$12)*COS($E61)+SIN($E61)*COS(BJ$12))/SIN(BJ$12)*$B61))</f>
        <v>7.75456187536579</v>
      </c>
      <c r="BK151" s="0" t="n">
        <f aca="false">IF($B61=0,0,IF(SIN(BK$12)=0,999999999,(SIN(BK$12)*COS($E61)+SIN($E61)*COS(BK$12))/SIN(BK$12)*$B61))</f>
        <v>7.62847866261724</v>
      </c>
      <c r="BL151" s="0" t="n">
        <f aca="false">IF($B61=0,0,IF(SIN(BL$12)=0,999999999,(SIN(BL$12)*COS($E61)+SIN($E61)*COS(BL$12))/SIN(BL$12)*$B61))</f>
        <v>7.50522183188942</v>
      </c>
      <c r="BM151" s="0" t="n">
        <f aca="false">IF($B61=0,0,IF(SIN(BM$12)=0,999999999,(SIN(BM$12)*COS($E61)+SIN($E61)*COS(BM$12))/SIN(BM$12)*$B61))</f>
        <v>7.3846247487471</v>
      </c>
      <c r="BN151" s="0" t="n">
        <f aca="false">IF($B61=0,0,IF(SIN(BN$12)=0,999999999,(SIN(BN$12)*COS($E61)+SIN($E61)*COS(BN$12))/SIN(BN$12)*$B61))</f>
        <v>7.26653106891514</v>
      </c>
      <c r="BO151" s="0" t="n">
        <f aca="false">IF($B61=0,0,IF(SIN(BO$12)=0,999999999,(SIN(BO$12)*COS($E61)+SIN($E61)*COS(BO$12))/SIN(BO$12)*$B61))</f>
        <v>7.15079386342429</v>
      </c>
      <c r="BP151" s="0" t="n">
        <f aca="false">IF($B61=0,0,IF(SIN(BP$12)=0,999999999,(SIN(BP$12)*COS($E61)+SIN($E61)*COS(BP$12))/SIN(BP$12)*$B61))</f>
        <v>7.0372748268147</v>
      </c>
      <c r="BQ151" s="0" t="n">
        <f aca="false">IF($B61=0,0,IF(SIN(BQ$12)=0,999999999,(SIN(BQ$12)*COS($E61)+SIN($E61)*COS(BQ$12))/SIN(BQ$12)*$B61))</f>
        <v>6.92584355907548</v>
      </c>
      <c r="BR151" s="0" t="n">
        <f aca="false">IF($B61=0,0,IF(SIN(BR$12)=0,999999999,(SIN(BR$12)*COS($E61)+SIN($E61)*COS(BR$12))/SIN(BR$12)*$B61))</f>
        <v>6.81637691315735</v>
      </c>
      <c r="BS151" s="0" t="n">
        <f aca="false">IF($B61=0,0,IF(SIN(BS$12)=0,999999999,(SIN(BS$12)*COS($E61)+SIN($E61)*COS(BS$12))/SIN(BS$12)*$B61))</f>
        <v>6.70875840089344</v>
      </c>
      <c r="BT151" s="0" t="n">
        <f aca="false">IF($B61=0,0,IF(SIN(BT$12)=0,999999999,(SIN(BT$12)*COS($E61)+SIN($E61)*COS(BT$12))/SIN(BT$12)*$B61))</f>
        <v>6.60287765102471</v>
      </c>
      <c r="BU151" s="0" t="n">
        <f aca="false">IF($B61=0,0,IF(SIN(BU$12)=0,999999999,(SIN(BU$12)*COS($E61)+SIN($E61)*COS(BU$12))/SIN(BU$12)*$B61))</f>
        <v>6.49862991377118</v>
      </c>
      <c r="BV151" s="0" t="n">
        <f aca="false">IF($B61=0,0,IF(SIN(BV$12)=0,999999999,(SIN(BV$12)*COS($E61)+SIN($E61)*COS(BV$12))/SIN(BV$12)*$B61))</f>
        <v>6.39591560703642</v>
      </c>
      <c r="BW151" s="0" t="n">
        <f aca="false">IF($B61=0,0,IF(SIN(BW$12)=0,999999999,(SIN(BW$12)*COS($E61)+SIN($E61)*COS(BW$12))/SIN(BW$12)*$B61))</f>
        <v>6.29463989989345</v>
      </c>
      <c r="BX151" s="0" t="n">
        <f aca="false">IF($B61=0,0,IF(SIN(BX$12)=0,999999999,(SIN(BX$12)*COS($E61)+SIN($E61)*COS(BX$12))/SIN(BX$12)*$B61))</f>
        <v>6.19471232948828</v>
      </c>
      <c r="BY151" s="0" t="n">
        <f aca="false">IF($B61=0,0,IF(SIN(BY$12)=0,999999999,(SIN(BY$12)*COS($E61)+SIN($E61)*COS(BY$12))/SIN(BY$12)*$B61))</f>
        <v>6.09604644792318</v>
      </c>
      <c r="BZ151" s="0" t="n">
        <f aca="false">IF($B61=0,0,IF(SIN(BZ$12)=0,999999999,(SIN(BZ$12)*COS($E61)+SIN($E61)*COS(BZ$12))/SIN(BZ$12)*$B61))</f>
        <v>5.99855949605282</v>
      </c>
      <c r="CA151" s="0" t="n">
        <f aca="false">IF($B61=0,0,IF(SIN(CA$12)=0,999999999,(SIN(CA$12)*COS($E61)+SIN($E61)*COS(CA$12))/SIN(CA$12)*$B61))</f>
        <v>5.90217210145165</v>
      </c>
      <c r="CB151" s="0" t="n">
        <f aca="false">IF($B61=0,0,IF(SIN(CB$12)=0,999999999,(SIN(CB$12)*COS($E61)+SIN($E61)*COS(CB$12))/SIN(CB$12)*$B61))</f>
        <v>5.8068079980951</v>
      </c>
      <c r="CC151" s="0" t="n">
        <f aca="false">IF($B61=0,0,IF(SIN(CC$12)=0,999999999,(SIN(CC$12)*COS($E61)+SIN($E61)*COS(CC$12))/SIN(CC$12)*$B61))</f>
        <v>5.71239376554643</v>
      </c>
      <c r="CD151" s="0" t="n">
        <f aca="false">IF($B61=0,0,IF(SIN(CD$12)=0,999999999,(SIN(CD$12)*COS($E61)+SIN($E61)*COS(CD$12))/SIN(CD$12)*$B61))</f>
        <v>5.6188585856598</v>
      </c>
      <c r="CE151" s="0" t="n">
        <f aca="false">IF($B61=0,0,IF(SIN(CE$12)=0,999999999,(SIN(CE$12)*COS($E61)+SIN($E61)*COS(CE$12))/SIN(CE$12)*$B61))</f>
        <v>5.52613401500194</v>
      </c>
      <c r="CF151" s="0" t="n">
        <f aca="false">IF($B61=0,0,IF(SIN(CF$12)=0,999999999,(SIN(CF$12)*COS($E61)+SIN($E61)*COS(CF$12))/SIN(CF$12)*$B61))</f>
        <v>5.43415377136325</v>
      </c>
      <c r="CG151" s="0" t="n">
        <f aca="false">IF($B61=0,0,IF(SIN(CG$12)=0,999999999,(SIN(CG$12)*COS($E61)+SIN($E61)*COS(CG$12))/SIN(CG$12)*$B61))</f>
        <v>5.34285353287716</v>
      </c>
      <c r="CH151" s="0" t="n">
        <f aca="false">IF($B61=0,0,IF(SIN(CH$12)=0,999999999,(SIN(CH$12)*COS($E61)+SIN($E61)*COS(CH$12))/SIN(CH$12)*$B61))</f>
        <v>5.2521707483962</v>
      </c>
      <c r="CI151" s="0" t="n">
        <f aca="false">IF($B61=0,0,IF(SIN(CI$12)=0,999999999,(SIN(CI$12)*COS($E61)+SIN($E61)*COS(CI$12))/SIN(CI$12)*$B61))</f>
        <v>5.16204445788678</v>
      </c>
      <c r="CJ151" s="0" t="n">
        <f aca="false">IF($B61=0,0,IF(SIN(CJ$12)=0,999999999,(SIN(CJ$12)*COS($E61)+SIN($E61)*COS(CJ$12))/SIN(CJ$12)*$B61))</f>
        <v>5.07241512170441</v>
      </c>
      <c r="CK151" s="0" t="n">
        <f aca="false">IF($B61=0,0,IF(SIN(CK$12)=0,999999999,(SIN(CK$12)*COS($E61)+SIN($E61)*COS(CK$12))/SIN(CK$12)*$B61))</f>
        <v>4.98322445769728</v>
      </c>
      <c r="CL151" s="0" t="n">
        <f aca="false">IF($B61=0,0,IF(SIN(CL$12)=0,999999999,(SIN(CL$12)*COS($E61)+SIN($E61)*COS(CL$12))/SIN(CL$12)*$B61))</f>
        <v>4.89441528516176</v>
      </c>
      <c r="CM151" s="0" t="n">
        <f aca="false">IF($B61=0,0,IF(SIN(CM$12)=0,999999999,(SIN(CM$12)*COS($E61)+SIN($E61)*COS(CM$12))/SIN(CM$12)*$B61))</f>
        <v>4.80593137473799</v>
      </c>
      <c r="CN151" s="0" t="n">
        <f aca="false">IF($B61=0,0,IF(SIN(CN$12)=0,999999999,(SIN(CN$12)*COS($E61)+SIN($E61)*COS(CN$12))/SIN(CN$12)*$B61))</f>
        <v>4.71771730338957</v>
      </c>
      <c r="CO151" s="0" t="n">
        <f aca="false">IF($B61=0,0,IF(SIN(CO$12)=0,999999999,(SIN(CO$12)*COS($E61)+SIN($E61)*COS(CO$12))/SIN(CO$12)*$B61))</f>
        <v>4.62971831365812</v>
      </c>
      <c r="CP151" s="0" t="n">
        <f aca="false">IF($B61=0,0,IF(SIN(CP$12)=0,999999999,(SIN(CP$12)*COS($E61)+SIN($E61)*COS(CP$12))/SIN(CP$12)*$B61))</f>
        <v>4.54188017642295</v>
      </c>
      <c r="CQ151" s="0" t="n">
        <f aca="false">IF($B61=0,0,IF(SIN(CQ$12)=0,999999999,(SIN(CQ$12)*COS($E61)+SIN($E61)*COS(CQ$12))/SIN(CQ$12)*$B61))</f>
        <v>4.45414905642757</v>
      </c>
    </row>
    <row r="152" customFormat="false" ht="12.8" hidden="true" customHeight="false" outlineLevel="0" collapsed="false">
      <c r="D152" s="0" t="n">
        <f aca="false">1+D151</f>
        <v>50</v>
      </c>
      <c r="E152" s="2" t="s">
        <v>56</v>
      </c>
      <c r="F152" s="0" t="n">
        <f aca="false">IF($B62=0,0,IF(SIN(F$12)=0,999999999,(SIN(F$12)*COS($E62)+SIN($E62)*COS(F$12))/SIN(F$12)*$B62))</f>
        <v>999999999</v>
      </c>
      <c r="G152" s="0" t="n">
        <f aca="false">IF($B62=0,0,IF(SIN(G$12)=0,999999999,(SIN(G$12)*COS($E62)+SIN($E62)*COS(G$12))/SIN(G$12)*$B62))</f>
        <v>295.451451061325</v>
      </c>
      <c r="H152" s="0" t="n">
        <f aca="false">IF($B62=0,0,IF(SIN(H$12)=0,999999999,(SIN(H$12)*COS($E62)+SIN($E62)*COS(H$12))/SIN(H$12)*$B62))</f>
        <v>149.813803972709</v>
      </c>
      <c r="I152" s="0" t="n">
        <f aca="false">IF($B62=0,0,IF(SIN(I$12)=0,999999999,(SIN(I$12)*COS($E62)+SIN($E62)*COS(I$12))/SIN(I$12)*$B62))</f>
        <v>101.248198373349</v>
      </c>
      <c r="J152" s="0" t="n">
        <f aca="false">IF($B62=0,0,IF(SIN(J$12)=0,999999999,(SIN(J$12)*COS($E62)+SIN($E62)*COS(J$12))/SIN(J$12)*$B62))</f>
        <v>76.9505941296632</v>
      </c>
      <c r="K152" s="0" t="n">
        <f aca="false">IF($B62=0,0,IF(SIN(K$12)=0,999999999,(SIN(K$12)*COS($E62)+SIN($E62)*COS(K$12))/SIN(K$12)*$B62))</f>
        <v>62.3601803208143</v>
      </c>
      <c r="L152" s="0" t="n">
        <f aca="false">IF($B62=0,0,IF(SIN(L$12)=0,999999999,(SIN(L$12)*COS($E62)+SIN($E62)*COS(L$12))/SIN(L$12)*$B62))</f>
        <v>52.623350887411</v>
      </c>
      <c r="M152" s="0" t="n">
        <f aca="false">IF($B62=0,0,IF(SIN(M$12)=0,999999999,(SIN(M$12)*COS($E62)+SIN($E62)*COS(M$12))/SIN(M$12)*$B62))</f>
        <v>45.6599868652194</v>
      </c>
      <c r="N152" s="0" t="n">
        <f aca="false">IF($B62=0,0,IF(SIN(N$12)=0,999999999,(SIN(N$12)*COS($E62)+SIN($E62)*COS(N$12))/SIN(N$12)*$B62))</f>
        <v>40.4300269419882</v>
      </c>
      <c r="O152" s="0" t="n">
        <f aca="false">IF($B62=0,0,IF(SIN(O$12)=0,999999999,(SIN(O$12)*COS($E62)+SIN($E62)*COS(O$12))/SIN(O$12)*$B62))</f>
        <v>36.3556576416201</v>
      </c>
      <c r="P152" s="0" t="n">
        <f aca="false">IF($B62=0,0,IF(SIN(P$12)=0,999999999,(SIN(P$12)*COS($E62)+SIN($E62)*COS(P$12))/SIN(P$12)*$B62))</f>
        <v>33.0901893965323</v>
      </c>
      <c r="Q152" s="0" t="n">
        <f aca="false">IF($B62=0,0,IF(SIN(Q$12)=0,999999999,(SIN(Q$12)*COS($E62)+SIN($E62)*COS(Q$12))/SIN(Q$12)*$B62))</f>
        <v>30.4130002157073</v>
      </c>
      <c r="R152" s="0" t="n">
        <f aca="false">IF($B62=0,0,IF(SIN(R$12)=0,999999999,(SIN(R$12)*COS($E62)+SIN($E62)*COS(R$12))/SIN(R$12)*$B62))</f>
        <v>28.177007517599</v>
      </c>
      <c r="S152" s="0" t="n">
        <f aca="false">IF($B62=0,0,IF(SIN(S$12)=0,999999999,(SIN(S$12)*COS($E62)+SIN($E62)*COS(S$12))/SIN(S$12)*$B62))</f>
        <v>26.2803837314167</v>
      </c>
      <c r="T152" s="0" t="n">
        <f aca="false">IF($B62=0,0,IF(SIN(T$12)=0,999999999,(SIN(T$12)*COS($E62)+SIN($E62)*COS(T$12))/SIN(T$12)*$B62))</f>
        <v>24.6503937825827</v>
      </c>
      <c r="U152" s="0" t="n">
        <f aca="false">IF($B62=0,0,IF(SIN(U$12)=0,999999999,(SIN(U$12)*COS($E62)+SIN($E62)*COS(U$12))/SIN(U$12)*$B62))</f>
        <v>23.2336975830628</v>
      </c>
      <c r="V152" s="0" t="n">
        <f aca="false">IF($B62=0,0,IF(SIN(V$12)=0,999999999,(SIN(V$12)*COS($E62)+SIN($E62)*COS(V$12))/SIN(V$12)*$B62))</f>
        <v>21.9902890869217</v>
      </c>
      <c r="W152" s="0" t="n">
        <f aca="false">IF($B62=0,0,IF(SIN(W$12)=0,999999999,(SIN(W$12)*COS($E62)+SIN($E62)*COS(W$12))/SIN(W$12)*$B62))</f>
        <v>20.889574501874</v>
      </c>
      <c r="X152" s="0" t="n">
        <f aca="false">IF($B62=0,0,IF(SIN(X$12)=0,999999999,(SIN(X$12)*COS($E62)+SIN($E62)*COS(X$12))/SIN(X$12)*$B62))</f>
        <v>19.9077577628126</v>
      </c>
      <c r="Y152" s="0" t="n">
        <f aca="false">IF($B62=0,0,IF(SIN(Y$12)=0,999999999,(SIN(Y$12)*COS($E62)+SIN($E62)*COS(Y$12))/SIN(Y$12)*$B62))</f>
        <v>19.0260516444629</v>
      </c>
      <c r="Z152" s="0" t="n">
        <f aca="false">IF($B62=0,0,IF(SIN(Z$12)=0,999999999,(SIN(Z$12)*COS($E62)+SIN($E62)*COS(Z$12))/SIN(Z$12)*$B62))</f>
        <v>18.2294255394473</v>
      </c>
      <c r="AA152" s="0" t="n">
        <f aca="false">IF($B62=0,0,IF(SIN(AA$12)=0,999999999,(SIN(AA$12)*COS($E62)+SIN($E62)*COS(AA$12))/SIN(AA$12)*$B62))</f>
        <v>17.5057110132699</v>
      </c>
      <c r="AB152" s="0" t="n">
        <f aca="false">IF($B62=0,0,IF(SIN(AB$12)=0,999999999,(SIN(AB$12)*COS($E62)+SIN($E62)*COS(AB$12))/SIN(AB$12)*$B62))</f>
        <v>16.8449512980898</v>
      </c>
      <c r="AC152" s="0" t="n">
        <f aca="false">IF($B62=0,0,IF(SIN(AC$12)=0,999999999,(SIN(AC$12)*COS($E62)+SIN($E62)*COS(AC$12))/SIN(AC$12)*$B62))</f>
        <v>16.2389204830208</v>
      </c>
      <c r="AD152" s="0" t="n">
        <f aca="false">IF($B62=0,0,IF(SIN(AD$12)=0,999999999,(SIN(AD$12)*COS($E62)+SIN($E62)*COS(AD$12))/SIN(AD$12)*$B62))</f>
        <v>15.6807629061147</v>
      </c>
      <c r="AE152" s="0" t="n">
        <f aca="false">IF($B62=0,0,IF(SIN(AE$12)=0,999999999,(SIN(AE$12)*COS($E62)+SIN($E62)*COS(AE$12))/SIN(AE$12)*$B62))</f>
        <v>15.1647190915359</v>
      </c>
      <c r="AF152" s="0" t="n">
        <f aca="false">IF($B62=0,0,IF(SIN(AF$12)=0,999999999,(SIN(AF$12)*COS($E62)+SIN($E62)*COS(AF$12))/SIN(AF$12)*$B62))</f>
        <v>14.6859149312731</v>
      </c>
      <c r="AG152" s="0" t="n">
        <f aca="false">IF($B62=0,0,IF(SIN(AG$12)=0,999999999,(SIN(AG$12)*COS($E62)+SIN($E62)*COS(AG$12))/SIN(AG$12)*$B62))</f>
        <v>14.240197714634</v>
      </c>
      <c r="AH152" s="0" t="n">
        <f aca="false">IF($B62=0,0,IF(SIN(AH$12)=0,999999999,(SIN(AH$12)*COS($E62)+SIN($E62)*COS(AH$12))/SIN(AH$12)*$B62))</f>
        <v>13.8240072935523</v>
      </c>
      <c r="AI152" s="0" t="n">
        <f aca="false">IF($B62=0,0,IF(SIN(AI$12)=0,999999999,(SIN(AI$12)*COS($E62)+SIN($E62)*COS(AI$12))/SIN(AI$12)*$B62))</f>
        <v>13.4342739026232</v>
      </c>
      <c r="AJ152" s="0" t="n">
        <f aca="false">IF($B62=0,0,IF(SIN(AJ$12)=0,999999999,(SIN(AJ$12)*COS($E62)+SIN($E62)*COS(AJ$12))/SIN(AJ$12)*$B62))</f>
        <v>13.0683364144045</v>
      </c>
      <c r="AK152" s="0" t="n">
        <f aca="false">IF($B62=0,0,IF(SIN(AK$12)=0,999999999,(SIN(AK$12)*COS($E62)+SIN($E62)*COS(AK$12))/SIN(AK$12)*$B62))</f>
        <v>12.7238764155429</v>
      </c>
      <c r="AL152" s="0" t="n">
        <f aca="false">IF($B62=0,0,IF(SIN(AL$12)=0,999999999,(SIN(AL$12)*COS($E62)+SIN($E62)*COS(AL$12))/SIN(AL$12)*$B62))</f>
        <v>12.398864642891</v>
      </c>
      <c r="AM152" s="0" t="n">
        <f aca="false">IF($B62=0,0,IF(SIN(AM$12)=0,999999999,(SIN(AM$12)*COS($E62)+SIN($E62)*COS(AM$12))/SIN(AM$12)*$B62))</f>
        <v>12.0915171577716</v>
      </c>
      <c r="AN152" s="0" t="n">
        <f aca="false">IF($B62=0,0,IF(SIN(AN$12)=0,999999999,(SIN(AN$12)*COS($E62)+SIN($E62)*COS(AN$12))/SIN(AN$12)*$B62))</f>
        <v>11.8002592534464</v>
      </c>
      <c r="AO152" s="0" t="n">
        <f aca="false">IF($B62=0,0,IF(SIN(AO$12)=0,999999999,(SIN(AO$12)*COS($E62)+SIN($E62)*COS(AO$12))/SIN(AO$12)*$B62))</f>
        <v>11.523695549119</v>
      </c>
      <c r="AP152" s="0" t="n">
        <f aca="false">IF($B62=0,0,IF(SIN(AP$12)=0,999999999,(SIN(AP$12)*COS($E62)+SIN($E62)*COS(AP$12))/SIN(AP$12)*$B62))</f>
        <v>11.260585067503</v>
      </c>
      <c r="AQ152" s="0" t="n">
        <f aca="false">IF($B62=0,0,IF(SIN(AQ$12)=0,999999999,(SIN(AQ$12)*COS($E62)+SIN($E62)*COS(AQ$12))/SIN(AQ$12)*$B62))</f>
        <v>11.0098203530871</v>
      </c>
      <c r="AR152" s="0" t="n">
        <f aca="false">IF($B62=0,0,IF(SIN(AR$12)=0,999999999,(SIN(AR$12)*COS($E62)+SIN($E62)*COS(AR$12))/SIN(AR$12)*$B62))</f>
        <v>10.7704098867248</v>
      </c>
      <c r="AS152" s="0" t="n">
        <f aca="false">IF($B62=0,0,IF(SIN(AS$12)=0,999999999,(SIN(AS$12)*COS($E62)+SIN($E62)*COS(AS$12))/SIN(AS$12)*$B62))</f>
        <v>10.5414632048665</v>
      </c>
      <c r="AT152" s="0" t="n">
        <f aca="false">IF($B62=0,0,IF(SIN(AT$12)=0,999999999,(SIN(AT$12)*COS($E62)+SIN($E62)*COS(AT$12))/SIN(AT$12)*$B62))</f>
        <v>10.3221782500856</v>
      </c>
      <c r="AU152" s="0" t="n">
        <f aca="false">IF($B62=0,0,IF(SIN(AU$12)=0,999999999,(SIN(AU$12)*COS($E62)+SIN($E62)*COS(AU$12))/SIN(AU$12)*$B62))</f>
        <v>10.1118305719104</v>
      </c>
      <c r="AV152" s="0" t="n">
        <f aca="false">IF($B62=0,0,IF(SIN(AV$12)=0,999999999,(SIN(AV$12)*COS($E62)+SIN($E62)*COS(AV$12))/SIN(AV$12)*$B62))</f>
        <v>9.90976406953781</v>
      </c>
      <c r="AW152" s="0" t="n">
        <f aca="false">IF($B62=0,0,IF(SIN(AW$12)=0,999999999,(SIN(AW$12)*COS($E62)+SIN($E62)*COS(AW$12))/SIN(AW$12)*$B62))</f>
        <v>9.71538302538706</v>
      </c>
      <c r="AX152" s="0" t="n">
        <f aca="false">IF($B62=0,0,IF(SIN(AX$12)=0,999999999,(SIN(AX$12)*COS($E62)+SIN($E62)*COS(AX$12))/SIN(AX$12)*$B62))</f>
        <v>9.52814522409011</v>
      </c>
      <c r="AY152" s="0" t="n">
        <f aca="false">IF($B62=0,0,IF(SIN(AY$12)=0,999999999,(SIN(AY$12)*COS($E62)+SIN($E62)*COS(AY$12))/SIN(AY$12)*$B62))</f>
        <v>9.34755598803166</v>
      </c>
      <c r="AZ152" s="0" t="n">
        <f aca="false">IF($B62=0,0,IF(SIN(AZ$12)=0,999999999,(SIN(AZ$12)*COS($E62)+SIN($E62)*COS(AZ$12))/SIN(AZ$12)*$B62))</f>
        <v>9.17316298991903</v>
      </c>
      <c r="BA152" s="0" t="n">
        <f aca="false">IF($B62=0,0,IF(SIN(BA$12)=0,999999999,(SIN(BA$12)*COS($E62)+SIN($E62)*COS(BA$12))/SIN(BA$12)*$B62))</f>
        <v>9.00455172660842</v>
      </c>
      <c r="BB152" s="0" t="n">
        <f aca="false">IF($B62=0,0,IF(SIN(BB$12)=0,999999999,(SIN(BB$12)*COS($E62)+SIN($E62)*COS(BB$12))/SIN(BB$12)*$B62))</f>
        <v>8.84134155770658</v>
      </c>
      <c r="BC152" s="0" t="n">
        <f aca="false">IF($B62=0,0,IF(SIN(BC$12)=0,999999999,(SIN(BC$12)*COS($E62)+SIN($E62)*COS(BC$12))/SIN(BC$12)*$B62))</f>
        <v>8.68318222821586</v>
      </c>
      <c r="BD152" s="0" t="n">
        <f aca="false">IF($B62=0,0,IF(SIN(BD$12)=0,999999999,(SIN(BD$12)*COS($E62)+SIN($E62)*COS(BD$12))/SIN(BD$12)*$B62))</f>
        <v>8.52975080740502</v>
      </c>
      <c r="BE152" s="0" t="n">
        <f aca="false">IF($B62=0,0,IF(SIN(BE$12)=0,999999999,(SIN(BE$12)*COS($E62)+SIN($E62)*COS(BE$12))/SIN(BE$12)*$B62))</f>
        <v>8.38074898672252</v>
      </c>
      <c r="BF152" s="0" t="n">
        <f aca="false">IF($B62=0,0,IF(SIN(BF$12)=0,999999999,(SIN(BF$12)*COS($E62)+SIN($E62)*COS(BF$12))/SIN(BF$12)*$B62))</f>
        <v>8.23590068836364</v>
      </c>
      <c r="BG152" s="0" t="n">
        <f aca="false">IF($B62=0,0,IF(SIN(BG$12)=0,999999999,(SIN(BG$12)*COS($E62)+SIN($E62)*COS(BG$12))/SIN(BG$12)*$B62))</f>
        <v>8.09494994340258</v>
      </c>
      <c r="BH152" s="0" t="n">
        <f aca="false">IF($B62=0,0,IF(SIN(BH$12)=0,999999999,(SIN(BH$12)*COS($E62)+SIN($E62)*COS(BH$12))/SIN(BH$12)*$B62))</f>
        <v>7.95765900448477</v>
      </c>
      <c r="BI152" s="0" t="n">
        <f aca="false">IF($B62=0,0,IF(SIN(BI$12)=0,999999999,(SIN(BI$12)*COS($E62)+SIN($E62)*COS(BI$12))/SIN(BI$12)*$B62))</f>
        <v>7.82380666316191</v>
      </c>
      <c r="BJ152" s="0" t="n">
        <f aca="false">IF($B62=0,0,IF(SIN(BJ$12)=0,999999999,(SIN(BJ$12)*COS($E62)+SIN($E62)*COS(BJ$12))/SIN(BJ$12)*$B62))</f>
        <v>7.69318674622216</v>
      </c>
      <c r="BK152" s="0" t="n">
        <f aca="false">IF($B62=0,0,IF(SIN(BK$12)=0,999999999,(SIN(BK$12)*COS($E62)+SIN($E62)*COS(BK$12))/SIN(BK$12)*$B62))</f>
        <v>7.56560676896342</v>
      </c>
      <c r="BL152" s="0" t="n">
        <f aca="false">IF($B62=0,0,IF(SIN(BL$12)=0,999999999,(SIN(BL$12)*COS($E62)+SIN($E62)*COS(BL$12))/SIN(BL$12)*$B62))</f>
        <v>7.44088672639438</v>
      </c>
      <c r="BM152" s="0" t="n">
        <f aca="false">IF($B62=0,0,IF(SIN(BM$12)=0,999999999,(SIN(BM$12)*COS($E62)+SIN($E62)*COS(BM$12))/SIN(BM$12)*$B62))</f>
        <v>7.31885800592188</v>
      </c>
      <c r="BN152" s="0" t="n">
        <f aca="false">IF($B62=0,0,IF(SIN(BN$12)=0,999999999,(SIN(BN$12)*COS($E62)+SIN($E62)*COS(BN$12))/SIN(BN$12)*$B62))</f>
        <v>7.19936240726983</v>
      </c>
      <c r="BO152" s="0" t="n">
        <f aca="false">IF($B62=0,0,IF(SIN(BO$12)=0,999999999,(SIN(BO$12)*COS($E62)+SIN($E62)*COS(BO$12))/SIN(BO$12)*$B62))</f>
        <v>7.0822512572394</v>
      </c>
      <c r="BP152" s="0" t="n">
        <f aca="false">IF($B62=0,0,IF(SIN(BP$12)=0,999999999,(SIN(BP$12)*COS($E62)+SIN($E62)*COS(BP$12))/SIN(BP$12)*$B62))</f>
        <v>6.96738460851299</v>
      </c>
      <c r="BQ152" s="0" t="n">
        <f aca="false">IF($B62=0,0,IF(SIN(BQ$12)=0,999999999,(SIN(BQ$12)*COS($E62)+SIN($E62)*COS(BQ$12))/SIN(BQ$12)*$B62))</f>
        <v>6.85463051306942</v>
      </c>
      <c r="BR152" s="0" t="n">
        <f aca="false">IF($B62=0,0,IF(SIN(BR$12)=0,999999999,(SIN(BR$12)*COS($E62)+SIN($E62)*COS(BR$12))/SIN(BR$12)*$B62))</f>
        <v>6.74386436195081</v>
      </c>
      <c r="BS152" s="0" t="n">
        <f aca="false">IF($B62=0,0,IF(SIN(BS$12)=0,999999999,(SIN(BS$12)*COS($E62)+SIN($E62)*COS(BS$12))/SIN(BS$12)*$B62))</f>
        <v>6.63496828413091</v>
      </c>
      <c r="BT152" s="0" t="n">
        <f aca="false">IF($B62=0,0,IF(SIN(BT$12)=0,999999999,(SIN(BT$12)*COS($E62)+SIN($E62)*COS(BT$12))/SIN(BT$12)*$B62))</f>
        <v>6.5278305981066</v>
      </c>
      <c r="BU152" s="0" t="n">
        <f aca="false">IF($B62=0,0,IF(SIN(BU$12)=0,999999999,(SIN(BU$12)*COS($E62)+SIN($E62)*COS(BU$12))/SIN(BU$12)*$B62))</f>
        <v>6.42234531058775</v>
      </c>
      <c r="BV152" s="0" t="n">
        <f aca="false">IF($B62=0,0,IF(SIN(BV$12)=0,999999999,(SIN(BV$12)*COS($E62)+SIN($E62)*COS(BV$12))/SIN(BV$12)*$B62))</f>
        <v>6.31841165731464</v>
      </c>
      <c r="BW152" s="0" t="n">
        <f aca="false">IF($B62=0,0,IF(SIN(BW$12)=0,999999999,(SIN(BW$12)*COS($E62)+SIN($E62)*COS(BW$12))/SIN(BW$12)*$B62))</f>
        <v>6.21593368159926</v>
      </c>
      <c r="BX152" s="0" t="n">
        <f aca="false">IF($B62=0,0,IF(SIN(BX$12)=0,999999999,(SIN(BX$12)*COS($E62)+SIN($E62)*COS(BX$12))/SIN(BX$12)*$B62))</f>
        <v>6.11481984668107</v>
      </c>
      <c r="BY152" s="0" t="n">
        <f aca="false">IF($B62=0,0,IF(SIN(BY$12)=0,999999999,(SIN(BY$12)*COS($E62)+SIN($E62)*COS(BY$12))/SIN(BY$12)*$B62))</f>
        <v>6.01498267841829</v>
      </c>
      <c r="BZ152" s="0" t="n">
        <f aca="false">IF($B62=0,0,IF(SIN(BZ$12)=0,999999999,(SIN(BZ$12)*COS($E62)+SIN($E62)*COS(BZ$12))/SIN(BZ$12)*$B62))</f>
        <v>5.91633843521163</v>
      </c>
      <c r="CA152" s="0" t="n">
        <f aca="false">IF($B62=0,0,IF(SIN(CA$12)=0,999999999,(SIN(CA$12)*COS($E62)+SIN($E62)*COS(CA$12))/SIN(CA$12)*$B62))</f>
        <v>5.81880680238616</v>
      </c>
      <c r="CB152" s="0" t="n">
        <f aca="false">IF($B62=0,0,IF(SIN(CB$12)=0,999999999,(SIN(CB$12)*COS($E62)+SIN($E62)*COS(CB$12))/SIN(CB$12)*$B62))</f>
        <v>5.72231060854477</v>
      </c>
      <c r="CC152" s="0" t="n">
        <f aca="false">IF($B62=0,0,IF(SIN(CC$12)=0,999999999,(SIN(CC$12)*COS($E62)+SIN($E62)*COS(CC$12))/SIN(CC$12)*$B62))</f>
        <v>5.62677556165885</v>
      </c>
      <c r="CD152" s="0" t="n">
        <f aca="false">IF($B62=0,0,IF(SIN(CD$12)=0,999999999,(SIN(CD$12)*COS($E62)+SIN($E62)*COS(CD$12))/SIN(CD$12)*$B62))</f>
        <v>5.53213000288311</v>
      </c>
      <c r="CE152" s="0" t="n">
        <f aca="false">IF($B62=0,0,IF(SIN(CE$12)=0,999999999,(SIN(CE$12)*COS($E62)+SIN($E62)*COS(CE$12))/SIN(CE$12)*$B62))</f>
        <v>5.4383046762756</v>
      </c>
      <c r="CF152" s="0" t="n">
        <f aca="false">IF($B62=0,0,IF(SIN(CF$12)=0,999999999,(SIN(CF$12)*COS($E62)+SIN($E62)*COS(CF$12))/SIN(CF$12)*$B62))</f>
        <v>5.34523251277449</v>
      </c>
      <c r="CG152" s="0" t="n">
        <f aca="false">IF($B62=0,0,IF(SIN(CG$12)=0,999999999,(SIN(CG$12)*COS($E62)+SIN($E62)*COS(CG$12))/SIN(CG$12)*$B62))</f>
        <v>5.25284842693269</v>
      </c>
      <c r="CH152" s="0" t="n">
        <f aca="false">IF($B62=0,0,IF(SIN(CH$12)=0,999999999,(SIN(CH$12)*COS($E62)+SIN($E62)*COS(CH$12))/SIN(CH$12)*$B62))</f>
        <v>5.1610891250428</v>
      </c>
      <c r="CI152" s="0" t="n">
        <f aca="false">IF($B62=0,0,IF(SIN(CI$12)=0,999999999,(SIN(CI$12)*COS($E62)+SIN($E62)*COS(CI$12))/SIN(CI$12)*$B62))</f>
        <v>5.06989292339987</v>
      </c>
      <c r="CJ152" s="0" t="n">
        <f aca="false">IF($B62=0,0,IF(SIN(CJ$12)=0,999999999,(SIN(CJ$12)*COS($E62)+SIN($E62)*COS(CJ$12))/SIN(CJ$12)*$B62))</f>
        <v>4.97919957554977</v>
      </c>
      <c r="CK152" s="0" t="n">
        <f aca="false">IF($B62=0,0,IF(SIN(CK$12)=0,999999999,(SIN(CK$12)*COS($E62)+SIN($E62)*COS(CK$12))/SIN(CK$12)*$B62))</f>
        <v>4.88895010745908</v>
      </c>
      <c r="CL152" s="0" t="n">
        <f aca="false">IF($B62=0,0,IF(SIN(CL$12)=0,999999999,(SIN(CL$12)*COS($E62)+SIN($E62)*COS(CL$12))/SIN(CL$12)*$B62))</f>
        <v>4.79908665961812</v>
      </c>
      <c r="CM152" s="0" t="n">
        <f aca="false">IF($B62=0,0,IF(SIN(CM$12)=0,999999999,(SIN(CM$12)*COS($E62)+SIN($E62)*COS(CM$12))/SIN(CM$12)*$B62))</f>
        <v>4.70955233515463</v>
      </c>
      <c r="CN152" s="0" t="n">
        <f aca="false">IF($B62=0,0,IF(SIN(CN$12)=0,999999999,(SIN(CN$12)*COS($E62)+SIN($E62)*COS(CN$12))/SIN(CN$12)*$B62))</f>
        <v>4.62029105309182</v>
      </c>
      <c r="CO152" s="0" t="n">
        <f aca="false">IF($B62=0,0,IF(SIN(CO$12)=0,999999999,(SIN(CO$12)*COS($E62)+SIN($E62)*COS(CO$12))/SIN(CO$12)*$B62))</f>
        <v>4.53124740593223</v>
      </c>
      <c r="CP152" s="0" t="n">
        <f aca="false">IF($B62=0,0,IF(SIN(CP$12)=0,999999999,(SIN(CP$12)*COS($E62)+SIN($E62)*COS(CP$12))/SIN(CP$12)*$B62))</f>
        <v>4.44236652078805</v>
      </c>
      <c r="CQ152" s="0" t="n">
        <f aca="false">IF($B62=0,0,IF(SIN(CQ$12)=0,999999999,(SIN(CQ$12)*COS($E62)+SIN($E62)*COS(CQ$12))/SIN(CQ$12)*$B62))</f>
        <v>4.35359392331136</v>
      </c>
    </row>
    <row r="153" customFormat="false" ht="12.8" hidden="true" customHeight="false" outlineLevel="0" collapsed="false">
      <c r="D153" s="0" t="n">
        <f aca="false">1+D152</f>
        <v>51</v>
      </c>
      <c r="E153" s="2" t="s">
        <v>56</v>
      </c>
      <c r="F153" s="0" t="n">
        <f aca="false">IF($B63=0,0,IF(SIN(F$12)=0,999999999,(SIN(F$12)*COS($E63)+SIN($E63)*COS(F$12))/SIN(F$12)*$B63))</f>
        <v>999999999</v>
      </c>
      <c r="G153" s="0" t="n">
        <f aca="false">IF($B63=0,0,IF(SIN(G$12)=0,999999999,(SIN(G$12)*COS($E63)+SIN($E63)*COS(G$12))/SIN(G$12)*$B63))</f>
        <v>298.650072650329</v>
      </c>
      <c r="H153" s="0" t="n">
        <f aca="false">IF($B63=0,0,IF(SIN(H$12)=0,999999999,(SIN(H$12)*COS($E63)+SIN($E63)*COS(H$12))/SIN(H$12)*$B63))</f>
        <v>151.361440282116</v>
      </c>
      <c r="I153" s="0" t="n">
        <f aca="false">IF($B63=0,0,IF(SIN(I$12)=0,999999999,(SIN(I$12)*COS($E63)+SIN($E63)*COS(I$12))/SIN(I$12)*$B63))</f>
        <v>102.245282668615</v>
      </c>
      <c r="J153" s="0" t="n">
        <f aca="false">IF($B63=0,0,IF(SIN(J$12)=0,999999999,(SIN(J$12)*COS($E63)+SIN($E63)*COS(J$12))/SIN(J$12)*$B63))</f>
        <v>77.672234624938</v>
      </c>
      <c r="K153" s="0" t="n">
        <f aca="false">IF($B63=0,0,IF(SIN(K$12)=0,999999999,(SIN(K$12)*COS($E63)+SIN($E63)*COS(K$12))/SIN(K$12)*$B63))</f>
        <v>62.9164201871775</v>
      </c>
      <c r="L153" s="0" t="n">
        <f aca="false">IF($B63=0,0,IF(SIN(L$12)=0,999999999,(SIN(L$12)*COS($E63)+SIN($E63)*COS(L$12))/SIN(L$12)*$B63))</f>
        <v>53.0692115874951</v>
      </c>
      <c r="M153" s="0" t="n">
        <f aca="false">IF($B63=0,0,IF(SIN(M$12)=0,999999999,(SIN(M$12)*COS($E63)+SIN($E63)*COS(M$12))/SIN(M$12)*$B63))</f>
        <v>46.0269091058671</v>
      </c>
      <c r="N153" s="0" t="n">
        <f aca="false">IF($B63=0,0,IF(SIN(N$12)=0,999999999,(SIN(N$12)*COS($E63)+SIN($E63)*COS(N$12))/SIN(N$12)*$B63))</f>
        <v>40.7376610314006</v>
      </c>
      <c r="O153" s="0" t="n">
        <f aca="false">IF($B63=0,0,IF(SIN(O$12)=0,999999999,(SIN(O$12)*COS($E63)+SIN($E63)*COS(O$12))/SIN(O$12)*$B63))</f>
        <v>36.6171036479851</v>
      </c>
      <c r="P153" s="0" t="n">
        <f aca="false">IF($B63=0,0,IF(SIN(P$12)=0,999999999,(SIN(P$12)*COS($E63)+SIN($E63)*COS(P$12))/SIN(P$12)*$B63))</f>
        <v>33.3146172272305</v>
      </c>
      <c r="Q153" s="0" t="n">
        <f aca="false">IF($B63=0,0,IF(SIN(Q$12)=0,999999999,(SIN(Q$12)*COS($E63)+SIN($E63)*COS(Q$12))/SIN(Q$12)*$B63))</f>
        <v>30.6070787513118</v>
      </c>
      <c r="R153" s="0" t="n">
        <f aca="false">IF($B63=0,0,IF(SIN(R$12)=0,999999999,(SIN(R$12)*COS($E63)+SIN($E63)*COS(R$12))/SIN(R$12)*$B63))</f>
        <v>28.3457382732601</v>
      </c>
      <c r="S153" s="0" t="n">
        <f aca="false">IF($B63=0,0,IF(SIN(S$12)=0,999999999,(SIN(S$12)*COS($E63)+SIN($E63)*COS(S$12))/SIN(S$12)*$B63))</f>
        <v>26.427613879134</v>
      </c>
      <c r="T153" s="0" t="n">
        <f aca="false">IF($B63=0,0,IF(SIN(T$12)=0,999999999,(SIN(T$12)*COS($E63)+SIN($E63)*COS(T$12))/SIN(T$12)*$B63))</f>
        <v>24.7791459511152</v>
      </c>
      <c r="U153" s="0" t="n">
        <f aca="false">IF($B63=0,0,IF(SIN(U$12)=0,999999999,(SIN(U$12)*COS($E63)+SIN($E63)*COS(U$12))/SIN(U$12)*$B63))</f>
        <v>23.3463897244126</v>
      </c>
      <c r="V153" s="0" t="n">
        <f aca="false">IF($B63=0,0,IF(SIN(V$12)=0,999999999,(SIN(V$12)*COS($E63)+SIN($E63)*COS(V$12))/SIN(V$12)*$B63))</f>
        <v>22.0888856344145</v>
      </c>
      <c r="W153" s="0" t="n">
        <f aca="false">IF($B63=0,0,IF(SIN(W$12)=0,999999999,(SIN(W$12)*COS($E63)+SIN($E63)*COS(W$12))/SIN(W$12)*$B63))</f>
        <v>20.975693069852</v>
      </c>
      <c r="X153" s="0" t="n">
        <f aca="false">IF($B63=0,0,IF(SIN(X$12)=0,999999999,(SIN(X$12)*COS($E63)+SIN($E63)*COS(X$12))/SIN(X$12)*$B63))</f>
        <v>19.9827462073929</v>
      </c>
      <c r="Y153" s="0" t="n">
        <f aca="false">IF($B63=0,0,IF(SIN(Y$12)=0,999999999,(SIN(Y$12)*COS($E63)+SIN($E63)*COS(Y$12))/SIN(Y$12)*$B63))</f>
        <v>19.0910448450151</v>
      </c>
      <c r="Z153" s="0" t="n">
        <f aca="false">IF($B63=0,0,IF(SIN(Z$12)=0,999999999,(SIN(Z$12)*COS($E63)+SIN($E63)*COS(Z$12))/SIN(Z$12)*$B63))</f>
        <v>18.2853879845662</v>
      </c>
      <c r="AA153" s="0" t="n">
        <f aca="false">IF($B63=0,0,IF(SIN(AA$12)=0,999999999,(SIN(AA$12)*COS($E63)+SIN($E63)*COS(AA$12))/SIN(AA$12)*$B63))</f>
        <v>17.553469247093</v>
      </c>
      <c r="AB153" s="0" t="n">
        <f aca="false">IF($B63=0,0,IF(SIN(AB$12)=0,999999999,(SIN(AB$12)*COS($E63)+SIN($E63)*COS(AB$12))/SIN(AB$12)*$B63))</f>
        <v>16.8852189923106</v>
      </c>
      <c r="AC153" s="0" t="n">
        <f aca="false">IF($B63=0,0,IF(SIN(AC$12)=0,999999999,(SIN(AC$12)*COS($E63)+SIN($E63)*COS(AC$12))/SIN(AC$12)*$B63))</f>
        <v>16.272318058322</v>
      </c>
      <c r="AD153" s="0" t="n">
        <f aca="false">IF($B63=0,0,IF(SIN(AD$12)=0,999999999,(SIN(AD$12)*COS($E63)+SIN($E63)*COS(AD$12))/SIN(AD$12)*$B63))</f>
        <v>15.7078330656578</v>
      </c>
      <c r="AE153" s="0" t="n">
        <f aca="false">IF($B63=0,0,IF(SIN(AE$12)=0,999999999,(SIN(AE$12)*COS($E63)+SIN($E63)*COS(AE$12))/SIN(AE$12)*$B63))</f>
        <v>15.1859392476044</v>
      </c>
      <c r="AF153" s="0" t="n">
        <f aca="false">IF($B63=0,0,IF(SIN(AF$12)=0,999999999,(SIN(AF$12)*COS($E63)+SIN($E63)*COS(AF$12))/SIN(AF$12)*$B63))</f>
        <v>14.7017072420268</v>
      </c>
      <c r="AG153" s="0" t="n">
        <f aca="false">IF($B63=0,0,IF(SIN(AG$12)=0,999999999,(SIN(AG$12)*COS($E63)+SIN($E63)*COS(AG$12))/SIN(AG$12)*$B63))</f>
        <v>14.2509372620518</v>
      </c>
      <c r="AH153" s="0" t="n">
        <f aca="false">IF($B63=0,0,IF(SIN(AH$12)=0,999999999,(SIN(AH$12)*COS($E63)+SIN($E63)*COS(AH$12))/SIN(AH$12)*$B63))</f>
        <v>13.8300288008723</v>
      </c>
      <c r="AI153" s="0" t="n">
        <f aca="false">IF($B63=0,0,IF(SIN(AI$12)=0,999999999,(SIN(AI$12)*COS($E63)+SIN($E63)*COS(AI$12))/SIN(AI$12)*$B63))</f>
        <v>13.4358772934447</v>
      </c>
      <c r="AJ153" s="0" t="n">
        <f aca="false">IF($B63=0,0,IF(SIN(AJ$12)=0,999999999,(SIN(AJ$12)*COS($E63)+SIN($E63)*COS(AJ$12))/SIN(AJ$12)*$B63))</f>
        <v>13.0657914451119</v>
      </c>
      <c r="AK153" s="0" t="n">
        <f aca="false">IF($B63=0,0,IF(SIN(AK$12)=0,999999999,(SIN(AK$12)*COS($E63)+SIN($E63)*COS(AK$12))/SIN(AK$12)*$B63))</f>
        <v>12.717426560399</v>
      </c>
      <c r="AL153" s="0" t="n">
        <f aca="false">IF($B63=0,0,IF(SIN(AL$12)=0,999999999,(SIN(AL$12)*COS($E63)+SIN($E63)*COS(AL$12))/SIN(AL$12)*$B63))</f>
        <v>12.3887303719173</v>
      </c>
      <c r="AM153" s="0" t="n">
        <f aca="false">IF($B63=0,0,IF(SIN(AM$12)=0,999999999,(SIN(AM$12)*COS($E63)+SIN($E63)*COS(AM$12))/SIN(AM$12)*$B63))</f>
        <v>12.0778987178087</v>
      </c>
      <c r="AN153" s="0" t="n">
        <f aca="false">IF($B63=0,0,IF(SIN(AN$12)=0,999999999,(SIN(AN$12)*COS($E63)+SIN($E63)*COS(AN$12))/SIN(AN$12)*$B63))</f>
        <v>11.7833390400601</v>
      </c>
      <c r="AO153" s="0" t="n">
        <f aca="false">IF($B63=0,0,IF(SIN(AO$12)=0,999999999,(SIN(AO$12)*COS($E63)+SIN($E63)*COS(AO$12))/SIN(AO$12)*$B63))</f>
        <v>11.5036401394847</v>
      </c>
      <c r="AP153" s="0" t="n">
        <f aca="false">IF($B63=0,0,IF(SIN(AP$12)=0,999999999,(SIN(AP$12)*COS($E63)+SIN($E63)*COS(AP$12))/SIN(AP$12)*$B63))</f>
        <v>11.2375469707632</v>
      </c>
      <c r="AQ153" s="0" t="n">
        <f aca="false">IF($B63=0,0,IF(SIN(AQ$12)=0,999999999,(SIN(AQ$12)*COS($E63)+SIN($E63)*COS(AQ$12))/SIN(AQ$12)*$B63))</f>
        <v>10.9839395239877</v>
      </c>
      <c r="AR153" s="0" t="n">
        <f aca="false">IF($B63=0,0,IF(SIN(AR$12)=0,999999999,(SIN(AR$12)*COS($E63)+SIN($E63)*COS(AR$12))/SIN(AR$12)*$B63))</f>
        <v>10.7418150398996</v>
      </c>
      <c r="AS153" s="0" t="n">
        <f aca="false">IF($B63=0,0,IF(SIN(AS$12)=0,999999999,(SIN(AS$12)*COS($E63)+SIN($E63)*COS(AS$12))/SIN(AS$12)*$B63))</f>
        <v>10.5102729604287</v>
      </c>
      <c r="AT153" s="0" t="n">
        <f aca="false">IF($B63=0,0,IF(SIN(AT$12)=0,999999999,(SIN(AT$12)*COS($E63)+SIN($E63)*COS(AT$12))/SIN(AT$12)*$B63))</f>
        <v>10.2885021358221</v>
      </c>
      <c r="AU153" s="0" t="n">
        <f aca="false">IF($B63=0,0,IF(SIN(AU$12)=0,999999999,(SIN(AU$12)*COS($E63)+SIN($E63)*COS(AU$12))/SIN(AU$12)*$B63))</f>
        <v>10.075769903054</v>
      </c>
      <c r="AV153" s="0" t="n">
        <f aca="false">IF($B63=0,0,IF(SIN(AV$12)=0,999999999,(SIN(AV$12)*COS($E63)+SIN($E63)*COS(AV$12))/SIN(AV$12)*$B63))</f>
        <v>9.8714127235963</v>
      </c>
      <c r="AW153" s="0" t="n">
        <f aca="false">IF($B63=0,0,IF(SIN(AW$12)=0,999999999,(SIN(AW$12)*COS($E63)+SIN($E63)*COS(AW$12))/SIN(AW$12)*$B63))</f>
        <v>9.67482812666272</v>
      </c>
      <c r="AX153" s="0" t="n">
        <f aca="false">IF($B63=0,0,IF(SIN(AX$12)=0,999999999,(SIN(AX$12)*COS($E63)+SIN($E63)*COS(AX$12))/SIN(AX$12)*$B63))</f>
        <v>9.48546775019441</v>
      </c>
      <c r="AY153" s="0" t="n">
        <f aca="false">IF($B63=0,0,IF(SIN(AY$12)=0,999999999,(SIN(AY$12)*COS($E63)+SIN($E63)*COS(AY$12))/SIN(AY$12)*$B63))</f>
        <v>9.30283130878524</v>
      </c>
      <c r="AZ153" s="0" t="n">
        <f aca="false">IF($B63=0,0,IF(SIN(AZ$12)=0,999999999,(SIN(AZ$12)*COS($E63)+SIN($E63)*COS(AZ$12))/SIN(AZ$12)*$B63))</f>
        <v>9.12646134744569</v>
      </c>
      <c r="BA153" s="0" t="n">
        <f aca="false">IF($B63=0,0,IF(SIN(BA$12)=0,999999999,(SIN(BA$12)*COS($E63)+SIN($E63)*COS(BA$12))/SIN(BA$12)*$B63))</f>
        <v>8.95593866411928</v>
      </c>
      <c r="BB153" s="0" t="n">
        <f aca="false">IF($B63=0,0,IF(SIN(BB$12)=0,999999999,(SIN(BB$12)*COS($E63)+SIN($E63)*COS(BB$12))/SIN(BB$12)*$B63))</f>
        <v>8.79087830337677</v>
      </c>
      <c r="BC153" s="0" t="n">
        <f aca="false">IF($B63=0,0,IF(SIN(BC$12)=0,999999999,(SIN(BC$12)*COS($E63)+SIN($E63)*COS(BC$12))/SIN(BC$12)*$B63))</f>
        <v>8.63092603964109</v>
      </c>
      <c r="BD153" s="0" t="n">
        <f aca="false">IF($B63=0,0,IF(SIN(BD$12)=0,999999999,(SIN(BD$12)*COS($E63)+SIN($E63)*COS(BD$12))/SIN(BD$12)*$B63))</f>
        <v>8.47575528135639</v>
      </c>
      <c r="BE153" s="0" t="n">
        <f aca="false">IF($B63=0,0,IF(SIN(BE$12)=0,999999999,(SIN(BE$12)*COS($E63)+SIN($E63)*COS(BE$12))/SIN(BE$12)*$B63))</f>
        <v>8.32506433826977</v>
      </c>
      <c r="BF153" s="0" t="n">
        <f aca="false">IF($B63=0,0,IF(SIN(BF$12)=0,999999999,(SIN(BF$12)*COS($E63)+SIN($E63)*COS(BF$12))/SIN(BF$12)*$B63))</f>
        <v>8.17857400288855</v>
      </c>
      <c r="BG153" s="0" t="n">
        <f aca="false">IF($B63=0,0,IF(SIN(BG$12)=0,999999999,(SIN(BG$12)*COS($E63)+SIN($E63)*COS(BG$12))/SIN(BG$12)*$B63))</f>
        <v>8.03602540455832</v>
      </c>
      <c r="BH153" s="0" t="n">
        <f aca="false">IF($B63=0,0,IF(SIN(BH$12)=0,999999999,(SIN(BH$12)*COS($E63)+SIN($E63)*COS(BH$12))/SIN(BH$12)*$B63))</f>
        <v>7.89717810076023</v>
      </c>
      <c r="BI153" s="0" t="n">
        <f aca="false">IF($B63=0,0,IF(SIN(BI$12)=0,999999999,(SIN(BI$12)*COS($E63)+SIN($E63)*COS(BI$12))/SIN(BI$12)*$B63))</f>
        <v>7.76180837537095</v>
      </c>
      <c r="BJ153" s="0" t="n">
        <f aca="false">IF($B63=0,0,IF(SIN(BJ$12)=0,999999999,(SIN(BJ$12)*COS($E63)+SIN($E63)*COS(BJ$12))/SIN(BJ$12)*$B63))</f>
        <v>7.62970771794685</v>
      </c>
      <c r="BK153" s="0" t="n">
        <f aca="false">IF($B63=0,0,IF(SIN(BK$12)=0,999999999,(SIN(BK$12)*COS($E63)+SIN($E63)*COS(BK$12))/SIN(BK$12)*$B63))</f>
        <v>7.50068146173046</v>
      </c>
      <c r="BL153" s="0" t="n">
        <f aca="false">IF($B63=0,0,IF(SIN(BL$12)=0,999999999,(SIN(BL$12)*COS($E63)+SIN($E63)*COS(BL$12))/SIN(BL$12)*$B63))</f>
        <v>7.37454756114827</v>
      </c>
      <c r="BM153" s="0" t="n">
        <f aca="false">IF($B63=0,0,IF(SIN(BM$12)=0,999999999,(SIN(BM$12)*COS($E63)+SIN($E63)*COS(BM$12))/SIN(BM$12)*$B63))</f>
        <v>7.25113549217203</v>
      </c>
      <c r="BN153" s="0" t="n">
        <f aca="false">IF($B63=0,0,IF(SIN(BN$12)=0,999999999,(SIN(BN$12)*COS($E63)+SIN($E63)*COS(BN$12))/SIN(BN$12)*$B63))</f>
        <v>7.13028526112722</v>
      </c>
      <c r="BO153" s="0" t="n">
        <f aca="false">IF($B63=0,0,IF(SIN(BO$12)=0,999999999,(SIN(BO$12)*COS($E63)+SIN($E63)*COS(BO$12))/SIN(BO$12)*$B63))</f>
        <v>7.01184650941796</v>
      </c>
      <c r="BP153" s="0" t="n">
        <f aca="false">IF($B63=0,0,IF(SIN(BP$12)=0,999999999,(SIN(BP$12)*COS($E63)+SIN($E63)*COS(BP$12))/SIN(BP$12)*$B63))</f>
        <v>6.89567770324836</v>
      </c>
      <c r="BQ153" s="0" t="n">
        <f aca="false">IF($B63=0,0,IF(SIN(BQ$12)=0,999999999,(SIN(BQ$12)*COS($E63)+SIN($E63)*COS(BQ$12))/SIN(BQ$12)*$B63))</f>
        <v>6.78164539880106</v>
      </c>
      <c r="BR153" s="0" t="n">
        <f aca="false">IF($B63=0,0,IF(SIN(BR$12)=0,999999999,(SIN(BR$12)*COS($E63)+SIN($E63)*COS(BR$12))/SIN(BR$12)*$B63))</f>
        <v>6.66962357451942</v>
      </c>
      <c r="BS153" s="0" t="n">
        <f aca="false">IF($B63=0,0,IF(SIN(BS$12)=0,999999999,(SIN(BS$12)*COS($E63)+SIN($E63)*COS(BS$12))/SIN(BS$12)*$B63))</f>
        <v>6.5594930231614</v>
      </c>
      <c r="BT153" s="0" t="n">
        <f aca="false">IF($B63=0,0,IF(SIN(BT$12)=0,999999999,(SIN(BT$12)*COS($E63)+SIN($E63)*COS(BT$12))/SIN(BT$12)*$B63))</f>
        <v>6.45114079717401</v>
      </c>
      <c r="BU153" s="0" t="n">
        <f aca="false">IF($B63=0,0,IF(SIN(BU$12)=0,999999999,(SIN(BU$12)*COS($E63)+SIN($E63)*COS(BU$12))/SIN(BU$12)*$B63))</f>
        <v>6.34445970170036</v>
      </c>
      <c r="BV153" s="0" t="n">
        <f aca="false">IF($B63=0,0,IF(SIN(BV$12)=0,999999999,(SIN(BV$12)*COS($E63)+SIN($E63)*COS(BV$12))/SIN(BV$12)*$B63))</f>
        <v>6.23934783019152</v>
      </c>
      <c r="BW153" s="0" t="n">
        <f aca="false">IF($B63=0,0,IF(SIN(BW$12)=0,999999999,(SIN(BW$12)*COS($E63)+SIN($E63)*COS(BW$12))/SIN(BW$12)*$B63))</f>
        <v>6.13570813817015</v>
      </c>
      <c r="BX153" s="0" t="n">
        <f aca="false">IF($B63=0,0,IF(SIN(BX$12)=0,999999999,(SIN(BX$12)*COS($E63)+SIN($E63)*COS(BX$12))/SIN(BX$12)*$B63))</f>
        <v>6.03344805119178</v>
      </c>
      <c r="BY153" s="0" t="n">
        <f aca="false">IF($B63=0,0,IF(SIN(BY$12)=0,999999999,(SIN(BY$12)*COS($E63)+SIN($E63)*COS(BY$12))/SIN(BY$12)*$B63))</f>
        <v>5.93247910348561</v>
      </c>
      <c r="BZ153" s="0" t="n">
        <f aca="false">IF($B63=0,0,IF(SIN(BZ$12)=0,999999999,(SIN(BZ$12)*COS($E63)+SIN($E63)*COS(BZ$12))/SIN(BZ$12)*$B63))</f>
        <v>5.83271660413635</v>
      </c>
      <c r="CA153" s="0" t="n">
        <f aca="false">IF($B63=0,0,IF(SIN(CA$12)=0,999999999,(SIN(CA$12)*COS($E63)+SIN($E63)*COS(CA$12))/SIN(CA$12)*$B63))</f>
        <v>5.73407932800155</v>
      </c>
      <c r="CB153" s="0" t="n">
        <f aca="false">IF($B63=0,0,IF(SIN(CB$12)=0,999999999,(SIN(CB$12)*COS($E63)+SIN($E63)*COS(CB$12))/SIN(CB$12)*$B63))</f>
        <v>5.63648922884959</v>
      </c>
      <c r="CC153" s="0" t="n">
        <f aca="false">IF($B63=0,0,IF(SIN(CC$12)=0,999999999,(SIN(CC$12)*COS($E63)+SIN($E63)*COS(CC$12))/SIN(CC$12)*$B63))</f>
        <v>5.53987117245859</v>
      </c>
      <c r="CD153" s="0" t="n">
        <f aca="false">IF($B63=0,0,IF(SIN(CD$12)=0,999999999,(SIN(CD$12)*COS($E63)+SIN($E63)*COS(CD$12))/SIN(CD$12)*$B63))</f>
        <v>5.44415268764043</v>
      </c>
      <c r="CE153" s="0" t="n">
        <f aca="false">IF($B63=0,0,IF(SIN(CE$12)=0,999999999,(SIN(CE$12)*COS($E63)+SIN($E63)*COS(CE$12))/SIN(CE$12)*$B63))</f>
        <v>5.34926373335025</v>
      </c>
      <c r="CF153" s="0" t="n">
        <f aca="false">IF($B63=0,0,IF(SIN(CF$12)=0,999999999,(SIN(CF$12)*COS($E63)+SIN($E63)*COS(CF$12))/SIN(CF$12)*$B63))</f>
        <v>5.25513648021434</v>
      </c>
      <c r="CG153" s="0" t="n">
        <f aca="false">IF($B63=0,0,IF(SIN(CG$12)=0,999999999,(SIN(CG$12)*COS($E63)+SIN($E63)*COS(CG$12))/SIN(CG$12)*$B63))</f>
        <v>5.16170510496047</v>
      </c>
      <c r="CH153" s="0" t="n">
        <f aca="false">IF($B63=0,0,IF(SIN(CH$12)=0,999999999,(SIN(CH$12)*COS($E63)+SIN($E63)*COS(CH$12))/SIN(CH$12)*$B63))</f>
        <v>5.06890559636775</v>
      </c>
      <c r="CI153" s="0" t="n">
        <f aca="false">IF($B63=0,0,IF(SIN(CI$12)=0,999999999,(SIN(CI$12)*COS($E63)+SIN($E63)*COS(CI$12))/SIN(CI$12)*$B63))</f>
        <v>4.9766755714691</v>
      </c>
      <c r="CJ153" s="0" t="n">
        <f aca="false">IF($B63=0,0,IF(SIN(CJ$12)=0,999999999,(SIN(CJ$12)*COS($E63)+SIN($E63)*COS(CJ$12))/SIN(CJ$12)*$B63))</f>
        <v>4.88495410084133</v>
      </c>
      <c r="CK153" s="0" t="n">
        <f aca="false">IF($B63=0,0,IF(SIN(CK$12)=0,999999999,(SIN(CK$12)*COS($E63)+SIN($E63)*COS(CK$12))/SIN(CK$12)*$B63))</f>
        <v>4.79368154190643</v>
      </c>
      <c r="CL153" s="0" t="n">
        <f aca="false">IF($B63=0,0,IF(SIN(CL$12)=0,999999999,(SIN(CL$12)*COS($E63)+SIN($E63)*COS(CL$12))/SIN(CL$12)*$B63))</f>
        <v>4.70279937924465</v>
      </c>
      <c r="CM153" s="0" t="n">
        <f aca="false">IF($B63=0,0,IF(SIN(CM$12)=0,999999999,(SIN(CM$12)*COS($E63)+SIN($E63)*COS(CM$12))/SIN(CM$12)*$B63))</f>
        <v>4.61225007098635</v>
      </c>
      <c r="CN153" s="0" t="n">
        <f aca="false">IF($B63=0,0,IF(SIN(CN$12)=0,999999999,(SIN(CN$12)*COS($E63)+SIN($E63)*COS(CN$12))/SIN(CN$12)*$B63))</f>
        <v>4.52197690040661</v>
      </c>
      <c r="CO153" s="0" t="n">
        <f aca="false">IF($B63=0,0,IF(SIN(CO$12)=0,999999999,(SIN(CO$12)*COS($E63)+SIN($E63)*COS(CO$12))/SIN(CO$12)*$B63))</f>
        <v>4.43192383189449</v>
      </c>
      <c r="CP153" s="0" t="n">
        <f aca="false">IF($B63=0,0,IF(SIN(CP$12)=0,999999999,(SIN(CP$12)*COS($E63)+SIN($E63)*COS(CP$12))/SIN(CP$12)*$B63))</f>
        <v>4.34203537050925</v>
      </c>
      <c r="CQ153" s="0" t="n">
        <f aca="false">IF($B63=0,0,IF(SIN(CQ$12)=0,999999999,(SIN(CQ$12)*COS($E63)+SIN($E63)*COS(CQ$12))/SIN(CQ$12)*$B63))</f>
        <v>4.25225642436794</v>
      </c>
    </row>
    <row r="154" customFormat="false" ht="12.8" hidden="true" customHeight="false" outlineLevel="0" collapsed="false">
      <c r="D154" s="0" t="n">
        <f aca="false">1+D153</f>
        <v>52</v>
      </c>
      <c r="E154" s="2" t="s">
        <v>56</v>
      </c>
      <c r="F154" s="0" t="n">
        <f aca="false">IF($B64=0,0,IF(SIN(F$12)=0,999999999,(SIN(F$12)*COS($E64)+SIN($E64)*COS(F$12))/SIN(F$12)*$B64))</f>
        <v>999999999</v>
      </c>
      <c r="G154" s="0" t="n">
        <f aca="false">IF($B64=0,0,IF(SIN(G$12)=0,999999999,(SIN(G$12)*COS($E64)+SIN($E64)*COS(G$12))/SIN(G$12)*$B64))</f>
        <v>301.73230902008</v>
      </c>
      <c r="H154" s="0" t="n">
        <f aca="false">IF($B64=0,0,IF(SIN(H$12)=0,999999999,(SIN(H$12)*COS($E64)+SIN($E64)*COS(H$12))/SIN(H$12)*$B64))</f>
        <v>152.850547561081</v>
      </c>
      <c r="I154" s="0" t="n">
        <f aca="false">IF($B64=0,0,IF(SIN(I$12)=0,999999999,(SIN(I$12)*COS($E64)+SIN($E64)*COS(I$12))/SIN(I$12)*$B64))</f>
        <v>103.203131164988</v>
      </c>
      <c r="J154" s="0" t="n">
        <f aca="false">IF($B64=0,0,IF(SIN(J$12)=0,999999999,(SIN(J$12)*COS($E64)+SIN($E64)*COS(J$12))/SIN(J$12)*$B64))</f>
        <v>78.3642918171334</v>
      </c>
      <c r="K154" s="0" t="n">
        <f aca="false">IF($B64=0,0,IF(SIN(K$12)=0,999999999,(SIN(K$12)*COS($E64)+SIN($E64)*COS(K$12))/SIN(K$12)*$B64))</f>
        <v>63.4488729559965</v>
      </c>
      <c r="L154" s="0" t="n">
        <f aca="false">IF($B64=0,0,IF(SIN(L$12)=0,999999999,(SIN(L$12)*COS($E64)+SIN($E64)*COS(L$12))/SIN(L$12)*$B64))</f>
        <v>53.4951532547379</v>
      </c>
      <c r="M154" s="0" t="n">
        <f aca="false">IF($B64=0,0,IF(SIN(M$12)=0,999999999,(SIN(M$12)*COS($E64)+SIN($E64)*COS(M$12))/SIN(M$12)*$B64))</f>
        <v>46.376678588134</v>
      </c>
      <c r="N154" s="0" t="n">
        <f aca="false">IF($B64=0,0,IF(SIN(N$12)=0,999999999,(SIN(N$12)*COS($E64)+SIN($E64)*COS(N$12))/SIN(N$12)*$B64))</f>
        <v>41.0302200226722</v>
      </c>
      <c r="O154" s="0" t="n">
        <f aca="false">IF($B64=0,0,IF(SIN(O$12)=0,999999999,(SIN(O$12)*COS($E64)+SIN($E64)*COS(O$12))/SIN(O$12)*$B64))</f>
        <v>36.865093145113</v>
      </c>
      <c r="P154" s="0" t="n">
        <f aca="false">IF($B64=0,0,IF(SIN(P$12)=0,999999999,(SIN(P$12)*COS($E64)+SIN($E64)*COS(P$12))/SIN(P$12)*$B64))</f>
        <v>33.5268857925781</v>
      </c>
      <c r="Q154" s="0" t="n">
        <f aca="false">IF($B64=0,0,IF(SIN(Q$12)=0,999999999,(SIN(Q$12)*COS($E64)+SIN($E64)*COS(Q$12))/SIN(Q$12)*$B64))</f>
        <v>30.7900615649959</v>
      </c>
      <c r="R154" s="0" t="n">
        <f aca="false">IF($B64=0,0,IF(SIN(R$12)=0,999999999,(SIN(R$12)*COS($E64)+SIN($E64)*COS(R$12))/SIN(R$12)*$B64))</f>
        <v>28.5042615801796</v>
      </c>
      <c r="S154" s="0" t="n">
        <f aca="false">IF($B64=0,0,IF(SIN(S$12)=0,999999999,(SIN(S$12)*COS($E64)+SIN($E64)*COS(S$12))/SIN(S$12)*$B64))</f>
        <v>26.5653900331816</v>
      </c>
      <c r="T154" s="0" t="n">
        <f aca="false">IF($B64=0,0,IF(SIN(T$12)=0,999999999,(SIN(T$12)*COS($E64)+SIN($E64)*COS(T$12))/SIN(T$12)*$B64))</f>
        <v>24.8990916577676</v>
      </c>
      <c r="U154" s="0" t="n">
        <f aca="false">IF($B64=0,0,IF(SIN(U$12)=0,999999999,(SIN(U$12)*COS($E64)+SIN($E64)*COS(U$12))/SIN(U$12)*$B64))</f>
        <v>23.4508382023375</v>
      </c>
      <c r="V154" s="0" t="n">
        <f aca="false">IF($B64=0,0,IF(SIN(V$12)=0,999999999,(SIN(V$12)*COS($E64)+SIN($E64)*COS(V$12))/SIN(V$12)*$B64))</f>
        <v>22.1797324764539</v>
      </c>
      <c r="W154" s="0" t="n">
        <f aca="false">IF($B64=0,0,IF(SIN(W$12)=0,999999999,(SIN(W$12)*COS($E64)+SIN($E64)*COS(W$12))/SIN(W$12)*$B64))</f>
        <v>21.0544992035914</v>
      </c>
      <c r="X154" s="0" t="n">
        <f aca="false">IF($B64=0,0,IF(SIN(X$12)=0,999999999,(SIN(X$12)*COS($E64)+SIN($E64)*COS(X$12))/SIN(X$12)*$B64))</f>
        <v>20.0508122554464</v>
      </c>
      <c r="Y154" s="0" t="n">
        <f aca="false">IF($B64=0,0,IF(SIN(Y$12)=0,999999999,(SIN(Y$12)*COS($E64)+SIN($E64)*COS(Y$12))/SIN(Y$12)*$B64))</f>
        <v>19.1494659166855</v>
      </c>
      <c r="Z154" s="0" t="n">
        <f aca="false">IF($B64=0,0,IF(SIN(Z$12)=0,999999999,(SIN(Z$12)*COS($E64)+SIN($E64)*COS(Z$12))/SIN(Z$12)*$B64))</f>
        <v>18.3350947694588</v>
      </c>
      <c r="AA154" s="0" t="n">
        <f aca="false">IF($B64=0,0,IF(SIN(AA$12)=0,999999999,(SIN(AA$12)*COS($E64)+SIN($E64)*COS(AA$12))/SIN(AA$12)*$B64))</f>
        <v>17.5952593244025</v>
      </c>
      <c r="AB154" s="0" t="n">
        <f aca="false">IF($B64=0,0,IF(SIN(AB$12)=0,999999999,(SIN(AB$12)*COS($E64)+SIN($E64)*COS(AB$12))/SIN(AB$12)*$B64))</f>
        <v>16.9197810242258</v>
      </c>
      <c r="AC154" s="0" t="n">
        <f aca="false">IF($B64=0,0,IF(SIN(AC$12)=0,999999999,(SIN(AC$12)*COS($E64)+SIN($E64)*COS(AC$12))/SIN(AC$12)*$B64))</f>
        <v>16.3002507238563</v>
      </c>
      <c r="AD154" s="0" t="n">
        <f aca="false">IF($B64=0,0,IF(SIN(AD$12)=0,999999999,(SIN(AD$12)*COS($E64)+SIN($E64)*COS(AD$12))/SIN(AD$12)*$B64))</f>
        <v>15.7296600497918</v>
      </c>
      <c r="AE154" s="0" t="n">
        <f aca="false">IF($B64=0,0,IF(SIN(AE$12)=0,999999999,(SIN(AE$12)*COS($E64)+SIN($E64)*COS(AE$12))/SIN(AE$12)*$B64))</f>
        <v>15.2021212324573</v>
      </c>
      <c r="AF154" s="0" t="n">
        <f aca="false">IF($B64=0,0,IF(SIN(AF$12)=0,999999999,(SIN(AF$12)*COS($E64)+SIN($E64)*COS(AF$12))/SIN(AF$12)*$B64))</f>
        <v>14.7126515918879</v>
      </c>
      <c r="AG154" s="0" t="n">
        <f aca="false">IF($B64=0,0,IF(SIN(AG$12)=0,999999999,(SIN(AG$12)*COS($E64)+SIN($E64)*COS(AG$12))/SIN(AG$12)*$B64))</f>
        <v>14.2570059147406</v>
      </c>
      <c r="AH154" s="0" t="n">
        <f aca="false">IF($B64=0,0,IF(SIN(AH$12)=0,999999999,(SIN(AH$12)*COS($E64)+SIN($E64)*COS(AH$12))/SIN(AH$12)*$B64))</f>
        <v>13.8315447497762</v>
      </c>
      <c r="AI154" s="0" t="n">
        <f aca="false">IF($B64=0,0,IF(SIN(AI$12)=0,999999999,(SIN(AI$12)*COS($E64)+SIN($E64)*COS(AI$12))/SIN(AI$12)*$B64))</f>
        <v>13.4331299518111</v>
      </c>
      <c r="AJ154" s="0" t="n">
        <f aca="false">IF($B64=0,0,IF(SIN(AJ$12)=0,999999999,(SIN(AJ$12)*COS($E64)+SIN($E64)*COS(AJ$12))/SIN(AJ$12)*$B64))</f>
        <v>13.0590411161358</v>
      </c>
      <c r="AK154" s="0" t="n">
        <f aca="false">IF($B64=0,0,IF(SIN(AK$12)=0,999999999,(SIN(AK$12)*COS($E64)+SIN($E64)*COS(AK$12))/SIN(AK$12)*$B64))</f>
        <v>12.7069081861697</v>
      </c>
      <c r="AL154" s="0" t="n">
        <f aca="false">IF($B64=0,0,IF(SIN(AL$12)=0,999999999,(SIN(AL$12)*COS($E64)+SIN($E64)*COS(AL$12))/SIN(AL$12)*$B64))</f>
        <v>12.3746566964304</v>
      </c>
      <c r="AM154" s="0" t="n">
        <f aca="false">IF($B64=0,0,IF(SIN(AM$12)=0,999999999,(SIN(AM$12)*COS($E64)+SIN($E64)*COS(AM$12))/SIN(AM$12)*$B64))</f>
        <v>12.0604629705682</v>
      </c>
      <c r="AN154" s="0" t="n">
        <f aca="false">IF($B64=0,0,IF(SIN(AN$12)=0,999999999,(SIN(AN$12)*COS($E64)+SIN($E64)*COS(AN$12))/SIN(AN$12)*$B64))</f>
        <v>11.7627172248655</v>
      </c>
      <c r="AO154" s="0" t="n">
        <f aca="false">IF($B64=0,0,IF(SIN(AO$12)=0,999999999,(SIN(AO$12)*COS($E64)+SIN($E64)*COS(AO$12))/SIN(AO$12)*$B64))</f>
        <v>11.4799929960757</v>
      </c>
      <c r="AP154" s="0" t="n">
        <f aca="false">IF($B64=0,0,IF(SIN(AP$12)=0,999999999,(SIN(AP$12)*COS($E64)+SIN($E64)*COS(AP$12))/SIN(AP$12)*$B64))</f>
        <v>11.2110216638385</v>
      </c>
      <c r="AQ154" s="0" t="n">
        <f aca="false">IF($B64=0,0,IF(SIN(AQ$12)=0,999999999,(SIN(AQ$12)*COS($E64)+SIN($E64)*COS(AQ$12))/SIN(AQ$12)*$B64))</f>
        <v>10.954671103799</v>
      </c>
      <c r="AR154" s="0" t="n">
        <f aca="false">IF($B64=0,0,IF(SIN(AR$12)=0,999999999,(SIN(AR$12)*COS($E64)+SIN($E64)*COS(AR$12))/SIN(AR$12)*$B64))</f>
        <v>10.7099277104781</v>
      </c>
      <c r="AS154" s="0" t="n">
        <f aca="false">IF($B64=0,0,IF(SIN(AS$12)=0,999999999,(SIN(AS$12)*COS($E64)+SIN($E64)*COS(AS$12))/SIN(AS$12)*$B64))</f>
        <v>10.4758811850318</v>
      </c>
      <c r="AT154" s="0" t="n">
        <f aca="false">IF($B64=0,0,IF(SIN(AT$12)=0,999999999,(SIN(AT$12)*COS($E64)+SIN($E64)*COS(AT$12))/SIN(AT$12)*$B64))</f>
        <v>10.2517116040074</v>
      </c>
      <c r="AU154" s="0" t="n">
        <f aca="false">IF($B64=0,0,IF(SIN(AU$12)=0,999999999,(SIN(AU$12)*COS($E64)+SIN($E64)*COS(AU$12))/SIN(AU$12)*$B64))</f>
        <v>10.0366783796209</v>
      </c>
      <c r="AV154" s="0" t="n">
        <f aca="false">IF($B64=0,0,IF(SIN(AV$12)=0,999999999,(SIN(AV$12)*COS($E64)+SIN($E64)*COS(AV$12))/SIN(AV$12)*$B64))</f>
        <v>9.83011079626253</v>
      </c>
      <c r="AW154" s="0" t="n">
        <f aca="false">IF($B64=0,0,IF(SIN(AW$12)=0,999999999,(SIN(AW$12)*COS($E64)+SIN($E64)*COS(AW$12))/SIN(AW$12)*$B64))</f>
        <v>9.63139986659614</v>
      </c>
      <c r="AX154" s="0" t="n">
        <f aca="false">IF($B64=0,0,IF(SIN(AX$12)=0,999999999,(SIN(AX$12)*COS($E64)+SIN($E64)*COS(AX$12))/SIN(AX$12)*$B64))</f>
        <v>9.43999129727314</v>
      </c>
      <c r="AY154" s="0" t="n">
        <f aca="false">IF($B64=0,0,IF(SIN(AY$12)=0,999999999,(SIN(AY$12)*COS($E64)+SIN($E64)*COS(AY$12))/SIN(AY$12)*$B64))</f>
        <v>9.2553793916128</v>
      </c>
      <c r="AZ154" s="0" t="n">
        <f aca="false">IF($B64=0,0,IF(SIN(AZ$12)=0,999999999,(SIN(AZ$12)*COS($E64)+SIN($E64)*COS(AZ$12))/SIN(AZ$12)*$B64))</f>
        <v>9.07710174662087</v>
      </c>
      <c r="BA154" s="0" t="n">
        <f aca="false">IF($B64=0,0,IF(SIN(BA$12)=0,999999999,(SIN(BA$12)*COS($E64)+SIN($E64)*COS(BA$12))/SIN(BA$12)*$B64))</f>
        <v>8.90473462599419</v>
      </c>
      <c r="BB154" s="0" t="n">
        <f aca="false">IF($B64=0,0,IF(SIN(BB$12)=0,999999999,(SIN(BB$12)*COS($E64)+SIN($E64)*COS(BB$12))/SIN(BB$12)*$B64))</f>
        <v>8.73788891048121</v>
      </c>
      <c r="BC154" s="0" t="n">
        <f aca="false">IF($B64=0,0,IF(SIN(BC$12)=0,999999999,(SIN(BC$12)*COS($E64)+SIN($E64)*COS(BC$12))/SIN(BC$12)*$B64))</f>
        <v>8.57620654306817</v>
      </c>
      <c r="BD154" s="0" t="n">
        <f aca="false">IF($B64=0,0,IF(SIN(BD$12)=0,999999999,(SIN(BD$12)*COS($E64)+SIN($E64)*COS(BD$12))/SIN(BD$12)*$B64))</f>
        <v>8.41935739966244</v>
      </c>
      <c r="BE154" s="0" t="n">
        <f aca="false">IF($B64=0,0,IF(SIN(BE$12)=0,999999999,(SIN(BE$12)*COS($E64)+SIN($E64)*COS(BE$12))/SIN(BE$12)*$B64))</f>
        <v>8.26703652681622</v>
      </c>
      <c r="BF154" s="0" t="n">
        <f aca="false">IF($B64=0,0,IF(SIN(BF$12)=0,999999999,(SIN(BF$12)*COS($E64)+SIN($E64)*COS(BF$12))/SIN(BF$12)*$B64))</f>
        <v>8.11896169702383</v>
      </c>
      <c r="BG154" s="0" t="n">
        <f aca="false">IF($B64=0,0,IF(SIN(BG$12)=0,999999999,(SIN(BG$12)*COS($E64)+SIN($E64)*COS(BG$12))/SIN(BG$12)*$B64))</f>
        <v>7.9748712395888</v>
      </c>
      <c r="BH154" s="0" t="n">
        <f aca="false">IF($B64=0,0,IF(SIN(BH$12)=0,999999999,(SIN(BH$12)*COS($E64)+SIN($E64)*COS(BH$12))/SIN(BH$12)*$B64))</f>
        <v>7.83452211127581</v>
      </c>
      <c r="BI154" s="0" t="n">
        <f aca="false">IF($B64=0,0,IF(SIN(BI$12)=0,999999999,(SIN(BI$12)*COS($E64)+SIN($E64)*COS(BI$12))/SIN(BI$12)*$B64))</f>
        <v>7.69768817616401</v>
      </c>
      <c r="BJ154" s="0" t="n">
        <f aca="false">IF($B64=0,0,IF(SIN(BJ$12)=0,999999999,(SIN(BJ$12)*COS($E64)+SIN($E64)*COS(BJ$12))/SIN(BJ$12)*$B64))</f>
        <v>7.56415866848262</v>
      </c>
      <c r="BK154" s="0" t="n">
        <f aca="false">IF($B64=0,0,IF(SIN(BK$12)=0,999999999,(SIN(BK$12)*COS($E64)+SIN($E64)*COS(BK$12))/SIN(BK$12)*$B64))</f>
        <v>7.43373681588552</v>
      </c>
      <c r="BL154" s="0" t="n">
        <f aca="false">IF($B64=0,0,IF(SIN(BL$12)=0,999999999,(SIN(BL$12)*COS($E64)+SIN($E64)*COS(BL$12))/SIN(BL$12)*$B64))</f>
        <v>7.30623860372599</v>
      </c>
      <c r="BM154" s="0" t="n">
        <f aca="false">IF($B64=0,0,IF(SIN(BM$12)=0,999999999,(SIN(BM$12)*COS($E64)+SIN($E64)*COS(BM$12))/SIN(BM$12)*$B64))</f>
        <v>7.18149166352391</v>
      </c>
      <c r="BN154" s="0" t="n">
        <f aca="false">IF($B64=0,0,IF(SIN(BN$12)=0,999999999,(SIN(BN$12)*COS($E64)+SIN($E64)*COS(BN$12))/SIN(BN$12)*$B64))</f>
        <v>7.0593342710532</v>
      </c>
      <c r="BO154" s="0" t="n">
        <f aca="false">IF($B64=0,0,IF(SIN(BO$12)=0,999999999,(SIN(BO$12)*COS($E64)+SIN($E64)*COS(BO$12))/SIN(BO$12)*$B64))</f>
        <v>6.93961444138299</v>
      </c>
      <c r="BP154" s="0" t="n">
        <f aca="false">IF($B64=0,0,IF(SIN(BP$12)=0,999999999,(SIN(BP$12)*COS($E64)+SIN($E64)*COS(BP$12))/SIN(BP$12)*$B64))</f>
        <v>6.82218910983479</v>
      </c>
      <c r="BQ154" s="0" t="n">
        <f aca="false">IF($B64=0,0,IF(SIN(BQ$12)=0,999999999,(SIN(BQ$12)*COS($E64)+SIN($E64)*COS(BQ$12))/SIN(BQ$12)*$B64))</f>
        <v>6.70692338921284</v>
      </c>
      <c r="BR154" s="0" t="n">
        <f aca="false">IF($B64=0,0,IF(SIN(BR$12)=0,999999999,(SIN(BR$12)*COS($E64)+SIN($E64)*COS(BR$12))/SIN(BR$12)*$B64))</f>
        <v>6.5936898948641</v>
      </c>
      <c r="BS154" s="0" t="n">
        <f aca="false">IF($B64=0,0,IF(SIN(BS$12)=0,999999999,(SIN(BS$12)*COS($E64)+SIN($E64)*COS(BS$12))/SIN(BS$12)*$B64))</f>
        <v>6.48236813015626</v>
      </c>
      <c r="BT154" s="0" t="n">
        <f aca="false">IF($B64=0,0,IF(SIN(BT$12)=0,999999999,(SIN(BT$12)*COS($E64)+SIN($E64)*COS(BT$12))/SIN(BT$12)*$B64))</f>
        <v>6.37284392585326</v>
      </c>
      <c r="BU154" s="0" t="n">
        <f aca="false">IF($B64=0,0,IF(SIN(BU$12)=0,999999999,(SIN(BU$12)*COS($E64)+SIN($E64)*COS(BU$12))/SIN(BU$12)*$B64))</f>
        <v>6.26500892763842</v>
      </c>
      <c r="BV154" s="0" t="n">
        <f aca="false">IF($B64=0,0,IF(SIN(BV$12)=0,999999999,(SIN(BV$12)*COS($E64)+SIN($E64)*COS(BV$12))/SIN(BV$12)*$B64))</f>
        <v>6.15876012670336</v>
      </c>
      <c r="BW154" s="0" t="n">
        <f aca="false">IF($B64=0,0,IF(SIN(BW$12)=0,999999999,(SIN(BW$12)*COS($E64)+SIN($E64)*COS(BW$12))/SIN(BW$12)*$B64))</f>
        <v>6.05399942890126</v>
      </c>
      <c r="BX154" s="0" t="n">
        <f aca="false">IF($B64=0,0,IF(SIN(BX$12)=0,999999999,(SIN(BX$12)*COS($E64)+SIN($E64)*COS(BX$12))/SIN(BX$12)*$B64))</f>
        <v>5.95063325846777</v>
      </c>
      <c r="BY154" s="0" t="n">
        <f aca="false">IF($B64=0,0,IF(SIN(BY$12)=0,999999999,(SIN(BY$12)*COS($E64)+SIN($E64)*COS(BY$12))/SIN(BY$12)*$B64))</f>
        <v>5.84857219275309</v>
      </c>
      <c r="BZ154" s="0" t="n">
        <f aca="false">IF($B64=0,0,IF(SIN(BZ$12)=0,999999999,(SIN(BZ$12)*COS($E64)+SIN($E64)*COS(BZ$12))/SIN(BZ$12)*$B64))</f>
        <v>5.74773062479326</v>
      </c>
      <c r="CA154" s="0" t="n">
        <f aca="false">IF($B64=0,0,IF(SIN(CA$12)=0,999999999,(SIN(CA$12)*COS($E64)+SIN($E64)*COS(CA$12))/SIN(CA$12)*$B64))</f>
        <v>5.64802645088421</v>
      </c>
      <c r="CB154" s="0" t="n">
        <f aca="false">IF($B64=0,0,IF(SIN(CB$12)=0,999999999,(SIN(CB$12)*COS($E64)+SIN($E64)*COS(CB$12))/SIN(CB$12)*$B64))</f>
        <v>5.54938078061701</v>
      </c>
      <c r="CC154" s="0" t="n">
        <f aca="false">IF($B64=0,0,IF(SIN(CC$12)=0,999999999,(SIN(CC$12)*COS($E64)+SIN($E64)*COS(CC$12))/SIN(CC$12)*$B64))</f>
        <v>5.45171766708985</v>
      </c>
      <c r="CD154" s="0" t="n">
        <f aca="false">IF($B64=0,0,IF(SIN(CD$12)=0,999999999,(SIN(CD$12)*COS($E64)+SIN($E64)*COS(CD$12))/SIN(CD$12)*$B64))</f>
        <v>5.35496385523905</v>
      </c>
      <c r="CE154" s="0" t="n">
        <f aca="false">IF($B64=0,0,IF(SIN(CE$12)=0,999999999,(SIN(CE$12)*COS($E64)+SIN($E64)*COS(CE$12))/SIN(CE$12)*$B64))</f>
        <v>5.25904854642957</v>
      </c>
      <c r="CF154" s="0" t="n">
        <f aca="false">IF($B64=0,0,IF(SIN(CF$12)=0,999999999,(SIN(CF$12)*COS($E64)+SIN($E64)*COS(CF$12))/SIN(CF$12)*$B64))</f>
        <v>5.16390317761972</v>
      </c>
      <c r="CG154" s="0" t="n">
        <f aca="false">IF($B64=0,0,IF(SIN(CG$12)=0,999999999,(SIN(CG$12)*COS($E64)+SIN($E64)*COS(CG$12))/SIN(CG$12)*$B64))</f>
        <v>5.06946121356809</v>
      </c>
      <c r="CH154" s="0" t="n">
        <f aca="false">IF($B64=0,0,IF(SIN(CH$12)=0,999999999,(SIN(CH$12)*COS($E64)+SIN($E64)*COS(CH$12))/SIN(CH$12)*$B64))</f>
        <v>4.97565795068441</v>
      </c>
      <c r="CI154" s="0" t="n">
        <f aca="false">IF($B64=0,0,IF(SIN(CI$12)=0,999999999,(SIN(CI$12)*COS($E64)+SIN($E64)*COS(CI$12))/SIN(CI$12)*$B64))</f>
        <v>4.88243033124402</v>
      </c>
      <c r="CJ154" s="0" t="n">
        <f aca="false">IF($B64=0,0,IF(SIN(CJ$12)=0,999999999,(SIN(CJ$12)*COS($E64)+SIN($E64)*COS(CJ$12))/SIN(CJ$12)*$B64))</f>
        <v>4.78971676678826</v>
      </c>
      <c r="CK154" s="0" t="n">
        <f aca="false">IF($B64=0,0,IF(SIN(CK$12)=0,999999999,(SIN(CK$12)*COS($E64)+SIN($E64)*COS(CK$12))/SIN(CK$12)*$B64))</f>
        <v>4.6974569696226</v>
      </c>
      <c r="CL154" s="0" t="n">
        <f aca="false">IF($B64=0,0,IF(SIN(CL$12)=0,999999999,(SIN(CL$12)*COS($E64)+SIN($E64)*COS(CL$12))/SIN(CL$12)*$B64))</f>
        <v>4.60559179140258</v>
      </c>
      <c r="CM154" s="0" t="n">
        <f aca="false">IF($B64=0,0,IF(SIN(CM$12)=0,999999999,(SIN(CM$12)*COS($E64)+SIN($E64)*COS(CM$12))/SIN(CM$12)*$B64))</f>
        <v>4.51406306786411</v>
      </c>
      <c r="CN154" s="0" t="n">
        <f aca="false">IF($B64=0,0,IF(SIN(CN$12)=0,999999999,(SIN(CN$12)*COS($E64)+SIN($E64)*COS(CN$12))/SIN(CN$12)*$B64))</f>
        <v>4.42281346881289</v>
      </c>
      <c r="CO154" s="0" t="n">
        <f aca="false">IF($B64=0,0,IF(SIN(CO$12)=0,999999999,(SIN(CO$12)*COS($E64)+SIN($E64)*COS(CO$12))/SIN(CO$12)*$B64))</f>
        <v>4.33178635253582</v>
      </c>
      <c r="CP154" s="0" t="n">
        <f aca="false">IF($B64=0,0,IF(SIN(CP$12)=0,999999999,(SIN(CP$12)*COS($E64)+SIN($E64)*COS(CP$12))/SIN(CP$12)*$B64))</f>
        <v>4.24092562383805</v>
      </c>
      <c r="CQ154" s="0" t="n">
        <f aca="false">IF($B64=0,0,IF(SIN(CQ$12)=0,999999999,(SIN(CQ$12)*COS($E64)+SIN($E64)*COS(CQ$12))/SIN(CQ$12)*$B64))</f>
        <v>4.15017559494217</v>
      </c>
    </row>
    <row r="155" customFormat="false" ht="12.8" hidden="true" customHeight="false" outlineLevel="0" collapsed="false">
      <c r="D155" s="0" t="n">
        <f aca="false">1+D154</f>
        <v>53</v>
      </c>
      <c r="E155" s="2" t="s">
        <v>56</v>
      </c>
      <c r="F155" s="0" t="n">
        <f aca="false">IF($B65=0,0,IF(SIN(F$12)=0,999999999,(SIN(F$12)*COS($E65)+SIN($E65)*COS(F$12))/SIN(F$12)*$B65))</f>
        <v>999999999</v>
      </c>
      <c r="G155" s="0" t="n">
        <f aca="false">IF($B65=0,0,IF(SIN(G$12)=0,999999999,(SIN(G$12)*COS($E65)+SIN($E65)*COS(G$12))/SIN(G$12)*$B65))</f>
        <v>304.642222468156</v>
      </c>
      <c r="H155" s="0" t="n">
        <f aca="false">IF($B65=0,0,IF(SIN(H$12)=0,999999999,(SIN(H$12)*COS($E65)+SIN($E65)*COS(H$12))/SIN(H$12)*$B65))</f>
        <v>154.252824261534</v>
      </c>
      <c r="I155" s="0" t="n">
        <f aca="false">IF($B65=0,0,IF(SIN(I$12)=0,999999999,(SIN(I$12)*COS($E65)+SIN($E65)*COS(I$12))/SIN(I$12)*$B65))</f>
        <v>104.102658108521</v>
      </c>
      <c r="J155" s="0" t="n">
        <f aca="false">IF($B65=0,0,IF(SIN(J$12)=0,999999999,(SIN(J$12)*COS($E65)+SIN($E65)*COS(J$12))/SIN(J$12)*$B65))</f>
        <v>79.012290658083</v>
      </c>
      <c r="K155" s="0" t="n">
        <f aca="false">IF($B65=0,0,IF(SIN(K$12)=0,999999999,(SIN(K$12)*COS($E65)+SIN($E65)*COS(K$12))/SIN(K$12)*$B65))</f>
        <v>63.9458322514647</v>
      </c>
      <c r="L155" s="0" t="n">
        <f aca="false">IF($B65=0,0,IF(SIN(L$12)=0,999999999,(SIN(L$12)*COS($E65)+SIN($E65)*COS(L$12))/SIN(L$12)*$B65))</f>
        <v>53.8913171710402</v>
      </c>
      <c r="M155" s="0" t="n">
        <f aca="false">IF($B65=0,0,IF(SIN(M$12)=0,999999999,(SIN(M$12)*COS($E65)+SIN($E65)*COS(M$12))/SIN(M$12)*$B65))</f>
        <v>46.7007579596994</v>
      </c>
      <c r="N155" s="0" t="n">
        <f aca="false">IF($B65=0,0,IF(SIN(N$12)=0,999999999,(SIN(N$12)*COS($E65)+SIN($E65)*COS(N$12))/SIN(N$12)*$B65))</f>
        <v>41.3001589990411</v>
      </c>
      <c r="O155" s="0" t="n">
        <f aca="false">IF($B65=0,0,IF(SIN(O$12)=0,999999999,(SIN(O$12)*COS($E65)+SIN($E65)*COS(O$12))/SIN(O$12)*$B65))</f>
        <v>37.0928543672857</v>
      </c>
      <c r="P155" s="0" t="n">
        <f aca="false">IF($B65=0,0,IF(SIN(P$12)=0,999999999,(SIN(P$12)*COS($E65)+SIN($E65)*COS(P$12))/SIN(P$12)*$B65))</f>
        <v>33.7208429810899</v>
      </c>
      <c r="Q155" s="0" t="n">
        <f aca="false">IF($B65=0,0,IF(SIN(Q$12)=0,999999999,(SIN(Q$12)*COS($E65)+SIN($E65)*COS(Q$12))/SIN(Q$12)*$B65))</f>
        <v>30.9563045678555</v>
      </c>
      <c r="R155" s="0" t="n">
        <f aca="false">IF($B65=0,0,IF(SIN(R$12)=0,999999999,(SIN(R$12)*COS($E65)+SIN($E65)*COS(R$12))/SIN(R$12)*$B65))</f>
        <v>28.6473576507283</v>
      </c>
      <c r="S155" s="0" t="n">
        <f aca="false">IF($B65=0,0,IF(SIN(S$12)=0,999999999,(SIN(S$12)*COS($E65)+SIN($E65)*COS(S$12))/SIN(S$12)*$B65))</f>
        <v>26.6888523086668</v>
      </c>
      <c r="T155" s="0" t="n">
        <f aca="false">IF($B65=0,0,IF(SIN(T$12)=0,999999999,(SIN(T$12)*COS($E65)+SIN($E65)*COS(T$12))/SIN(T$12)*$B65))</f>
        <v>25.00568032403</v>
      </c>
      <c r="U155" s="0" t="n">
        <f aca="false">IF($B65=0,0,IF(SIN(U$12)=0,999999999,(SIN(U$12)*COS($E65)+SIN($E65)*COS(U$12))/SIN(U$12)*$B65))</f>
        <v>23.5427612701553</v>
      </c>
      <c r="V155" s="0" t="n">
        <f aca="false">IF($B65=0,0,IF(SIN(V$12)=0,999999999,(SIN(V$12)*COS($E65)+SIN($E65)*COS(V$12))/SIN(V$12)*$B65))</f>
        <v>22.2587838151648</v>
      </c>
      <c r="W155" s="0" t="n">
        <f aca="false">IF($B65=0,0,IF(SIN(W$12)=0,999999999,(SIN(W$12)*COS($E65)+SIN($E65)*COS(W$12))/SIN(W$12)*$B65))</f>
        <v>21.1221559764724</v>
      </c>
      <c r="X155" s="0" t="n">
        <f aca="false">IF($B65=0,0,IF(SIN(X$12)=0,999999999,(SIN(X$12)*COS($E65)+SIN($E65)*COS(X$12))/SIN(X$12)*$B65))</f>
        <v>20.1083052895907</v>
      </c>
      <c r="Y155" s="0" t="n">
        <f aca="false">IF($B65=0,0,IF(SIN(Y$12)=0,999999999,(SIN(Y$12)*COS($E65)+SIN($E65)*COS(Y$12))/SIN(Y$12)*$B65))</f>
        <v>19.1978315543687</v>
      </c>
      <c r="Z155" s="0" t="n">
        <f aca="false">IF($B65=0,0,IF(SIN(Z$12)=0,999999999,(SIN(Z$12)*COS($E65)+SIN($E65)*COS(Z$12))/SIN(Z$12)*$B65))</f>
        <v>18.37521375654</v>
      </c>
      <c r="AA155" s="0" t="n">
        <f aca="false">IF($B65=0,0,IF(SIN(AA$12)=0,999999999,(SIN(AA$12)*COS($E65)+SIN($E65)*COS(AA$12))/SIN(AA$12)*$B65))</f>
        <v>17.6278864394557</v>
      </c>
      <c r="AB155" s="0" t="n">
        <f aca="false">IF($B65=0,0,IF(SIN(AB$12)=0,999999999,(SIN(AB$12)*COS($E65)+SIN($E65)*COS(AB$12))/SIN(AB$12)*$B65))</f>
        <v>16.9455679736497</v>
      </c>
      <c r="AC155" s="0" t="n">
        <f aca="false">IF($B65=0,0,IF(SIN(AC$12)=0,999999999,(SIN(AC$12)*COS($E65)+SIN($E65)*COS(AC$12))/SIN(AC$12)*$B65))</f>
        <v>16.3197640596559</v>
      </c>
      <c r="AD155" s="0" t="n">
        <f aca="false">IF($B65=0,0,IF(SIN(AD$12)=0,999999999,(SIN(AD$12)*COS($E65)+SIN($E65)*COS(AD$12))/SIN(AD$12)*$B65))</f>
        <v>15.7433953543561</v>
      </c>
      <c r="AE155" s="0" t="n">
        <f aca="false">IF($B65=0,0,IF(SIN(AE$12)=0,999999999,(SIN(AE$12)*COS($E65)+SIN($E65)*COS(AE$12))/SIN(AE$12)*$B65))</f>
        <v>15.2105144662466</v>
      </c>
      <c r="AF155" s="0" t="n">
        <f aca="false">IF($B65=0,0,IF(SIN(AF$12)=0,999999999,(SIN(AF$12)*COS($E65)+SIN($E65)*COS(AF$12))/SIN(AF$12)*$B65))</f>
        <v>14.7160882587363</v>
      </c>
      <c r="AG155" s="0" t="n">
        <f aca="false">IF($B65=0,0,IF(SIN(AG$12)=0,999999999,(SIN(AG$12)*COS($E65)+SIN($E65)*COS(AG$12))/SIN(AG$12)*$B65))</f>
        <v>14.2558285297398</v>
      </c>
      <c r="AH155" s="0" t="n">
        <f aca="false">IF($B65=0,0,IF(SIN(AH$12)=0,999999999,(SIN(AH$12)*COS($E65)+SIN($E65)*COS(AH$12))/SIN(AH$12)*$B65))</f>
        <v>13.8260589734674</v>
      </c>
      <c r="AI155" s="0" t="n">
        <f aca="false">IF($B65=0,0,IF(SIN(AI$12)=0,999999999,(SIN(AI$12)*COS($E65)+SIN($E65)*COS(AI$12))/SIN(AI$12)*$B65))</f>
        <v>13.423609666612</v>
      </c>
      <c r="AJ155" s="0" t="n">
        <f aca="false">IF($B65=0,0,IF(SIN(AJ$12)=0,999999999,(SIN(AJ$12)*COS($E65)+SIN($E65)*COS(AJ$12))/SIN(AJ$12)*$B65))</f>
        <v>13.0457326565491</v>
      </c>
      <c r="AK155" s="0" t="n">
        <f aca="false">IF($B65=0,0,IF(SIN(AK$12)=0,999999999,(SIN(AK$12)*COS($E65)+SIN($E65)*COS(AK$12))/SIN(AK$12)*$B65))</f>
        <v>12.6900338865495</v>
      </c>
      <c r="AL155" s="0" t="n">
        <f aca="false">IF($B65=0,0,IF(SIN(AL$12)=0,999999999,(SIN(AL$12)*COS($E65)+SIN($E65)*COS(AL$12))/SIN(AL$12)*$B65))</f>
        <v>12.3544178842569</v>
      </c>
      <c r="AM155" s="0" t="n">
        <f aca="false">IF($B65=0,0,IF(SIN(AM$12)=0,999999999,(SIN(AM$12)*COS($E65)+SIN($E65)*COS(AM$12))/SIN(AM$12)*$B65))</f>
        <v>12.0370425060396</v>
      </c>
      <c r="AN155" s="0" t="n">
        <f aca="false">IF($B65=0,0,IF(SIN(AN$12)=0,999999999,(SIN(AN$12)*COS($E65)+SIN($E65)*COS(AN$12))/SIN(AN$12)*$B65))</f>
        <v>11.7362816668609</v>
      </c>
      <c r="AO155" s="0" t="n">
        <f aca="false">IF($B65=0,0,IF(SIN(AO$12)=0,999999999,(SIN(AO$12)*COS($E65)+SIN($E65)*COS(AO$12))/SIN(AO$12)*$B65))</f>
        <v>11.4506944585323</v>
      </c>
      <c r="AP155" s="0" t="n">
        <f aca="false">IF($B65=0,0,IF(SIN(AP$12)=0,999999999,(SIN(AP$12)*COS($E65)+SIN($E65)*COS(AP$12))/SIN(AP$12)*$B65))</f>
        <v>11.178999414132</v>
      </c>
      <c r="AQ155" s="0" t="n">
        <f aca="false">IF($B65=0,0,IF(SIN(AQ$12)=0,999999999,(SIN(AQ$12)*COS($E65)+SIN($E65)*COS(AQ$12))/SIN(AQ$12)*$B65))</f>
        <v>10.9200529449576</v>
      </c>
      <c r="AR155" s="0" t="n">
        <f aca="false">IF($B65=0,0,IF(SIN(AR$12)=0,999999999,(SIN(AR$12)*COS($E65)+SIN($E65)*COS(AR$12))/SIN(AR$12)*$B65))</f>
        <v>10.6728311813522</v>
      </c>
      <c r="AS155" s="0" t="n">
        <f aca="false">IF($B65=0,0,IF(SIN(AS$12)=0,999999999,(SIN(AS$12)*COS($E65)+SIN($E65)*COS(AS$12))/SIN(AS$12)*$B65))</f>
        <v>10.4364146064186</v>
      </c>
      <c r="AT155" s="0" t="n">
        <f aca="false">IF($B65=0,0,IF(SIN(AT$12)=0,999999999,(SIN(AT$12)*COS($E65)+SIN($E65)*COS(AT$12))/SIN(AT$12)*$B65))</f>
        <v>10.2099749938287</v>
      </c>
      <c r="AU155" s="0" t="n">
        <f aca="false">IF($B65=0,0,IF(SIN(AU$12)=0,999999999,(SIN(AU$12)*COS($E65)+SIN($E65)*COS(AU$12))/SIN(AU$12)*$B65))</f>
        <v>9.99276425630772</v>
      </c>
      <c r="AV155" s="0" t="n">
        <f aca="false">IF($B65=0,0,IF(SIN(AV$12)=0,999999999,(SIN(AV$12)*COS($E65)+SIN($E65)*COS(AV$12))/SIN(AV$12)*$B65))</f>
        <v>9.78410488630954</v>
      </c>
      <c r="AW155" s="0" t="n">
        <f aca="false">IF($B65=0,0,IF(SIN(AW$12)=0,999999999,(SIN(AW$12)*COS($E65)+SIN($E65)*COS(AW$12))/SIN(AW$12)*$B65))</f>
        <v>9.58338172964649</v>
      </c>
      <c r="AX155" s="0" t="n">
        <f aca="false">IF($B65=0,0,IF(SIN(AX$12)=0,999999999,(SIN(AX$12)*COS($E65)+SIN($E65)*COS(AX$12))/SIN(AX$12)*$B65))</f>
        <v>9.39003487997206</v>
      </c>
      <c r="AY155" s="0" t="n">
        <f aca="false">IF($B65=0,0,IF(SIN(AY$12)=0,999999999,(SIN(AY$12)*COS($E65)+SIN($E65)*COS(AY$12))/SIN(AY$12)*$B65))</f>
        <v>9.20355351971705</v>
      </c>
      <c r="AZ155" s="0" t="n">
        <f aca="false">IF($B65=0,0,IF(SIN(AZ$12)=0,999999999,(SIN(AZ$12)*COS($E65)+SIN($E65)*COS(AZ$12))/SIN(AZ$12)*$B65))</f>
        <v>9.02347056340804</v>
      </c>
      <c r="BA155" s="0" t="n">
        <f aca="false">IF($B65=0,0,IF(SIN(BA$12)=0,999999999,(SIN(BA$12)*COS($E65)+SIN($E65)*COS(BA$12))/SIN(BA$12)*$B65))</f>
        <v>8.84935798381719</v>
      </c>
      <c r="BB155" s="0" t="n">
        <f aca="false">IF($B65=0,0,IF(SIN(BB$12)=0,999999999,(SIN(BB$12)*COS($E65)+SIN($E65)*COS(BB$12))/SIN(BB$12)*$B65))</f>
        <v>8.68082272131454</v>
      </c>
      <c r="BC155" s="0" t="n">
        <f aca="false">IF($B65=0,0,IF(SIN(BC$12)=0,999999999,(SIN(BC$12)*COS($E65)+SIN($E65)*COS(BC$12))/SIN(BC$12)*$B65))</f>
        <v>8.51750309305661</v>
      </c>
      <c r="BD155" s="0" t="n">
        <f aca="false">IF($B65=0,0,IF(SIN(BD$12)=0,999999999,(SIN(BD$12)*COS($E65)+SIN($E65)*COS(BD$12))/SIN(BD$12)*$B65))</f>
        <v>8.35906563198111</v>
      </c>
      <c r="BE155" s="0" t="n">
        <f aca="false">IF($B65=0,0,IF(SIN(BE$12)=0,999999999,(SIN(BE$12)*COS($E65)+SIN($E65)*COS(BE$12))/SIN(BE$12)*$B65))</f>
        <v>8.20520229655866</v>
      </c>
      <c r="BF155" s="0" t="n">
        <f aca="false">IF($B65=0,0,IF(SIN(BF$12)=0,999999999,(SIN(BF$12)*COS($E65)+SIN($E65)*COS(BF$12))/SIN(BF$12)*$B65))</f>
        <v>8.05562800133408</v>
      </c>
      <c r="BG155" s="0" t="n">
        <f aca="false">IF($B65=0,0,IF(SIN(BG$12)=0,999999999,(SIN(BG$12)*COS($E65)+SIN($E65)*COS(BG$12))/SIN(BG$12)*$B65))</f>
        <v>7.91007842582789</v>
      </c>
      <c r="BH155" s="0" t="n">
        <f aca="false">IF($B65=0,0,IF(SIN(BH$12)=0,999999999,(SIN(BH$12)*COS($E65)+SIN($E65)*COS(BH$12))/SIN(BH$12)*$B65))</f>
        <v>7.76830806565098</v>
      </c>
      <c r="BI155" s="0" t="n">
        <f aca="false">IF($B65=0,0,IF(SIN(BI$12)=0,999999999,(SIN(BI$12)*COS($E65)+SIN($E65)*COS(BI$12))/SIN(BI$12)*$B65))</f>
        <v>7.63008849493899</v>
      </c>
      <c r="BJ155" s="0" t="n">
        <f aca="false">IF($B65=0,0,IF(SIN(BJ$12)=0,999999999,(SIN(BJ$12)*COS($E65)+SIN($E65)*COS(BJ$12))/SIN(BJ$12)*$B65))</f>
        <v>7.49520681362196</v>
      </c>
      <c r="BK155" s="0" t="n">
        <f aca="false">IF($B65=0,0,IF(SIN(BK$12)=0,999999999,(SIN(BK$12)*COS($E65)+SIN($E65)*COS(BK$12))/SIN(BK$12)*$B65))</f>
        <v>7.36346425675765</v>
      </c>
      <c r="BL155" s="0" t="n">
        <f aca="false">IF($B65=0,0,IF(SIN(BL$12)=0,999999999,(SIN(BL$12)*COS($E65)+SIN($E65)*COS(BL$12))/SIN(BL$12)*$B65))</f>
        <v>7.23467494629283</v>
      </c>
      <c r="BM155" s="0" t="n">
        <f aca="false">IF($B65=0,0,IF(SIN(BM$12)=0,999999999,(SIN(BM$12)*COS($E65)+SIN($E65)*COS(BM$12))/SIN(BM$12)*$B65))</f>
        <v>7.10866476827467</v>
      </c>
      <c r="BN155" s="0" t="n">
        <f aca="false">IF($B65=0,0,IF(SIN(BN$12)=0,999999999,(SIN(BN$12)*COS($E65)+SIN($E65)*COS(BN$12))/SIN(BN$12)*$B65))</f>
        <v>6.98527036079232</v>
      </c>
      <c r="BO155" s="0" t="n">
        <f aca="false">IF($B65=0,0,IF(SIN(BO$12)=0,999999999,(SIN(BO$12)*COS($E65)+SIN($E65)*COS(BO$12))/SIN(BO$12)*$B65))</f>
        <v>6.86433819985426</v>
      </c>
      <c r="BP155" s="0" t="n">
        <f aca="false">IF($B65=0,0,IF(SIN(BP$12)=0,999999999,(SIN(BP$12)*COS($E65)+SIN($E65)*COS(BP$12))/SIN(BP$12)*$B65))</f>
        <v>6.74572377205136</v>
      </c>
      <c r="BQ155" s="0" t="n">
        <f aca="false">IF($B65=0,0,IF(SIN(BQ$12)=0,999999999,(SIN(BQ$12)*COS($E65)+SIN($E65)*COS(BQ$12))/SIN(BQ$12)*$B65))</f>
        <v>6.62929082426574</v>
      </c>
      <c r="BR155" s="0" t="n">
        <f aca="false">IF($B65=0,0,IF(SIN(BR$12)=0,999999999,(SIN(BR$12)*COS($E65)+SIN($E65)*COS(BR$12))/SIN(BR$12)*$B65))</f>
        <v>6.51491068189598</v>
      </c>
      <c r="BS155" s="0" t="n">
        <f aca="false">IF($B65=0,0,IF(SIN(BS$12)=0,999999999,(SIN(BS$12)*COS($E65)+SIN($E65)*COS(BS$12))/SIN(BS$12)*$B65))</f>
        <v>6.40246162811231</v>
      </c>
      <c r="BT155" s="0" t="n">
        <f aca="false">IF($B65=0,0,IF(SIN(BT$12)=0,999999999,(SIN(BT$12)*COS($E65)+SIN($E65)*COS(BT$12))/SIN(BT$12)*$B65))</f>
        <v>6.29182833755493</v>
      </c>
      <c r="BU155" s="0" t="n">
        <f aca="false">IF($B65=0,0,IF(SIN(BU$12)=0,999999999,(SIN(BU$12)*COS($E65)+SIN($E65)*COS(BU$12))/SIN(BU$12)*$B65))</f>
        <v>6.18290135866767</v>
      </c>
      <c r="BV155" s="0" t="n">
        <f aca="false">IF($B65=0,0,IF(SIN(BV$12)=0,999999999,(SIN(BV$12)*COS($E65)+SIN($E65)*COS(BV$12))/SIN(BV$12)*$B65))</f>
        <v>6.07557663953343</v>
      </c>
      <c r="BW155" s="0" t="n">
        <f aca="false">IF($B65=0,0,IF(SIN(BW$12)=0,999999999,(SIN(BW$12)*COS($E65)+SIN($E65)*COS(BW$12))/SIN(BW$12)*$B65))</f>
        <v>5.96975509266449</v>
      </c>
      <c r="BX155" s="0" t="n">
        <f aca="false">IF($B65=0,0,IF(SIN(BX$12)=0,999999999,(SIN(BX$12)*COS($E65)+SIN($E65)*COS(BX$12))/SIN(BX$12)*$B65))</f>
        <v>5.86534219471058</v>
      </c>
      <c r="BY155" s="0" t="n">
        <f aca="false">IF($B65=0,0,IF(SIN(BY$12)=0,999999999,(SIN(BY$12)*COS($E65)+SIN($E65)*COS(BY$12))/SIN(BY$12)*$B65))</f>
        <v>5.76224761749212</v>
      </c>
      <c r="BZ155" s="0" t="n">
        <f aca="false">IF($B65=0,0,IF(SIN(BZ$12)=0,999999999,(SIN(BZ$12)*COS($E65)+SIN($E65)*COS(BZ$12))/SIN(BZ$12)*$B65))</f>
        <v>5.66038488715447</v>
      </c>
      <c r="CA155" s="0" t="n">
        <f aca="false">IF($B65=0,0,IF(SIN(CA$12)=0,999999999,(SIN(CA$12)*COS($E65)+SIN($E65)*COS(CA$12))/SIN(CA$12)*$B65))</f>
        <v>5.55967106857838</v>
      </c>
      <c r="CB155" s="0" t="n">
        <f aca="false">IF($B65=0,0,IF(SIN(CB$12)=0,999999999,(SIN(CB$12)*COS($E65)+SIN($E65)*COS(CB$12))/SIN(CB$12)*$B65))</f>
        <v>5.46002647247882</v>
      </c>
      <c r="CC155" s="0" t="n">
        <f aca="false">IF($B65=0,0,IF(SIN(CC$12)=0,999999999,(SIN(CC$12)*COS($E65)+SIN($E65)*COS(CC$12))/SIN(CC$12)*$B65))</f>
        <v>5.36137438288503</v>
      </c>
      <c r="CD155" s="0" t="n">
        <f aca="false">IF($B65=0,0,IF(SIN(CD$12)=0,999999999,(SIN(CD$12)*COS($E65)+SIN($E65)*COS(CD$12))/SIN(CD$12)*$B65))</f>
        <v>5.26364080292302</v>
      </c>
      <c r="CE155" s="0" t="n">
        <f aca="false">IF($B65=0,0,IF(SIN(CE$12)=0,999999999,(SIN(CE$12)*COS($E65)+SIN($E65)*COS(CE$12))/SIN(CE$12)*$B65))</f>
        <v>5.16675421702221</v>
      </c>
      <c r="CF155" s="0" t="n">
        <f aca="false">IF($B65=0,0,IF(SIN(CF$12)=0,999999999,(SIN(CF$12)*COS($E65)+SIN($E65)*COS(CF$12))/SIN(CF$12)*$B65))</f>
        <v>5.07064536784393</v>
      </c>
      <c r="CG155" s="0" t="n">
        <f aca="false">IF($B65=0,0,IF(SIN(CG$12)=0,999999999,(SIN(CG$12)*COS($E65)+SIN($E65)*COS(CG$12))/SIN(CG$12)*$B65))</f>
        <v>4.97524704638407</v>
      </c>
      <c r="CH155" s="0" t="n">
        <f aca="false">IF($B65=0,0,IF(SIN(CH$12)=0,999999999,(SIN(CH$12)*COS($E65)+SIN($E65)*COS(CH$12))/SIN(CH$12)*$B65))</f>
        <v>4.88049389383772</v>
      </c>
      <c r="CI155" s="0" t="n">
        <f aca="false">IF($B65=0,0,IF(SIN(CI$12)=0,999999999,(SIN(CI$12)*COS($E65)+SIN($E65)*COS(CI$12))/SIN(CI$12)*$B65))</f>
        <v>4.78632221393227</v>
      </c>
      <c r="CJ155" s="0" t="n">
        <f aca="false">IF($B65=0,0,IF(SIN(CJ$12)=0,999999999,(SIN(CJ$12)*COS($E65)+SIN($E65)*COS(CJ$12))/SIN(CJ$12)*$B65))</f>
        <v>4.69266979453949</v>
      </c>
      <c r="CK155" s="0" t="n">
        <f aca="false">IF($B65=0,0,IF(SIN(CK$12)=0,999999999,(SIN(CK$12)*COS($E65)+SIN($E65)*COS(CK$12))/SIN(CK$12)*$B65))</f>
        <v>4.59947573746737</v>
      </c>
      <c r="CL155" s="0" t="n">
        <f aca="false">IF($B65=0,0,IF(SIN(CL$12)=0,999999999,(SIN(CL$12)*COS($E65)+SIN($E65)*COS(CL$12))/SIN(CL$12)*$B65))</f>
        <v>4.50668029541144</v>
      </c>
      <c r="CM155" s="0" t="n">
        <f aca="false">IF($B65=0,0,IF(SIN(CM$12)=0,999999999,(SIN(CM$12)*COS($E65)+SIN($E65)*COS(CM$12))/SIN(CM$12)*$B65))</f>
        <v>4.41422471511284</v>
      </c>
      <c r="CN155" s="0" t="n">
        <f aca="false">IF($B65=0,0,IF(SIN(CN$12)=0,999999999,(SIN(CN$12)*COS($E65)+SIN($E65)*COS(CN$12))/SIN(CN$12)*$B65))</f>
        <v>4.32205108582859</v>
      </c>
      <c r="CO155" s="0" t="n">
        <f aca="false">IF($B65=0,0,IF(SIN(CO$12)=0,999999999,(SIN(CO$12)*COS($E65)+SIN($E65)*COS(CO$12))/SIN(CO$12)*$B65))</f>
        <v>4.23010219226876</v>
      </c>
      <c r="CP155" s="0" t="n">
        <f aca="false">IF($B65=0,0,IF(SIN(CP$12)=0,999999999,(SIN(CP$12)*COS($E65)+SIN($E65)*COS(CP$12))/SIN(CP$12)*$B65))</f>
        <v>4.13832137119595</v>
      </c>
      <c r="CQ155" s="0" t="n">
        <f aca="false">IF($B65=0,0,IF(SIN(CQ$12)=0,999999999,(SIN(CQ$12)*COS($E65)+SIN($E65)*COS(CQ$12))/SIN(CQ$12)*$B65))</f>
        <v>4.04665237091587</v>
      </c>
    </row>
    <row r="156" customFormat="false" ht="12.8" hidden="true" customHeight="false" outlineLevel="0" collapsed="false">
      <c r="D156" s="0" t="n">
        <f aca="false">1+D155</f>
        <v>54</v>
      </c>
      <c r="E156" s="2" t="s">
        <v>56</v>
      </c>
      <c r="F156" s="0" t="n">
        <f aca="false">IF($B66=0,0,IF(SIN(F$12)=0,999999999,(SIN(F$12)*COS($E66)+SIN($E66)*COS(F$12))/SIN(F$12)*$B66))</f>
        <v>999999999</v>
      </c>
      <c r="G156" s="0" t="n">
        <f aca="false">IF($B66=0,0,IF(SIN(G$12)=0,999999999,(SIN(G$12)*COS($E66)+SIN($E66)*COS(G$12))/SIN(G$12)*$B66))</f>
        <v>307.433666860172</v>
      </c>
      <c r="H156" s="0" t="n">
        <f aca="false">IF($B66=0,0,IF(SIN(H$12)=0,999999999,(SIN(H$12)*COS($E66)+SIN($E66)*COS(H$12))/SIN(H$12)*$B66))</f>
        <v>155.595586399257</v>
      </c>
      <c r="I156" s="0" t="n">
        <f aca="false">IF($B66=0,0,IF(SIN(I$12)=0,999999999,(SIN(I$12)*COS($E66)+SIN($E66)*COS(I$12))/SIN(I$12)*$B66))</f>
        <v>104.962329971118</v>
      </c>
      <c r="J156" s="0" t="n">
        <f aca="false">IF($B66=0,0,IF(SIN(J$12)=0,999999999,(SIN(J$12)*COS($E66)+SIN($E66)*COS(J$12))/SIN(J$12)*$B66))</f>
        <v>79.6302701506548</v>
      </c>
      <c r="K156" s="0" t="n">
        <f aca="false">IF($B66=0,0,IF(SIN(K$12)=0,999999999,(SIN(K$12)*COS($E66)+SIN($E66)*COS(K$12))/SIN(K$12)*$B66))</f>
        <v>64.4186784355122</v>
      </c>
      <c r="L156" s="0" t="n">
        <f aca="false">IF($B66=0,0,IF(SIN(L$12)=0,999999999,(SIN(L$12)*COS($E66)+SIN($E66)*COS(L$12))/SIN(L$12)*$B66))</f>
        <v>54.2673094694665</v>
      </c>
      <c r="M156" s="0" t="n">
        <f aca="false">IF($B66=0,0,IF(SIN(M$12)=0,999999999,(SIN(M$12)*COS($E66)+SIN($E66)*COS(M$12))/SIN(M$12)*$B66))</f>
        <v>47.007484501017</v>
      </c>
      <c r="N156" s="0" t="n">
        <f aca="false">IF($B66=0,0,IF(SIN(N$12)=0,999999999,(SIN(N$12)*COS($E66)+SIN($E66)*COS(N$12))/SIN(N$12)*$B66))</f>
        <v>41.5548622463622</v>
      </c>
      <c r="O156" s="0" t="n">
        <f aca="false">IF($B66=0,0,IF(SIN(O$12)=0,999999999,(SIN(O$12)*COS($E66)+SIN($E66)*COS(O$12))/SIN(O$12)*$B66))</f>
        <v>37.3070291755605</v>
      </c>
      <c r="P156" s="0" t="n">
        <f aca="false">IF($B66=0,0,IF(SIN(P$12)=0,999999999,(SIN(P$12)*COS($E66)+SIN($E66)*COS(P$12))/SIN(P$12)*$B66))</f>
        <v>33.9025356256303</v>
      </c>
      <c r="Q156" s="0" t="n">
        <f aca="false">IF($B66=0,0,IF(SIN(Q$12)=0,999999999,(SIN(Q$12)*COS($E66)+SIN($E66)*COS(Q$12))/SIN(Q$12)*$B66))</f>
        <v>31.1113667597954</v>
      </c>
      <c r="R156" s="0" t="n">
        <f aca="false">IF($B66=0,0,IF(SIN(R$12)=0,999999999,(SIN(R$12)*COS($E66)+SIN($E66)*COS(R$12))/SIN(R$12)*$B66))</f>
        <v>28.7801780459402</v>
      </c>
      <c r="S156" s="0" t="n">
        <f aca="false">IF($B66=0,0,IF(SIN(S$12)=0,999999999,(SIN(S$12)*COS($E66)+SIN($E66)*COS(S$12))/SIN(S$12)*$B66))</f>
        <v>26.8028066669917</v>
      </c>
      <c r="T156" s="0" t="n">
        <f aca="false">IF($B66=0,0,IF(SIN(T$12)=0,999999999,(SIN(T$12)*COS($E66)+SIN($E66)*COS(T$12))/SIN(T$12)*$B66))</f>
        <v>25.1034208972467</v>
      </c>
      <c r="U156" s="0" t="n">
        <f aca="false">IF($B66=0,0,IF(SIN(U$12)=0,999999999,(SIN(U$12)*COS($E66)+SIN($E66)*COS(U$12))/SIN(U$12)*$B66))</f>
        <v>23.6264097271851</v>
      </c>
      <c r="V156" s="0" t="n">
        <f aca="false">IF($B66=0,0,IF(SIN(V$12)=0,999999999,(SIN(V$12)*COS($E66)+SIN($E66)*COS(V$12))/SIN(V$12)*$B66))</f>
        <v>22.3300638780382</v>
      </c>
      <c r="W156" s="0" t="n">
        <f aca="false">IF($B66=0,0,IF(SIN(W$12)=0,999999999,(SIN(W$12)*COS($E66)+SIN($E66)*COS(W$12))/SIN(W$12)*$B66))</f>
        <v>21.182487045605</v>
      </c>
      <c r="X156" s="0" t="n">
        <f aca="false">IF($B66=0,0,IF(SIN(X$12)=0,999999999,(SIN(X$12)*COS($E66)+SIN($E66)*COS(X$12))/SIN(X$12)*$B66))</f>
        <v>20.1588700619224</v>
      </c>
      <c r="Y156" s="0" t="n">
        <f aca="false">IF($B66=0,0,IF(SIN(Y$12)=0,999999999,(SIN(Y$12)*COS($E66)+SIN($E66)*COS(Y$12))/SIN(Y$12)*$B66))</f>
        <v>19.2396258471391</v>
      </c>
      <c r="Z156" s="0" t="n">
        <f aca="false">IF($B66=0,0,IF(SIN(Z$12)=0,999999999,(SIN(Z$12)*COS($E66)+SIN($E66)*COS(Z$12))/SIN(Z$12)*$B66))</f>
        <v>18.4090838750003</v>
      </c>
      <c r="AA156" s="0" t="n">
        <f aca="false">IF($B66=0,0,IF(SIN(AA$12)=0,999999999,(SIN(AA$12)*COS($E66)+SIN($E66)*COS(AA$12))/SIN(AA$12)*$B66))</f>
        <v>17.6545576473856</v>
      </c>
      <c r="AB156" s="0" t="n">
        <f aca="false">IF($B66=0,0,IF(SIN(AB$12)=0,999999999,(SIN(AB$12)*COS($E66)+SIN($E66)*COS(AB$12))/SIN(AB$12)*$B66))</f>
        <v>16.9656664931788</v>
      </c>
      <c r="AC156" s="0" t="n">
        <f aca="false">IF($B66=0,0,IF(SIN(AC$12)=0,999999999,(SIN(AC$12)*COS($E66)+SIN($E66)*COS(AC$12))/SIN(AC$12)*$B66))</f>
        <v>16.33383428839</v>
      </c>
      <c r="AD156" s="0" t="n">
        <f aca="false">IF($B66=0,0,IF(SIN(AD$12)=0,999999999,(SIN(AD$12)*COS($E66)+SIN($E66)*COS(AD$12))/SIN(AD$12)*$B66))</f>
        <v>15.7519134954747</v>
      </c>
      <c r="AE156" s="0" t="n">
        <f aca="false">IF($B66=0,0,IF(SIN(AE$12)=0,999999999,(SIN(AE$12)*COS($E66)+SIN($E66)*COS(AE$12))/SIN(AE$12)*$B66))</f>
        <v>15.2138994324509</v>
      </c>
      <c r="AF156" s="0" t="n">
        <f aca="false">IF($B66=0,0,IF(SIN(AF$12)=0,999999999,(SIN(AF$12)*COS($E66)+SIN($E66)*COS(AF$12))/SIN(AF$12)*$B66))</f>
        <v>14.7147104791524</v>
      </c>
      <c r="AG156" s="0" t="n">
        <f aca="false">IF($B66=0,0,IF(SIN(AG$12)=0,999999999,(SIN(AG$12)*COS($E66)+SIN($E66)*COS(AG$12))/SIN(AG$12)*$B66))</f>
        <v>14.2500171257801</v>
      </c>
      <c r="AH156" s="0" t="n">
        <f aca="false">IF($B66=0,0,IF(SIN(AH$12)=0,999999999,(SIN(AH$12)*COS($E66)+SIN($E66)*COS(AH$12))/SIN(AH$12)*$B66))</f>
        <v>13.8161076531504</v>
      </c>
      <c r="AI156" s="0" t="n">
        <f aca="false">IF($B66=0,0,IF(SIN(AI$12)=0,999999999,(SIN(AI$12)*COS($E66)+SIN($E66)*COS(AI$12))/SIN(AI$12)*$B66))</f>
        <v>13.4097816024816</v>
      </c>
      <c r="AJ156" s="0" t="n">
        <f aca="false">IF($B66=0,0,IF(SIN(AJ$12)=0,999999999,(SIN(AJ$12)*COS($E66)+SIN($E66)*COS(AJ$12))/SIN(AJ$12)*$B66))</f>
        <v>13.0282645504655</v>
      </c>
      <c r="AK156" s="0" t="n">
        <f aca="false">IF($B66=0,0,IF(SIN(AK$12)=0,999999999,(SIN(AK$12)*COS($E66)+SIN($E66)*COS(AK$12))/SIN(AK$12)*$B66))</f>
        <v>12.6691393787241</v>
      </c>
      <c r="AL156" s="0" t="n">
        <f aca="false">IF($B66=0,0,IF(SIN(AL$12)=0,999999999,(SIN(AL$12)*COS($E66)+SIN($E66)*COS(AL$12))/SIN(AL$12)*$B66))</f>
        <v>12.3302904294779</v>
      </c>
      <c r="AM156" s="0" t="n">
        <f aca="false">IF($B66=0,0,IF(SIN(AM$12)=0,999999999,(SIN(AM$12)*COS($E66)+SIN($E66)*COS(AM$12))/SIN(AM$12)*$B66))</f>
        <v>12.0098578139563</v>
      </c>
      <c r="AN156" s="0" t="n">
        <f aca="false">IF($B66=0,0,IF(SIN(AN$12)=0,999999999,(SIN(AN$12)*COS($E66)+SIN($E66)*COS(AN$12))/SIN(AN$12)*$B66))</f>
        <v>11.7061997832488</v>
      </c>
      <c r="AO156" s="0" t="n">
        <f aca="false">IF($B66=0,0,IF(SIN(AO$12)=0,999999999,(SIN(AO$12)*COS($E66)+SIN($E66)*COS(AO$12))/SIN(AO$12)*$B66))</f>
        <v>11.4178615490786</v>
      </c>
      <c r="AP156" s="0" t="n">
        <f aca="false">IF($B66=0,0,IF(SIN(AP$12)=0,999999999,(SIN(AP$12)*COS($E66)+SIN($E66)*COS(AP$12))/SIN(AP$12)*$B66))</f>
        <v>11.1435493003136</v>
      </c>
      <c r="AQ156" s="0" t="n">
        <f aca="false">IF($B66=0,0,IF(SIN(AQ$12)=0,999999999,(SIN(AQ$12)*COS($E66)+SIN($E66)*COS(AQ$12))/SIN(AQ$12)*$B66))</f>
        <v>10.8821084322044</v>
      </c>
      <c r="AR156" s="0" t="n">
        <f aca="false">IF($B66=0,0,IF(SIN(AR$12)=0,999999999,(SIN(AR$12)*COS($E66)+SIN($E66)*COS(AR$12))/SIN(AR$12)*$B66))</f>
        <v>10.6325052122857</v>
      </c>
      <c r="AS156" s="0" t="n">
        <f aca="false">IF($B66=0,0,IF(SIN(AS$12)=0,999999999,(SIN(AS$12)*COS($E66)+SIN($E66)*COS(AS$12))/SIN(AS$12)*$B66))</f>
        <v>10.3938112660692</v>
      </c>
      <c r="AT156" s="0" t="n">
        <f aca="false">IF($B66=0,0,IF(SIN(AT$12)=0,999999999,(SIN(AT$12)*COS($E66)+SIN($E66)*COS(AT$12))/SIN(AT$12)*$B66))</f>
        <v>10.1651903890261</v>
      </c>
      <c r="AU156" s="0" t="n">
        <f aca="false">IF($B66=0,0,IF(SIN(AU$12)=0,999999999,(SIN(AU$12)*COS($E66)+SIN($E66)*COS(AU$12))/SIN(AU$12)*$B66))</f>
        <v>9.94588728765079</v>
      </c>
      <c r="AV156" s="0" t="n">
        <f aca="false">IF($B66=0,0,IF(SIN(AV$12)=0,999999999,(SIN(AV$12)*COS($E66)+SIN($E66)*COS(AV$12))/SIN(AV$12)*$B66))</f>
        <v>9.73521792805154</v>
      </c>
      <c r="AW156" s="0" t="n">
        <f aca="false">IF($B66=0,0,IF(SIN(AW$12)=0,999999999,(SIN(AW$12)*COS($E66)+SIN($E66)*COS(AW$12))/SIN(AW$12)*$B66))</f>
        <v>9.53256123033737</v>
      </c>
      <c r="AX156" s="0" t="n">
        <f aca="false">IF($B66=0,0,IF(SIN(AX$12)=0,999999999,(SIN(AX$12)*COS($E66)+SIN($E66)*COS(AX$12))/SIN(AX$12)*$B66))</f>
        <v>9.33735189465405</v>
      </c>
      <c r="AY156" s="0" t="n">
        <f aca="false">IF($B66=0,0,IF(SIN(AY$12)=0,999999999,(SIN(AY$12)*COS($E66)+SIN($E66)*COS(AY$12))/SIN(AY$12)*$B66))</f>
        <v>9.14907418279062</v>
      </c>
      <c r="AZ156" s="0" t="n">
        <f aca="false">IF($B66=0,0,IF(SIN(AZ$12)=0,999999999,(SIN(AZ$12)*COS($E66)+SIN($E66)*COS(AZ$12))/SIN(AZ$12)*$B66))</f>
        <v>8.96725650989775</v>
      </c>
      <c r="BA156" s="0" t="n">
        <f aca="false">IF($B66=0,0,IF(SIN(BA$12)=0,999999999,(SIN(BA$12)*COS($E66)+SIN($E66)*COS(BA$12))/SIN(BA$12)*$B66))</f>
        <v>8.79146672561488</v>
      </c>
      <c r="BB156" s="0" t="n">
        <f aca="false">IF($B66=0,0,IF(SIN(BB$12)=0,999999999,(SIN(BB$12)*COS($E66)+SIN($E66)*COS(BB$12))/SIN(BB$12)*$B66))</f>
        <v>8.62130798401781</v>
      </c>
      <c r="BC156" s="0" t="n">
        <f aca="false">IF($B66=0,0,IF(SIN(BC$12)=0,999999999,(SIN(BC$12)*COS($E66)+SIN($E66)*COS(BC$12))/SIN(BC$12)*$B66))</f>
        <v>8.4564151182175</v>
      </c>
      <c r="BD156" s="0" t="n">
        <f aca="false">IF($B66=0,0,IF(SIN(BD$12)=0,999999999,(SIN(BD$12)*COS($E66)+SIN($E66)*COS(BD$12))/SIN(BD$12)*$B66))</f>
        <v>8.29645144890516</v>
      </c>
      <c r="BE156" s="0" t="n">
        <f aca="false">IF($B66=0,0,IF(SIN(BE$12)=0,999999999,(SIN(BE$12)*COS($E66)+SIN($E66)*COS(BE$12))/SIN(BE$12)*$B66))</f>
        <v>8.14110596722593</v>
      </c>
      <c r="BF156" s="0" t="n">
        <f aca="false">IF($B66=0,0,IF(SIN(BF$12)=0,999999999,(SIN(BF$12)*COS($E66)+SIN($E66)*COS(BF$12))/SIN(BF$12)*$B66))</f>
        <v>7.99009084153208</v>
      </c>
      <c r="BG156" s="0" t="n">
        <f aca="false">IF($B66=0,0,IF(SIN(BG$12)=0,999999999,(SIN(BG$12)*COS($E66)+SIN($E66)*COS(BG$12))/SIN(BG$12)*$B66))</f>
        <v>7.84313920517805</v>
      </c>
      <c r="BH156" s="0" t="n">
        <f aca="false">IF($B66=0,0,IF(SIN(BH$12)=0,999999999,(SIN(BH$12)*COS($E66)+SIN($E66)*COS(BH$12))/SIN(BH$12)*$B66))</f>
        <v>7.70000318886166</v>
      </c>
      <c r="BI156" s="0" t="n">
        <f aca="false">IF($B66=0,0,IF(SIN(BI$12)=0,999999999,(SIN(BI$12)*COS($E66)+SIN($E66)*COS(BI$12))/SIN(BI$12)*$B66))</f>
        <v>7.56045216632079</v>
      </c>
      <c r="BJ156" s="0" t="n">
        <f aca="false">IF($B66=0,0,IF(SIN(BJ$12)=0,999999999,(SIN(BJ$12)*COS($E66)+SIN($E66)*COS(BJ$12))/SIN(BJ$12)*$B66))</f>
        <v>7.42427118664575</v>
      </c>
      <c r="BK156" s="0" t="n">
        <f aca="false">IF($B66=0,0,IF(SIN(BK$12)=0,999999999,(SIN(BK$12)*COS($E66)+SIN($E66)*COS(BK$12))/SIN(BK$12)*$B66))</f>
        <v>7.29125957021646</v>
      </c>
      <c r="BL156" s="0" t="n">
        <f aca="false">IF($B66=0,0,IF(SIN(BL$12)=0,999999999,(SIN(BL$12)*COS($E66)+SIN($E66)*COS(BL$12))/SIN(BL$12)*$B66))</f>
        <v>7.16122964843969</v>
      </c>
      <c r="BM156" s="0" t="n">
        <f aca="false">IF($B66=0,0,IF(SIN(BM$12)=0,999999999,(SIN(BM$12)*COS($E66)+SIN($E66)*COS(BM$12))/SIN(BM$12)*$B66))</f>
        <v>7.03400563014467</v>
      </c>
      <c r="BN156" s="0" t="n">
        <f aca="false">IF($B66=0,0,IF(SIN(BN$12)=0,999999999,(SIN(BN$12)*COS($E66)+SIN($E66)*COS(BN$12))/SIN(BN$12)*$B66))</f>
        <v>6.90942257977572</v>
      </c>
      <c r="BO156" s="0" t="n">
        <f aca="false">IF($B66=0,0,IF(SIN(BO$12)=0,999999999,(SIN(BO$12)*COS($E66)+SIN($E66)*COS(BO$12))/SIN(BO$12)*$B66))</f>
        <v>6.78732549446392</v>
      </c>
      <c r="BP156" s="0" t="n">
        <f aca="false">IF($B66=0,0,IF(SIN(BP$12)=0,999999999,(SIN(BP$12)*COS($E66)+SIN($E66)*COS(BP$12))/SIN(BP$12)*$B66))</f>
        <v>6.66756846872054</v>
      </c>
      <c r="BQ156" s="0" t="n">
        <f aca="false">IF($B66=0,0,IF(SIN(BQ$12)=0,999999999,(SIN(BQ$12)*COS($E66)+SIN($E66)*COS(BQ$12))/SIN(BQ$12)*$B66))</f>
        <v>6.55001393691846</v>
      </c>
      <c r="BR156" s="0" t="n">
        <f aca="false">IF($B66=0,0,IF(SIN(BR$12)=0,999999999,(SIN(BR$12)*COS($E66)+SIN($E66)*COS(BR$12))/SIN(BR$12)*$B66))</f>
        <v>6.43453198494995</v>
      </c>
      <c r="BS156" s="0" t="n">
        <f aca="false">IF($B66=0,0,IF(SIN(BS$12)=0,999999999,(SIN(BS$12)*COS($E66)+SIN($E66)*COS(BS$12))/SIN(BS$12)*$B66))</f>
        <v>6.32099972350223</v>
      </c>
      <c r="BT156" s="0" t="n">
        <f aca="false">IF($B66=0,0,IF(SIN(BT$12)=0,999999999,(SIN(BT$12)*COS($E66)+SIN($E66)*COS(BT$12))/SIN(BT$12)*$B66))</f>
        <v>6.20930071630076</v>
      </c>
      <c r="BU156" s="0" t="n">
        <f aca="false">IF($B66=0,0,IF(SIN(BU$12)=0,999999999,(SIN(BU$12)*COS($E66)+SIN($E66)*COS(BU$12))/SIN(BU$12)*$B66))</f>
        <v>6.09932445745621</v>
      </c>
      <c r="BV156" s="0" t="n">
        <f aca="false">IF($B66=0,0,IF(SIN(BV$12)=0,999999999,(SIN(BV$12)*COS($E66)+SIN($E66)*COS(BV$12))/SIN(BV$12)*$B66))</f>
        <v>5.99096589273237</v>
      </c>
      <c r="BW156" s="0" t="n">
        <f aca="false">IF($B66=0,0,IF(SIN(BW$12)=0,999999999,(SIN(BW$12)*COS($E66)+SIN($E66)*COS(BW$12))/SIN(BW$12)*$B66))</f>
        <v>5.88412498014419</v>
      </c>
      <c r="BX156" s="0" t="n">
        <f aca="false">IF($B66=0,0,IF(SIN(BX$12)=0,999999999,(SIN(BX$12)*COS($E66)+SIN($E66)*COS(BX$12))/SIN(BX$12)*$B66))</f>
        <v>5.77870628580976</v>
      </c>
      <c r="BY156" s="0" t="n">
        <f aca="false">IF($B66=0,0,IF(SIN(BY$12)=0,999999999,(SIN(BY$12)*COS($E66)+SIN($E66)*COS(BY$12))/SIN(BY$12)*$B66))</f>
        <v>5.67461861142945</v>
      </c>
      <c r="BZ156" s="0" t="n">
        <f aca="false">IF($B66=0,0,IF(SIN(BZ$12)=0,999999999,(SIN(BZ$12)*COS($E66)+SIN($E66)*COS(BZ$12))/SIN(BZ$12)*$B66))</f>
        <v>5.57177465015682</v>
      </c>
      <c r="CA156" s="0" t="n">
        <f aca="false">IF($B66=0,0,IF(SIN(CA$12)=0,999999999,(SIN(CA$12)*COS($E66)+SIN($E66)*COS(CA$12))/SIN(CA$12)*$B66))</f>
        <v>5.47009066796898</v>
      </c>
      <c r="CB156" s="0" t="n">
        <f aca="false">IF($B66=0,0,IF(SIN(CB$12)=0,999999999,(SIN(CB$12)*COS($E66)+SIN($E66)*COS(CB$12))/SIN(CB$12)*$B66))</f>
        <v>5.36948620794398</v>
      </c>
      <c r="CC156" s="0" t="n">
        <f aca="false">IF($B66=0,0,IF(SIN(CC$12)=0,999999999,(SIN(CC$12)*COS($E66)+SIN($E66)*COS(CC$12))/SIN(CC$12)*$B66))</f>
        <v>5.26988381511574</v>
      </c>
      <c r="CD156" s="0" t="n">
        <f aca="false">IF($B66=0,0,IF(SIN(CD$12)=0,999999999,(SIN(CD$12)*COS($E66)+SIN($E66)*COS(CD$12))/SIN(CD$12)*$B66))</f>
        <v>5.17120877980762</v>
      </c>
      <c r="CE156" s="0" t="n">
        <f aca="false">IF($B66=0,0,IF(SIN(CE$12)=0,999999999,(SIN(CE$12)*COS($E66)+SIN($E66)*COS(CE$12))/SIN(CE$12)*$B66))</f>
        <v>5.07338889754851</v>
      </c>
      <c r="CF156" s="0" t="n">
        <f aca="false">IF($B66=0,0,IF(SIN(CF$12)=0,999999999,(SIN(CF$12)*COS($E66)+SIN($E66)*COS(CF$12))/SIN(CF$12)*$B66))</f>
        <v>4.97635424385245</v>
      </c>
      <c r="CG156" s="0" t="n">
        <f aca="false">IF($B66=0,0,IF(SIN(CG$12)=0,999999999,(SIN(CG$12)*COS($E66)+SIN($E66)*COS(CG$12))/SIN(CG$12)*$B66))</f>
        <v>4.88003696229942</v>
      </c>
      <c r="CH156" s="0" t="n">
        <f aca="false">IF($B66=0,0,IF(SIN(CH$12)=0,999999999,(SIN(CH$12)*COS($E66)+SIN($E66)*COS(CH$12))/SIN(CH$12)*$B66))</f>
        <v>4.7843710644913</v>
      </c>
      <c r="CI156" s="0" t="n">
        <f aca="false">IF($B66=0,0,IF(SIN(CI$12)=0,999999999,(SIN(CI$12)*COS($E66)+SIN($E66)*COS(CI$12))/SIN(CI$12)*$B66))</f>
        <v>4.68929224057729</v>
      </c>
      <c r="CJ156" s="0" t="n">
        <f aca="false">IF($B66=0,0,IF(SIN(CJ$12)=0,999999999,(SIN(CJ$12)*COS($E66)+SIN($E66)*COS(CJ$12))/SIN(CJ$12)*$B66))</f>
        <v>4.59473767914748</v>
      </c>
      <c r="CK156" s="0" t="n">
        <f aca="false">IF($B66=0,0,IF(SIN(CK$12)=0,999999999,(SIN(CK$12)*COS($E66)+SIN($E66)*COS(CK$12))/SIN(CK$12)*$B66))</f>
        <v>4.50064589538521</v>
      </c>
      <c r="CL156" s="0" t="n">
        <f aca="false">IF($B66=0,0,IF(SIN(CL$12)=0,999999999,(SIN(CL$12)*COS($E66)+SIN($E66)*COS(CL$12))/SIN(CL$12)*$B66))</f>
        <v>4.4069565664477</v>
      </c>
      <c r="CM156" s="0" t="n">
        <f aca="false">IF($B66=0,0,IF(SIN(CM$12)=0,999999999,(SIN(CM$12)*COS($E66)+SIN($E66)*COS(CM$12))/SIN(CM$12)*$B66))</f>
        <v>4.31361037311329</v>
      </c>
      <c r="CN156" s="0" t="n">
        <f aca="false">IF($B66=0,0,IF(SIN(CN$12)=0,999999999,(SIN(CN$12)*COS($E66)+SIN($E66)*COS(CN$12))/SIN(CN$12)*$B66))</f>
        <v>4.22054884679208</v>
      </c>
      <c r="CO156" s="0" t="n">
        <f aca="false">IF($B66=0,0,IF(SIN(CO$12)=0,999999999,(SIN(CO$12)*COS($E66)+SIN($E66)*COS(CO$12))/SIN(CO$12)*$B66))</f>
        <v>4.12771422104641</v>
      </c>
      <c r="CP156" s="0" t="n">
        <f aca="false">IF($B66=0,0,IF(SIN(CP$12)=0,999999999,(SIN(CP$12)*COS($E66)+SIN($E66)*COS(CP$12))/SIN(CP$12)*$B66))</f>
        <v>4.03504928680898</v>
      </c>
      <c r="CQ156" s="0" t="n">
        <f aca="false">IF($B66=0,0,IF(SIN(CQ$12)=0,999999999,(SIN(CQ$12)*COS($E66)+SIN($E66)*COS(CQ$12))/SIN(CQ$12)*$B66))</f>
        <v>3.94249725051999</v>
      </c>
    </row>
    <row r="157" customFormat="false" ht="12.8" hidden="true" customHeight="false" outlineLevel="0" collapsed="false">
      <c r="D157" s="0" t="n">
        <f aca="false">1+D156</f>
        <v>55</v>
      </c>
      <c r="E157" s="2" t="s">
        <v>56</v>
      </c>
      <c r="F157" s="0" t="n">
        <f aca="false">IF($B67=0,0,IF(SIN(F$12)=0,999999999,(SIN(F$12)*COS($E67)+SIN($E67)*COS(F$12))/SIN(F$12)*$B67))</f>
        <v>999999999</v>
      </c>
      <c r="G157" s="0" t="n">
        <f aca="false">IF($B67=0,0,IF(SIN(G$12)=0,999999999,(SIN(G$12)*COS($E67)+SIN($E67)*COS(G$12))/SIN(G$12)*$B67))</f>
        <v>310.106412478773</v>
      </c>
      <c r="H157" s="0" t="n">
        <f aca="false">IF($B67=0,0,IF(SIN(H$12)=0,999999999,(SIN(H$12)*COS($E67)+SIN($E67)*COS(H$12))/SIN(H$12)*$B67))</f>
        <v>156.878739111031</v>
      </c>
      <c r="I157" s="0" t="n">
        <f aca="false">IF($B67=0,0,IF(SIN(I$12)=0,999999999,(SIN(I$12)*COS($E67)+SIN($E67)*COS(I$12))/SIN(I$12)*$B67))</f>
        <v>105.7820968592</v>
      </c>
      <c r="J157" s="0" t="n">
        <f aca="false">IF($B67=0,0,IF(SIN(J$12)=0,999999999,(SIN(J$12)*COS($E67)+SIN($E67)*COS(J$12))/SIN(J$12)*$B67))</f>
        <v>80.2182028997982</v>
      </c>
      <c r="K157" s="0" t="n">
        <f aca="false">IF($B67=0,0,IF(SIN(K$12)=0,999999999,(SIN(K$12)*COS($E67)+SIN($E67)*COS(K$12))/SIN(K$12)*$B67))</f>
        <v>64.8673976231778</v>
      </c>
      <c r="L157" s="0" t="n">
        <f aca="false">IF($B67=0,0,IF(SIN(L$12)=0,999999999,(SIN(L$12)*COS($E67)+SIN($E67)*COS(L$12))/SIN(L$12)*$B67))</f>
        <v>54.623125280937</v>
      </c>
      <c r="M157" s="0" t="n">
        <f aca="false">IF($B67=0,0,IF(SIN(M$12)=0,999999999,(SIN(M$12)*COS($E67)+SIN($E67)*COS(M$12))/SIN(M$12)*$B67))</f>
        <v>47.2968597907795</v>
      </c>
      <c r="N157" s="0" t="n">
        <f aca="false">IF($B67=0,0,IF(SIN(N$12)=0,999999999,(SIN(N$12)*COS($E67)+SIN($E67)*COS(N$12))/SIN(N$12)*$B67))</f>
        <v>41.794336186044</v>
      </c>
      <c r="O157" s="0" t="n">
        <f aca="false">IF($B67=0,0,IF(SIN(O$12)=0,999999999,(SIN(O$12)*COS($E67)+SIN($E67)*COS(O$12))/SIN(O$12)*$B67))</f>
        <v>37.5076277640348</v>
      </c>
      <c r="P157" s="0" t="n">
        <f aca="false">IF($B67=0,0,IF(SIN(P$12)=0,999999999,(SIN(P$12)*COS($E67)+SIN($E67)*COS(P$12))/SIN(P$12)*$B67))</f>
        <v>34.0719769439787</v>
      </c>
      <c r="Q157" s="0" t="n">
        <f aca="false">IF($B67=0,0,IF(SIN(Q$12)=0,999999999,(SIN(Q$12)*COS($E67)+SIN($E67)*COS(Q$12))/SIN(Q$12)*$B67))</f>
        <v>31.2552638375558</v>
      </c>
      <c r="R157" s="0" t="n">
        <f aca="false">IF($B67=0,0,IF(SIN(R$12)=0,999999999,(SIN(R$12)*COS($E67)+SIN($E67)*COS(R$12))/SIN(R$12)*$B67))</f>
        <v>28.9027405329879</v>
      </c>
      <c r="S157" s="0" t="n">
        <f aca="false">IF($B67=0,0,IF(SIN(S$12)=0,999999999,(SIN(S$12)*COS($E67)+SIN($E67)*COS(S$12))/SIN(S$12)*$B67))</f>
        <v>26.9072726315201</v>
      </c>
      <c r="T157" s="0" t="n">
        <f aca="false">IF($B67=0,0,IF(SIN(T$12)=0,999999999,(SIN(T$12)*COS($E67)+SIN($E67)*COS(T$12))/SIN(T$12)*$B67))</f>
        <v>25.1923344100816</v>
      </c>
      <c r="U157" s="0" t="n">
        <f aca="false">IF($B67=0,0,IF(SIN(U$12)=0,999999999,(SIN(U$12)*COS($E67)+SIN($E67)*COS(U$12))/SIN(U$12)*$B67))</f>
        <v>23.7018059178897</v>
      </c>
      <c r="V157" s="0" t="n">
        <f aca="false">IF($B67=0,0,IF(SIN(V$12)=0,999999999,(SIN(V$12)*COS($E67)+SIN($E67)*COS(V$12))/SIN(V$12)*$B67))</f>
        <v>22.3935961608793</v>
      </c>
      <c r="W157" s="0" t="n">
        <f aca="false">IF($B67=0,0,IF(SIN(W$12)=0,999999999,(SIN(W$12)*COS($E67)+SIN($E67)*COS(W$12))/SIN(W$12)*$B67))</f>
        <v>21.2355169260082</v>
      </c>
      <c r="X157" s="0" t="n">
        <f aca="false">IF($B67=0,0,IF(SIN(X$12)=0,999999999,(SIN(X$12)*COS($E67)+SIN($E67)*COS(X$12))/SIN(X$12)*$B67))</f>
        <v>20.2025319965803</v>
      </c>
      <c r="Y157" s="0" t="n">
        <f aca="false">IF($B67=0,0,IF(SIN(Y$12)=0,999999999,(SIN(Y$12)*COS($E67)+SIN($E67)*COS(Y$12))/SIN(Y$12)*$B67))</f>
        <v>19.2748750355569</v>
      </c>
      <c r="Z157" s="0" t="n">
        <f aca="false">IF($B67=0,0,IF(SIN(Z$12)=0,999999999,(SIN(Z$12)*COS($E67)+SIN($E67)*COS(Z$12))/SIN(Z$12)*$B67))</f>
        <v>18.4367321030411</v>
      </c>
      <c r="AA157" s="0" t="n">
        <f aca="false">IF($B67=0,0,IF(SIN(AA$12)=0,999999999,(SIN(AA$12)*COS($E67)+SIN($E67)*COS(AA$12))/SIN(AA$12)*$B67))</f>
        <v>17.6753005965219</v>
      </c>
      <c r="AB157" s="0" t="n">
        <f aca="false">IF($B67=0,0,IF(SIN(AB$12)=0,999999999,(SIN(AB$12)*COS($E67)+SIN($E67)*COS(AB$12))/SIN(AB$12)*$B67))</f>
        <v>16.9801048429777</v>
      </c>
      <c r="AC157" s="0" t="n">
        <f aca="false">IF($B67=0,0,IF(SIN(AC$12)=0,999999999,(SIN(AC$12)*COS($E67)+SIN($E67)*COS(AC$12))/SIN(AC$12)*$B67))</f>
        <v>16.3424902313815</v>
      </c>
      <c r="AD157" s="0" t="n">
        <f aca="false">IF($B67=0,0,IF(SIN(AD$12)=0,999999999,(SIN(AD$12)*COS($E67)+SIN($E67)*COS(AD$12))/SIN(AD$12)*$B67))</f>
        <v>15.7552438113</v>
      </c>
      <c r="AE157" s="0" t="n">
        <f aca="false">IF($B67=0,0,IF(SIN(AE$12)=0,999999999,(SIN(AE$12)*COS($E67)+SIN($E67)*COS(AE$12))/SIN(AE$12)*$B67))</f>
        <v>15.2123059470566</v>
      </c>
      <c r="AF157" s="0" t="n">
        <f aca="false">IF($B67=0,0,IF(SIN(AF$12)=0,999999999,(SIN(AF$12)*COS($E67)+SIN($E67)*COS(AF$12))/SIN(AF$12)*$B67))</f>
        <v>14.7085485124749</v>
      </c>
      <c r="AG157" s="0" t="n">
        <f aca="false">IF($B67=0,0,IF(SIN(AG$12)=0,999999999,(SIN(AG$12)*COS($E67)+SIN($E67)*COS(AG$12))/SIN(AG$12)*$B67))</f>
        <v>14.2396023749147</v>
      </c>
      <c r="AH157" s="0" t="n">
        <f aca="false">IF($B67=0,0,IF(SIN(AH$12)=0,999999999,(SIN(AH$12)*COS($E67)+SIN($E67)*COS(AH$12))/SIN(AH$12)*$B67))</f>
        <v>13.8017218462525</v>
      </c>
      <c r="AI157" s="0" t="n">
        <f aca="false">IF($B67=0,0,IF(SIN(AI$12)=0,999999999,(SIN(AI$12)*COS($E67)+SIN($E67)*COS(AI$12))/SIN(AI$12)*$B67))</f>
        <v>13.3916771777235</v>
      </c>
      <c r="AJ157" s="0" t="n">
        <f aca="false">IF($B67=0,0,IF(SIN(AJ$12)=0,999999999,(SIN(AJ$12)*COS($E67)+SIN($E67)*COS(AJ$12))/SIN(AJ$12)*$B67))</f>
        <v>13.0066685550309</v>
      </c>
      <c r="AK157" s="0" t="n">
        <f aca="false">IF($B67=0,0,IF(SIN(AK$12)=0,999999999,(SIN(AK$12)*COS($E67)+SIN($E67)*COS(AK$12))/SIN(AK$12)*$B67))</f>
        <v>12.6442567387942</v>
      </c>
      <c r="AL157" s="0" t="n">
        <f aca="false">IF($B67=0,0,IF(SIN(AL$12)=0,999999999,(SIN(AL$12)*COS($E67)+SIN($E67)*COS(AL$12))/SIN(AL$12)*$B67))</f>
        <v>12.3023067091411</v>
      </c>
      <c r="AM157" s="0" t="n">
        <f aca="false">IF($B67=0,0,IF(SIN(AM$12)=0,999999999,(SIN(AM$12)*COS($E67)+SIN($E67)*COS(AM$12))/SIN(AM$12)*$B67))</f>
        <v>11.9789415559563</v>
      </c>
      <c r="AN157" s="0" t="n">
        <f aca="false">IF($B67=0,0,IF(SIN(AN$12)=0,999999999,(SIN(AN$12)*COS($E67)+SIN($E67)*COS(AN$12))/SIN(AN$12)*$B67))</f>
        <v>11.6725045053594</v>
      </c>
      <c r="AO157" s="0" t="n">
        <f aca="false">IF($B67=0,0,IF(SIN(AO$12)=0,999999999,(SIN(AO$12)*COS($E67)+SIN($E67)*COS(AO$12))/SIN(AO$12)*$B67))</f>
        <v>11.381527455131</v>
      </c>
      <c r="AP157" s="0" t="n">
        <f aca="false">IF($B67=0,0,IF(SIN(AP$12)=0,999999999,(SIN(AP$12)*COS($E67)+SIN($E67)*COS(AP$12))/SIN(AP$12)*$B67))</f>
        <v>11.1047047534284</v>
      </c>
      <c r="AQ157" s="0" t="n">
        <f aca="false">IF($B67=0,0,IF(SIN(AQ$12)=0,999999999,(SIN(AQ$12)*COS($E67)+SIN($E67)*COS(AQ$12))/SIN(AQ$12)*$B67))</f>
        <v>10.8408712287814</v>
      </c>
      <c r="AR157" s="0" t="n">
        <f aca="false">IF($B67=0,0,IF(SIN(AR$12)=0,999999999,(SIN(AR$12)*COS($E67)+SIN($E67)*COS(AR$12))/SIN(AR$12)*$B67))</f>
        <v>10.5889836882044</v>
      </c>
      <c r="AS157" s="0" t="n">
        <f aca="false">IF($B67=0,0,IF(SIN(AS$12)=0,999999999,(SIN(AS$12)*COS($E67)+SIN($E67)*COS(AS$12))/SIN(AS$12)*$B67))</f>
        <v>10.3481052609041</v>
      </c>
      <c r="AT157" s="0" t="n">
        <f aca="false">IF($B67=0,0,IF(SIN(AT$12)=0,999999999,(SIN(AT$12)*COS($E67)+SIN($E67)*COS(AT$12))/SIN(AT$12)*$B67))</f>
        <v>10.1173920895688</v>
      </c>
      <c r="AU157" s="0" t="n">
        <f aca="false">IF($B67=0,0,IF(SIN(AU$12)=0,999999999,(SIN(AU$12)*COS($E67)+SIN($E67)*COS(AU$12))/SIN(AU$12)*$B67))</f>
        <v>9.89608196839195</v>
      </c>
      <c r="AV157" s="0" t="n">
        <f aca="false">IF($B67=0,0,IF(SIN(AV$12)=0,999999999,(SIN(AV$12)*COS($E67)+SIN($E67)*COS(AV$12))/SIN(AV$12)*$B67))</f>
        <v>9.68348460333519</v>
      </c>
      <c r="AW157" s="0" t="n">
        <f aca="false">IF($B67=0,0,IF(SIN(AW$12)=0,999999999,(SIN(AW$12)*COS($E67)+SIN($E67)*COS(AW$12))/SIN(AW$12)*$B67))</f>
        <v>9.47897323050389</v>
      </c>
      <c r="AX157" s="0" t="n">
        <f aca="false">IF($B67=0,0,IF(SIN(AX$12)=0,999999999,(SIN(AX$12)*COS($E67)+SIN($E67)*COS(AX$12))/SIN(AX$12)*$B67))</f>
        <v>9.28197737652826</v>
      </c>
      <c r="AY157" s="0" t="n">
        <f aca="false">IF($B67=0,0,IF(SIN(AY$12)=0,999999999,(SIN(AY$12)*COS($E67)+SIN($E67)*COS(AY$12))/SIN(AY$12)*$B67))</f>
        <v>9.09197658326045</v>
      </c>
      <c r="AZ157" s="0" t="n">
        <f aca="false">IF($B67=0,0,IF(SIN(AZ$12)=0,999999999,(SIN(AZ$12)*COS($E67)+SIN($E67)*COS(AZ$12))/SIN(AZ$12)*$B67))</f>
        <v>8.90849494999729</v>
      </c>
      <c r="BA157" s="0" t="n">
        <f aca="false">IF($B67=0,0,IF(SIN(BA$12)=0,999999999,(SIN(BA$12)*COS($E67)+SIN($E67)*COS(BA$12))/SIN(BA$12)*$B67))</f>
        <v>8.73109637142125</v>
      </c>
      <c r="BB157" s="0" t="n">
        <f aca="false">IF($B67=0,0,IF(SIN(BB$12)=0,999999999,(SIN(BB$12)*COS($E67)+SIN($E67)*COS(BB$12))/SIN(BB$12)*$B67))</f>
        <v>8.55938036975055</v>
      </c>
      <c r="BC157" s="0" t="n">
        <f aca="false">IF($B67=0,0,IF(SIN(BC$12)=0,999999999,(SIN(BC$12)*COS($E67)+SIN($E67)*COS(BC$12))/SIN(BC$12)*$B67))</f>
        <v>8.39297843615904</v>
      </c>
      <c r="BD157" s="0" t="n">
        <f aca="false">IF($B67=0,0,IF(SIN(BD$12)=0,999999999,(SIN(BD$12)*COS($E67)+SIN($E67)*COS(BD$12))/SIN(BD$12)*$B67))</f>
        <v>8.23155081011364</v>
      </c>
      <c r="BE157" s="0" t="n">
        <f aca="false">IF($B67=0,0,IF(SIN(BE$12)=0,999999999,(SIN(BE$12)*COS($E67)+SIN($E67)*COS(BE$12))/SIN(BE$12)*$B67))</f>
        <v>8.07478363646626</v>
      </c>
      <c r="BF157" s="0" t="n">
        <f aca="false">IF($B67=0,0,IF(SIN(BF$12)=0,999999999,(SIN(BF$12)*COS($E67)+SIN($E67)*COS(BF$12))/SIN(BF$12)*$B67))</f>
        <v>7.92238644938932</v>
      </c>
      <c r="BG157" s="0" t="n">
        <f aca="false">IF($B67=0,0,IF(SIN(BG$12)=0,999999999,(SIN(BG$12)*COS($E67)+SIN($E67)*COS(BG$12))/SIN(BG$12)*$B67))</f>
        <v>7.77408993992503</v>
      </c>
      <c r="BH157" s="0" t="n">
        <f aca="false">IF($B67=0,0,IF(SIN(BH$12)=0,999999999,(SIN(BH$12)*COS($E67)+SIN($E67)*COS(BH$12))/SIN(BH$12)*$B67))</f>
        <v>7.62964397031906</v>
      </c>
      <c r="BI157" s="0" t="n">
        <f aca="false">IF($B67=0,0,IF(SIN(BI$12)=0,999999999,(SIN(BI$12)*COS($E67)+SIN($E67)*COS(BI$12))/SIN(BI$12)*$B67))</f>
        <v>7.48881580366207</v>
      </c>
      <c r="BJ157" s="0" t="n">
        <f aca="false">IF($B67=0,0,IF(SIN(BJ$12)=0,999999999,(SIN(BJ$12)*COS($E67)+SIN($E67)*COS(BJ$12))/SIN(BJ$12)*$B67))</f>
        <v>7.351388521855</v>
      </c>
      <c r="BK157" s="0" t="n">
        <f aca="false">IF($B67=0,0,IF(SIN(BK$12)=0,999999999,(SIN(BK$12)*COS($E67)+SIN($E67)*COS(BK$12))/SIN(BK$12)*$B67))</f>
        <v>7.2171596086965</v>
      </c>
      <c r="BL157" s="0" t="n">
        <f aca="false">IF($B67=0,0,IF(SIN(BL$12)=0,999999999,(SIN(BL$12)*COS($E67)+SIN($E67)*COS(BL$12))/SIN(BL$12)*$B67))</f>
        <v>7.08593967808645</v>
      </c>
      <c r="BM157" s="0" t="n">
        <f aca="false">IF($B67=0,0,IF(SIN(BM$12)=0,999999999,(SIN(BM$12)*COS($E67)+SIN($E67)*COS(BM$12))/SIN(BM$12)*$B67))</f>
        <v>6.95755133004711</v>
      </c>
      <c r="BN157" s="0" t="n">
        <f aca="false">IF($B67=0,0,IF(SIN(BN$12)=0,999999999,(SIN(BN$12)*COS($E67)+SIN($E67)*COS(BN$12))/SIN(BN$12)*$B67))</f>
        <v>6.83182811956432</v>
      </c>
      <c r="BO157" s="0" t="n">
        <f aca="false">IF($B67=0,0,IF(SIN(BO$12)=0,999999999,(SIN(BO$12)*COS($E67)+SIN($E67)*COS(BO$12))/SIN(BO$12)*$B67))</f>
        <v>6.70861362521271</v>
      </c>
      <c r="BP157" s="0" t="n">
        <f aca="false">IF($B67=0,0,IF(SIN(BP$12)=0,999999999,(SIN(BP$12)*COS($E67)+SIN($E67)*COS(BP$12))/SIN(BP$12)*$B67))</f>
        <v>6.5877606062046</v>
      </c>
      <c r="BQ157" s="0" t="n">
        <f aca="false">IF($B67=0,0,IF(SIN(BQ$12)=0,999999999,(SIN(BQ$12)*COS($E67)+SIN($E67)*COS(BQ$12))/SIN(BQ$12)*$B67))</f>
        <v>6.46913023793869</v>
      </c>
      <c r="BR157" s="0" t="n">
        <f aca="false">IF($B67=0,0,IF(SIN(BR$12)=0,999999999,(SIN(BR$12)*COS($E67)+SIN($E67)*COS(BR$12))/SIN(BR$12)*$B67))</f>
        <v>6.35259141735834</v>
      </c>
      <c r="BS157" s="0" t="n">
        <f aca="false">IF($B67=0,0,IF(SIN(BS$12)=0,999999999,(SIN(BS$12)*COS($E67)+SIN($E67)*COS(BS$12))/SIN(BS$12)*$B67))</f>
        <v>6.2380201304914</v>
      </c>
      <c r="BT157" s="0" t="n">
        <f aca="false">IF($B67=0,0,IF(SIN(BT$12)=0,999999999,(SIN(BT$12)*COS($E67)+SIN($E67)*COS(BT$12))/SIN(BT$12)*$B67))</f>
        <v>6.12529887546096</v>
      </c>
      <c r="BU157" s="0" t="n">
        <f aca="false">IF($B67=0,0,IF(SIN(BU$12)=0,999999999,(SIN(BU$12)*COS($E67)+SIN($E67)*COS(BU$12))/SIN(BU$12)*$B67))</f>
        <v>6.01431613504903</v>
      </c>
      <c r="BV157" s="0" t="n">
        <f aca="false">IF($B67=0,0,IF(SIN(BV$12)=0,999999999,(SIN(BV$12)*COS($E67)+SIN($E67)*COS(BV$12))/SIN(BV$12)*$B67))</f>
        <v>5.90496589358325</v>
      </c>
      <c r="BW157" s="0" t="n">
        <f aca="false">IF($B67=0,0,IF(SIN(BW$12)=0,999999999,(SIN(BW$12)*COS($E67)+SIN($E67)*COS(BW$12))/SIN(BW$12)*$B67))</f>
        <v>5.79714719351355</v>
      </c>
      <c r="BX157" s="0" t="n">
        <f aca="false">IF($B67=0,0,IF(SIN(BX$12)=0,999999999,(SIN(BX$12)*COS($E67)+SIN($E67)*COS(BX$12))/SIN(BX$12)*$B67))</f>
        <v>5.69076372756551</v>
      </c>
      <c r="BY157" s="0" t="n">
        <f aca="false">IF($B67=0,0,IF(SIN(BY$12)=0,999999999,(SIN(BY$12)*COS($E67)+SIN($E67)*COS(BY$12))/SIN(BY$12)*$B67))</f>
        <v>5.58572346281019</v>
      </c>
      <c r="BZ157" s="0" t="n">
        <f aca="false">IF($B67=0,0,IF(SIN(BZ$12)=0,999999999,(SIN(BZ$12)*COS($E67)+SIN($E67)*COS(BZ$12))/SIN(BZ$12)*$B67))</f>
        <v>5.48193829338569</v>
      </c>
      <c r="CA157" s="0" t="n">
        <f aca="false">IF($B67=0,0,IF(SIN(CA$12)=0,999999999,(SIN(CA$12)*COS($E67)+SIN($E67)*COS(CA$12))/SIN(CA$12)*$B67))</f>
        <v>5.37932371895144</v>
      </c>
      <c r="CB157" s="0" t="n">
        <f aca="false">IF($B67=0,0,IF(SIN(CB$12)=0,999999999,(SIN(CB$12)*COS($E67)+SIN($E67)*COS(CB$12))/SIN(CB$12)*$B67))</f>
        <v>5.27779854625923</v>
      </c>
      <c r="CC157" s="0" t="n">
        <f aca="false">IF($B67=0,0,IF(SIN(CC$12)=0,999999999,(SIN(CC$12)*COS($E67)+SIN($E67)*COS(CC$12))/SIN(CC$12)*$B67))</f>
        <v>5.17728461149001</v>
      </c>
      <c r="CD157" s="0" t="n">
        <f aca="false">IF($B67=0,0,IF(SIN(CD$12)=0,999999999,(SIN(CD$12)*COS($E67)+SIN($E67)*COS(CD$12))/SIN(CD$12)*$B67))</f>
        <v>5.07770652123858</v>
      </c>
      <c r="CE157" s="0" t="n">
        <f aca="false">IF($B67=0,0,IF(SIN(CE$12)=0,999999999,(SIN(CE$12)*COS($E67)+SIN($E67)*COS(CE$12))/SIN(CE$12)*$B67))</f>
        <v>4.97899141023236</v>
      </c>
      <c r="CF157" s="0" t="n">
        <f aca="false">IF($B67=0,0,IF(SIN(CF$12)=0,999999999,(SIN(CF$12)*COS($E67)+SIN($E67)*COS(CF$12))/SIN(CF$12)*$B67))</f>
        <v>4.88106871404997</v>
      </c>
      <c r="CG157" s="0" t="n">
        <f aca="false">IF($B67=0,0,IF(SIN(CG$12)=0,999999999,(SIN(CG$12)*COS($E67)+SIN($E67)*COS(CG$12))/SIN(CG$12)*$B67))</f>
        <v>4.78386995526247</v>
      </c>
      <c r="CH157" s="0" t="n">
        <f aca="false">IF($B67=0,0,IF(SIN(CH$12)=0,999999999,(SIN(CH$12)*COS($E67)+SIN($E67)*COS(CH$12))/SIN(CH$12)*$B67))</f>
        <v>4.68732854155863</v>
      </c>
      <c r="CI157" s="0" t="n">
        <f aca="false">IF($B67=0,0,IF(SIN(CI$12)=0,999999999,(SIN(CI$12)*COS($E67)+SIN($E67)*COS(CI$12))/SIN(CI$12)*$B67))</f>
        <v>4.59137957453625</v>
      </c>
      <c r="CJ157" s="0" t="n">
        <f aca="false">IF($B67=0,0,IF(SIN(CJ$12)=0,999999999,(SIN(CJ$12)*COS($E67)+SIN($E67)*COS(CJ$12))/SIN(CJ$12)*$B67))</f>
        <v>4.4959596679475</v>
      </c>
      <c r="CK157" s="0" t="n">
        <f aca="false">IF($B67=0,0,IF(SIN(CK$12)=0,999999999,(SIN(CK$12)*COS($E67)+SIN($E67)*COS(CK$12))/SIN(CK$12)*$B67))</f>
        <v>4.40100677427847</v>
      </c>
      <c r="CL157" s="0" t="n">
        <f aca="false">IF($B67=0,0,IF(SIN(CL$12)=0,999999999,(SIN(CL$12)*COS($E67)+SIN($E67)*COS(CL$12))/SIN(CL$12)*$B67))</f>
        <v>4.30646001862336</v>
      </c>
      <c r="CM157" s="0" t="n">
        <f aca="false">IF($B67=0,0,IF(SIN(CM$12)=0,999999999,(SIN(CM$12)*COS($E67)+SIN($E67)*COS(CM$12))/SIN(CM$12)*$B67))</f>
        <v>4.21225953888238</v>
      </c>
      <c r="CN157" s="0" t="n">
        <f aca="false">IF($B67=0,0,IF(SIN(CN$12)=0,999999999,(SIN(CN$12)*COS($E67)+SIN($E67)*COS(CN$12))/SIN(CN$12)*$B67))</f>
        <v>4.11834633137236</v>
      </c>
      <c r="CO157" s="0" t="n">
        <f aca="false">IF($B67=0,0,IF(SIN(CO$12)=0,999999999,(SIN(CO$12)*COS($E67)+SIN($E67)*COS(CO$12))/SIN(CO$12)*$B67))</f>
        <v>4.02466210098829</v>
      </c>
      <c r="CP157" s="0" t="n">
        <f aca="false">IF($B67=0,0,IF(SIN(CP$12)=0,999999999,(SIN(CP$12)*COS($E67)+SIN($E67)*COS(CP$12))/SIN(CP$12)*$B67))</f>
        <v>3.93114911509652</v>
      </c>
      <c r="CQ157" s="0" t="n">
        <f aca="false">IF($B67=0,0,IF(SIN(CQ$12)=0,999999999,(SIN(CQ$12)*COS($E67)+SIN($E67)*COS(CQ$12))/SIN(CQ$12)*$B67))</f>
        <v>3.83775006037349</v>
      </c>
    </row>
    <row r="158" customFormat="false" ht="12.8" hidden="true" customHeight="false" outlineLevel="0" collapsed="false">
      <c r="D158" s="0" t="n">
        <f aca="false">1+D157</f>
        <v>56</v>
      </c>
      <c r="E158" s="2" t="s">
        <v>56</v>
      </c>
      <c r="F158" s="0" t="n">
        <f aca="false">IF($B68=0,0,IF(SIN(F$12)=0,999999999,(SIN(F$12)*COS($E68)+SIN($E68)*COS(F$12))/SIN(F$12)*$B68))</f>
        <v>999999999</v>
      </c>
      <c r="G158" s="0" t="n">
        <f aca="false">IF($B68=0,0,IF(SIN(G$12)=0,999999999,(SIN(G$12)*COS($E68)+SIN($E68)*COS(G$12))/SIN(G$12)*$B68))</f>
        <v>312.660273394329</v>
      </c>
      <c r="H158" s="0" t="n">
        <f aca="false">IF($B68=0,0,IF(SIN(H$12)=0,999999999,(SIN(H$12)*COS($E68)+SIN($E68)*COS(H$12))/SIN(H$12)*$B68))</f>
        <v>158.102209411597</v>
      </c>
      <c r="I158" s="0" t="n">
        <f aca="false">IF($B68=0,0,IF(SIN(I$12)=0,999999999,(SIN(I$12)*COS($E68)+SIN($E68)*COS(I$12))/SIN(I$12)*$B68))</f>
        <v>106.561923450929</v>
      </c>
      <c r="J158" s="0" t="n">
        <f aca="false">IF($B68=0,0,IF(SIN(J$12)=0,999999999,(SIN(J$12)*COS($E68)+SIN($E68)*COS(J$12))/SIN(J$12)*$B68))</f>
        <v>80.776072426862</v>
      </c>
      <c r="K158" s="0" t="n">
        <f aca="false">IF($B68=0,0,IF(SIN(K$12)=0,999999999,(SIN(K$12)*COS($E68)+SIN($E68)*COS(K$12))/SIN(K$12)*$B68))</f>
        <v>65.2919846509144</v>
      </c>
      <c r="L158" s="0" t="n">
        <f aca="false">IF($B68=0,0,IF(SIN(L$12)=0,999999999,(SIN(L$12)*COS($E68)+SIN($E68)*COS(L$12))/SIN(L$12)*$B68))</f>
        <v>54.9587669929746</v>
      </c>
      <c r="M158" s="0" t="n">
        <f aca="false">IF($B68=0,0,IF(SIN(M$12)=0,999999999,(SIN(M$12)*COS($E68)+SIN($E68)*COS(M$12))/SIN(M$12)*$B68))</f>
        <v>47.5688916167122</v>
      </c>
      <c r="N158" s="0" t="n">
        <f aca="false">IF($B68=0,0,IF(SIN(N$12)=0,999999999,(SIN(N$12)*COS($E68)+SIN($E68)*COS(N$12))/SIN(N$12)*$B68))</f>
        <v>42.0185926617308</v>
      </c>
      <c r="O158" s="0" t="n">
        <f aca="false">IF($B68=0,0,IF(SIN(O$12)=0,999999999,(SIN(O$12)*COS($E68)+SIN($E68)*COS(O$12))/SIN(O$12)*$B68))</f>
        <v>37.6946651360931</v>
      </c>
      <c r="P158" s="0" t="n">
        <f aca="false">IF($B68=0,0,IF(SIN(P$12)=0,999999999,(SIN(P$12)*COS($E68)+SIN($E68)*COS(P$12))/SIN(P$12)*$B68))</f>
        <v>34.2291844719434</v>
      </c>
      <c r="Q158" s="0" t="n">
        <f aca="false">IF($B68=0,0,IF(SIN(Q$12)=0,999999999,(SIN(Q$12)*COS($E68)+SIN($E68)*COS(Q$12))/SIN(Q$12)*$B68))</f>
        <v>31.3880154131488</v>
      </c>
      <c r="R158" s="0" t="n">
        <f aca="false">IF($B68=0,0,IF(SIN(R$12)=0,999999999,(SIN(R$12)*COS($E68)+SIN($E68)*COS(R$12))/SIN(R$12)*$B68))</f>
        <v>29.015066457932</v>
      </c>
      <c r="S158" s="0" t="n">
        <f aca="false">IF($B68=0,0,IF(SIN(S$12)=0,999999999,(SIN(S$12)*COS($E68)+SIN($E68)*COS(S$12))/SIN(S$12)*$B68))</f>
        <v>27.0022730191753</v>
      </c>
      <c r="T158" s="0" t="n">
        <f aca="false">IF($B68=0,0,IF(SIN(T$12)=0,999999999,(SIN(T$12)*COS($E68)+SIN($E68)*COS(T$12))/SIN(T$12)*$B68))</f>
        <v>25.2724449435418</v>
      </c>
      <c r="U158" s="0" t="n">
        <f aca="false">IF($B68=0,0,IF(SIN(U$12)=0,999999999,(SIN(U$12)*COS($E68)+SIN($E68)*COS(U$12))/SIN(U$12)*$B68))</f>
        <v>23.7689750219475</v>
      </c>
      <c r="V158" s="0" t="n">
        <f aca="false">IF($B68=0,0,IF(SIN(V$12)=0,999999999,(SIN(V$12)*COS($E68)+SIN($E68)*COS(V$12))/SIN(V$12)*$B68))</f>
        <v>22.4494068076498</v>
      </c>
      <c r="W158" s="0" t="n">
        <f aca="false">IF($B68=0,0,IF(SIN(W$12)=0,999999999,(SIN(W$12)*COS($E68)+SIN($E68)*COS(W$12))/SIN(W$12)*$B68))</f>
        <v>21.2812726152661</v>
      </c>
      <c r="X158" s="0" t="n">
        <f aca="false">IF($B68=0,0,IF(SIN(X$12)=0,999999999,(SIN(X$12)*COS($E68)+SIN($E68)*COS(X$12))/SIN(X$12)*$B68))</f>
        <v>20.2393188525633</v>
      </c>
      <c r="Y158" s="0" t="n">
        <f aca="false">IF($B68=0,0,IF(SIN(Y$12)=0,999999999,(SIN(Y$12)*COS($E68)+SIN($E68)*COS(Y$12))/SIN(Y$12)*$B68))</f>
        <v>19.3036075623984</v>
      </c>
      <c r="Z158" s="0" t="n">
        <f aca="false">IF($B68=0,0,IF(SIN(Z$12)=0,999999999,(SIN(Z$12)*COS($E68)+SIN($E68)*COS(Z$12))/SIN(Z$12)*$B68))</f>
        <v>18.4581875012352</v>
      </c>
      <c r="AA158" s="0" t="n">
        <f aca="false">IF($B68=0,0,IF(SIN(AA$12)=0,999999999,(SIN(AA$12)*COS($E68)+SIN($E68)*COS(AA$12))/SIN(AA$12)*$B68))</f>
        <v>17.6901449086898</v>
      </c>
      <c r="AB158" s="0" t="n">
        <f aca="false">IF($B68=0,0,IF(SIN(AB$12)=0,999999999,(SIN(AB$12)*COS($E68)+SIN($E68)*COS(AB$12))/SIN(AB$12)*$B68))</f>
        <v>16.9889131573016</v>
      </c>
      <c r="AC158" s="0" t="n">
        <f aca="false">IF($B68=0,0,IF(SIN(AC$12)=0,999999999,(SIN(AC$12)*COS($E68)+SIN($E68)*COS(AC$12))/SIN(AC$12)*$B68))</f>
        <v>16.3457624928723</v>
      </c>
      <c r="AD158" s="0" t="n">
        <f aca="false">IF($B68=0,0,IF(SIN(AD$12)=0,999999999,(SIN(AD$12)*COS($E68)+SIN($E68)*COS(AD$12))/SIN(AD$12)*$B68))</f>
        <v>15.7534173389342</v>
      </c>
      <c r="AE158" s="0" t="n">
        <f aca="false">IF($B68=0,0,IF(SIN(AE$12)=0,999999999,(SIN(AE$12)*COS($E68)+SIN($E68)*COS(AE$12))/SIN(AE$12)*$B68))</f>
        <v>15.2057654473664</v>
      </c>
      <c r="AF158" s="0" t="n">
        <f aca="false">IF($B68=0,0,IF(SIN(AF$12)=0,999999999,(SIN(AF$12)*COS($E68)+SIN($E68)*COS(AF$12))/SIN(AF$12)*$B68))</f>
        <v>14.6976341673267</v>
      </c>
      <c r="AG158" s="0" t="n">
        <f aca="false">IF($B68=0,0,IF(SIN(AG$12)=0,999999999,(SIN(AG$12)*COS($E68)+SIN($E68)*COS(AG$12))/SIN(AG$12)*$B68))</f>
        <v>14.2246164314277</v>
      </c>
      <c r="AH158" s="0" t="n">
        <f aca="false">IF($B68=0,0,IF(SIN(AH$12)=0,999999999,(SIN(AH$12)*COS($E68)+SIN($E68)*COS(AH$12))/SIN(AH$12)*$B68))</f>
        <v>13.7829340298204</v>
      </c>
      <c r="AI158" s="0" t="n">
        <f aca="false">IF($B68=0,0,IF(SIN(AI$12)=0,999999999,(SIN(AI$12)*COS($E68)+SIN($E68)*COS(AI$12))/SIN(AI$12)*$B68))</f>
        <v>13.3693291716289</v>
      </c>
      <c r="AJ158" s="0" t="n">
        <f aca="false">IF($B68=0,0,IF(SIN(AJ$12)=0,999999999,(SIN(AJ$12)*COS($E68)+SIN($E68)*COS(AJ$12))/SIN(AJ$12)*$B68))</f>
        <v>12.9809777333269</v>
      </c>
      <c r="AK158" s="0" t="n">
        <f aca="false">IF($B68=0,0,IF(SIN(AK$12)=0,999999999,(SIN(AK$12)*COS($E68)+SIN($E68)*COS(AK$12))/SIN(AK$12)*$B68))</f>
        <v>12.615419296976</v>
      </c>
      <c r="AL158" s="0" t="n">
        <f aca="false">IF($B68=0,0,IF(SIN(AL$12)=0,999999999,(SIN(AL$12)*COS($E68)+SIN($E68)*COS(AL$12))/SIN(AL$12)*$B68))</f>
        <v>12.2705003055142</v>
      </c>
      <c r="AM158" s="0" t="n">
        <f aca="false">IF($B68=0,0,IF(SIN(AM$12)=0,999999999,(SIN(AM$12)*COS($E68)+SIN($E68)*COS(AM$12))/SIN(AM$12)*$B68))</f>
        <v>11.9443275526606</v>
      </c>
      <c r="AN158" s="0" t="n">
        <f aca="false">IF($B68=0,0,IF(SIN(AN$12)=0,999999999,(SIN(AN$12)*COS($E68)+SIN($E68)*COS(AN$12))/SIN(AN$12)*$B68))</f>
        <v>11.6352298796889</v>
      </c>
      <c r="AO158" s="0" t="n">
        <f aca="false">IF($B68=0,0,IF(SIN(AO$12)=0,999999999,(SIN(AO$12)*COS($E68)+SIN($E68)*COS(AO$12))/SIN(AO$12)*$B68))</f>
        <v>11.3417264376652</v>
      </c>
      <c r="AP158" s="0" t="n">
        <f aca="false">IF($B68=0,0,IF(SIN(AP$12)=0,999999999,(SIN(AP$12)*COS($E68)+SIN($E68)*COS(AP$12))/SIN(AP$12)*$B68))</f>
        <v>11.0625002384985</v>
      </c>
      <c r="AQ158" s="0" t="n">
        <f aca="false">IF($B68=0,0,IF(SIN(AQ$12)=0,999999999,(SIN(AQ$12)*COS($E68)+SIN($E68)*COS(AQ$12))/SIN(AQ$12)*$B68))</f>
        <v>10.7963759941833</v>
      </c>
      <c r="AR158" s="0" t="n">
        <f aca="false">IF($B68=0,0,IF(SIN(AR$12)=0,999999999,(SIN(AR$12)*COS($E68)+SIN($E68)*COS(AR$12))/SIN(AR$12)*$B68))</f>
        <v>10.5423014542696</v>
      </c>
      <c r="AS158" s="0" t="n">
        <f aca="false">IF($B68=0,0,IF(SIN(AS$12)=0,999999999,(SIN(AS$12)*COS($E68)+SIN($E68)*COS(AS$12))/SIN(AS$12)*$B68))</f>
        <v>10.2993316136365</v>
      </c>
      <c r="AT158" s="0" t="n">
        <f aca="false">IF($B68=0,0,IF(SIN(AT$12)=0,999999999,(SIN(AT$12)*COS($E68)+SIN($E68)*COS(AT$12))/SIN(AT$12)*$B68))</f>
        <v>10.0666152882289</v>
      </c>
      <c r="AU158" s="0" t="n">
        <f aca="false">IF($B68=0,0,IF(SIN(AU$12)=0,999999999,(SIN(AU$12)*COS($E68)+SIN($E68)*COS(AU$12))/SIN(AU$12)*$B68))</f>
        <v>9.84338365443133</v>
      </c>
      <c r="AV158" s="0" t="n">
        <f aca="false">IF($B68=0,0,IF(SIN(AV$12)=0,999999999,(SIN(AV$12)*COS($E68)+SIN($E68)*COS(AV$12))/SIN(AV$12)*$B68))</f>
        <v>9.62894042476652</v>
      </c>
      <c r="AW158" s="0" t="n">
        <f aca="false">IF($B68=0,0,IF(SIN(AW$12)=0,999999999,(SIN(AW$12)*COS($E68)+SIN($E68)*COS(AW$12))/SIN(AW$12)*$B68))</f>
        <v>9.42265339349773</v>
      </c>
      <c r="AX158" s="0" t="n">
        <f aca="false">IF($B68=0,0,IF(SIN(AX$12)=0,999999999,(SIN(AX$12)*COS($E68)+SIN($E68)*COS(AX$12))/SIN(AX$12)*$B68))</f>
        <v>9.22394713415236</v>
      </c>
      <c r="AY158" s="0" t="n">
        <f aca="false">IF($B68=0,0,IF(SIN(AY$12)=0,999999999,(SIN(AY$12)*COS($E68)+SIN($E68)*COS(AY$12))/SIN(AY$12)*$B68))</f>
        <v>9.0322966697341</v>
      </c>
      <c r="AZ158" s="0" t="n">
        <f aca="false">IF($B68=0,0,IF(SIN(AZ$12)=0,999999999,(SIN(AZ$12)*COS($E68)+SIN($E68)*COS(AZ$12))/SIN(AZ$12)*$B68))</f>
        <v>8.84722196755884</v>
      </c>
      <c r="BA158" s="0" t="n">
        <f aca="false">IF($B68=0,0,IF(SIN(BA$12)=0,999999999,(SIN(BA$12)*COS($E68)+SIN($E68)*COS(BA$12))/SIN(BA$12)*$B68))</f>
        <v>8.66828313584925</v>
      </c>
      <c r="BB158" s="0" t="n">
        <f aca="false">IF($B68=0,0,IF(SIN(BB$12)=0,999999999,(SIN(BB$12)*COS($E68)+SIN($E68)*COS(BB$12))/SIN(BB$12)*$B68))</f>
        <v>8.49507621969786</v>
      </c>
      <c r="BC158" s="0" t="n">
        <f aca="false">IF($B68=0,0,IF(SIN(BC$12)=0,999999999,(SIN(BC$12)*COS($E68)+SIN($E68)*COS(BC$12))/SIN(BC$12)*$B68))</f>
        <v>8.32722951072145</v>
      </c>
      <c r="BD158" s="0" t="n">
        <f aca="false">IF($B68=0,0,IF(SIN(BD$12)=0,999999999,(SIN(BD$12)*COS($E68)+SIN($E68)*COS(BD$12))/SIN(BD$12)*$B68))</f>
        <v>8.16440029843532</v>
      </c>
      <c r="BE158" s="0" t="n">
        <f aca="false">IF($B68=0,0,IF(SIN(BE$12)=0,999999999,(SIN(BE$12)*COS($E68)+SIN($E68)*COS(BE$12))/SIN(BE$12)*$B68))</f>
        <v>8.0062720026618</v>
      </c>
      <c r="BF158" s="0" t="n">
        <f aca="false">IF($B68=0,0,IF(SIN(BF$12)=0,999999999,(SIN(BF$12)*COS($E68)+SIN($E68)*COS(BF$12))/SIN(BF$12)*$B68))</f>
        <v>7.85255163562016</v>
      </c>
      <c r="BG158" s="0" t="n">
        <f aca="false">IF($B68=0,0,IF(SIN(BG$12)=0,999999999,(SIN(BG$12)*COS($E68)+SIN($E68)*COS(BG$12))/SIN(BG$12)*$B68))</f>
        <v>7.70296755009281</v>
      </c>
      <c r="BH158" s="0" t="n">
        <f aca="false">IF($B68=0,0,IF(SIN(BH$12)=0,999999999,(SIN(BH$12)*COS($E68)+SIN($E68)*COS(BH$12))/SIN(BH$12)*$B68))</f>
        <v>7.5572674365185</v>
      </c>
      <c r="BI158" s="0" t="n">
        <f aca="false">IF($B68=0,0,IF(SIN(BI$12)=0,999999999,(SIN(BI$12)*COS($E68)+SIN($E68)*COS(BI$12))/SIN(BI$12)*$B68))</f>
        <v>7.41521653726283</v>
      </c>
      <c r="BJ158" s="0" t="n">
        <f aca="false">IF($B68=0,0,IF(SIN(BJ$12)=0,999999999,(SIN(BJ$12)*COS($E68)+SIN($E68)*COS(BJ$12))/SIN(BJ$12)*$B68))</f>
        <v>7.2765960508476</v>
      </c>
      <c r="BK158" s="0" t="n">
        <f aca="false">IF($B68=0,0,IF(SIN(BK$12)=0,999999999,(SIN(BK$12)*COS($E68)+SIN($E68)*COS(BK$12))/SIN(BK$12)*$B68))</f>
        <v>7.14120170273599</v>
      </c>
      <c r="BL158" s="0" t="n">
        <f aca="false">IF($B68=0,0,IF(SIN(BL$12)=0,999999999,(SIN(BL$12)*COS($E68)+SIN($E68)*COS(BL$12))/SIN(BL$12)*$B68))</f>
        <v>7.00884246249377</v>
      </c>
      <c r="BM158" s="0" t="n">
        <f aca="false">IF($B68=0,0,IF(SIN(BM$12)=0,999999999,(SIN(BM$12)*COS($E68)+SIN($E68)*COS(BM$12))/SIN(BM$12)*$B68))</f>
        <v>6.87933938987791</v>
      </c>
      <c r="BN158" s="0" t="n">
        <f aca="false">IF($B68=0,0,IF(SIN(BN$12)=0,999999999,(SIN(BN$12)*COS($E68)+SIN($E68)*COS(BN$12))/SIN(BN$12)*$B68))</f>
        <v>6.75252459472483</v>
      </c>
      <c r="BO158" s="0" t="n">
        <f aca="false">IF($B68=0,0,IF(SIN(BO$12)=0,999999999,(SIN(BO$12)*COS($E68)+SIN($E68)*COS(BO$12))/SIN(BO$12)*$B68))</f>
        <v>6.62824029748897</v>
      </c>
      <c r="BP158" s="0" t="n">
        <f aca="false">IF($B68=0,0,IF(SIN(BP$12)=0,999999999,(SIN(BP$12)*COS($E68)+SIN($E68)*COS(BP$12))/SIN(BP$12)*$B68))</f>
        <v>6.50633797897282</v>
      </c>
      <c r="BQ158" s="0" t="n">
        <f aca="false">IF($B68=0,0,IF(SIN(BQ$12)=0,999999999,(SIN(BQ$12)*COS($E68)+SIN($E68)*COS(BQ$12))/SIN(BQ$12)*$B68))</f>
        <v>6.38667760923835</v>
      </c>
      <c r="BR158" s="0" t="n">
        <f aca="false">IF($B68=0,0,IF(SIN(BR$12)=0,999999999,(SIN(BR$12)*COS($E68)+SIN($E68)*COS(BR$12))/SIN(BR$12)*$B68))</f>
        <v>6.26912694693401</v>
      </c>
      <c r="BS158" s="0" t="n">
        <f aca="false">IF($B68=0,0,IF(SIN(BS$12)=0,999999999,(SIN(BS$12)*COS($E68)+SIN($E68)*COS(BS$12))/SIN(BS$12)*$B68))</f>
        <v>6.15356090134337</v>
      </c>
      <c r="BT158" s="0" t="n">
        <f aca="false">IF($B68=0,0,IF(SIN(BT$12)=0,999999999,(SIN(BT$12)*COS($E68)+SIN($E68)*COS(BT$12))/SIN(BT$12)*$B68))</f>
        <v>6.0398609503861</v>
      </c>
      <c r="BU158" s="0" t="n">
        <f aca="false">IF($B68=0,0,IF(SIN(BU$12)=0,999999999,(SIN(BU$12)*COS($E68)+SIN($E68)*COS(BU$12))/SIN(BU$12)*$B68))</f>
        <v>5.92791460860227</v>
      </c>
      <c r="BV158" s="0" t="n">
        <f aca="false">IF($B68=0,0,IF(SIN(BV$12)=0,999999999,(SIN(BV$12)*COS($E68)+SIN($E68)*COS(BV$12))/SIN(BV$12)*$B68))</f>
        <v>5.81761493984444</v>
      </c>
      <c r="BW158" s="0" t="n">
        <f aca="false">IF($B68=0,0,IF(SIN(BW$12)=0,999999999,(SIN(BW$12)*COS($E68)+SIN($E68)*COS(BW$12))/SIN(BW$12)*$B68))</f>
        <v>5.70886011000431</v>
      </c>
      <c r="BX158" s="0" t="n">
        <f aca="false">IF($B68=0,0,IF(SIN(BX$12)=0,999999999,(SIN(BX$12)*COS($E68)+SIN($E68)*COS(BX$12))/SIN(BX$12)*$B68))</f>
        <v>5.601552975625</v>
      </c>
      <c r="BY158" s="0" t="n">
        <f aca="false">IF($B68=0,0,IF(SIN(BY$12)=0,999999999,(SIN(BY$12)*COS($E68)+SIN($E68)*COS(BY$12))/SIN(BY$12)*$B68))</f>
        <v>5.49560070470686</v>
      </c>
      <c r="BZ158" s="0" t="n">
        <f aca="false">IF($B68=0,0,IF(SIN(BZ$12)=0,999999999,(SIN(BZ$12)*COS($E68)+SIN($E68)*COS(BZ$12))/SIN(BZ$12)*$B68))</f>
        <v>5.39091442641381</v>
      </c>
      <c r="CA158" s="0" t="n">
        <f aca="false">IF($B68=0,0,IF(SIN(CA$12)=0,999999999,(SIN(CA$12)*COS($E68)+SIN($E68)*COS(CA$12))/SIN(CA$12)*$B68))</f>
        <v>5.28740890673588</v>
      </c>
      <c r="CB158" s="0" t="n">
        <f aca="false">IF($B68=0,0,IF(SIN(CB$12)=0,999999999,(SIN(CB$12)*COS($E68)+SIN($E68)*COS(CB$12))/SIN(CB$12)*$B68))</f>
        <v>5.18500224746904</v>
      </c>
      <c r="CC158" s="0" t="n">
        <f aca="false">IF($B68=0,0,IF(SIN(CC$12)=0,999999999,(SIN(CC$12)*COS($E68)+SIN($E68)*COS(CC$12))/SIN(CC$12)*$B68))</f>
        <v>5.08361560614132</v>
      </c>
      <c r="CD158" s="0" t="n">
        <f aca="false">IF($B68=0,0,IF(SIN(CD$12)=0,999999999,(SIN(CD$12)*COS($E68)+SIN($E68)*COS(CD$12))/SIN(CD$12)*$B68))</f>
        <v>4.98317293474851</v>
      </c>
      <c r="CE158" s="0" t="n">
        <f aca="false">IF($B68=0,0,IF(SIN(CE$12)=0,999999999,(SIN(CE$12)*COS($E68)+SIN($E68)*COS(CE$12))/SIN(CE$12)*$B68))</f>
        <v>4.88360073536946</v>
      </c>
      <c r="CF158" s="0" t="n">
        <f aca="false">IF($B68=0,0,IF(SIN(CF$12)=0,999999999,(SIN(CF$12)*COS($E68)+SIN($E68)*COS(CF$12))/SIN(CF$12)*$B68))</f>
        <v>4.78482783091116</v>
      </c>
      <c r="CG158" s="0" t="n">
        <f aca="false">IF($B68=0,0,IF(SIN(CG$12)=0,999999999,(SIN(CG$12)*COS($E68)+SIN($E68)*COS(CG$12))/SIN(CG$12)*$B68))</f>
        <v>4.68678514939327</v>
      </c>
      <c r="CH158" s="0" t="n">
        <f aca="false">IF($B68=0,0,IF(SIN(CH$12)=0,999999999,(SIN(CH$12)*COS($E68)+SIN($E68)*COS(CH$12))/SIN(CH$12)*$B68))</f>
        <v>4.58940552032059</v>
      </c>
      <c r="CI158" s="0" t="n">
        <f aca="false">IF($B68=0,0,IF(SIN(CI$12)=0,999999999,(SIN(CI$12)*COS($E68)+SIN($E68)*COS(CI$12))/SIN(CI$12)*$B68))</f>
        <v>4.49262348181419</v>
      </c>
      <c r="CJ158" s="0" t="n">
        <f aca="false">IF($B68=0,0,IF(SIN(CJ$12)=0,999999999,(SIN(CJ$12)*COS($E68)+SIN($E68)*COS(CJ$12))/SIN(CJ$12)*$B68))</f>
        <v>4.39637509727874</v>
      </c>
      <c r="CK158" s="0" t="n">
        <f aca="false">IF($B68=0,0,IF(SIN(CK$12)=0,999999999,(SIN(CK$12)*COS($E68)+SIN($E68)*COS(CK$12))/SIN(CK$12)*$B68))</f>
        <v>4.3005977804763</v>
      </c>
      <c r="CL158" s="0" t="n">
        <f aca="false">IF($B68=0,0,IF(SIN(CL$12)=0,999999999,(SIN(CL$12)*COS($E68)+SIN($E68)*COS(CL$12))/SIN(CL$12)*$B68))</f>
        <v>4.20523012795813</v>
      </c>
      <c r="CM158" s="0" t="n">
        <f aca="false">IF($B68=0,0,IF(SIN(CM$12)=0,999999999,(SIN(CM$12)*COS($E68)+SIN($E68)*COS(CM$12))/SIN(CM$12)*$B68))</f>
        <v>4.11021175787515</v>
      </c>
      <c r="CN158" s="0" t="n">
        <f aca="false">IF($B68=0,0,IF(SIN(CN$12)=0,999999999,(SIN(CN$12)*COS($E68)+SIN($E68)*COS(CN$12))/SIN(CN$12)*$B68))</f>
        <v>4.01548315424804</v>
      </c>
      <c r="CO158" s="0" t="n">
        <f aca="false">IF($B68=0,0,IF(SIN(CO$12)=0,999999999,(SIN(CO$12)*COS($E68)+SIN($E68)*COS(CO$12))/SIN(CO$12)*$B68))</f>
        <v>3.92098551582784</v>
      </c>
      <c r="CP158" s="0" t="n">
        <f aca="false">IF($B68=0,0,IF(SIN(CP$12)=0,999999999,(SIN(CP$12)*COS($E68)+SIN($E68)*COS(CP$12))/SIN(CP$12)*$B68))</f>
        <v>3.82666060872056</v>
      </c>
      <c r="CQ158" s="0" t="n">
        <f aca="false">IF($B68=0,0,IF(SIN(CQ$12)=0,999999999,(SIN(CQ$12)*COS($E68)+SIN($E68)*COS(CQ$12))/SIN(CQ$12)*$B68))</f>
        <v>3.73245062198295</v>
      </c>
    </row>
    <row r="159" customFormat="false" ht="12.8" hidden="true" customHeight="false" outlineLevel="0" collapsed="false">
      <c r="D159" s="0" t="n">
        <f aca="false">1+D158</f>
        <v>57</v>
      </c>
      <c r="E159" s="2" t="s">
        <v>56</v>
      </c>
      <c r="F159" s="0" t="n">
        <f aca="false">IF($B69=0,0,IF(SIN(F$12)=0,999999999,(SIN(F$12)*COS($E69)+SIN($E69)*COS(F$12))/SIN(F$12)*$B69))</f>
        <v>999999999</v>
      </c>
      <c r="G159" s="0" t="n">
        <f aca="false">IF($B69=0,0,IF(SIN(G$12)=0,999999999,(SIN(G$12)*COS($E69)+SIN($E69)*COS(G$12))/SIN(G$12)*$B69))</f>
        <v>315.095107330213</v>
      </c>
      <c r="H159" s="0" t="n">
        <f aca="false">IF($B69=0,0,IF(SIN(H$12)=0,999999999,(SIN(H$12)*COS($E69)+SIN($E69)*COS(H$12))/SIN(H$12)*$B69))</f>
        <v>159.26594611906</v>
      </c>
      <c r="I159" s="0" t="n">
        <f aca="false">IF($B69=0,0,IF(SIN(I$12)=0,999999999,(SIN(I$12)*COS($E69)+SIN($E69)*COS(I$12))/SIN(I$12)*$B69))</f>
        <v>107.301788941658</v>
      </c>
      <c r="J159" s="0" t="n">
        <f aca="false">IF($B69=0,0,IF(SIN(J$12)=0,999999999,(SIN(J$12)*COS($E69)+SIN($E69)*COS(J$12))/SIN(J$12)*$B69))</f>
        <v>81.3038731250811</v>
      </c>
      <c r="K159" s="0" t="n">
        <f aca="false">IF($B69=0,0,IF(SIN(K$12)=0,999999999,(SIN(K$12)*COS($E69)+SIN($E69)*COS(K$12))/SIN(K$12)*$B69))</f>
        <v>65.6924430380986</v>
      </c>
      <c r="L159" s="0" t="n">
        <f aca="false">IF($B69=0,0,IF(SIN(L$12)=0,999999999,(SIN(L$12)*COS($E69)+SIN($E69)*COS(L$12))/SIN(L$12)*$B69))</f>
        <v>55.2742442152347</v>
      </c>
      <c r="M159" s="0" t="n">
        <f aca="false">IF($B69=0,0,IF(SIN(M$12)=0,999999999,(SIN(M$12)*COS($E69)+SIN($E69)*COS(M$12))/SIN(M$12)*$B69))</f>
        <v>47.8235939439777</v>
      </c>
      <c r="N159" s="0" t="n">
        <f aca="false">IF($B69=0,0,IF(SIN(N$12)=0,999999999,(SIN(N$12)*COS($E69)+SIN($E69)*COS(N$12))/SIN(N$12)*$B69))</f>
        <v>42.2276489098673</v>
      </c>
      <c r="O159" s="0" t="n">
        <f aca="false">IF($B69=0,0,IF(SIN(O$12)=0,999999999,(SIN(O$12)*COS($E69)+SIN($E69)*COS(O$12))/SIN(O$12)*$B69))</f>
        <v>37.8681610766526</v>
      </c>
      <c r="P159" s="0" t="n">
        <f aca="false">IF($B69=0,0,IF(SIN(P$12)=0,999999999,(SIN(P$12)*COS($E69)+SIN($E69)*COS(P$12))/SIN(P$12)*$B69))</f>
        <v>34.3741800369558</v>
      </c>
      <c r="Q159" s="0" t="n">
        <f aca="false">IF($B69=0,0,IF(SIN(Q$12)=0,999999999,(SIN(Q$12)*COS($E69)+SIN($E69)*COS(Q$12))/SIN(Q$12)*$B69))</f>
        <v>31.509644988558</v>
      </c>
      <c r="R159" s="0" t="n">
        <f aca="false">IF($B69=0,0,IF(SIN(R$12)=0,999999999,(SIN(R$12)*COS($E69)+SIN($E69)*COS(R$12))/SIN(R$12)*$B69))</f>
        <v>29.117180721345</v>
      </c>
      <c r="S159" s="0" t="n">
        <f aca="false">IF($B69=0,0,IF(SIN(S$12)=0,999999999,(SIN(S$12)*COS($E69)+SIN($E69)*COS(S$12))/SIN(S$12)*$B69))</f>
        <v>27.0878339168469</v>
      </c>
      <c r="T159" s="0" t="n">
        <f aca="false">IF($B69=0,0,IF(SIN(T$12)=0,999999999,(SIN(T$12)*COS($E69)+SIN($E69)*COS(T$12))/SIN(T$12)*$B69))</f>
        <v>25.3437796040574</v>
      </c>
      <c r="U159" s="0" t="n">
        <f aca="false">IF($B69=0,0,IF(SIN(U$12)=0,999999999,(SIN(U$12)*COS($E69)+SIN($E69)*COS(U$12))/SIN(U$12)*$B69))</f>
        <v>23.8279450319163</v>
      </c>
      <c r="V159" s="0" t="n">
        <f aca="false">IF($B69=0,0,IF(SIN(V$12)=0,999999999,(SIN(V$12)*COS($E69)+SIN($E69)*COS(V$12))/SIN(V$12)*$B69))</f>
        <v>22.497524588646</v>
      </c>
      <c r="W159" s="0" t="n">
        <f aca="false">IF($B69=0,0,IF(SIN(W$12)=0,999999999,(SIN(W$12)*COS($E69)+SIN($E69)*COS(W$12))/SIN(W$12)*$B69))</f>
        <v>21.3197835721594</v>
      </c>
      <c r="X159" s="0" t="n">
        <f aca="false">IF($B69=0,0,IF(SIN(X$12)=0,999999999,(SIN(X$12)*COS($E69)+SIN($E69)*COS(X$12))/SIN(X$12)*$B69))</f>
        <v>20.2692607027676</v>
      </c>
      <c r="Y159" s="0" t="n">
        <f aca="false">IF($B69=0,0,IF(SIN(Y$12)=0,999999999,(SIN(Y$12)*COS($E69)+SIN($E69)*COS(Y$12))/SIN(Y$12)*$B69))</f>
        <v>19.3258540520574</v>
      </c>
      <c r="Z159" s="0" t="n">
        <f aca="false">IF($B69=0,0,IF(SIN(Z$12)=0,999999999,(SIN(Z$12)*COS($E69)+SIN($E69)*COS(Z$12))/SIN(Z$12)*$B69))</f>
        <v>18.4734811922572</v>
      </c>
      <c r="AA159" s="0" t="n">
        <f aca="false">IF($B69=0,0,IF(SIN(AA$12)=0,999999999,(SIN(AA$12)*COS($E69)+SIN($E69)*COS(AA$12))/SIN(AA$12)*$B69))</f>
        <v>17.6991221592393</v>
      </c>
      <c r="AB159" s="0" t="n">
        <f aca="false">IF($B69=0,0,IF(SIN(AB$12)=0,999999999,(SIN(AB$12)*COS($E69)+SIN($E69)*COS(AB$12))/SIN(AB$12)*$B69))</f>
        <v>16.9921234247982</v>
      </c>
      <c r="AC159" s="0" t="n">
        <f aca="false">IF($B69=0,0,IF(SIN(AC$12)=0,999999999,(SIN(AC$12)*COS($E69)+SIN($E69)*COS(AC$12))/SIN(AC$12)*$B69))</f>
        <v>16.3436834405759</v>
      </c>
      <c r="AD159" s="0" t="n">
        <f aca="false">IF($B69=0,0,IF(SIN(AD$12)=0,999999999,(SIN(AD$12)*COS($E69)+SIN($E69)*COS(AD$12))/SIN(AD$12)*$B69))</f>
        <v>15.7464667952122</v>
      </c>
      <c r="AE159" s="0" t="n">
        <f aca="false">IF($B69=0,0,IF(SIN(AE$12)=0,999999999,(SIN(AE$12)*COS($E69)+SIN($E69)*COS(AE$12))/SIN(AE$12)*$B69))</f>
        <v>15.1943109729948</v>
      </c>
      <c r="AF159" s="0" t="n">
        <f aca="false">IF($B69=0,0,IF(SIN(AF$12)=0,999999999,(SIN(AF$12)*COS($E69)+SIN($E69)*COS(AF$12))/SIN(AF$12)*$B69))</f>
        <v>14.6820007828091</v>
      </c>
      <c r="AG159" s="0" t="n">
        <f aca="false">IF($B69=0,0,IF(SIN(AG$12)=0,999999999,(SIN(AG$12)*COS($E69)+SIN($E69)*COS(AG$12))/SIN(AG$12)*$B69))</f>
        <v>14.2050929132115</v>
      </c>
      <c r="AH159" s="0" t="n">
        <f aca="false">IF($B69=0,0,IF(SIN(AH$12)=0,999999999,(SIN(AH$12)*COS($E69)+SIN($E69)*COS(AH$12))/SIN(AH$12)*$B69))</f>
        <v>13.7597780820689</v>
      </c>
      <c r="AI159" s="0" t="n">
        <f aca="false">IF($B69=0,0,IF(SIN(AI$12)=0,999999999,(SIN(AI$12)*COS($E69)+SIN($E69)*COS(AI$12))/SIN(AI$12)*$B69))</f>
        <v>13.3427717061865</v>
      </c>
      <c r="AJ159" s="0" t="n">
        <f aca="false">IF($B69=0,0,IF(SIN(AJ$12)=0,999999999,(SIN(AJ$12)*COS($E69)+SIN($E69)*COS(AJ$12))/SIN(AJ$12)*$B69))</f>
        <v>12.9512264362321</v>
      </c>
      <c r="AK159" s="0" t="n">
        <f aca="false">IF($B69=0,0,IF(SIN(AK$12)=0,999999999,(SIN(AK$12)*COS($E69)+SIN($E69)*COS(AK$12))/SIN(AK$12)*$B69))</f>
        <v>12.5826616196037</v>
      </c>
      <c r="AL159" s="0" t="n">
        <f aca="false">IF($B69=0,0,IF(SIN(AL$12)=0,999999999,(SIN(AL$12)*COS($E69)+SIN($E69)*COS(AL$12))/SIN(AL$12)*$B69))</f>
        <v>12.2349059882231</v>
      </c>
      <c r="AM159" s="0" t="n">
        <f aca="false">IF($B69=0,0,IF(SIN(AM$12)=0,999999999,(SIN(AM$12)*COS($E69)+SIN($E69)*COS(AM$12))/SIN(AM$12)*$B69))</f>
        <v>11.9060507659373</v>
      </c>
      <c r="AN159" s="0" t="n">
        <f aca="false">IF($B69=0,0,IF(SIN(AN$12)=0,999999999,(SIN(AN$12)*COS($E69)+SIN($E69)*COS(AN$12))/SIN(AN$12)*$B69))</f>
        <v>11.594411050284</v>
      </c>
      <c r="AO159" s="0" t="n">
        <f aca="false">IF($B69=0,0,IF(SIN(AO$12)=0,999999999,(SIN(AO$12)*COS($E69)+SIN($E69)*COS(AO$12))/SIN(AO$12)*$B69))</f>
        <v>11.2984938137156</v>
      </c>
      <c r="AP159" s="0" t="n">
        <f aca="false">IF($B69=0,0,IF(SIN(AP$12)=0,999999999,(SIN(AP$12)*COS($E69)+SIN($E69)*COS(AP$12))/SIN(AP$12)*$B69))</f>
        <v>11.0169712371311</v>
      </c>
      <c r="AQ159" s="0" t="n">
        <f aca="false">IF($B69=0,0,IF(SIN(AQ$12)=0,999999999,(SIN(AQ$12)*COS($E69)+SIN($E69)*COS(AQ$12))/SIN(AQ$12)*$B69))</f>
        <v>10.7486583668675</v>
      </c>
      <c r="AR159" s="0" t="n">
        <f aca="false">IF($B69=0,0,IF(SIN(AR$12)=0,999999999,(SIN(AR$12)*COS($E69)+SIN($E69)*COS(AR$12))/SIN(AR$12)*$B69))</f>
        <v>10.4924942986874</v>
      </c>
      <c r="AS159" s="0" t="n">
        <f aca="false">IF($B69=0,0,IF(SIN(AS$12)=0,999999999,(SIN(AS$12)*COS($E69)+SIN($E69)*COS(AS$12))/SIN(AS$12)*$B69))</f>
        <v>10.2475262556761</v>
      </c>
      <c r="AT159" s="0" t="n">
        <f aca="false">IF($B69=0,0,IF(SIN(AT$12)=0,999999999,(SIN(AT$12)*COS($E69)+SIN($E69)*COS(AT$12))/SIN(AT$12)*$B69))</f>
        <v>10.0128960535764</v>
      </c>
      <c r="AU159" s="0" t="n">
        <f aca="false">IF($B69=0,0,IF(SIN(AU$12)=0,999999999,(SIN(AU$12)*COS($E69)+SIN($E69)*COS(AU$12))/SIN(AU$12)*$B69))</f>
        <v>9.78782854590913</v>
      </c>
      <c r="AV159" s="0" t="n">
        <f aca="false">IF($B69=0,0,IF(SIN(AV$12)=0,999999999,(SIN(AV$12)*COS($E69)+SIN($E69)*COS(AV$12))/SIN(AV$12)*$B69))</f>
        <v>9.57162171887608</v>
      </c>
      <c r="AW159" s="0" t="n">
        <f aca="false">IF($B69=0,0,IF(SIN(AW$12)=0,999999999,(SIN(AW$12)*COS($E69)+SIN($E69)*COS(AW$12))/SIN(AW$12)*$B69))</f>
        <v>9.36363816743262</v>
      </c>
      <c r="AX159" s="0" t="n">
        <f aca="false">IF($B69=0,0,IF(SIN(AX$12)=0,999999999,(SIN(AX$12)*COS($E69)+SIN($E69)*COS(AX$12))/SIN(AX$12)*$B69))</f>
        <v>9.16329773275524</v>
      </c>
      <c r="AY159" s="0" t="n">
        <f aca="false">IF($B69=0,0,IF(SIN(AY$12)=0,999999999,(SIN(AY$12)*COS($E69)+SIN($E69)*COS(AY$12))/SIN(AY$12)*$B69))</f>
        <v>8.97007112039705</v>
      </c>
      <c r="AZ159" s="0" t="n">
        <f aca="false">IF($B69=0,0,IF(SIN(AZ$12)=0,999999999,(SIN(AZ$12)*COS($E69)+SIN($E69)*COS(AZ$12))/SIN(AZ$12)*$B69))</f>
        <v>8.78347434984874</v>
      </c>
      <c r="BA159" s="0" t="n">
        <f aca="false">IF($B69=0,0,IF(SIN(BA$12)=0,999999999,(SIN(BA$12)*COS($E69)+SIN($E69)*COS(BA$12))/SIN(BA$12)*$B69))</f>
        <v>8.60306391162972</v>
      </c>
      <c r="BB159" s="0" t="n">
        <f aca="false">IF($B69=0,0,IF(SIN(BB$12)=0,999999999,(SIN(BB$12)*COS($E69)+SIN($E69)*COS(BB$12))/SIN(BB$12)*$B69))</f>
        <v>8.42843252867673</v>
      </c>
      <c r="BC159" s="0" t="n">
        <f aca="false">IF($B69=0,0,IF(SIN(BC$12)=0,999999999,(SIN(BC$12)*COS($E69)+SIN($E69)*COS(BC$12))/SIN(BC$12)*$B69))</f>
        <v>8.25920543564865</v>
      </c>
      <c r="BD159" s="0" t="n">
        <f aca="false">IF($B69=0,0,IF(SIN(BD$12)=0,999999999,(SIN(BD$12)*COS($E69)+SIN($E69)*COS(BD$12))/SIN(BD$12)*$B69))</f>
        <v>8.09503710358378</v>
      </c>
      <c r="BE159" s="0" t="n">
        <f aca="false">IF($B69=0,0,IF(SIN(BE$12)=0,999999999,(SIN(BE$12)*COS($E69)+SIN($E69)*COS(BE$12))/SIN(BE$12)*$B69))</f>
        <v>7.93560834872509</v>
      </c>
      <c r="BF159" s="0" t="n">
        <f aca="false">IF($B69=0,0,IF(SIN(BF$12)=0,999999999,(SIN(BF$12)*COS($E69)+SIN($E69)*COS(BF$12))/SIN(BF$12)*$B69))</f>
        <v>7.78062377373814</v>
      </c>
      <c r="BG159" s="0" t="n">
        <f aca="false">IF($B69=0,0,IF(SIN(BG$12)=0,999999999,(SIN(BG$12)*COS($E69)+SIN($E69)*COS(BG$12))/SIN(BG$12)*$B69))</f>
        <v>7.62980949735805</v>
      </c>
      <c r="BH159" s="0" t="n">
        <f aca="false">IF($B69=0,0,IF(SIN(BH$12)=0,999999999,(SIN(BH$12)*COS($E69)+SIN($E69)*COS(BH$12))/SIN(BH$12)*$B69))</f>
        <v>7.4829111350106</v>
      </c>
      <c r="BI159" s="0" t="n">
        <f aca="false">IF($B69=0,0,IF(SIN(BI$12)=0,999999999,(SIN(BI$12)*COS($E69)+SIN($E69)*COS(BI$12))/SIN(BI$12)*$B69))</f>
        <v>7.33969199839685</v>
      </c>
      <c r="BJ159" s="0" t="n">
        <f aca="false">IF($B69=0,0,IF(SIN(BJ$12)=0,999999999,(SIN(BJ$12)*COS($E69)+SIN($E69)*COS(BJ$12))/SIN(BJ$12)*$B69))</f>
        <v>7.19993148659864</v>
      </c>
      <c r="BK159" s="0" t="n">
        <f aca="false">IF($B69=0,0,IF(SIN(BK$12)=0,999999999,(SIN(BK$12)*COS($E69)+SIN($E69)*COS(BK$12))/SIN(BK$12)*$B69))</f>
        <v>7.06342364510989</v>
      </c>
      <c r="BL159" s="0" t="n">
        <f aca="false">IF($B69=0,0,IF(SIN(BL$12)=0,999999999,(SIN(BL$12)*COS($E69)+SIN($E69)*COS(BL$12))/SIN(BL$12)*$B69))</f>
        <v>6.9299758724476</v>
      </c>
      <c r="BM159" s="0" t="n">
        <f aca="false">IF($B69=0,0,IF(SIN(BM$12)=0,999999999,(SIN(BM$12)*COS($E69)+SIN($E69)*COS(BM$12))/SIN(BM$12)*$B69))</f>
        <v>6.79940775675064</v>
      </c>
      <c r="BN159" s="0" t="n">
        <f aca="false">IF($B69=0,0,IF(SIN(BN$12)=0,999999999,(SIN(BN$12)*COS($E69)+SIN($E69)*COS(BN$12))/SIN(BN$12)*$B69))</f>
        <v>6.67155002711399</v>
      </c>
      <c r="BO159" s="0" t="n">
        <f aca="false">IF($B69=0,0,IF(SIN(BO$12)=0,999999999,(SIN(BO$12)*COS($E69)+SIN($E69)*COS(BO$12))/SIN(BO$12)*$B69))</f>
        <v>6.54624360640115</v>
      </c>
      <c r="BP159" s="0" t="n">
        <f aca="false">IF($B69=0,0,IF(SIN(BP$12)=0,999999999,(SIN(BP$12)*COS($E69)+SIN($E69)*COS(BP$12))/SIN(BP$12)*$B69))</f>
        <v>6.42333875398149</v>
      </c>
      <c r="BQ159" s="0" t="n">
        <f aca="false">IF($B69=0,0,IF(SIN(BQ$12)=0,999999999,(SIN(BQ$12)*COS($E69)+SIN($E69)*COS(BQ$12))/SIN(BQ$12)*$B69))</f>
        <v>6.30269428830015</v>
      </c>
      <c r="BR159" s="0" t="n">
        <f aca="false">IF($B69=0,0,IF(SIN(BR$12)=0,999999999,(SIN(BR$12)*COS($E69)+SIN($E69)*COS(BR$12))/SIN(BR$12)*$B69))</f>
        <v>6.18417688044269</v>
      </c>
      <c r="BS159" s="0" t="n">
        <f aca="false">IF($B69=0,0,IF(SIN(BS$12)=0,999999999,(SIN(BS$12)*COS($E69)+SIN($E69)*COS(BS$12))/SIN(BS$12)*$B69))</f>
        <v>6.06766041093716</v>
      </c>
      <c r="BT159" s="0" t="n">
        <f aca="false">IF($B69=0,0,IF(SIN(BT$12)=0,999999999,(SIN(BT$12)*COS($E69)+SIN($E69)*COS(BT$12))/SIN(BT$12)*$B69))</f>
        <v>5.95302538296864</v>
      </c>
      <c r="BU159" s="0" t="n">
        <f aca="false">IF($B69=0,0,IF(SIN(BU$12)=0,999999999,(SIN(BU$12)*COS($E69)+SIN($E69)*COS(BU$12))/SIN(BU$12)*$B69))</f>
        <v>5.84015838598826</v>
      </c>
      <c r="BV159" s="0" t="n">
        <f aca="false">IF($B69=0,0,IF(SIN(BV$12)=0,999999999,(SIN(BV$12)*COS($E69)+SIN($E69)*COS(BV$12))/SIN(BV$12)*$B69))</f>
        <v>5.72895160439762</v>
      </c>
      <c r="BW159" s="0" t="n">
        <f aca="false">IF($B69=0,0,IF(SIN(BW$12)=0,999999999,(SIN(BW$12)*COS($E69)+SIN($E69)*COS(BW$12))/SIN(BW$12)*$B69))</f>
        <v>5.61930236659698</v>
      </c>
      <c r="BX159" s="0" t="n">
        <f aca="false">IF($B69=0,0,IF(SIN(BX$12)=0,999999999,(SIN(BX$12)*COS($E69)+SIN($E69)*COS(BX$12))/SIN(BX$12)*$B69))</f>
        <v>5.51111273021431</v>
      </c>
      <c r="BY159" s="0" t="n">
        <f aca="false">IF($B69=0,0,IF(SIN(BY$12)=0,999999999,(SIN(BY$12)*COS($E69)+SIN($E69)*COS(BY$12))/SIN(BY$12)*$B69))</f>
        <v>5.40428909979257</v>
      </c>
      <c r="BZ159" s="0" t="n">
        <f aca="false">IF($B69=0,0,IF(SIN(BZ$12)=0,999999999,(SIN(BZ$12)*COS($E69)+SIN($E69)*COS(BZ$12))/SIN(BZ$12)*$B69))</f>
        <v>5.2987418736152</v>
      </c>
      <c r="CA159" s="0" t="n">
        <f aca="false">IF($B69=0,0,IF(SIN(CA$12)=0,999999999,(SIN(CA$12)*COS($E69)+SIN($E69)*COS(CA$12))/SIN(CA$12)*$B69))</f>
        <v>5.19438511670125</v>
      </c>
      <c r="CB159" s="0" t="n">
        <f aca="false">IF($B69=0,0,IF(SIN(CB$12)=0,999999999,(SIN(CB$12)*COS($E69)+SIN($E69)*COS(CB$12))/SIN(CB$12)*$B69))</f>
        <v>5.09113625730967</v>
      </c>
      <c r="CC159" s="0" t="n">
        <f aca="false">IF($B69=0,0,IF(SIN(CC$12)=0,999999999,(SIN(CC$12)*COS($E69)+SIN($E69)*COS(CC$12))/SIN(CC$12)*$B69))</f>
        <v>4.98891580456202</v>
      </c>
      <c r="CD159" s="0" t="n">
        <f aca="false">IF($B69=0,0,IF(SIN(CD$12)=0,999999999,(SIN(CD$12)*COS($E69)+SIN($E69)*COS(CD$12))/SIN(CD$12)*$B69))</f>
        <v>4.88764708502956</v>
      </c>
      <c r="CE159" s="0" t="n">
        <f aca="false">IF($B69=0,0,IF(SIN(CE$12)=0,999999999,(SIN(CE$12)*COS($E69)+SIN($E69)*COS(CE$12))/SIN(CE$12)*$B69))</f>
        <v>4.78725599633864</v>
      </c>
      <c r="CF159" s="0" t="n">
        <f aca="false">IF($B69=0,0,IF(SIN(CF$12)=0,999999999,(SIN(CF$12)*COS($E69)+SIN($E69)*COS(CF$12))/SIN(CF$12)*$B69))</f>
        <v>4.68767077603046</v>
      </c>
      <c r="CG159" s="0" t="n">
        <f aca="false">IF($B69=0,0,IF(SIN(CG$12)=0,999999999,(SIN(CG$12)*COS($E69)+SIN($E69)*COS(CG$12))/SIN(CG$12)*$B69))</f>
        <v>4.58882178407148</v>
      </c>
      <c r="CH159" s="0" t="n">
        <f aca="false">IF($B69=0,0,IF(SIN(CH$12)=0,999999999,(SIN(CH$12)*COS($E69)+SIN($E69)*COS(CH$12))/SIN(CH$12)*$B69))</f>
        <v>4.49064129755125</v>
      </c>
      <c r="CI159" s="0" t="n">
        <f aca="false">IF($B69=0,0,IF(SIN(CI$12)=0,999999999,(SIN(CI$12)*COS($E69)+SIN($E69)*COS(CI$12))/SIN(CI$12)*$B69))</f>
        <v>4.3930633162274</v>
      </c>
      <c r="CJ159" s="0" t="n">
        <f aca="false">IF($B69=0,0,IF(SIN(CJ$12)=0,999999999,(SIN(CJ$12)*COS($E69)+SIN($E69)*COS(CJ$12))/SIN(CJ$12)*$B69))</f>
        <v>4.29602337768518</v>
      </c>
      <c r="CK159" s="0" t="n">
        <f aca="false">IF($B69=0,0,IF(SIN(CK$12)=0,999999999,(SIN(CK$12)*COS($E69)+SIN($E69)*COS(CK$12))/SIN(CK$12)*$B69))</f>
        <v>4.19945838097271</v>
      </c>
      <c r="CL159" s="0" t="n">
        <f aca="false">IF($B69=0,0,IF(SIN(CL$12)=0,999999999,(SIN(CL$12)*COS($E69)+SIN($E69)*COS(CL$12))/SIN(CL$12)*$B69))</f>
        <v>4.10330641765462</v>
      </c>
      <c r="CM159" s="0" t="n">
        <f aca="false">IF($B69=0,0,IF(SIN(CM$12)=0,999999999,(SIN(CM$12)*COS($E69)+SIN($E69)*COS(CM$12))/SIN(CM$12)*$B69))</f>
        <v>4.00750660929693</v>
      </c>
      <c r="CN159" s="0" t="n">
        <f aca="false">IF($B69=0,0,IF(SIN(CN$12)=0,999999999,(SIN(CN$12)*COS($E69)+SIN($E69)*COS(CN$12))/SIN(CN$12)*$B69))</f>
        <v>3.91199895045639</v>
      </c>
      <c r="CO159" s="0" t="n">
        <f aca="false">IF($B69=0,0,IF(SIN(CO$12)=0,999999999,(SIN(CO$12)*COS($E69)+SIN($E69)*COS(CO$12))/SIN(CO$12)*$B69))</f>
        <v>3.81672415629813</v>
      </c>
      <c r="CP159" s="0" t="n">
        <f aca="false">IF($B69=0,0,IF(SIN(CP$12)=0,999999999,(SIN(CP$12)*COS($E69)+SIN($E69)*COS(CP$12))/SIN(CP$12)*$B69))</f>
        <v>3.72162351400819</v>
      </c>
      <c r="CQ159" s="0" t="n">
        <f aca="false">IF($B69=0,0,IF(SIN(CQ$12)=0,999999999,(SIN(CQ$12)*COS($E69)+SIN($E69)*COS(CQ$12))/SIN(CQ$12)*$B69))</f>
        <v>3.62663873720175</v>
      </c>
    </row>
    <row r="160" customFormat="false" ht="12.8" hidden="true" customHeight="false" outlineLevel="0" collapsed="false">
      <c r="D160" s="0" t="n">
        <f aca="false">1+D159</f>
        <v>58</v>
      </c>
      <c r="E160" s="2" t="s">
        <v>56</v>
      </c>
      <c r="F160" s="0" t="n">
        <f aca="false">IF($B70=0,0,IF(SIN(F$12)=0,999999999,(SIN(F$12)*COS($E70)+SIN($E70)*COS(F$12))/SIN(F$12)*$B70))</f>
        <v>999999999</v>
      </c>
      <c r="G160" s="0" t="n">
        <f aca="false">IF($B70=0,0,IF(SIN(G$12)=0,999999999,(SIN(G$12)*COS($E70)+SIN($E70)*COS(G$12))/SIN(G$12)*$B70))</f>
        <v>316.852774824574</v>
      </c>
      <c r="H160" s="0" t="n">
        <f aca="false">IF($B70=0,0,IF(SIN(H$12)=0,999999999,(SIN(H$12)*COS($E70)+SIN($E70)*COS(H$12))/SIN(H$12)*$B70))</f>
        <v>160.087973046161</v>
      </c>
      <c r="I160" s="0" t="n">
        <f aca="false">IF($B70=0,0,IF(SIN(I$12)=0,999999999,(SIN(I$12)*COS($E70)+SIN($E70)*COS(I$12))/SIN(I$12)*$B70))</f>
        <v>107.811808968889</v>
      </c>
      <c r="J160" s="0" t="n">
        <f aca="false">IF($B70=0,0,IF(SIN(J$12)=0,999999999,(SIN(J$12)*COS($E70)+SIN($E70)*COS(J$12))/SIN(J$12)*$B70))</f>
        <v>81.657794611364</v>
      </c>
      <c r="K160" s="0" t="n">
        <f aca="false">IF($B70=0,0,IF(SIN(K$12)=0,999999999,(SIN(K$12)*COS($E70)+SIN($E70)*COS(K$12))/SIN(K$12)*$B70))</f>
        <v>65.9526292620673</v>
      </c>
      <c r="L160" s="0" t="n">
        <f aca="false">IF($B70=0,0,IF(SIN(L$12)=0,999999999,(SIN(L$12)*COS($E70)+SIN($E70)*COS(L$12))/SIN(L$12)*$B70))</f>
        <v>55.4718767465525</v>
      </c>
      <c r="M160" s="0" t="n">
        <f aca="false">IF($B70=0,0,IF(SIN(M$12)=0,999999999,(SIN(M$12)*COS($E70)+SIN($E70)*COS(M$12))/SIN(M$12)*$B70))</f>
        <v>47.9764907493756</v>
      </c>
      <c r="N160" s="0" t="n">
        <f aca="false">IF($B70=0,0,IF(SIN(N$12)=0,999999999,(SIN(N$12)*COS($E70)+SIN($E70)*COS(N$12))/SIN(N$12)*$B70))</f>
        <v>42.3469461428528</v>
      </c>
      <c r="O160" s="0" t="n">
        <f aca="false">IF($B70=0,0,IF(SIN(O$12)=0,999999999,(SIN(O$12)*COS($E70)+SIN($E70)*COS(O$12))/SIN(O$12)*$B70))</f>
        <v>37.9612827617655</v>
      </c>
      <c r="P160" s="0" t="n">
        <f aca="false">IF($B70=0,0,IF(SIN(P$12)=0,999999999,(SIN(P$12)*COS($E70)+SIN($E70)*COS(P$12))/SIN(P$12)*$B70))</f>
        <v>34.4463229118346</v>
      </c>
      <c r="Q160" s="0" t="n">
        <f aca="false">IF($B70=0,0,IF(SIN(Q$12)=0,999999999,(SIN(Q$12)*COS($E70)+SIN($E70)*COS(Q$12))/SIN(Q$12)*$B70))</f>
        <v>31.5645884177311</v>
      </c>
      <c r="R160" s="0" t="n">
        <f aca="false">IF($B70=0,0,IF(SIN(R$12)=0,999999999,(SIN(R$12)*COS($E70)+SIN($E70)*COS(R$12))/SIN(R$12)*$B70))</f>
        <v>29.1577591458763</v>
      </c>
      <c r="S160" s="0" t="n">
        <f aca="false">IF($B70=0,0,IF(SIN(S$12)=0,999999999,(SIN(S$12)*COS($E70)+SIN($E70)*COS(S$12))/SIN(S$12)*$B70))</f>
        <v>27.1162275925124</v>
      </c>
      <c r="T160" s="0" t="n">
        <f aca="false">IF($B70=0,0,IF(SIN(T$12)=0,999999999,(SIN(T$12)*COS($E70)+SIN($E70)*COS(T$12))/SIN(T$12)*$B70))</f>
        <v>25.3617015043898</v>
      </c>
      <c r="U160" s="0" t="n">
        <f aca="false">IF($B70=0,0,IF(SIN(U$12)=0,999999999,(SIN(U$12)*COS($E70)+SIN($E70)*COS(U$12))/SIN(U$12)*$B70))</f>
        <v>23.8367654501645</v>
      </c>
      <c r="V160" s="0" t="n">
        <f aca="false">IF($B70=0,0,IF(SIN(V$12)=0,999999999,(SIN(V$12)*COS($E70)+SIN($E70)*COS(V$12))/SIN(V$12)*$B70))</f>
        <v>22.4983568015508</v>
      </c>
      <c r="W160" s="0" t="n">
        <f aca="false">IF($B70=0,0,IF(SIN(W$12)=0,999999999,(SIN(W$12)*COS($E70)+SIN($E70)*COS(W$12))/SIN(W$12)*$B70))</f>
        <v>21.313544308428</v>
      </c>
      <c r="X160" s="0" t="n">
        <f aca="false">IF($B70=0,0,IF(SIN(X$12)=0,999999999,(SIN(X$12)*COS($E70)+SIN($E70)*COS(X$12))/SIN(X$12)*$B70))</f>
        <v>20.256713814675</v>
      </c>
      <c r="Y160" s="0" t="n">
        <f aca="false">IF($B70=0,0,IF(SIN(Y$12)=0,999999999,(SIN(Y$12)*COS($E70)+SIN($E70)*COS(Y$12))/SIN(Y$12)*$B70))</f>
        <v>19.307642694446</v>
      </c>
      <c r="Z160" s="0" t="n">
        <f aca="false">IF($B70=0,0,IF(SIN(Z$12)=0,999999999,(SIN(Z$12)*COS($E70)+SIN($E70)*COS(Z$12))/SIN(Z$12)*$B70))</f>
        <v>18.4501519567091</v>
      </c>
      <c r="AA160" s="0" t="n">
        <f aca="false">IF($B70=0,0,IF(SIN(AA$12)=0,999999999,(SIN(AA$12)*COS($E70)+SIN($E70)*COS(AA$12))/SIN(AA$12)*$B70))</f>
        <v>17.671143461939</v>
      </c>
      <c r="AB160" s="0" t="n">
        <f aca="false">IF($B70=0,0,IF(SIN(AB$12)=0,999999999,(SIN(AB$12)*COS($E70)+SIN($E70)*COS(AB$12))/SIN(AB$12)*$B70))</f>
        <v>16.9598997152563</v>
      </c>
      <c r="AC160" s="0" t="n">
        <f aca="false">IF($B70=0,0,IF(SIN(AC$12)=0,999999999,(SIN(AC$12)*COS($E70)+SIN($E70)*COS(AC$12))/SIN(AC$12)*$B70))</f>
        <v>16.3075663214182</v>
      </c>
      <c r="AD160" s="0" t="n">
        <f aca="false">IF($B70=0,0,IF(SIN(AD$12)=0,999999999,(SIN(AD$12)*COS($E70)+SIN($E70)*COS(AD$12))/SIN(AD$12)*$B70))</f>
        <v>15.7067638252645</v>
      </c>
      <c r="AE160" s="0" t="n">
        <f aca="false">IF($B70=0,0,IF(SIN(AE$12)=0,999999999,(SIN(AE$12)*COS($E70)+SIN($E70)*COS(AE$12))/SIN(AE$12)*$B70))</f>
        <v>15.1512927096662</v>
      </c>
      <c r="AF160" s="0" t="n">
        <f aca="false">IF($B70=0,0,IF(SIN(AF$12)=0,999999999,(SIN(AF$12)*COS($E70)+SIN($E70)*COS(AF$12))/SIN(AF$12)*$B70))</f>
        <v>14.6359064700861</v>
      </c>
      <c r="AG160" s="0" t="n">
        <f aca="false">IF($B70=0,0,IF(SIN(AG$12)=0,999999999,(SIN(AG$12)*COS($E70)+SIN($E70)*COS(AG$12))/SIN(AG$12)*$B70))</f>
        <v>14.1561351162332</v>
      </c>
      <c r="AH160" s="0" t="n">
        <f aca="false">IF($B70=0,0,IF(SIN(AH$12)=0,999999999,(SIN(AH$12)*COS($E70)+SIN($E70)*COS(AH$12))/SIN(AH$12)*$B70))</f>
        <v>13.7081464940108</v>
      </c>
      <c r="AI160" s="0" t="n">
        <f aca="false">IF($B70=0,0,IF(SIN(AI$12)=0,999999999,(SIN(AI$12)*COS($E70)+SIN($E70)*COS(AI$12))/SIN(AI$12)*$B70))</f>
        <v>13.2886362986953</v>
      </c>
      <c r="AJ160" s="0" t="n">
        <f aca="false">IF($B70=0,0,IF(SIN(AJ$12)=0,999999999,(SIN(AJ$12)*COS($E70)+SIN($E70)*COS(AJ$12))/SIN(AJ$12)*$B70))</f>
        <v>12.8947400846966</v>
      </c>
      <c r="AK160" s="0" t="n">
        <f aca="false">IF($B70=0,0,IF(SIN(AK$12)=0,999999999,(SIN(AK$12)*COS($E70)+SIN($E70)*COS(AK$12))/SIN(AK$12)*$B70))</f>
        <v>12.5239623049013</v>
      </c>
      <c r="AL160" s="0" t="n">
        <f aca="false">IF($B70=0,0,IF(SIN(AL$12)=0,999999999,(SIN(AL$12)*COS($E70)+SIN($E70)*COS(AL$12))/SIN(AL$12)*$B70))</f>
        <v>12.1741186543483</v>
      </c>
      <c r="AM160" s="0" t="n">
        <f aca="false">IF($B70=0,0,IF(SIN(AM$12)=0,999999999,(SIN(AM$12)*COS($E70)+SIN($E70)*COS(AM$12))/SIN(AM$12)*$B70))</f>
        <v>11.8432888960749</v>
      </c>
      <c r="AN160" s="0" t="n">
        <f aca="false">IF($B70=0,0,IF(SIN(AN$12)=0,999999999,(SIN(AN$12)*COS($E70)+SIN($E70)*COS(AN$12))/SIN(AN$12)*$B70))</f>
        <v>11.5297780110072</v>
      </c>
      <c r="AO160" s="0" t="n">
        <f aca="false">IF($B70=0,0,IF(SIN(AO$12)=0,999999999,(SIN(AO$12)*COS($E70)+SIN($E70)*COS(AO$12))/SIN(AO$12)*$B70))</f>
        <v>11.232084007055</v>
      </c>
      <c r="AP160" s="0" t="n">
        <f aca="false">IF($B70=0,0,IF(SIN(AP$12)=0,999999999,(SIN(AP$12)*COS($E70)+SIN($E70)*COS(AP$12))/SIN(AP$12)*$B70))</f>
        <v>10.9488710925312</v>
      </c>
      <c r="AQ160" s="0" t="n">
        <f aca="false">IF($B70=0,0,IF(SIN(AQ$12)=0,999999999,(SIN(AQ$12)*COS($E70)+SIN($E70)*COS(AQ$12))/SIN(AQ$12)*$B70))</f>
        <v>10.6789471989894</v>
      </c>
      <c r="AR160" s="0" t="n">
        <f aca="false">IF($B70=0,0,IF(SIN(AR$12)=0,999999999,(SIN(AR$12)*COS($E70)+SIN($E70)*COS(AR$12))/SIN(AR$12)*$B70))</f>
        <v>10.4212450522352</v>
      </c>
      <c r="AS160" s="0" t="n">
        <f aca="false">IF($B70=0,0,IF(SIN(AS$12)=0,999999999,(SIN(AS$12)*COS($E70)+SIN($E70)*COS(AS$12))/SIN(AS$12)*$B70))</f>
        <v>10.174806154623</v>
      </c>
      <c r="AT160" s="0" t="n">
        <f aca="false">IF($B70=0,0,IF(SIN(AT$12)=0,999999999,(SIN(AT$12)*COS($E70)+SIN($E70)*COS(AT$12))/SIN(AT$12)*$B70))</f>
        <v>9.93876716912435</v>
      </c>
      <c r="AU160" s="0" t="n">
        <f aca="false">IF($B70=0,0,IF(SIN(AU$12)=0,999999999,(SIN(AU$12)*COS($E70)+SIN($E70)*COS(AU$12))/SIN(AU$12)*$B70))</f>
        <v>9.71234829507028</v>
      </c>
      <c r="AV160" s="0" t="n">
        <f aca="false">IF($B70=0,0,IF(SIN(AV$12)=0,999999999,(SIN(AV$12)*COS($E70)+SIN($E70)*COS(AV$12))/SIN(AV$12)*$B70))</f>
        <v>9.49484330358124</v>
      </c>
      <c r="AW160" s="0" t="n">
        <f aca="false">IF($B70=0,0,IF(SIN(AW$12)=0,999999999,(SIN(AW$12)*COS($E70)+SIN($E70)*COS(AW$12))/SIN(AW$12)*$B70))</f>
        <v>9.28561096245976</v>
      </c>
      <c r="AX160" s="0" t="n">
        <f aca="false">IF($B70=0,0,IF(SIN(AX$12)=0,999999999,(SIN(AX$12)*COS($E70)+SIN($E70)*COS(AX$12))/SIN(AX$12)*$B70))</f>
        <v>9.08406762945135</v>
      </c>
      <c r="AY160" s="0" t="n">
        <f aca="false">IF($B70=0,0,IF(SIN(AY$12)=0,999999999,(SIN(AY$12)*COS($E70)+SIN($E70)*COS(AY$12))/SIN(AY$12)*$B70))</f>
        <v>8.88968083208163</v>
      </c>
      <c r="AZ160" s="0" t="n">
        <f aca="false">IF($B70=0,0,IF(SIN(AZ$12)=0,999999999,(SIN(AZ$12)*COS($E70)+SIN($E70)*COS(AZ$12))/SIN(AZ$12)*$B70))</f>
        <v>8.70196368389099</v>
      </c>
      <c r="BA160" s="0" t="n">
        <f aca="false">IF($B70=0,0,IF(SIN(BA$12)=0,999999999,(SIN(BA$12)*COS($E70)+SIN($E70)*COS(BA$12))/SIN(BA$12)*$B70))</f>
        <v>8.52047001244757</v>
      </c>
      <c r="BB160" s="0" t="n">
        <f aca="false">IF($B70=0,0,IF(SIN(BB$12)=0,999999999,(SIN(BB$12)*COS($E70)+SIN($E70)*COS(BB$12))/SIN(BB$12)*$B70))</f>
        <v>8.3447900952861</v>
      </c>
      <c r="BC160" s="0" t="n">
        <f aca="false">IF($B70=0,0,IF(SIN(BC$12)=0,999999999,(SIN(BC$12)*COS($E70)+SIN($E70)*COS(BC$12))/SIN(BC$12)*$B70))</f>
        <v>8.17454691687268</v>
      </c>
      <c r="BD160" s="0" t="n">
        <f aca="false">IF($B70=0,0,IF(SIN(BD$12)=0,999999999,(SIN(BD$12)*COS($E70)+SIN($E70)*COS(BD$12))/SIN(BD$12)*$B70))</f>
        <v>8.00939287359596</v>
      </c>
      <c r="BE160" s="0" t="n">
        <f aca="false">IF($B70=0,0,IF(SIN(BE$12)=0,999999999,(SIN(BE$12)*COS($E70)+SIN($E70)*COS(BE$12))/SIN(BE$12)*$B70))</f>
        <v>7.84900686523301</v>
      </c>
      <c r="BF160" s="0" t="n">
        <f aca="false">IF($B70=0,0,IF(SIN(BF$12)=0,999999999,(SIN(BF$12)*COS($E70)+SIN($E70)*COS(BF$12))/SIN(BF$12)*$B70))</f>
        <v>7.69309172080367</v>
      </c>
      <c r="BG160" s="0" t="n">
        <f aca="false">IF($B70=0,0,IF(SIN(BG$12)=0,999999999,(SIN(BG$12)*COS($E70)+SIN($E70)*COS(BG$12))/SIN(BG$12)*$B70))</f>
        <v>7.5413719145856</v>
      </c>
      <c r="BH160" s="0" t="n">
        <f aca="false">IF($B70=0,0,IF(SIN(BH$12)=0,999999999,(SIN(BH$12)*COS($E70)+SIN($E70)*COS(BH$12))/SIN(BH$12)*$B70))</f>
        <v>7.3935915346106</v>
      </c>
      <c r="BI160" s="0" t="n">
        <f aca="false">IF($B70=0,0,IF(SIN(BI$12)=0,999999999,(SIN(BI$12)*COS($E70)+SIN($E70)*COS(BI$12))/SIN(BI$12)*$B70))</f>
        <v>7.24951247143892</v>
      </c>
      <c r="BJ160" s="0" t="n">
        <f aca="false">IF($B70=0,0,IF(SIN(BJ$12)=0,999999999,(SIN(BJ$12)*COS($E70)+SIN($E70)*COS(BJ$12))/SIN(BJ$12)*$B70))</f>
        <v>7.10891279960466</v>
      </c>
      <c r="BK160" s="0" t="n">
        <f aca="false">IF($B70=0,0,IF(SIN(BK$12)=0,999999999,(SIN(BK$12)*COS($E70)+SIN($E70)*COS(BK$12))/SIN(BK$12)*$B70))</f>
        <v>6.97158532799499</v>
      </c>
      <c r="BL160" s="0" t="n">
        <f aca="false">IF($B70=0,0,IF(SIN(BL$12)=0,999999999,(SIN(BL$12)*COS($E70)+SIN($E70)*COS(BL$12))/SIN(BL$12)*$B70))</f>
        <v>6.83733629869535</v>
      </c>
      <c r="BM160" s="0" t="n">
        <f aca="false">IF($B70=0,0,IF(SIN(BM$12)=0,999999999,(SIN(BM$12)*COS($E70)+SIN($E70)*COS(BM$12))/SIN(BM$12)*$B70))</f>
        <v>6.70598421660284</v>
      </c>
      <c r="BN160" s="0" t="n">
        <f aca="false">IF($B70=0,0,IF(SIN(BN$12)=0,999999999,(SIN(BN$12)*COS($E70)+SIN($E70)*COS(BN$12))/SIN(BN$12)*$B70))</f>
        <v>6.57735879446398</v>
      </c>
      <c r="BO160" s="0" t="n">
        <f aca="false">IF($B70=0,0,IF(SIN(BO$12)=0,999999999,(SIN(BO$12)*COS($E70)+SIN($E70)*COS(BO$12))/SIN(BO$12)*$B70))</f>
        <v>6.4513</v>
      </c>
      <c r="BP160" s="0" t="n">
        <f aca="false">IF($B70=0,0,IF(SIN(BP$12)=0,999999999,(SIN(BP$12)*COS($E70)+SIN($E70)*COS(BP$12))/SIN(BP$12)*$B70))</f>
        <v>6.32765719349689</v>
      </c>
      <c r="BQ160" s="0" t="n">
        <f aca="false">IF($B70=0,0,IF(SIN(BQ$12)=0,999999999,(SIN(BQ$12)*COS($E70)+SIN($E70)*COS(BQ$12))/SIN(BQ$12)*$B70))</f>
        <v>6.20628834570742</v>
      </c>
      <c r="BR160" s="0" t="n">
        <f aca="false">IF($B70=0,0,IF(SIN(BR$12)=0,999999999,(SIN(BR$12)*COS($E70)+SIN($E70)*COS(BR$12))/SIN(BR$12)*$B70))</f>
        <v>6.08705932717417</v>
      </c>
      <c r="BS160" s="0" t="n">
        <f aca="false">IF($B70=0,0,IF(SIN(BS$12)=0,999999999,(SIN(BS$12)*COS($E70)+SIN($E70)*COS(BS$12))/SIN(BS$12)*$B70))</f>
        <v>5.96984326116964</v>
      </c>
      <c r="BT160" s="0" t="n">
        <f aca="false">IF($B70=0,0,IF(SIN(BT$12)=0,999999999,(SIN(BT$12)*COS($E70)+SIN($E70)*COS(BT$12))/SIN(BT$12)*$B70))</f>
        <v>5.85451993338764</v>
      </c>
      <c r="BU160" s="0" t="n">
        <f aca="false">IF($B70=0,0,IF(SIN(BU$12)=0,999999999,(SIN(BU$12)*COS($E70)+SIN($E70)*COS(BU$12))/SIN(BU$12)*$B70))</f>
        <v>5.74097525233159</v>
      </c>
      <c r="BV160" s="0" t="n">
        <f aca="false">IF($B70=0,0,IF(SIN(BV$12)=0,999999999,(SIN(BV$12)*COS($E70)+SIN($E70)*COS(BV$12))/SIN(BV$12)*$B70))</f>
        <v>5.62910075504895</v>
      </c>
      <c r="BW160" s="0" t="n">
        <f aca="false">IF($B70=0,0,IF(SIN(BW$12)=0,999999999,(SIN(BW$12)*COS($E70)+SIN($E70)*COS(BW$12))/SIN(BW$12)*$B70))</f>
        <v>5.51879315347187</v>
      </c>
      <c r="BX160" s="0" t="n">
        <f aca="false">IF($B70=0,0,IF(SIN(BX$12)=0,999999999,(SIN(BX$12)*COS($E70)+SIN($E70)*COS(BX$12))/SIN(BX$12)*$B70))</f>
        <v>5.40995391715572</v>
      </c>
      <c r="BY160" s="0" t="n">
        <f aca="false">IF($B70=0,0,IF(SIN(BY$12)=0,999999999,(SIN(BY$12)*COS($E70)+SIN($E70)*COS(BY$12))/SIN(BY$12)*$B70))</f>
        <v>5.30248888867095</v>
      </c>
      <c r="BZ160" s="0" t="n">
        <f aca="false">IF($B70=0,0,IF(SIN(BZ$12)=0,999999999,(SIN(BZ$12)*COS($E70)+SIN($E70)*COS(BZ$12))/SIN(BZ$12)*$B70))</f>
        <v>5.19630792830797</v>
      </c>
      <c r="CA160" s="0" t="n">
        <f aca="false">IF($B70=0,0,IF(SIN(CA$12)=0,999999999,(SIN(CA$12)*COS($E70)+SIN($E70)*COS(CA$12))/SIN(CA$12)*$B70))</f>
        <v>5.0913245851089</v>
      </c>
      <c r="CB160" s="0" t="n">
        <f aca="false">IF($B70=0,0,IF(SIN(CB$12)=0,999999999,(SIN(CB$12)*COS($E70)+SIN($E70)*COS(CB$12))/SIN(CB$12)*$B70))</f>
        <v>4.98745579154956</v>
      </c>
      <c r="CC160" s="0" t="n">
        <f aca="false">IF($B70=0,0,IF(SIN(CC$12)=0,999999999,(SIN(CC$12)*COS($E70)+SIN($E70)*COS(CC$12))/SIN(CC$12)*$B70))</f>
        <v>4.88462157946667</v>
      </c>
      <c r="CD160" s="0" t="n">
        <f aca="false">IF($B70=0,0,IF(SIN(CD$12)=0,999999999,(SIN(CD$12)*COS($E70)+SIN($E70)*COS(CD$12))/SIN(CD$12)*$B70))</f>
        <v>4.78274481506345</v>
      </c>
      <c r="CE160" s="0" t="n">
        <f aca="false">IF($B70=0,0,IF(SIN(CE$12)=0,999999999,(SIN(CE$12)*COS($E70)+SIN($E70)*COS(CE$12))/SIN(CE$12)*$B70))</f>
        <v>4.68175095103548</v>
      </c>
      <c r="CF160" s="0" t="n">
        <f aca="false">IF($B70=0,0,IF(SIN(CF$12)=0,999999999,(SIN(CF$12)*COS($E70)+SIN($E70)*COS(CF$12))/SIN(CF$12)*$B70))</f>
        <v>4.58156779404269</v>
      </c>
      <c r="CG160" s="0" t="n">
        <f aca="false">IF($B70=0,0,IF(SIN(CG$12)=0,999999999,(SIN(CG$12)*COS($E70)+SIN($E70)*COS(CG$12))/SIN(CG$12)*$B70))</f>
        <v>4.48212528591389</v>
      </c>
      <c r="CH160" s="0" t="n">
        <f aca="false">IF($B70=0,0,IF(SIN(CH$12)=0,999999999,(SIN(CH$12)*COS($E70)+SIN($E70)*COS(CH$12))/SIN(CH$12)*$B70))</f>
        <v>4.38335529711188</v>
      </c>
      <c r="CI160" s="0" t="n">
        <f aca="false">IF($B70=0,0,IF(SIN(CI$12)=0,999999999,(SIN(CI$12)*COS($E70)+SIN($E70)*COS(CI$12))/SIN(CI$12)*$B70))</f>
        <v>4.28519143111094</v>
      </c>
      <c r="CJ160" s="0" t="n">
        <f aca="false">IF($B70=0,0,IF(SIN(CJ$12)=0,999999999,(SIN(CJ$12)*COS($E70)+SIN($E70)*COS(CJ$12))/SIN(CJ$12)*$B70))</f>
        <v>4.18756883844648</v>
      </c>
      <c r="CK160" s="0" t="n">
        <f aca="false">IF($B70=0,0,IF(SIN(CK$12)=0,999999999,(SIN(CK$12)*COS($E70)+SIN($E70)*COS(CK$12))/SIN(CK$12)*$B70))</f>
        <v>4.09042403929139</v>
      </c>
      <c r="CL160" s="0" t="n">
        <f aca="false">IF($B70=0,0,IF(SIN(CL$12)=0,999999999,(SIN(CL$12)*COS($E70)+SIN($E70)*COS(CL$12))/SIN(CL$12)*$B70))</f>
        <v>3.99369475349525</v>
      </c>
      <c r="CM160" s="0" t="n">
        <f aca="false">IF($B70=0,0,IF(SIN(CM$12)=0,999999999,(SIN(CM$12)*COS($E70)+SIN($E70)*COS(CM$12))/SIN(CM$12)*$B70))</f>
        <v>3.89731973709345</v>
      </c>
      <c r="CN160" s="0" t="n">
        <f aca="false">IF($B70=0,0,IF(SIN(CN$12)=0,999999999,(SIN(CN$12)*COS($E70)+SIN($E70)*COS(CN$12))/SIN(CN$12)*$B70))</f>
        <v>3.80123862435378</v>
      </c>
      <c r="CO160" s="0" t="n">
        <f aca="false">IF($B70=0,0,IF(SIN(CO$12)=0,999999999,(SIN(CO$12)*COS($E70)+SIN($E70)*COS(CO$12))/SIN(CO$12)*$B70))</f>
        <v>3.70539177447912</v>
      </c>
      <c r="CP160" s="0" t="n">
        <f aca="false">IF($B70=0,0,IF(SIN(CP$12)=0,999999999,(SIN(CP$12)*COS($E70)+SIN($E70)*COS(CP$12))/SIN(CP$12)*$B70))</f>
        <v>3.60972012212786</v>
      </c>
      <c r="CQ160" s="0" t="n">
        <f aca="false">IF($B70=0,0,IF(SIN(CQ$12)=0,999999999,(SIN(CQ$12)*COS($E70)+SIN($E70)*COS(CQ$12))/SIN(CQ$12)*$B70))</f>
        <v>3.5141650309479</v>
      </c>
    </row>
    <row r="161" customFormat="false" ht="12.8" hidden="true" customHeight="false" outlineLevel="0" collapsed="false">
      <c r="D161" s="0" t="n">
        <f aca="false">1+D160</f>
        <v>59</v>
      </c>
      <c r="E161" s="2" t="s">
        <v>56</v>
      </c>
      <c r="F161" s="0" t="n">
        <f aca="false">IF($B71=0,0,IF(SIN(F$12)=0,999999999,(SIN(F$12)*COS($E71)+SIN($E71)*COS(F$12))/SIN(F$12)*$B71))</f>
        <v>999999999</v>
      </c>
      <c r="G161" s="0" t="n">
        <f aca="false">IF($B71=0,0,IF(SIN(G$12)=0,999999999,(SIN(G$12)*COS($E71)+SIN($E71)*COS(G$12))/SIN(G$12)*$B71))</f>
        <v>318.479727366127</v>
      </c>
      <c r="H161" s="0" t="n">
        <f aca="false">IF($B71=0,0,IF(SIN(H$12)=0,999999999,(SIN(H$12)*COS($E71)+SIN($E71)*COS(H$12))/SIN(H$12)*$B71))</f>
        <v>160.844633097218</v>
      </c>
      <c r="I161" s="0" t="n">
        <f aca="false">IF($B71=0,0,IF(SIN(I$12)=0,999999999,(SIN(I$12)*COS($E71)+SIN($E71)*COS(I$12))/SIN(I$12)*$B71))</f>
        <v>108.278253662211</v>
      </c>
      <c r="J161" s="0" t="n">
        <f aca="false">IF($B71=0,0,IF(SIN(J$12)=0,999999999,(SIN(J$12)*COS($E71)+SIN($E71)*COS(J$12))/SIN(J$12)*$B71))</f>
        <v>81.9790431762608</v>
      </c>
      <c r="K161" s="0" t="n">
        <f aca="false">IF($B71=0,0,IF(SIN(K$12)=0,999999999,(SIN(K$12)*COS($E71)+SIN($E71)*COS(K$12))/SIN(K$12)*$B71))</f>
        <v>66.1866893298625</v>
      </c>
      <c r="L161" s="0" t="n">
        <f aca="false">IF($B71=0,0,IF(SIN(L$12)=0,999999999,(SIN(L$12)*COS($E71)+SIN($E71)*COS(L$12))/SIN(L$12)*$B71))</f>
        <v>55.6477520681194</v>
      </c>
      <c r="M161" s="0" t="n">
        <f aca="false">IF($B71=0,0,IF(SIN(M$12)=0,999999999,(SIN(M$12)*COS($E71)+SIN($E71)*COS(M$12))/SIN(M$12)*$B71))</f>
        <v>48.1107548286694</v>
      </c>
      <c r="N161" s="0" t="n">
        <f aca="false">IF($B71=0,0,IF(SIN(N$12)=0,999999999,(SIN(N$12)*COS($E71)+SIN($E71)*COS(N$12))/SIN(N$12)*$B71))</f>
        <v>42.4499573494329</v>
      </c>
      <c r="O161" s="0" t="n">
        <f aca="false">IF($B71=0,0,IF(SIN(O$12)=0,999999999,(SIN(O$12)*COS($E71)+SIN($E71)*COS(O$12))/SIN(O$12)*$B71))</f>
        <v>38.0399466029734</v>
      </c>
      <c r="P161" s="0" t="n">
        <f aca="false">IF($B71=0,0,IF(SIN(P$12)=0,999999999,(SIN(P$12)*COS($E71)+SIN($E71)*COS(P$12))/SIN(P$12)*$B71))</f>
        <v>34.5054731688253</v>
      </c>
      <c r="Q161" s="0" t="n">
        <f aca="false">IF($B71=0,0,IF(SIN(Q$12)=0,999999999,(SIN(Q$12)*COS($E71)+SIN($E71)*COS(Q$12))/SIN(Q$12)*$B71))</f>
        <v>31.6077404923405</v>
      </c>
      <c r="R161" s="0" t="n">
        <f aca="false">IF($B71=0,0,IF(SIN(R$12)=0,999999999,(SIN(R$12)*COS($E71)+SIN($E71)*COS(R$12))/SIN(R$12)*$B71))</f>
        <v>29.1875495128993</v>
      </c>
      <c r="S161" s="0" t="n">
        <f aca="false">IF($B71=0,0,IF(SIN(S$12)=0,999999999,(SIN(S$12)*COS($E71)+SIN($E71)*COS(S$12))/SIN(S$12)*$B71))</f>
        <v>27.1346842318118</v>
      </c>
      <c r="T161" s="0" t="n">
        <f aca="false">IF($B71=0,0,IF(SIN(T$12)=0,999999999,(SIN(T$12)*COS($E71)+SIN($E71)*COS(T$12))/SIN(T$12)*$B71))</f>
        <v>25.370417750045</v>
      </c>
      <c r="U161" s="0" t="n">
        <f aca="false">IF($B71=0,0,IF(SIN(U$12)=0,999999999,(SIN(U$12)*COS($E71)+SIN($E71)*COS(U$12))/SIN(U$12)*$B71))</f>
        <v>23.8370158898389</v>
      </c>
      <c r="V161" s="0" t="n">
        <f aca="false">IF($B71=0,0,IF(SIN(V$12)=0,999999999,(SIN(V$12)*COS($E71)+SIN($E71)*COS(V$12))/SIN(V$12)*$B71))</f>
        <v>22.49117695724</v>
      </c>
      <c r="W161" s="0" t="n">
        <f aca="false">IF($B71=0,0,IF(SIN(W$12)=0,999999999,(SIN(W$12)*COS($E71)+SIN($E71)*COS(W$12))/SIN(W$12)*$B71))</f>
        <v>21.299786881626</v>
      </c>
      <c r="X161" s="0" t="n">
        <f aca="false">IF($B71=0,0,IF(SIN(X$12)=0,999999999,(SIN(X$12)*COS($E71)+SIN($E71)*COS(X$12))/SIN(X$12)*$B71))</f>
        <v>20.2370893078141</v>
      </c>
      <c r="Y161" s="0" t="n">
        <f aca="false">IF($B71=0,0,IF(SIN(Y$12)=0,999999999,(SIN(Y$12)*COS($E71)+SIN($E71)*COS(Y$12))/SIN(Y$12)*$B71))</f>
        <v>19.2827493424139</v>
      </c>
      <c r="Z161" s="0" t="n">
        <f aca="false">IF($B71=0,0,IF(SIN(Z$12)=0,999999999,(SIN(Z$12)*COS($E71)+SIN($E71)*COS(Z$12))/SIN(Z$12)*$B71))</f>
        <v>18.4204981754144</v>
      </c>
      <c r="AA161" s="0" t="n">
        <f aca="false">IF($B71=0,0,IF(SIN(AA$12)=0,999999999,(SIN(AA$12)*COS($E71)+SIN($E71)*COS(AA$12))/SIN(AA$12)*$B71))</f>
        <v>17.6371649519084</v>
      </c>
      <c r="AB161" s="0" t="n">
        <f aca="false">IF($B71=0,0,IF(SIN(AB$12)=0,999999999,(SIN(AB$12)*COS($E71)+SIN($E71)*COS(AB$12))/SIN(AB$12)*$B71))</f>
        <v>16.9219726779758</v>
      </c>
      <c r="AC161" s="0" t="n">
        <f aca="false">IF($B71=0,0,IF(SIN(AC$12)=0,999999999,(SIN(AC$12)*COS($E71)+SIN($E71)*COS(AC$12))/SIN(AC$12)*$B71))</f>
        <v>16.2660178024816</v>
      </c>
      <c r="AD161" s="0" t="n">
        <f aca="false">IF($B71=0,0,IF(SIN(AD$12)=0,999999999,(SIN(AD$12)*COS($E71)+SIN($E71)*COS(AD$12))/SIN(AD$12)*$B71))</f>
        <v>15.6618799026229</v>
      </c>
      <c r="AE161" s="0" t="n">
        <f aca="false">IF($B71=0,0,IF(SIN(AE$12)=0,999999999,(SIN(AE$12)*COS($E71)+SIN($E71)*COS(AE$12))/SIN(AE$12)*$B71))</f>
        <v>15.1033250441492</v>
      </c>
      <c r="AF161" s="0" t="n">
        <f aca="false">IF($B71=0,0,IF(SIN(AF$12)=0,999999999,(SIN(AF$12)*COS($E71)+SIN($E71)*COS(AF$12))/SIN(AF$12)*$B71))</f>
        <v>14.5850775961287</v>
      </c>
      <c r="AG161" s="0" t="n">
        <f aca="false">IF($B71=0,0,IF(SIN(AG$12)=0,999999999,(SIN(AG$12)*COS($E71)+SIN($E71)*COS(AG$12))/SIN(AG$12)*$B71))</f>
        <v>14.1026427527573</v>
      </c>
      <c r="AH161" s="0" t="n">
        <f aca="false">IF($B71=0,0,IF(SIN(AH$12)=0,999999999,(SIN(AH$12)*COS($E71)+SIN($E71)*COS(AH$12))/SIN(AH$12)*$B71))</f>
        <v>13.6521670854245</v>
      </c>
      <c r="AI161" s="0" t="n">
        <f aca="false">IF($B71=0,0,IF(SIN(AI$12)=0,999999999,(SIN(AI$12)*COS($E71)+SIN($E71)*COS(AI$12))/SIN(AI$12)*$B71))</f>
        <v>13.2303279452915</v>
      </c>
      <c r="AJ161" s="0" t="n">
        <f aca="false">IF($B71=0,0,IF(SIN(AJ$12)=0,999999999,(SIN(AJ$12)*COS($E71)+SIN($E71)*COS(AJ$12))/SIN(AJ$12)*$B71))</f>
        <v>12.8342449845665</v>
      </c>
      <c r="AK161" s="0" t="n">
        <f aca="false">IF($B71=0,0,IF(SIN(AK$12)=0,999999999,(SIN(AK$12)*COS($E71)+SIN($E71)*COS(AK$12))/SIN(AK$12)*$B71))</f>
        <v>12.4614088019043</v>
      </c>
      <c r="AL161" s="0" t="n">
        <f aca="false">IF($B71=0,0,IF(SIN(AL$12)=0,999999999,(SIN(AL$12)*COS($E71)+SIN($E71)*COS(AL$12))/SIN(AL$12)*$B71))</f>
        <v>12.1096229659981</v>
      </c>
      <c r="AM161" s="0" t="n">
        <f aca="false">IF($B71=0,0,IF(SIN(AM$12)=0,999999999,(SIN(AM$12)*COS($E71)+SIN($E71)*COS(AM$12))/SIN(AM$12)*$B71))</f>
        <v>11.776956579534</v>
      </c>
      <c r="AN161" s="0" t="n">
        <f aca="false">IF($B71=0,0,IF(SIN(AN$12)=0,999999999,(SIN(AN$12)*COS($E71)+SIN($E71)*COS(AN$12))/SIN(AN$12)*$B71))</f>
        <v>11.4617052134025</v>
      </c>
      <c r="AO161" s="0" t="n">
        <f aca="false">IF($B71=0,0,IF(SIN(AO$12)=0,999999999,(SIN(AO$12)*COS($E71)+SIN($E71)*COS(AO$12))/SIN(AO$12)*$B71))</f>
        <v>11.1623585370827</v>
      </c>
      <c r="AP161" s="0" t="n">
        <f aca="false">IF($B71=0,0,IF(SIN(AP$12)=0,999999999,(SIN(AP$12)*COS($E71)+SIN($E71)*COS(AP$12))/SIN(AP$12)*$B71))</f>
        <v>10.8775733431318</v>
      </c>
      <c r="AQ161" s="0" t="n">
        <f aca="false">IF($B71=0,0,IF(SIN(AQ$12)=0,999999999,(SIN(AQ$12)*COS($E71)+SIN($E71)*COS(AQ$12))/SIN(AQ$12)*$B71))</f>
        <v>10.606150945239</v>
      </c>
      <c r="AR161" s="0" t="n">
        <f aca="false">IF($B71=0,0,IF(SIN(AR$12)=0,999999999,(SIN(AR$12)*COS($E71)+SIN($E71)*COS(AR$12))/SIN(AR$12)*$B71))</f>
        <v>10.3470181441507</v>
      </c>
      <c r="AS161" s="0" t="n">
        <f aca="false">IF($B71=0,0,IF(SIN(AS$12)=0,999999999,(SIN(AS$12)*COS($E71)+SIN($E71)*COS(AS$12))/SIN(AS$12)*$B71))</f>
        <v>10.099211121044</v>
      </c>
      <c r="AT161" s="0" t="n">
        <f aca="false">IF($B71=0,0,IF(SIN(AT$12)=0,999999999,(SIN(AT$12)*COS($E71)+SIN($E71)*COS(AT$12))/SIN(AT$12)*$B71))</f>
        <v>9.86186174600497</v>
      </c>
      <c r="AU161" s="0" t="n">
        <f aca="false">IF($B71=0,0,IF(SIN(AU$12)=0,999999999,(SIN(AU$12)*COS($E71)+SIN($E71)*COS(AU$12))/SIN(AU$12)*$B71))</f>
        <v>9.6341858892382</v>
      </c>
      <c r="AV161" s="0" t="n">
        <f aca="false">IF($B71=0,0,IF(SIN(AV$12)=0,999999999,(SIN(AV$12)*COS($E71)+SIN($E71)*COS(AV$12))/SIN(AV$12)*$B71))</f>
        <v>9.41547340117728</v>
      </c>
      <c r="AW161" s="0" t="n">
        <f aca="false">IF($B71=0,0,IF(SIN(AW$12)=0,999999999,(SIN(AW$12)*COS($E71)+SIN($E71)*COS(AW$12))/SIN(AW$12)*$B71))</f>
        <v>9.20507948977229</v>
      </c>
      <c r="AX161" s="0" t="n">
        <f aca="false">IF($B71=0,0,IF(SIN(AX$12)=0,999999999,(SIN(AX$12)*COS($E71)+SIN($E71)*COS(AX$12))/SIN(AX$12)*$B71))</f>
        <v>9.0024172726315</v>
      </c>
      <c r="AY161" s="0" t="n">
        <f aca="false">IF($B71=0,0,IF(SIN(AY$12)=0,999999999,(SIN(AY$12)*COS($E71)+SIN($E71)*COS(AY$12))/SIN(AY$12)*$B71))</f>
        <v>8.80695132121645</v>
      </c>
      <c r="AZ161" s="0" t="n">
        <f aca="false">IF($B71=0,0,IF(SIN(AZ$12)=0,999999999,(SIN(AZ$12)*COS($E71)+SIN($E71)*COS(AZ$12))/SIN(AZ$12)*$B71))</f>
        <v>8.61819204607797</v>
      </c>
      <c r="BA161" s="0" t="n">
        <f aca="false">IF($B71=0,0,IF(SIN(BA$12)=0,999999999,(SIN(BA$12)*COS($E71)+SIN($E71)*COS(BA$12))/SIN(BA$12)*$B71))</f>
        <v>8.43569079782178</v>
      </c>
      <c r="BB161" s="0" t="n">
        <f aca="false">IF($B71=0,0,IF(SIN(BB$12)=0,999999999,(SIN(BB$12)*COS($E71)+SIN($E71)*COS(BB$12))/SIN(BB$12)*$B71))</f>
        <v>8.25903557937519</v>
      </c>
      <c r="BC161" s="0" t="n">
        <f aca="false">IF($B71=0,0,IF(SIN(BC$12)=0,999999999,(SIN(BC$12)*COS($E71)+SIN($E71)*COS(BC$12))/SIN(BC$12)*$B71))</f>
        <v>8.08784728217202</v>
      </c>
      <c r="BD161" s="0" t="n">
        <f aca="false">IF($B71=0,0,IF(SIN(BD$12)=0,999999999,(SIN(BD$12)*COS($E71)+SIN($E71)*COS(BD$12))/SIN(BD$12)*$B71))</f>
        <v>7.92177637285134</v>
      </c>
      <c r="BE161" s="0" t="n">
        <f aca="false">IF($B71=0,0,IF(SIN(BE$12)=0,999999999,(SIN(BE$12)*COS($E71)+SIN($E71)*COS(BE$12))/SIN(BE$12)*$B71))</f>
        <v>7.76049996857634</v>
      </c>
      <c r="BF161" s="0" t="n">
        <f aca="false">IF($B71=0,0,IF(SIN(BF$12)=0,999999999,(SIN(BF$12)*COS($E71)+SIN($E71)*COS(BF$12))/SIN(BF$12)*$B71))</f>
        <v>7.60371924859807</v>
      </c>
      <c r="BG161" s="0" t="n">
        <f aca="false">IF($B71=0,0,IF(SIN(BG$12)=0,999999999,(SIN(BG$12)*COS($E71)+SIN($E71)*COS(BG$12))/SIN(BG$12)*$B71))</f>
        <v>7.45115715759085</v>
      </c>
      <c r="BH161" s="0" t="n">
        <f aca="false">IF($B71=0,0,IF(SIN(BH$12)=0,999999999,(SIN(BH$12)*COS($E71)+SIN($E71)*COS(BH$12))/SIN(BH$12)*$B71))</f>
        <v>7.30255636287047</v>
      </c>
      <c r="BI161" s="0" t="n">
        <f aca="false">IF($B71=0,0,IF(SIN(BI$12)=0,999999999,(SIN(BI$12)*COS($E71)+SIN($E71)*COS(BI$12))/SIN(BI$12)*$B71))</f>
        <v>7.15767743311336</v>
      </c>
      <c r="BJ161" s="0" t="n">
        <f aca="false">IF($B71=0,0,IF(SIN(BJ$12)=0,999999999,(SIN(BJ$12)*COS($E71)+SIN($E71)*COS(BJ$12))/SIN(BJ$12)*$B71))</f>
        <v>7.0162972108164</v>
      </c>
      <c r="BK161" s="0" t="n">
        <f aca="false">IF($B71=0,0,IF(SIN(BK$12)=0,999999999,(SIN(BK$12)*COS($E71)+SIN($E71)*COS(BK$12))/SIN(BK$12)*$B71))</f>
        <v>6.87820735462852</v>
      </c>
      <c r="BL161" s="0" t="n">
        <f aca="false">IF($B71=0,0,IF(SIN(BL$12)=0,999999999,(SIN(BL$12)*COS($E71)+SIN($E71)*COS(BL$12))/SIN(BL$12)*$B71))</f>
        <v>6.74321303097243</v>
      </c>
      <c r="BM161" s="0" t="n">
        <f aca="false">IF($B71=0,0,IF(SIN(BM$12)=0,999999999,(SIN(BM$12)*COS($E71)+SIN($E71)*COS(BM$12))/SIN(BM$12)*$B71))</f>
        <v>6.61113173716045</v>
      </c>
      <c r="BN161" s="0" t="n">
        <f aca="false">IF($B71=0,0,IF(SIN(BN$12)=0,999999999,(SIN(BN$12)*COS($E71)+SIN($E71)*COS(BN$12))/SIN(BN$12)*$B71))</f>
        <v>6.48179224057565</v>
      </c>
      <c r="BO161" s="0" t="n">
        <f aca="false">IF($B71=0,0,IF(SIN(BO$12)=0,999999999,(SIN(BO$12)*COS($E71)+SIN($E71)*COS(BO$12))/SIN(BO$12)*$B71))</f>
        <v>6.35503362050708</v>
      </c>
      <c r="BP161" s="0" t="n">
        <f aca="false">IF($B71=0,0,IF(SIN(BP$12)=0,999999999,(SIN(BP$12)*COS($E71)+SIN($E71)*COS(BP$12))/SIN(BP$12)*$B71))</f>
        <v>6.23070440095217</v>
      </c>
      <c r="BQ161" s="0" t="n">
        <f aca="false">IF($B71=0,0,IF(SIN(BQ$12)=0,999999999,(SIN(BQ$12)*COS($E71)+SIN($E71)*COS(BQ$12))/SIN(BQ$12)*$B71))</f>
        <v>6.10866176417682</v>
      </c>
      <c r="BR161" s="0" t="n">
        <f aca="false">IF($B71=0,0,IF(SIN(BR$12)=0,999999999,(SIN(BR$12)*COS($E71)+SIN($E71)*COS(BR$12))/SIN(BR$12)*$B71))</f>
        <v>5.98877083609308</v>
      </c>
      <c r="BS161" s="0" t="n">
        <f aca="false">IF($B71=0,0,IF(SIN(BS$12)=0,999999999,(SIN(BS$12)*COS($E71)+SIN($E71)*COS(BS$12))/SIN(BS$12)*$B71))</f>
        <v>5.87090403560701</v>
      </c>
      <c r="BT161" s="0" t="n">
        <f aca="false">IF($B71=0,0,IF(SIN(BT$12)=0,999999999,(SIN(BT$12)*COS($E71)+SIN($E71)*COS(BT$12))/SIN(BT$12)*$B71))</f>
        <v>5.75494048103297</v>
      </c>
      <c r="BU161" s="0" t="n">
        <f aca="false">IF($B71=0,0,IF(SIN(BU$12)=0,999999999,(SIN(BU$12)*COS($E71)+SIN($E71)*COS(BU$12))/SIN(BU$12)*$B71))</f>
        <v>5.64076544748619</v>
      </c>
      <c r="BV161" s="0" t="n">
        <f aca="false">IF($B71=0,0,IF(SIN(BV$12)=0,999999999,(SIN(BV$12)*COS($E71)+SIN($E71)*COS(BV$12))/SIN(BV$12)*$B71))</f>
        <v>5.52826986987329</v>
      </c>
      <c r="BW161" s="0" t="n">
        <f aca="false">IF($B71=0,0,IF(SIN(BW$12)=0,999999999,(SIN(BW$12)*COS($E71)+SIN($E71)*COS(BW$12))/SIN(BW$12)*$B71))</f>
        <v>5.41734988671432</v>
      </c>
      <c r="BX161" s="0" t="n">
        <f aca="false">IF($B71=0,0,IF(SIN(BX$12)=0,999999999,(SIN(BX$12)*COS($E71)+SIN($E71)*COS(BX$12))/SIN(BX$12)*$B71))</f>
        <v>5.30790642056492</v>
      </c>
      <c r="BY161" s="0" t="n">
        <f aca="false">IF($B71=0,0,IF(SIN(BY$12)=0,999999999,(SIN(BY$12)*COS($E71)+SIN($E71)*COS(BY$12))/SIN(BY$12)*$B71))</f>
        <v>5.19984479127295</v>
      </c>
      <c r="BZ161" s="0" t="n">
        <f aca="false">IF($B71=0,0,IF(SIN(BZ$12)=0,999999999,(SIN(BZ$12)*COS($E71)+SIN($E71)*COS(BZ$12))/SIN(BZ$12)*$B71))</f>
        <v>5.09307435871093</v>
      </c>
      <c r="CA161" s="0" t="n">
        <f aca="false">IF($B71=0,0,IF(SIN(CA$12)=0,999999999,(SIN(CA$12)*COS($E71)+SIN($E71)*COS(CA$12))/SIN(CA$12)*$B71))</f>
        <v>4.98750819198147</v>
      </c>
      <c r="CB161" s="0" t="n">
        <f aca="false">IF($B71=0,0,IF(SIN(CB$12)=0,999999999,(SIN(CB$12)*COS($E71)+SIN($E71)*COS(CB$12))/SIN(CB$12)*$B71))</f>
        <v>4.88306276240431</v>
      </c>
      <c r="CC161" s="0" t="n">
        <f aca="false">IF($B71=0,0,IF(SIN(CC$12)=0,999999999,(SIN(CC$12)*COS($E71)+SIN($E71)*COS(CC$12))/SIN(CC$12)*$B71))</f>
        <v>4.77965765786644</v>
      </c>
      <c r="CD161" s="0" t="n">
        <f aca="false">IF($B71=0,0,IF(SIN(CD$12)=0,999999999,(SIN(CD$12)*COS($E71)+SIN($E71)*COS(CD$12))/SIN(CD$12)*$B71))</f>
        <v>4.67721531635656</v>
      </c>
      <c r="CE161" s="0" t="n">
        <f aca="false">IF($B71=0,0,IF(SIN(CE$12)=0,999999999,(SIN(CE$12)*COS($E71)+SIN($E71)*COS(CE$12))/SIN(CE$12)*$B71))</f>
        <v>4.57566077671485</v>
      </c>
      <c r="CF161" s="0" t="n">
        <f aca="false">IF($B71=0,0,IF(SIN(CF$12)=0,999999999,(SIN(CF$12)*COS($E71)+SIN($E71)*COS(CF$12))/SIN(CF$12)*$B71))</f>
        <v>4.47492144481407</v>
      </c>
      <c r="CG161" s="0" t="n">
        <f aca="false">IF($B71=0,0,IF(SIN(CG$12)=0,999999999,(SIN(CG$12)*COS($E71)+SIN($E71)*COS(CG$12))/SIN(CG$12)*$B71))</f>
        <v>4.37492687354942</v>
      </c>
      <c r="CH161" s="0" t="n">
        <f aca="false">IF($B71=0,0,IF(SIN(CH$12)=0,999999999,(SIN(CH$12)*COS($E71)+SIN($E71)*COS(CH$12))/SIN(CH$12)*$B71))</f>
        <v>4.27560855515706</v>
      </c>
      <c r="CI161" s="0" t="n">
        <f aca="false">IF($B71=0,0,IF(SIN(CI$12)=0,999999999,(SIN(CI$12)*COS($E71)+SIN($E71)*COS(CI$12))/SIN(CI$12)*$B71))</f>
        <v>4.17689972450558</v>
      </c>
      <c r="CJ161" s="0" t="n">
        <f aca="false">IF($B71=0,0,IF(SIN(CJ$12)=0,999999999,(SIN(CJ$12)*COS($E71)+SIN($E71)*COS(CJ$12))/SIN(CJ$12)*$B71))</f>
        <v>4.07873517211333</v>
      </c>
      <c r="CK161" s="0" t="n">
        <f aca="false">IF($B71=0,0,IF(SIN(CK$12)=0,999999999,(SIN(CK$12)*COS($E71)+SIN($E71)*COS(CK$12))/SIN(CK$12)*$B71))</f>
        <v>3.98105106573981</v>
      </c>
      <c r="CL161" s="0" t="n">
        <f aca="false">IF($B71=0,0,IF(SIN(CL$12)=0,999999999,(SIN(CL$12)*COS($E71)+SIN($E71)*COS(CL$12))/SIN(CL$12)*$B71))</f>
        <v>3.88378477948129</v>
      </c>
      <c r="CM161" s="0" t="n">
        <f aca="false">IF($B71=0,0,IF(SIN(CM$12)=0,999999999,(SIN(CM$12)*COS($E71)+SIN($E71)*COS(CM$12))/SIN(CM$12)*$B71))</f>
        <v>3.78687472937235</v>
      </c>
      <c r="CN161" s="0" t="n">
        <f aca="false">IF($B71=0,0,IF(SIN(CN$12)=0,999999999,(SIN(CN$12)*COS($E71)+SIN($E71)*COS(CN$12))/SIN(CN$12)*$B71))</f>
        <v>3.6902602145555</v>
      </c>
      <c r="CO161" s="0" t="n">
        <f aca="false">IF($B71=0,0,IF(SIN(CO$12)=0,999999999,(SIN(CO$12)*COS($E71)+SIN($E71)*COS(CO$12))/SIN(CO$12)*$B71))</f>
        <v>3.59388126313294</v>
      </c>
      <c r="CP161" s="0" t="n">
        <f aca="false">IF($B71=0,0,IF(SIN(CP$12)=0,999999999,(SIN(CP$12)*COS($E71)+SIN($E71)*COS(CP$12))/SIN(CP$12)*$B71))</f>
        <v>3.49767848185701</v>
      </c>
      <c r="CQ161" s="0" t="n">
        <f aca="false">IF($B71=0,0,IF(SIN(CQ$12)=0,999999999,(SIN(CQ$12)*COS($E71)+SIN($E71)*COS(CQ$12))/SIN(CQ$12)*$B71))</f>
        <v>3.40159290885116</v>
      </c>
    </row>
    <row r="162" customFormat="false" ht="12.8" hidden="true" customHeight="false" outlineLevel="0" collapsed="false">
      <c r="D162" s="0" t="n">
        <f aca="false">1+D161</f>
        <v>60</v>
      </c>
      <c r="E162" s="2" t="s">
        <v>56</v>
      </c>
      <c r="F162" s="0" t="n">
        <f aca="false">IF($B72=0,0,IF(SIN(F$12)=0,999999999,(SIN(F$12)*COS($E72)+SIN($E72)*COS(F$12))/SIN(F$12)*$B72))</f>
        <v>999999999</v>
      </c>
      <c r="G162" s="0" t="n">
        <f aca="false">IF($B72=0,0,IF(SIN(G$12)=0,999999999,(SIN(G$12)*COS($E72)+SIN($E72)*COS(G$12))/SIN(G$12)*$B72))</f>
        <v>319.976467897544</v>
      </c>
      <c r="H162" s="0" t="n">
        <f aca="false">IF($B72=0,0,IF(SIN(H$12)=0,999999999,(SIN(H$12)*COS($E72)+SIN($E72)*COS(H$12))/SIN(H$12)*$B72))</f>
        <v>161.536200183683</v>
      </c>
      <c r="I162" s="0" t="n">
        <f aca="false">IF($B72=0,0,IF(SIN(I$12)=0,999999999,(SIN(I$12)*COS($E72)+SIN($E72)*COS(I$12))/SIN(I$12)*$B72))</f>
        <v>108.701320558318</v>
      </c>
      <c r="J162" s="0" t="n">
        <f aca="false">IF($B72=0,0,IF(SIN(J$12)=0,999999999,(SIN(J$12)*COS($E72)+SIN($E72)*COS(J$12))/SIN(J$12)*$B72))</f>
        <v>82.2677781458077</v>
      </c>
      <c r="K162" s="0" t="n">
        <f aca="false">IF($B72=0,0,IF(SIN(K$12)=0,999999999,(SIN(K$12)*COS($E72)+SIN($E72)*COS(K$12))/SIN(K$12)*$B72))</f>
        <v>66.3947596224897</v>
      </c>
      <c r="L162" s="0" t="n">
        <f aca="false">IF($B72=0,0,IF(SIN(L$12)=0,999999999,(SIN(L$12)*COS($E72)+SIN($E72)*COS(L$12))/SIN(L$12)*$B72))</f>
        <v>55.8019912487057</v>
      </c>
      <c r="M162" s="0" t="n">
        <f aca="false">IF($B72=0,0,IF(SIN(M$12)=0,999999999,(SIN(M$12)*COS($E72)+SIN($E72)*COS(M$12))/SIN(M$12)*$B72))</f>
        <v>48.2264962999731</v>
      </c>
      <c r="N162" s="0" t="n">
        <f aca="false">IF($B72=0,0,IF(SIN(N$12)=0,999999999,(SIN(N$12)*COS($E72)+SIN($E72)*COS(N$12))/SIN(N$12)*$B72))</f>
        <v>42.5367844230343</v>
      </c>
      <c r="O162" s="0" t="n">
        <f aca="false">IF($B72=0,0,IF(SIN(O$12)=0,999999999,(SIN(O$12)*COS($E72)+SIN($E72)*COS(O$12))/SIN(O$12)*$B72))</f>
        <v>38.104248086309</v>
      </c>
      <c r="P162" s="0" t="n">
        <f aca="false">IF($B72=0,0,IF(SIN(P$12)=0,999999999,(SIN(P$12)*COS($E72)+SIN($E72)*COS(P$12))/SIN(P$12)*$B72))</f>
        <v>34.5517211586526</v>
      </c>
      <c r="Q162" s="0" t="n">
        <f aca="false">IF($B72=0,0,IF(SIN(Q$12)=0,999999999,(SIN(Q$12)*COS($E72)+SIN($E72)*COS(Q$12))/SIN(Q$12)*$B72))</f>
        <v>31.6391873529364</v>
      </c>
      <c r="R162" s="0" t="n">
        <f aca="false">IF($B72=0,0,IF(SIN(R$12)=0,999999999,(SIN(R$12)*COS($E72)+SIN($E72)*COS(R$12))/SIN(R$12)*$B72))</f>
        <v>29.2066344466198</v>
      </c>
      <c r="S162" s="0" t="n">
        <f aca="false">IF($B72=0,0,IF(SIN(S$12)=0,999999999,(SIN(S$12)*COS($E72)+SIN($E72)*COS(S$12))/SIN(S$12)*$B72))</f>
        <v>27.1432834763013</v>
      </c>
      <c r="T162" s="0" t="n">
        <f aca="false">IF($B72=0,0,IF(SIN(T$12)=0,999999999,(SIN(T$12)*COS($E72)+SIN($E72)*COS(T$12))/SIN(T$12)*$B72))</f>
        <v>25.3700054192408</v>
      </c>
      <c r="U162" s="0" t="n">
        <f aca="false">IF($B72=0,0,IF(SIN(U$12)=0,999999999,(SIN(U$12)*COS($E72)+SIN($E72)*COS(U$12))/SIN(U$12)*$B72))</f>
        <v>23.8287712012465</v>
      </c>
      <c r="V162" s="0" t="n">
        <f aca="false">IF($B72=0,0,IF(SIN(V$12)=0,999999999,(SIN(V$12)*COS($E72)+SIN($E72)*COS(V$12))/SIN(V$12)*$B72))</f>
        <v>22.4760579506239</v>
      </c>
      <c r="W162" s="0" t="n">
        <f aca="false">IF($B72=0,0,IF(SIN(W$12)=0,999999999,(SIN(W$12)*COS($E72)+SIN($E72)*COS(W$12))/SIN(W$12)*$B72))</f>
        <v>21.278582455669</v>
      </c>
      <c r="X162" s="0" t="n">
        <f aca="false">IF($B72=0,0,IF(SIN(X$12)=0,999999999,(SIN(X$12)*COS($E72)+SIN($E72)*COS(X$12))/SIN(X$12)*$B72))</f>
        <v>20.2104568020858</v>
      </c>
      <c r="Y162" s="0" t="n">
        <f aca="false">IF($B72=0,0,IF(SIN(Y$12)=0,999999999,(SIN(Y$12)*COS($E72)+SIN($E72)*COS(Y$12))/SIN(Y$12)*$B72))</f>
        <v>19.2512422292819</v>
      </c>
      <c r="Z162" s="0" t="n">
        <f aca="false">IF($B72=0,0,IF(SIN(Z$12)=0,999999999,(SIN(Z$12)*COS($E72)+SIN($E72)*COS(Z$12))/SIN(Z$12)*$B72))</f>
        <v>18.3845868289119</v>
      </c>
      <c r="AA162" s="0" t="n">
        <f aca="false">IF($B72=0,0,IF(SIN(AA$12)=0,999999999,(SIN(AA$12)*COS($E72)+SIN($E72)*COS(AA$12))/SIN(AA$12)*$B72))</f>
        <v>17.5972524715655</v>
      </c>
      <c r="AB162" s="0" t="n">
        <f aca="false">IF($B72=0,0,IF(SIN(AB$12)=0,999999999,(SIN(AB$12)*COS($E72)+SIN($E72)*COS(AB$12))/SIN(AB$12)*$B72))</f>
        <v>16.8784071162574</v>
      </c>
      <c r="AC162" s="0" t="n">
        <f aca="false">IF($B72=0,0,IF(SIN(AC$12)=0,999999999,(SIN(AC$12)*COS($E72)+SIN($E72)*COS(AC$12))/SIN(AC$12)*$B72))</f>
        <v>16.2191017340167</v>
      </c>
      <c r="AD162" s="0" t="n">
        <f aca="false">IF($B72=0,0,IF(SIN(AD$12)=0,999999999,(SIN(AD$12)*COS($E72)+SIN($E72)*COS(AD$12))/SIN(AD$12)*$B72))</f>
        <v>15.6118779997737</v>
      </c>
      <c r="AE162" s="0" t="n">
        <f aca="false">IF($B72=0,0,IF(SIN(AE$12)=0,999999999,(SIN(AE$12)*COS($E72)+SIN($E72)*COS(AE$12))/SIN(AE$12)*$B72))</f>
        <v>15.0504701373945</v>
      </c>
      <c r="AF162" s="0" t="n">
        <f aca="false">IF($B72=0,0,IF(SIN(AF$12)=0,999999999,(SIN(AF$12)*COS($E72)+SIN($E72)*COS(AF$12))/SIN(AF$12)*$B72))</f>
        <v>14.5295755689153</v>
      </c>
      <c r="AG162" s="0" t="n">
        <f aca="false">IF($B72=0,0,IF(SIN(AG$12)=0,999999999,(SIN(AG$12)*COS($E72)+SIN($E72)*COS(AG$12))/SIN(AG$12)*$B72))</f>
        <v>14.0446765298227</v>
      </c>
      <c r="AH162" s="0" t="n">
        <f aca="false">IF($B72=0,0,IF(SIN(AH$12)=0,999999999,(SIN(AH$12)*COS($E72)+SIN($E72)*COS(AH$12))/SIN(AH$12)*$B72))</f>
        <v>13.5918999088436</v>
      </c>
      <c r="AI162" s="0" t="n">
        <f aca="false">IF($B72=0,0,IF(SIN(AI$12)=0,999999999,(SIN(AI$12)*COS($E72)+SIN($E72)*COS(AI$12))/SIN(AI$12)*$B72))</f>
        <v>13.1679060856101</v>
      </c>
      <c r="AJ162" s="0" t="n">
        <f aca="false">IF($B72=0,0,IF(SIN(AJ$12)=0,999999999,(SIN(AJ$12)*COS($E72)+SIN($E72)*COS(AJ$12))/SIN(AJ$12)*$B72))</f>
        <v>12.7698</v>
      </c>
      <c r="AK162" s="0" t="n">
        <f aca="false">IF($B72=0,0,IF(SIN(AK$12)=0,999999999,(SIN(AK$12)*COS($E72)+SIN($E72)*COS(AK$12))/SIN(AK$12)*$B72))</f>
        <v>12.3950594330699</v>
      </c>
      <c r="AL162" s="0" t="n">
        <f aca="false">IF($B72=0,0,IF(SIN(AL$12)=0,999999999,(SIN(AL$12)*COS($E72)+SIN($E72)*COS(AL$12))/SIN(AL$12)*$B72))</f>
        <v>12.0414767345127</v>
      </c>
      <c r="AM162" s="0" t="n">
        <f aca="false">IF($B72=0,0,IF(SIN(AM$12)=0,999999999,(SIN(AM$12)*COS($E72)+SIN($E72)*COS(AM$12))/SIN(AM$12)*$B72))</f>
        <v>11.707111144317</v>
      </c>
      <c r="AN162" s="0" t="n">
        <f aca="false">IF($B72=0,0,IF(SIN(AN$12)=0,999999999,(SIN(AN$12)*COS($E72)+SIN($E72)*COS(AN$12))/SIN(AN$12)*$B72))</f>
        <v>11.3902495274373</v>
      </c>
      <c r="AO162" s="0" t="n">
        <f aca="false">IF($B72=0,0,IF(SIN(AO$12)=0,999999999,(SIN(AO$12)*COS($E72)+SIN($E72)*COS(AO$12))/SIN(AO$12)*$B72))</f>
        <v>11.0893738388393</v>
      </c>
      <c r="AP162" s="0" t="n">
        <f aca="false">IF($B72=0,0,IF(SIN(AP$12)=0,999999999,(SIN(AP$12)*COS($E72)+SIN($E72)*COS(AP$12))/SIN(AP$12)*$B72))</f>
        <v>10.8031340102035</v>
      </c>
      <c r="AQ162" s="0" t="n">
        <f aca="false">IF($B72=0,0,IF(SIN(AQ$12)=0,999999999,(SIN(AQ$12)*COS($E72)+SIN($E72)*COS(AQ$12))/SIN(AQ$12)*$B72))</f>
        <v>10.5303252325317</v>
      </c>
      <c r="AR162" s="0" t="n">
        <f aca="false">IF($B72=0,0,IF(SIN(AR$12)=0,999999999,(SIN(AR$12)*COS($E72)+SIN($E72)*COS(AR$12))/SIN(AR$12)*$B72))</f>
        <v>10.2698688248499</v>
      </c>
      <c r="AS162" s="0" t="n">
        <f aca="false">IF($B72=0,0,IF(SIN(AS$12)=0,999999999,(SIN(AS$12)*COS($E72)+SIN($E72)*COS(AS$12))/SIN(AS$12)*$B72))</f>
        <v>10.0207960453112</v>
      </c>
      <c r="AT162" s="0" t="n">
        <f aca="false">IF($B72=0,0,IF(SIN(AT$12)=0,999999999,(SIN(AT$12)*COS($E72)+SIN($E72)*COS(AT$12))/SIN(AT$12)*$B72))</f>
        <v>9.78223432974072</v>
      </c>
      <c r="AU162" s="0" t="n">
        <f aca="false">IF($B72=0,0,IF(SIN(AU$12)=0,999999999,(SIN(AU$12)*COS($E72)+SIN($E72)*COS(AU$12))/SIN(AU$12)*$B72))</f>
        <v>9.55339554314049</v>
      </c>
      <c r="AV162" s="0" t="n">
        <f aca="false">IF($B72=0,0,IF(SIN(AV$12)=0,999999999,(SIN(AV$12)*COS($E72)+SIN($E72)*COS(AV$12))/SIN(AV$12)*$B72))</f>
        <v>9.33356590862001</v>
      </c>
      <c r="AW162" s="0" t="n">
        <f aca="false">IF($B72=0,0,IF(SIN(AW$12)=0,999999999,(SIN(AW$12)*COS($E72)+SIN($E72)*COS(AW$12))/SIN(AW$12)*$B72))</f>
        <v>9.12209734064042</v>
      </c>
      <c r="AX162" s="0" t="n">
        <f aca="false">IF($B72=0,0,IF(SIN(AX$12)=0,999999999,(SIN(AX$12)*COS($E72)+SIN($E72)*COS(AX$12))/SIN(AX$12)*$B72))</f>
        <v>8.91839995911384</v>
      </c>
      <c r="AY162" s="0" t="n">
        <f aca="false">IF($B72=0,0,IF(SIN(AY$12)=0,999999999,(SIN(AY$12)*COS($E72)+SIN($E72)*COS(AY$12))/SIN(AY$12)*$B72))</f>
        <v>8.72193560062326</v>
      </c>
      <c r="AZ162" s="0" t="n">
        <f aca="false">IF($B72=0,0,IF(SIN(AZ$12)=0,999999999,(SIN(AZ$12)*COS($E72)+SIN($E72)*COS(AZ$12))/SIN(AZ$12)*$B72))</f>
        <v>8.53221217497923</v>
      </c>
      <c r="BA162" s="0" t="n">
        <f aca="false">IF($B72=0,0,IF(SIN(BA$12)=0,999999999,(SIN(BA$12)*COS($E72)+SIN($E72)*COS(BA$12))/SIN(BA$12)*$B72))</f>
        <v>8.34877874116216</v>
      </c>
      <c r="BB162" s="0" t="n">
        <f aca="false">IF($B72=0,0,IF(SIN(BB$12)=0,999999999,(SIN(BB$12)*COS($E72)+SIN($E72)*COS(BB$12))/SIN(BB$12)*$B72))</f>
        <v>8.17122119768785</v>
      </c>
      <c r="BC162" s="0" t="n">
        <f aca="false">IF($B72=0,0,IF(SIN(BC$12)=0,999999999,(SIN(BC$12)*COS($E72)+SIN($E72)*COS(BC$12))/SIN(BC$12)*$B72))</f>
        <v>7.99915849956759</v>
      </c>
      <c r="BD162" s="0" t="n">
        <f aca="false">IF($B72=0,0,IF(SIN(BD$12)=0,999999999,(SIN(BD$12)*COS($E72)+SIN($E72)*COS(BD$12))/SIN(BD$12)*$B72))</f>
        <v>7.83223932808305</v>
      </c>
      <c r="BE162" s="0" t="n">
        <f aca="false">IF($B72=0,0,IF(SIN(BE$12)=0,999999999,(SIN(BE$12)*COS($E72)+SIN($E72)*COS(BE$12))/SIN(BE$12)*$B72))</f>
        <v>7.67013915116642</v>
      </c>
      <c r="BF162" s="0" t="n">
        <f aca="false">IF($B72=0,0,IF(SIN(BF$12)=0,999999999,(SIN(BF$12)*COS($E72)+SIN($E72)*COS(BF$12))/SIN(BF$12)*$B72))</f>
        <v>7.51255762174281</v>
      </c>
      <c r="BG162" s="0" t="n">
        <f aca="false">IF($B72=0,0,IF(SIN(BG$12)=0,999999999,(SIN(BG$12)*COS($E72)+SIN($E72)*COS(BG$12))/SIN(BG$12)*$B72))</f>
        <v>7.35921626933474</v>
      </c>
      <c r="BH162" s="0" t="n">
        <f aca="false">IF($B72=0,0,IF(SIN(BH$12)=0,999999999,(SIN(BH$12)*COS($E72)+SIN($E72)*COS(BH$12))/SIN(BH$12)*$B72))</f>
        <v>7.20985644684606</v>
      </c>
      <c r="BI162" s="0" t="n">
        <f aca="false">IF($B72=0,0,IF(SIN(BI$12)=0,999999999,(SIN(BI$12)*COS($E72)+SIN($E72)*COS(BI$12))/SIN(BI$12)*$B72))</f>
        <v>7.06423749997845</v>
      </c>
      <c r="BJ162" s="0" t="n">
        <f aca="false">IF($B72=0,0,IF(SIN(BJ$12)=0,999999999,(SIN(BJ$12)*COS($E72)+SIN($E72)*COS(BJ$12))/SIN(BJ$12)*$B72))</f>
        <v>6.92213513137794</v>
      </c>
      <c r="BK162" s="0" t="n">
        <f aca="false">IF($B72=0,0,IF(SIN(BK$12)=0,999999999,(SIN(BK$12)*COS($E72)+SIN($E72)*COS(BK$12))/SIN(BK$12)*$B72))</f>
        <v>6.78333993552104</v>
      </c>
      <c r="BL162" s="0" t="n">
        <f aca="false">IF($B72=0,0,IF(SIN(BL$12)=0,999999999,(SIN(BL$12)*COS($E72)+SIN($E72)*COS(BL$12))/SIN(BL$12)*$B72))</f>
        <v>6.64765608365341</v>
      </c>
      <c r="BM162" s="0" t="n">
        <f aca="false">IF($B72=0,0,IF(SIN(BM$12)=0,999999999,(SIN(BM$12)*COS($E72)+SIN($E72)*COS(BM$12))/SIN(BM$12)*$B72))</f>
        <v>6.51490014089447</v>
      </c>
      <c r="BN162" s="0" t="n">
        <f aca="false">IF($B72=0,0,IF(SIN(BN$12)=0,999999999,(SIN(BN$12)*COS($E72)+SIN($E72)*COS(BN$12))/SIN(BN$12)*$B72))</f>
        <v>6.38489999999999</v>
      </c>
      <c r="BO162" s="0" t="n">
        <f aca="false">IF($B72=0,0,IF(SIN(BO$12)=0,999999999,(SIN(BO$12)*COS($E72)+SIN($E72)*COS(BO$12))/SIN(BO$12)*$B72))</f>
        <v>6.25749391830322</v>
      </c>
      <c r="BP162" s="0" t="n">
        <f aca="false">IF($B72=0,0,IF(SIN(BP$12)=0,999999999,(SIN(BP$12)*COS($E72)+SIN($E72)*COS(BP$12))/SIN(BP$12)*$B72))</f>
        <v>6.13252964608772</v>
      </c>
      <c r="BQ162" s="0" t="n">
        <f aca="false">IF($B72=0,0,IF(SIN(BQ$12)=0,999999999,(SIN(BQ$12)*COS($E72)+SIN($E72)*COS(BQ$12))/SIN(BQ$12)*$B72))</f>
        <v>6.00986363613053</v>
      </c>
      <c r="BR162" s="0" t="n">
        <f aca="false">IF($B72=0,0,IF(SIN(BR$12)=0,999999999,(SIN(BR$12)*COS($E72)+SIN($E72)*COS(BR$12))/SIN(BR$12)*$B72))</f>
        <v>5.88936032542963</v>
      </c>
      <c r="BS162" s="0" t="n">
        <f aca="false">IF($B72=0,0,IF(SIN(BS$12)=0,999999999,(SIN(BS$12)*COS($E72)+SIN($E72)*COS(BS$12))/SIN(BS$12)*$B72))</f>
        <v>5.77089148122841</v>
      </c>
      <c r="BT162" s="0" t="n">
        <f aca="false">IF($B72=0,0,IF(SIN(BT$12)=0,999999999,(SIN(BT$12)*COS($E72)+SIN($E72)*COS(BT$12))/SIN(BT$12)*$B72))</f>
        <v>5.65433560439797</v>
      </c>
      <c r="BU162" s="0" t="n">
        <f aca="false">IF($B72=0,0,IF(SIN(BU$12)=0,999999999,(SIN(BU$12)*COS($E72)+SIN($E72)*COS(BU$12))/SIN(BU$12)*$B72))</f>
        <v>5.53957738405821</v>
      </c>
      <c r="BV162" s="0" t="n">
        <f aca="false">IF($B72=0,0,IF(SIN(BV$12)=0,999999999,(SIN(BV$12)*COS($E72)+SIN($E72)*COS(BV$12))/SIN(BV$12)*$B72))</f>
        <v>5.42650719802965</v>
      </c>
      <c r="BW162" s="0" t="n">
        <f aca="false">IF($B72=0,0,IF(SIN(BW$12)=0,999999999,(SIN(BW$12)*COS($E72)+SIN($E72)*COS(BW$12))/SIN(BW$12)*$B72))</f>
        <v>5.31502065432547</v>
      </c>
      <c r="BX162" s="0" t="n">
        <f aca="false">IF($B72=0,0,IF(SIN(BX$12)=0,999999999,(SIN(BX$12)*COS($E72)+SIN($E72)*COS(BX$12))/SIN(BX$12)*$B72))</f>
        <v>5.20501816943043</v>
      </c>
      <c r="BY162" s="0" t="n">
        <f aca="false">IF($B72=0,0,IF(SIN(BY$12)=0,999999999,(SIN(BY$12)*COS($E72)+SIN($E72)*COS(BY$12))/SIN(BY$12)*$B72))</f>
        <v>5.09640457958217</v>
      </c>
      <c r="BZ162" s="0" t="n">
        <f aca="false">IF($B72=0,0,IF(SIN(BZ$12)=0,999999999,(SIN(BZ$12)*COS($E72)+SIN($E72)*COS(BZ$12))/SIN(BZ$12)*$B72))</f>
        <v>4.98908878167873</v>
      </c>
      <c r="CA162" s="0" t="n">
        <f aca="false">IF($B72=0,0,IF(SIN(CA$12)=0,999999999,(SIN(CA$12)*COS($E72)+SIN($E72)*COS(CA$12))/SIN(CA$12)*$B72))</f>
        <v>4.88298340079439</v>
      </c>
      <c r="CB162" s="0" t="n">
        <f aca="false">IF($B72=0,0,IF(SIN(CB$12)=0,999999999,(SIN(CB$12)*COS($E72)+SIN($E72)*COS(CB$12))/SIN(CB$12)*$B72))</f>
        <v>4.77800448159848</v>
      </c>
      <c r="CC162" s="0" t="n">
        <f aca="false">IF($B72=0,0,IF(SIN(CC$12)=0,999999999,(SIN(CC$12)*COS($E72)+SIN($E72)*COS(CC$12))/SIN(CC$12)*$B72))</f>
        <v>4.67407120124651</v>
      </c>
      <c r="CD162" s="0" t="n">
        <f aca="false">IF($B72=0,0,IF(SIN(CD$12)=0,999999999,(SIN(CD$12)*COS($E72)+SIN($E72)*COS(CD$12))/SIN(CD$12)*$B72))</f>
        <v>4.57110560155351</v>
      </c>
      <c r="CE162" s="0" t="n">
        <f aca="false">IF($B72=0,0,IF(SIN(CE$12)=0,999999999,(SIN(CE$12)*COS($E72)+SIN($E72)*COS(CE$12))/SIN(CE$12)*$B72))</f>
        <v>4.46903233847073</v>
      </c>
      <c r="CF162" s="0" t="n">
        <f aca="false">IF($B72=0,0,IF(SIN(CF$12)=0,999999999,(SIN(CF$12)*COS($E72)+SIN($E72)*COS(CF$12))/SIN(CF$12)*$B72))</f>
        <v>4.36777844707237</v>
      </c>
      <c r="CG162" s="0" t="n">
        <f aca="false">IF($B72=0,0,IF(SIN(CG$12)=0,999999999,(SIN(CG$12)*COS($E72)+SIN($E72)*COS(CG$12))/SIN(CG$12)*$B72))</f>
        <v>4.2672731204217</v>
      </c>
      <c r="CH162" s="0" t="n">
        <f aca="false">IF($B72=0,0,IF(SIN(CH$12)=0,999999999,(SIN(CH$12)*COS($E72)+SIN($E72)*COS(CH$12))/SIN(CH$12)*$B72))</f>
        <v>4.16744750082882</v>
      </c>
      <c r="CI162" s="0" t="n">
        <f aca="false">IF($B72=0,0,IF(SIN(CI$12)=0,999999999,(SIN(CI$12)*COS($E72)+SIN($E72)*COS(CI$12))/SIN(CI$12)*$B72))</f>
        <v>4.06823448213729</v>
      </c>
      <c r="CJ162" s="0" t="n">
        <f aca="false">IF($B72=0,0,IF(SIN(CJ$12)=0,999999999,(SIN(CJ$12)*COS($E72)+SIN($E72)*COS(CJ$12))/SIN(CJ$12)*$B72))</f>
        <v>3.96956852178644</v>
      </c>
      <c r="CK162" s="0" t="n">
        <f aca="false">IF($B72=0,0,IF(SIN(CK$12)=0,999999999,(SIN(CK$12)*COS($E72)+SIN($E72)*COS(CK$12))/SIN(CK$12)*$B72))</f>
        <v>3.87138546149145</v>
      </c>
      <c r="CL162" s="0" t="n">
        <f aca="false">IF($B72=0,0,IF(SIN(CL$12)=0,999999999,(SIN(CL$12)*COS($E72)+SIN($E72)*COS(CL$12))/SIN(CL$12)*$B72))</f>
        <v>3.77362235546607</v>
      </c>
      <c r="CM162" s="0" t="n">
        <f aca="false">IF($B72=0,0,IF(SIN(CM$12)=0,999999999,(SIN(CM$12)*COS($E72)+SIN($E72)*COS(CM$12))/SIN(CM$12)*$B72))</f>
        <v>3.67621730518436</v>
      </c>
      <c r="CN162" s="0" t="n">
        <f aca="false">IF($B72=0,0,IF(SIN(CN$12)=0,999999999,(SIN(CN$12)*COS($E72)+SIN($E72)*COS(CN$12))/SIN(CN$12)*$B72))</f>
        <v>3.57910929973912</v>
      </c>
      <c r="CO162" s="0" t="n">
        <f aca="false">IF($B72=0,0,IF(SIN(CO$12)=0,999999999,(SIN(CO$12)*COS($E72)+SIN($E72)*COS(CO$12))/SIN(CO$12)*$B72))</f>
        <v>3.48223806090621</v>
      </c>
      <c r="CP162" s="0" t="n">
        <f aca="false">IF($B72=0,0,IF(SIN(CP$12)=0,999999999,(SIN(CP$12)*COS($E72)+SIN($E72)*COS(CP$12))/SIN(CP$12)*$B72))</f>
        <v>3.38554389206729</v>
      </c>
      <c r="CQ162" s="0" t="n">
        <f aca="false">IF($B72=0,0,IF(SIN(CQ$12)=0,999999999,(SIN(CQ$12)*COS($E72)+SIN($E72)*COS(CQ$12))/SIN(CQ$12)*$B72))</f>
        <v>3.28896753017851</v>
      </c>
    </row>
    <row r="163" customFormat="false" ht="12.8" hidden="true" customHeight="false" outlineLevel="0" collapsed="false">
      <c r="D163" s="0" t="n">
        <f aca="false">1+D162</f>
        <v>61</v>
      </c>
      <c r="E163" s="2" t="s">
        <v>56</v>
      </c>
      <c r="F163" s="0" t="n">
        <f aca="false">IF($B73=0,0,IF(SIN(F$12)=0,999999999,(SIN(F$12)*COS($E73)+SIN($E73)*COS(F$12))/SIN(F$12)*$B73))</f>
        <v>999999999</v>
      </c>
      <c r="G163" s="0" t="n">
        <f aca="false">IF($B73=0,0,IF(SIN(G$12)=0,999999999,(SIN(G$12)*COS($E73)+SIN($E73)*COS(G$12))/SIN(G$12)*$B73))</f>
        <v>321.343549138371</v>
      </c>
      <c r="H163" s="0" t="n">
        <f aca="false">IF($B73=0,0,IF(SIN(H$12)=0,999999999,(SIN(H$12)*COS($E73)+SIN($E73)*COS(H$12))/SIN(H$12)*$B73))</f>
        <v>162.162972948595</v>
      </c>
      <c r="I163" s="0" t="n">
        <f aca="false">IF($B73=0,0,IF(SIN(I$12)=0,999999999,(SIN(I$12)*COS($E73)+SIN($E73)*COS(I$12))/SIN(I$12)*$B73))</f>
        <v>109.081223573671</v>
      </c>
      <c r="J163" s="0" t="n">
        <f aca="false">IF($B73=0,0,IF(SIN(J$12)=0,999999999,(SIN(J$12)*COS($E73)+SIN($E73)*COS(J$12))/SIN(J$12)*$B73))</f>
        <v>82.5241710473573</v>
      </c>
      <c r="K163" s="0" t="n">
        <f aca="false">IF($B73=0,0,IF(SIN(K$12)=0,999999999,(SIN(K$12)*COS($E73)+SIN($E73)*COS(K$12))/SIN(K$12)*$B73))</f>
        <v>66.5769862131594</v>
      </c>
      <c r="L163" s="0" t="n">
        <f aca="false">IF($B73=0,0,IF(SIN(L$12)=0,999999999,(SIN(L$12)*COS($E73)+SIN($E73)*COS(L$12))/SIN(L$12)*$B73))</f>
        <v>55.9347233748452</v>
      </c>
      <c r="M163" s="0" t="n">
        <f aca="false">IF($B73=0,0,IF(SIN(M$12)=0,999999999,(SIN(M$12)*COS($E73)+SIN($E73)*COS(M$12))/SIN(M$12)*$B73))</f>
        <v>48.3238321016762</v>
      </c>
      <c r="N163" s="0" t="n">
        <f aca="false">IF($B73=0,0,IF(SIN(N$12)=0,999999999,(SIN(N$12)*COS($E73)+SIN($E73)*COS(N$12))/SIN(N$12)*$B73))</f>
        <v>42.6075351779637</v>
      </c>
      <c r="O163" s="0" t="n">
        <f aca="false">IF($B73=0,0,IF(SIN(O$12)=0,999999999,(SIN(O$12)*COS($E73)+SIN($E73)*COS(O$12))/SIN(O$12)*$B73))</f>
        <v>38.1542879180165</v>
      </c>
      <c r="P163" s="0" t="n">
        <f aca="false">IF($B73=0,0,IF(SIN(P$12)=0,999999999,(SIN(P$12)*COS($E73)+SIN($E73)*COS(P$12))/SIN(P$12)*$B73))</f>
        <v>34.5851618906905</v>
      </c>
      <c r="Q163" s="0" t="n">
        <f aca="false">IF($B73=0,0,IF(SIN(Q$12)=0,999999999,(SIN(Q$12)*COS($E73)+SIN($E73)*COS(Q$12))/SIN(Q$12)*$B73))</f>
        <v>31.6590193383225</v>
      </c>
      <c r="R163" s="0" t="n">
        <f aca="false">IF($B73=0,0,IF(SIN(R$12)=0,999999999,(SIN(R$12)*COS($E73)+SIN($E73)*COS(R$12))/SIN(R$12)*$B73))</f>
        <v>29.2151003849735</v>
      </c>
      <c r="S163" s="0" t="n">
        <f aca="false">IF($B73=0,0,IF(SIN(S$12)=0,999999999,(SIN(S$12)*COS($E73)+SIN($E73)*COS(S$12))/SIN(S$12)*$B73))</f>
        <v>27.1421084551051</v>
      </c>
      <c r="T163" s="0" t="n">
        <f aca="false">IF($B73=0,0,IF(SIN(T$12)=0,999999999,(SIN(T$12)*COS($E73)+SIN($E73)*COS(T$12))/SIN(T$12)*$B73))</f>
        <v>25.3605447974536</v>
      </c>
      <c r="U163" s="0" t="n">
        <f aca="false">IF($B73=0,0,IF(SIN(U$12)=0,999999999,(SIN(U$12)*COS($E73)+SIN($E73)*COS(U$12))/SIN(U$12)*$B73))</f>
        <v>23.8121091983243</v>
      </c>
      <c r="V163" s="0" t="n">
        <f aca="false">IF($B73=0,0,IF(SIN(V$12)=0,999999999,(SIN(V$12)*COS($E73)+SIN($E73)*COS(V$12))/SIN(V$12)*$B73))</f>
        <v>22.4530754264139</v>
      </c>
      <c r="W163" s="0" t="n">
        <f aca="false">IF($B73=0,0,IF(SIN(W$12)=0,999999999,(SIN(W$12)*COS($E73)+SIN($E73)*COS(W$12))/SIN(W$12)*$B73))</f>
        <v>21.2500047549839</v>
      </c>
      <c r="X163" s="0" t="n">
        <f aca="false">IF($B73=0,0,IF(SIN(X$12)=0,999999999,(SIN(X$12)*COS($E73)+SIN($E73)*COS(X$12))/SIN(X$12)*$B73))</f>
        <v>20.1768883090593</v>
      </c>
      <c r="Y163" s="0" t="n">
        <f aca="false">IF($B73=0,0,IF(SIN(Y$12)=0,999999999,(SIN(Y$12)*COS($E73)+SIN($E73)*COS(Y$12))/SIN(Y$12)*$B73))</f>
        <v>19.2131918284127</v>
      </c>
      <c r="Z163" s="0" t="n">
        <f aca="false">IF($B73=0,0,IF(SIN(Z$12)=0,999999999,(SIN(Z$12)*COS($E73)+SIN($E73)*COS(Z$12))/SIN(Z$12)*$B73))</f>
        <v>18.3424870007863</v>
      </c>
      <c r="AA163" s="0" t="n">
        <f aca="false">IF($B73=0,0,IF(SIN(AA$12)=0,999999999,(SIN(AA$12)*COS($E73)+SIN($E73)*COS(AA$12))/SIN(AA$12)*$B73))</f>
        <v>17.5514738419172</v>
      </c>
      <c r="AB163" s="0" t="n">
        <f aca="false">IF($B73=0,0,IF(SIN(AB$12)=0,999999999,(SIN(AB$12)*COS($E73)+SIN($E73)*COS(AB$12))/SIN(AB$12)*$B73))</f>
        <v>16.8292696983598</v>
      </c>
      <c r="AC163" s="0" t="n">
        <f aca="false">IF($B73=0,0,IF(SIN(AC$12)=0,999999999,(SIN(AC$12)*COS($E73)+SIN($E73)*COS(AC$12))/SIN(AC$12)*$B73))</f>
        <v>16.166883727013</v>
      </c>
      <c r="AD163" s="0" t="n">
        <f aca="false">IF($B73=0,0,IF(SIN(AD$12)=0,999999999,(SIN(AD$12)*COS($E73)+SIN($E73)*COS(AD$12))/SIN(AD$12)*$B73))</f>
        <v>15.5568227539561</v>
      </c>
      <c r="AE163" s="0" t="n">
        <f aca="false">IF($B73=0,0,IF(SIN(AE$12)=0,999999999,(SIN(AE$12)*COS($E73)+SIN($E73)*COS(AE$12))/SIN(AE$12)*$B73))</f>
        <v>14.9927917263617</v>
      </c>
      <c r="AF163" s="0" t="n">
        <f aca="false">IF($B73=0,0,IF(SIN(AF$12)=0,999999999,(SIN(AF$12)*COS($E73)+SIN($E73)*COS(AF$12))/SIN(AF$12)*$B73))</f>
        <v>14.4694632900932</v>
      </c>
      <c r="AG163" s="0" t="n">
        <f aca="false">IF($B73=0,0,IF(SIN(AG$12)=0,999999999,(SIN(AG$12)*COS($E73)+SIN($E73)*COS(AG$12))/SIN(AG$12)*$B73))</f>
        <v>13.9822985714876</v>
      </c>
      <c r="AH163" s="0" t="n">
        <f aca="false">IF($B73=0,0,IF(SIN(AH$12)=0,999999999,(SIN(AH$12)*COS($E73)+SIN($E73)*COS(AH$12))/SIN(AH$12)*$B73))</f>
        <v>13.527406362249</v>
      </c>
      <c r="AI163" s="0" t="n">
        <f aca="false">IF($B73=0,0,IF(SIN(AI$12)=0,999999999,(SIN(AI$12)*COS($E73)+SIN($E73)*COS(AI$12))/SIN(AI$12)*$B73))</f>
        <v>13.1014314377108</v>
      </c>
      <c r="AJ163" s="0" t="n">
        <f aca="false">IF($B73=0,0,IF(SIN(AJ$12)=0,999999999,(SIN(AJ$12)*COS($E73)+SIN($E73)*COS(AJ$12))/SIN(AJ$12)*$B73))</f>
        <v>12.7014652106497</v>
      </c>
      <c r="AK163" s="0" t="n">
        <f aca="false">IF($B73=0,0,IF(SIN(AK$12)=0,999999999,(SIN(AK$12)*COS($E73)+SIN($E73)*COS(AK$12))/SIN(AK$12)*$B73))</f>
        <v>12.3249736771127</v>
      </c>
      <c r="AL163" s="0" t="n">
        <f aca="false">IF($B73=0,0,IF(SIN(AL$12)=0,999999999,(SIN(AL$12)*COS($E73)+SIN($E73)*COS(AL$12))/SIN(AL$12)*$B73))</f>
        <v>11.9697388715977</v>
      </c>
      <c r="AM163" s="0" t="n">
        <f aca="false">IF($B73=0,0,IF(SIN(AM$12)=0,999999999,(SIN(AM$12)*COS($E73)+SIN($E73)*COS(AM$12))/SIN(AM$12)*$B73))</f>
        <v>11.6338109659373</v>
      </c>
      <c r="AN163" s="0" t="n">
        <f aca="false">IF($B73=0,0,IF(SIN(AN$12)=0,999999999,(SIN(AN$12)*COS($E73)+SIN($E73)*COS(AN$12))/SIN(AN$12)*$B73))</f>
        <v>11.3154688205022</v>
      </c>
      <c r="AO163" s="0" t="n">
        <f aca="false">IF($B73=0,0,IF(SIN(AO$12)=0,999999999,(SIN(AO$12)*COS($E73)+SIN($E73)*COS(AO$12))/SIN(AO$12)*$B73))</f>
        <v>11.013187297228</v>
      </c>
      <c r="AP163" s="0" t="n">
        <f aca="false">IF($B73=0,0,IF(SIN(AP$12)=0,999999999,(SIN(AP$12)*COS($E73)+SIN($E73)*COS(AP$12))/SIN(AP$12)*$B73))</f>
        <v>10.7256100196322</v>
      </c>
      <c r="AQ163" s="0" t="n">
        <f aca="false">IF($B73=0,0,IF(SIN(AQ$12)=0,999999999,(SIN(AQ$12)*COS($E73)+SIN($E73)*COS(AQ$12))/SIN(AQ$12)*$B73))</f>
        <v>10.4515265492744</v>
      </c>
      <c r="AR163" s="0" t="n">
        <f aca="false">IF($B73=0,0,IF(SIN(AR$12)=0,999999999,(SIN(AR$12)*COS($E73)+SIN($E73)*COS(AR$12))/SIN(AR$12)*$B73))</f>
        <v>10.1898531650689</v>
      </c>
      <c r="AS163" s="0" t="n">
        <f aca="false">IF($B73=0,0,IF(SIN(AS$12)=0,999999999,(SIN(AS$12)*COS($E73)+SIN($E73)*COS(AS$12))/SIN(AS$12)*$B73))</f>
        <v>9.93961659874498</v>
      </c>
      <c r="AT163" s="0" t="n">
        <f aca="false">IF($B73=0,0,IF(SIN(AT$12)=0,999999999,(SIN(AT$12)*COS($E73)+SIN($E73)*COS(AT$12))/SIN(AT$12)*$B73))</f>
        <v>9.69994020909189</v>
      </c>
      <c r="AU163" s="0" t="n">
        <f aca="false">IF($B73=0,0,IF(SIN(AU$12)=0,999999999,(SIN(AU$12)*COS($E73)+SIN($E73)*COS(AU$12))/SIN(AU$12)*$B73))</f>
        <v>9.47003217856912</v>
      </c>
      <c r="AV163" s="0" t="n">
        <f aca="false">IF($B73=0,0,IF(SIN(AV$12)=0,999999999,(SIN(AV$12)*COS($E73)+SIN($E73)*COS(AV$12))/SIN(AV$12)*$B73))</f>
        <v>9.24917539518023</v>
      </c>
      <c r="AW163" s="0" t="n">
        <f aca="false">IF($B73=0,0,IF(SIN(AW$12)=0,999999999,(SIN(AW$12)*COS($E73)+SIN($E73)*COS(AW$12))/SIN(AW$12)*$B73))</f>
        <v>9.03671874522172</v>
      </c>
      <c r="AX163" s="0" t="n">
        <f aca="false">IF($B73=0,0,IF(SIN(AX$12)=0,999999999,(SIN(AX$12)*COS($E73)+SIN($E73)*COS(AX$12))/SIN(AX$12)*$B73))</f>
        <v>8.83206959240465</v>
      </c>
      <c r="AY163" s="0" t="n">
        <f aca="false">IF($B73=0,0,IF(SIN(AY$12)=0,999999999,(SIN(AY$12)*COS($E73)+SIN($E73)*COS(AY$12))/SIN(AY$12)*$B73))</f>
        <v>8.63468725875596</v>
      </c>
      <c r="AZ163" s="0" t="n">
        <f aca="false">IF($B73=0,0,IF(SIN(AZ$12)=0,999999999,(SIN(AZ$12)*COS($E73)+SIN($E73)*COS(AZ$12))/SIN(AZ$12)*$B73))</f>
        <v>8.4440773548062</v>
      </c>
      <c r="BA163" s="0" t="n">
        <f aca="false">IF($B73=0,0,IF(SIN(BA$12)=0,999999999,(SIN(BA$12)*COS($E73)+SIN($E73)*COS(BA$12))/SIN(BA$12)*$B73))</f>
        <v>8.2597868325243</v>
      </c>
      <c r="BB163" s="0" t="n">
        <f aca="false">IF($B73=0,0,IF(SIN(BB$12)=0,999999999,(SIN(BB$12)*COS($E73)+SIN($E73)*COS(BB$12))/SIN(BB$12)*$B73))</f>
        <v>8.08139965554651</v>
      </c>
      <c r="BC163" s="0" t="n">
        <f aca="false">IF($B73=0,0,IF(SIN(BC$12)=0,999999999,(SIN(BC$12)*COS($E73)+SIN($E73)*COS(BC$12))/SIN(BC$12)*$B73))</f>
        <v>7.90853299846022</v>
      </c>
      <c r="BD163" s="0" t="n">
        <f aca="false">IF($B73=0,0,IF(SIN(BD$12)=0,999999999,(SIN(BD$12)*COS($E73)+SIN($E73)*COS(BD$12))/SIN(BD$12)*$B73))</f>
        <v>7.74083390101857</v>
      </c>
      <c r="BE163" s="0" t="n">
        <f aca="false">IF($B73=0,0,IF(SIN(BE$12)=0,999999999,(SIN(BE$12)*COS($E73)+SIN($E73)*COS(BE$12))/SIN(BE$12)*$B73))</f>
        <v>7.57797631478516</v>
      </c>
      <c r="BF163" s="0" t="n">
        <f aca="false">IF($B73=0,0,IF(SIN(BF$12)=0,999999999,(SIN(BF$12)*COS($E73)+SIN($E73)*COS(BF$12))/SIN(BF$12)*$B73))</f>
        <v>7.41965848932038</v>
      </c>
      <c r="BG163" s="0" t="n">
        <f aca="false">IF($B73=0,0,IF(SIN(BG$12)=0,999999999,(SIN(BG$12)*COS($E73)+SIN($E73)*COS(BG$12))/SIN(BG$12)*$B73))</f>
        <v>7.26560065299989</v>
      </c>
      <c r="BH163" s="0" t="n">
        <f aca="false">IF($B73=0,0,IF(SIN(BH$12)=0,999999999,(SIN(BH$12)*COS($E73)+SIN($E73)*COS(BH$12))/SIN(BH$12)*$B73))</f>
        <v>7.115542950205</v>
      </c>
      <c r="BI163" s="0" t="n">
        <f aca="false">IF($B73=0,0,IF(SIN(BI$12)=0,999999999,(SIN(BI$12)*COS($E73)+SIN($E73)*COS(BI$12))/SIN(BI$12)*$B73))</f>
        <v>6.96924360218574</v>
      </c>
      <c r="BJ163" s="0" t="n">
        <f aca="false">IF($B73=0,0,IF(SIN(BJ$12)=0,999999999,(SIN(BJ$12)*COS($E73)+SIN($E73)*COS(BJ$12))/SIN(BJ$12)*$B73))</f>
        <v>6.82647726356397</v>
      </c>
      <c r="BK163" s="0" t="n">
        <f aca="false">IF($B73=0,0,IF(SIN(BK$12)=0,999999999,(SIN(BK$12)*COS($E73)+SIN($E73)*COS(BK$12))/SIN(BK$12)*$B73))</f>
        <v>6.68703355037374</v>
      </c>
      <c r="BL163" s="0" t="n">
        <f aca="false">IF($B73=0,0,IF(SIN(BL$12)=0,999999999,(SIN(BL$12)*COS($E73)+SIN($E73)*COS(BL$12))/SIN(BL$12)*$B73))</f>
        <v>6.55071571885541</v>
      </c>
      <c r="BM163" s="0" t="n">
        <f aca="false">IF($B73=0,0,IF(SIN(BM$12)=0,999999999,(SIN(BM$12)*COS($E73)+SIN($E73)*COS(BM$12))/SIN(BM$12)*$B73))</f>
        <v>6.41733947703317</v>
      </c>
      <c r="BN163" s="0" t="n">
        <f aca="false">IF($B73=0,0,IF(SIN(BN$12)=0,999999999,(SIN(BN$12)*COS($E73)+SIN($E73)*COS(BN$12))/SIN(BN$12)*$B73))</f>
        <v>6.28673191349568</v>
      </c>
      <c r="BO163" s="0" t="n">
        <f aca="false">IF($B73=0,0,IF(SIN(BO$12)=0,999999999,(SIN(BO$12)*COS($E73)+SIN($E73)*COS(BO$12))/SIN(BO$12)*$B73))</f>
        <v>6.15873052983732</v>
      </c>
      <c r="BP163" s="0" t="n">
        <f aca="false">IF($B73=0,0,IF(SIN(BP$12)=0,999999999,(SIN(BP$12)*COS($E73)+SIN($E73)*COS(BP$12))/SIN(BP$12)*$B73))</f>
        <v>6.03318236495841</v>
      </c>
      <c r="BQ163" s="0" t="n">
        <f aca="false">IF($B73=0,0,IF(SIN(BQ$12)=0,999999999,(SIN(BQ$12)*COS($E73)+SIN($E73)*COS(BQ$12))/SIN(BQ$12)*$B73))</f>
        <v>5.9099432009149</v>
      </c>
      <c r="BR163" s="0" t="n">
        <f aca="false">IF($B73=0,0,IF(SIN(BR$12)=0,999999999,(SIN(BR$12)*COS($E73)+SIN($E73)*COS(BR$12))/SIN(BR$12)*$B73))</f>
        <v>5.78887684128979</v>
      </c>
      <c r="BS163" s="0" t="n">
        <f aca="false">IF($B73=0,0,IF(SIN(BS$12)=0,999999999,(SIN(BS$12)*COS($E73)+SIN($E73)*COS(BS$12))/SIN(BS$12)*$B73))</f>
        <v>5.66985445416189</v>
      </c>
      <c r="BT163" s="0" t="n">
        <f aca="false">IF($B73=0,0,IF(SIN(BT$12)=0,999999999,(SIN(BT$12)*COS($E73)+SIN($E73)*COS(BT$12))/SIN(BT$12)*$B73))</f>
        <v>5.55275397270044</v>
      </c>
      <c r="BU163" s="0" t="n">
        <f aca="false">IF($B73=0,0,IF(SIN(BU$12)=0,999999999,(SIN(BU$12)*COS($E73)+SIN($E73)*COS(BU$12))/SIN(BU$12)*$B73))</f>
        <v>5.43745954723793</v>
      </c>
      <c r="BV163" s="0" t="n">
        <f aca="false">IF($B73=0,0,IF(SIN(BV$12)=0,999999999,(SIN(BV$12)*COS($E73)+SIN($E73)*COS(BV$12))/SIN(BV$12)*$B73))</f>
        <v>5.32386104338779</v>
      </c>
      <c r="BW163" s="0" t="n">
        <f aca="false">IF($B73=0,0,IF(SIN(BW$12)=0,999999999,(SIN(BW$12)*COS($E73)+SIN($E73)*COS(BW$12))/SIN(BW$12)*$B73))</f>
        <v>5.21185358139404</v>
      </c>
      <c r="BX163" s="0" t="n">
        <f aca="false">IF($B73=0,0,IF(SIN(BX$12)=0,999999999,(SIN(BX$12)*COS($E73)+SIN($E73)*COS(BX$12))/SIN(BX$12)*$B73))</f>
        <v>5.10133711243981</v>
      </c>
      <c r="BY163" s="0" t="n">
        <f aca="false">IF($B73=0,0,IF(SIN(BY$12)=0,999999999,(SIN(BY$12)*COS($E73)+SIN($E73)*COS(BY$12))/SIN(BY$12)*$B73))</f>
        <v>4.99221602811225</v>
      </c>
      <c r="BZ163" s="0" t="n">
        <f aca="false">IF($B73=0,0,IF(SIN(BZ$12)=0,999999999,(SIN(BZ$12)*COS($E73)+SIN($E73)*COS(BZ$12))/SIN(BZ$12)*$B73))</f>
        <v>4.88439879963226</v>
      </c>
      <c r="CA163" s="0" t="n">
        <f aca="false">IF($B73=0,0,IF(SIN(CA$12)=0,999999999,(SIN(CA$12)*COS($E73)+SIN($E73)*COS(CA$12))/SIN(CA$12)*$B73))</f>
        <v>4.77779764381682</v>
      </c>
      <c r="CB163" s="0" t="n">
        <f aca="false">IF($B73=0,0,IF(SIN(CB$12)=0,999999999,(SIN(CB$12)*COS($E73)+SIN($E73)*COS(CB$12))/SIN(CB$12)*$B73))</f>
        <v>4.67232821305593</v>
      </c>
      <c r="CC163" s="0" t="n">
        <f aca="false">IF($B73=0,0,IF(SIN(CC$12)=0,999999999,(SIN(CC$12)*COS($E73)+SIN($E73)*COS(CC$12))/SIN(CC$12)*$B73))</f>
        <v>4.56790930686222</v>
      </c>
      <c r="CD163" s="0" t="n">
        <f aca="false">IF($B73=0,0,IF(SIN(CD$12)=0,999999999,(SIN(CD$12)*COS($E73)+SIN($E73)*COS(CD$12))/SIN(CD$12)*$B73))</f>
        <v>4.46446260279292</v>
      </c>
      <c r="CE163" s="0" t="n">
        <f aca="false">IF($B73=0,0,IF(SIN(CE$12)=0,999999999,(SIN(CE$12)*COS($E73)+SIN($E73)*COS(CE$12))/SIN(CE$12)*$B73))</f>
        <v>4.36191240475594</v>
      </c>
      <c r="CF163" s="0" t="n">
        <f aca="false">IF($B73=0,0,IF(SIN(CF$12)=0,999999999,(SIN(CF$12)*COS($E73)+SIN($E73)*COS(CF$12))/SIN(CF$12)*$B73))</f>
        <v>4.26018540689857</v>
      </c>
      <c r="CG163" s="0" t="n">
        <f aca="false">IF($B73=0,0,IF(SIN(CG$12)=0,999999999,(SIN(CG$12)*COS($E73)+SIN($E73)*COS(CG$12))/SIN(CG$12)*$B73))</f>
        <v>4.15921047144033</v>
      </c>
      <c r="CH163" s="0" t="n">
        <f aca="false">IF($B73=0,0,IF(SIN(CH$12)=0,999999999,(SIN(CH$12)*COS($E73)+SIN($E73)*COS(CH$12))/SIN(CH$12)*$B73))</f>
        <v>4.05891841895533</v>
      </c>
      <c r="CI163" s="0" t="n">
        <f aca="false">IF($B73=0,0,IF(SIN(CI$12)=0,999999999,(SIN(CI$12)*COS($E73)+SIN($E73)*COS(CI$12))/SIN(CI$12)*$B73))</f>
        <v>3.95924182973517</v>
      </c>
      <c r="CJ163" s="0" t="n">
        <f aca="false">IF($B73=0,0,IF(SIN(CJ$12)=0,999999999,(SIN(CJ$12)*COS($E73)+SIN($E73)*COS(CJ$12))/SIN(CJ$12)*$B73))</f>
        <v>3.86011485497311</v>
      </c>
      <c r="CK163" s="0" t="n">
        <f aca="false">IF($B73=0,0,IF(SIN(CK$12)=0,999999999,(SIN(CK$12)*COS($E73)+SIN($E73)*COS(CK$12))/SIN(CK$12)*$B73))</f>
        <v>3.76147303660623</v>
      </c>
      <c r="CL163" s="0" t="n">
        <f aca="false">IF($B73=0,0,IF(SIN(CL$12)=0,999999999,(SIN(CL$12)*COS($E73)+SIN($E73)*COS(CL$12))/SIN(CL$12)*$B73))</f>
        <v>3.66325313473553</v>
      </c>
      <c r="CM163" s="0" t="n">
        <f aca="false">IF($B73=0,0,IF(SIN(CM$12)=0,999999999,(SIN(CM$12)*COS($E73)+SIN($E73)*COS(CM$12))/SIN(CM$12)*$B73))</f>
        <v>3.56539296161566</v>
      </c>
      <c r="CN163" s="0" t="n">
        <f aca="false">IF($B73=0,0,IF(SIN(CN$12)=0,999999999,(SIN(CN$12)*COS($E73)+SIN($E73)*COS(CN$12))/SIN(CN$12)*$B73))</f>
        <v>3.46783122126737</v>
      </c>
      <c r="CO163" s="0" t="n">
        <f aca="false">IF($B73=0,0,IF(SIN(CO$12)=0,999999999,(SIN(CO$12)*COS($E73)+SIN($E73)*COS(CO$12))/SIN(CO$12)*$B73))</f>
        <v>3.37050735381791</v>
      </c>
      <c r="CP163" s="0" t="n">
        <f aca="false">IF($B73=0,0,IF(SIN(CP$12)=0,999999999,(SIN(CP$12)*COS($E73)+SIN($E73)*COS(CP$12))/SIN(CP$12)*$B73))</f>
        <v>3.27336138371789</v>
      </c>
      <c r="CQ163" s="0" t="n">
        <f aca="false">IF($B73=0,0,IF(SIN(CQ$12)=0,999999999,(SIN(CQ$12)*COS($E73)+SIN($E73)*COS(CQ$12))/SIN(CQ$12)*$B73))</f>
        <v>3.17633377101825</v>
      </c>
    </row>
    <row r="164" customFormat="false" ht="12.8" hidden="true" customHeight="false" outlineLevel="0" collapsed="false">
      <c r="D164" s="0" t="n">
        <f aca="false">1+D163</f>
        <v>62</v>
      </c>
      <c r="E164" s="2" t="s">
        <v>56</v>
      </c>
      <c r="F164" s="0" t="n">
        <f aca="false">IF($B74=0,0,IF(SIN(F$12)=0,999999999,(SIN(F$12)*COS($E74)+SIN($E74)*COS(F$12))/SIN(F$12)*$B74))</f>
        <v>999999999</v>
      </c>
      <c r="G164" s="0" t="n">
        <f aca="false">IF($B74=0,0,IF(SIN(G$12)=0,999999999,(SIN(G$12)*COS($E74)+SIN($E74)*COS(G$12))/SIN(G$12)*$B74))</f>
        <v>322.581573109438</v>
      </c>
      <c r="H164" s="0" t="n">
        <f aca="false">IF($B74=0,0,IF(SIN(H$12)=0,999999999,(SIN(H$12)*COS($E74)+SIN($E74)*COS(H$12))/SIN(H$12)*$B74))</f>
        <v>162.725274520486</v>
      </c>
      <c r="I164" s="0" t="n">
        <f aca="false">IF($B74=0,0,IF(SIN(I$12)=0,999999999,(SIN(I$12)*COS($E74)+SIN($E74)*COS(I$12))/SIN(I$12)*$B74))</f>
        <v>109.418192834933</v>
      </c>
      <c r="J164" s="0" t="n">
        <f aca="false">IF($B74=0,0,IF(SIN(J$12)=0,999999999,(SIN(J$12)*COS($E74)+SIN($E74)*COS(J$12))/SIN(J$12)*$B74))</f>
        <v>82.7484054782927</v>
      </c>
      <c r="K164" s="0" t="n">
        <f aca="false">IF($B74=0,0,IF(SIN(K$12)=0,999999999,(SIN(K$12)*COS($E74)+SIN($E74)*COS(K$12))/SIN(K$12)*$B74))</f>
        <v>66.7335247589926</v>
      </c>
      <c r="L164" s="0" t="n">
        <f aca="false">IF($B74=0,0,IF(SIN(L$12)=0,999999999,(SIN(L$12)*COS($E74)+SIN($E74)*COS(L$12))/SIN(L$12)*$B74))</f>
        <v>56.0460854578844</v>
      </c>
      <c r="M164" s="0" t="n">
        <f aca="false">IF($B74=0,0,IF(SIN(M$12)=0,999999999,(SIN(M$12)*COS($E74)+SIN($E74)*COS(M$12))/SIN(M$12)*$B74))</f>
        <v>48.4028859104644</v>
      </c>
      <c r="N164" s="0" t="n">
        <f aca="false">IF($B74=0,0,IF(SIN(N$12)=0,999999999,(SIN(N$12)*COS($E74)+SIN($E74)*COS(N$12))/SIN(N$12)*$B74))</f>
        <v>42.6623232756699</v>
      </c>
      <c r="O164" s="0" t="n">
        <f aca="false">IF($B74=0,0,IF(SIN(O$12)=0,999999999,(SIN(O$12)*COS($E74)+SIN($E74)*COS(O$12))/SIN(O$12)*$B74))</f>
        <v>38.1901719572337</v>
      </c>
      <c r="P164" s="0" t="n">
        <f aca="false">IF($B74=0,0,IF(SIN(P$12)=0,999999999,(SIN(P$12)*COS($E74)+SIN($E74)*COS(P$12))/SIN(P$12)*$B74))</f>
        <v>34.6058949707903</v>
      </c>
      <c r="Q164" s="0" t="n">
        <f aca="false">IF($B74=0,0,IF(SIN(Q$12)=0,999999999,(SIN(Q$12)*COS($E74)+SIN($E74)*COS(Q$12))/SIN(Q$12)*$B74))</f>
        <v>31.6673309276026</v>
      </c>
      <c r="R164" s="0" t="n">
        <f aca="false">IF($B74=0,0,IF(SIN(R$12)=0,999999999,(SIN(R$12)*COS($E74)+SIN($E74)*COS(R$12))/SIN(R$12)*$B74))</f>
        <v>29.2130375251965</v>
      </c>
      <c r="S164" s="0" t="n">
        <f aca="false">IF($B74=0,0,IF(SIN(S$12)=0,999999999,(SIN(S$12)*COS($E74)+SIN($E74)*COS(S$12))/SIN(S$12)*$B74))</f>
        <v>27.131245733474</v>
      </c>
      <c r="T164" s="0" t="n">
        <f aca="false">IF($B74=0,0,IF(SIN(T$12)=0,999999999,(SIN(T$12)*COS($E74)+SIN($E74)*COS(T$12))/SIN(T$12)*$B74))</f>
        <v>25.3421193285462</v>
      </c>
      <c r="U164" s="0" t="n">
        <f aca="false">IF($B74=0,0,IF(SIN(U$12)=0,999999999,(SIN(U$12)*COS($E74)+SIN($E74)*COS(U$12))/SIN(U$12)*$B74))</f>
        <v>23.7871106119985</v>
      </c>
      <c r="V164" s="0" t="n">
        <f aca="false">IF($B74=0,0,IF(SIN(V$12)=0,999999999,(SIN(V$12)*COS($E74)+SIN($E74)*COS(V$12))/SIN(V$12)*$B74))</f>
        <v>22.4223077344416</v>
      </c>
      <c r="W164" s="0" t="n">
        <f aca="false">IF($B74=0,0,IF(SIN(W$12)=0,999999999,(SIN(W$12)*COS($E74)+SIN($E74)*COS(W$12))/SIN(W$12)*$B74))</f>
        <v>21.2141300215626</v>
      </c>
      <c r="X164" s="0" t="n">
        <f aca="false">IF($B74=0,0,IF(SIN(X$12)=0,999999999,(SIN(X$12)*COS($E74)+SIN($E74)*COS(X$12))/SIN(X$12)*$B74))</f>
        <v>20.1364581905729</v>
      </c>
      <c r="Y164" s="0" t="n">
        <f aca="false">IF($B74=0,0,IF(SIN(Y$12)=0,999999999,(SIN(Y$12)*COS($E74)+SIN($E74)*COS(Y$12))/SIN(Y$12)*$B74))</f>
        <v>19.1686708132003</v>
      </c>
      <c r="Z164" s="0" t="n">
        <f aca="false">IF($B74=0,0,IF(SIN(Z$12)=0,999999999,(SIN(Z$12)*COS($E74)+SIN($E74)*COS(Z$12))/SIN(Z$12)*$B74))</f>
        <v>18.2942698389134</v>
      </c>
      <c r="AA164" s="0" t="n">
        <f aca="false">IF($B74=0,0,IF(SIN(AA$12)=0,999999999,(SIN(AA$12)*COS($E74)+SIN($E74)*COS(AA$12))/SIN(AA$12)*$B74))</f>
        <v>17.4998988249448</v>
      </c>
      <c r="AB164" s="0" t="n">
        <f aca="false">IF($B74=0,0,IF(SIN(AB$12)=0,999999999,(SIN(AB$12)*COS($E74)+SIN($E74)*COS(AB$12))/SIN(AB$12)*$B74))</f>
        <v>16.7746289209268</v>
      </c>
      <c r="AC164" s="0" t="n">
        <f aca="false">IF($B74=0,0,IF(SIN(AC$12)=0,999999999,(SIN(AC$12)*COS($E74)+SIN($E74)*COS(AC$12))/SIN(AC$12)*$B74))</f>
        <v>16.1094311175811</v>
      </c>
      <c r="AD164" s="0" t="n">
        <f aca="false">IF($B74=0,0,IF(SIN(AD$12)=0,999999999,(SIN(AD$12)*COS($E74)+SIN($E74)*COS(AD$12))/SIN(AD$12)*$B74))</f>
        <v>15.4967804324235</v>
      </c>
      <c r="AE164" s="0" t="n">
        <f aca="false">IF($B74=0,0,IF(SIN(AE$12)=0,999999999,(SIN(AE$12)*COS($E74)+SIN($E74)*COS(AE$12))/SIN(AE$12)*$B74))</f>
        <v>14.9303550900936</v>
      </c>
      <c r="AF164" s="0" t="n">
        <f aca="false">IF($B74=0,0,IF(SIN(AF$12)=0,999999999,(SIN(AF$12)*COS($E74)+SIN($E74)*COS(AF$12))/SIN(AF$12)*$B74))</f>
        <v>14.404805121808</v>
      </c>
      <c r="AG164" s="0" t="n">
        <f aca="false">IF($B74=0,0,IF(SIN(AG$12)=0,999999999,(SIN(AG$12)*COS($E74)+SIN($E74)*COS(AG$12))/SIN(AG$12)*$B74))</f>
        <v>13.9155723863605</v>
      </c>
      <c r="AH164" s="0" t="n">
        <f aca="false">IF($B74=0,0,IF(SIN(AH$12)=0,999999999,(SIN(AH$12)*COS($E74)+SIN($E74)*COS(AH$12))/SIN(AH$12)*$B74))</f>
        <v>13.4587491572554</v>
      </c>
      <c r="AI164" s="0" t="n">
        <f aca="false">IF($B74=0,0,IF(SIN(AI$12)=0,999999999,(SIN(AI$12)*COS($E74)+SIN($E74)*COS(AI$12))/SIN(AI$12)*$B74))</f>
        <v>13.0309659668792</v>
      </c>
      <c r="AJ164" s="0" t="n">
        <f aca="false">IF($B74=0,0,IF(SIN(AJ$12)=0,999999999,(SIN(AJ$12)*COS($E74)+SIN($E74)*COS(AJ$12))/SIN(AJ$12)*$B74))</f>
        <v>12.6293018810403</v>
      </c>
      <c r="AK164" s="0" t="n">
        <f aca="false">IF($B74=0,0,IF(SIN(AK$12)=0,999999999,(SIN(AK$12)*COS($E74)+SIN($E74)*COS(AK$12))/SIN(AK$12)*$B74))</f>
        <v>12.2512121389253</v>
      </c>
      <c r="AL164" s="0" t="n">
        <f aca="false">IF($B74=0,0,IF(SIN(AL$12)=0,999999999,(SIN(AL$12)*COS($E74)+SIN($E74)*COS(AL$12))/SIN(AL$12)*$B74))</f>
        <v>11.8944693597568</v>
      </c>
      <c r="AM164" s="0" t="n">
        <f aca="false">IF($B74=0,0,IF(SIN(AM$12)=0,999999999,(SIN(AM$12)*COS($E74)+SIN($E74)*COS(AM$12))/SIN(AM$12)*$B74))</f>
        <v>11.5571154383362</v>
      </c>
      <c r="AN164" s="0" t="n">
        <f aca="false">IF($B74=0,0,IF(SIN(AN$12)=0,999999999,(SIN(AN$12)*COS($E74)+SIN($E74)*COS(AN$12))/SIN(AN$12)*$B74))</f>
        <v>11.2374219287873</v>
      </c>
      <c r="AO164" s="0" t="n">
        <f aca="false">IF($B74=0,0,IF(SIN(AO$12)=0,999999999,(SIN(AO$12)*COS($E74)+SIN($E74)*COS(AO$12))/SIN(AO$12)*$B74))</f>
        <v>10.9338572188266</v>
      </c>
      <c r="AP164" s="0" t="n">
        <f aca="false">IF($B74=0,0,IF(SIN(AP$12)=0,999999999,(SIN(AP$12)*COS($E74)+SIN($E74)*COS(AP$12))/SIN(AP$12)*$B74))</f>
        <v>10.6450591741458</v>
      </c>
      <c r="AQ164" s="0" t="n">
        <f aca="false">IF($B74=0,0,IF(SIN(AQ$12)=0,999999999,(SIN(AQ$12)*COS($E74)+SIN($E74)*COS(AQ$12))/SIN(AQ$12)*$B74))</f>
        <v>10.3698122179872</v>
      </c>
      <c r="AR164" s="0" t="n">
        <f aca="false">IF($B74=0,0,IF(SIN(AR$12)=0,999999999,(SIN(AR$12)*COS($E74)+SIN($E74)*COS(AR$12))/SIN(AR$12)*$B74))</f>
        <v>10.1070280288631</v>
      </c>
      <c r="AS164" s="0" t="n">
        <f aca="false">IF($B74=0,0,IF(SIN(AS$12)=0,999999999,(SIN(AS$12)*COS($E74)+SIN($E74)*COS(AS$12))/SIN(AS$12)*$B74))</f>
        <v>9.85572920697382</v>
      </c>
      <c r="AT164" s="0" t="n">
        <f aca="false">IF($B74=0,0,IF(SIN(AT$12)=0,999999999,(SIN(AT$12)*COS($E74)+SIN($E74)*COS(AT$12))/SIN(AT$12)*$B74))</f>
        <v>9.61503538976193</v>
      </c>
      <c r="AU164" s="0" t="n">
        <f aca="false">IF($B74=0,0,IF(SIN(AU$12)=0,999999999,(SIN(AU$12)*COS($E74)+SIN($E74)*COS(AU$12))/SIN(AU$12)*$B74))</f>
        <v>9.38415139841723</v>
      </c>
      <c r="AV164" s="0" t="n">
        <f aca="false">IF($B74=0,0,IF(SIN(AV$12)=0,999999999,(SIN(AV$12)*COS($E74)+SIN($E74)*COS(AV$12))/SIN(AV$12)*$B74))</f>
        <v>9.162357076799</v>
      </c>
      <c r="AW164" s="0" t="n">
        <f aca="false">IF($B74=0,0,IF(SIN(AW$12)=0,999999999,(SIN(AW$12)*COS($E74)+SIN($E74)*COS(AW$12))/SIN(AW$12)*$B74))</f>
        <v>8.94899854722259</v>
      </c>
      <c r="AX164" s="0" t="n">
        <f aca="false">IF($B74=0,0,IF(SIN(AX$12)=0,999999999,(SIN(AX$12)*COS($E74)+SIN($E74)*COS(AX$12))/SIN(AX$12)*$B74))</f>
        <v>8.74348065765484</v>
      </c>
      <c r="AY164" s="0" t="n">
        <f aca="false">IF($B74=0,0,IF(SIN(AY$12)=0,999999999,(SIN(AY$12)*COS($E74)+SIN($E74)*COS(AY$12))/SIN(AY$12)*$B74))</f>
        <v>8.54526043494179</v>
      </c>
      <c r="AZ164" s="0" t="n">
        <f aca="false">IF($B74=0,0,IF(SIN(AZ$12)=0,999999999,(SIN(AZ$12)*COS($E74)+SIN($E74)*COS(AZ$12))/SIN(AZ$12)*$B74))</f>
        <v>8.35384139092804</v>
      </c>
      <c r="BA164" s="0" t="n">
        <f aca="false">IF($B74=0,0,IF(SIN(BA$12)=0,999999999,(SIN(BA$12)*COS($E74)+SIN($E74)*COS(BA$12))/SIN(BA$12)*$B74))</f>
        <v>8.16876855439121</v>
      </c>
      <c r="BB164" s="0" t="n">
        <f aca="false">IF($B74=0,0,IF(SIN(BB$12)=0,999999999,(SIN(BB$12)*COS($E74)+SIN($E74)*COS(BB$12))/SIN(BB$12)*$B74))</f>
        <v>7.98962412289095</v>
      </c>
      <c r="BC164" s="0" t="n">
        <f aca="false">IF($B74=0,0,IF(SIN(BC$12)=0,999999999,(SIN(BC$12)*COS($E74)+SIN($E74)*COS(BC$12))/SIN(BC$12)*$B74))</f>
        <v>7.81602364591872</v>
      </c>
      <c r="BD164" s="0" t="n">
        <f aca="false">IF($B74=0,0,IF(SIN(BD$12)=0,999999999,(SIN(BD$12)*COS($E74)+SIN($E74)*COS(BD$12))/SIN(BD$12)*$B74))</f>
        <v>7.64761266490952</v>
      </c>
      <c r="BE164" s="0" t="n">
        <f aca="false">IF($B74=0,0,IF(SIN(BE$12)=0,999999999,(SIN(BE$12)*COS($E74)+SIN($E74)*COS(BE$12))/SIN(BE$12)*$B74))</f>
        <v>7.48406374734959</v>
      </c>
      <c r="BF164" s="0" t="n">
        <f aca="false">IF($B74=0,0,IF(SIN(BF$12)=0,999999999,(SIN(BF$12)*COS($E74)+SIN($E74)*COS(BF$12))/SIN(BF$12)*$B74))</f>
        <v>7.32507386186709</v>
      </c>
      <c r="BG164" s="0" t="n">
        <f aca="false">IF($B74=0,0,IF(SIN(BG$12)=0,999999999,(SIN(BG$12)*COS($E74)+SIN($E74)*COS(BG$12))/SIN(BG$12)*$B74))</f>
        <v>7.17036204920562</v>
      </c>
      <c r="BH164" s="0" t="n">
        <f aca="false">IF($B74=0,0,IF(SIN(BH$12)=0,999999999,(SIN(BH$12)*COS($E74)+SIN($E74)*COS(BH$12))/SIN(BH$12)*$B74))</f>
        <v>7.01966735065802</v>
      </c>
      <c r="BI164" s="0" t="n">
        <f aca="false">IF($B74=0,0,IF(SIN(BI$12)=0,999999999,(SIN(BI$12)*COS($E74)+SIN($E74)*COS(BI$12))/SIN(BI$12)*$B74))</f>
        <v>6.87274696112221</v>
      </c>
      <c r="BJ164" s="0" t="n">
        <f aca="false">IF($B74=0,0,IF(SIN(BJ$12)=0,999999999,(SIN(BJ$12)*COS($E74)+SIN($E74)*COS(BJ$12))/SIN(BJ$12)*$B74))</f>
        <v>6.72937457862773</v>
      </c>
      <c r="BK164" s="0" t="n">
        <f aca="false">IF($B74=0,0,IF(SIN(BK$12)=0,999999999,(SIN(BK$12)*COS($E74)+SIN($E74)*COS(BK$12))/SIN(BK$12)*$B74))</f>
        <v>6.58933892612756</v>
      </c>
      <c r="BL164" s="0" t="n">
        <f aca="false">IF($B74=0,0,IF(SIN(BL$12)=0,999999999,(SIN(BL$12)*COS($E74)+SIN($E74)*COS(BL$12))/SIN(BL$12)*$B74))</f>
        <v>6.45244242468373</v>
      </c>
      <c r="BM164" s="0" t="n">
        <f aca="false">IF($B74=0,0,IF(SIN(BM$12)=0,999999999,(SIN(BM$12)*COS($E74)+SIN($E74)*COS(BM$12))/SIN(BM$12)*$B74))</f>
        <v>6.31850000000002</v>
      </c>
      <c r="BN164" s="0" t="n">
        <f aca="false">IF($B74=0,0,IF(SIN(BN$12)=0,999999999,(SIN(BN$12)*COS($E74)+SIN($E74)*COS(BN$12))/SIN(BN$12)*$B74))</f>
        <v>6.18733800665522</v>
      </c>
      <c r="BO164" s="0" t="n">
        <f aca="false">IF($B74=0,0,IF(SIN(BO$12)=0,999999999,(SIN(BO$12)*COS($E74)+SIN($E74)*COS(BO$12))/SIN(BO$12)*$B74))</f>
        <v>6.05879325643712</v>
      </c>
      <c r="BP164" s="0" t="n">
        <f aca="false">IF($B74=0,0,IF(SIN(BP$12)=0,999999999,(SIN(BP$12)*COS($E74)+SIN($E74)*COS(BP$12))/SIN(BP$12)*$B74))</f>
        <v>5.93271213892532</v>
      </c>
      <c r="BQ164" s="0" t="n">
        <f aca="false">IF($B74=0,0,IF(SIN(BQ$12)=0,999999999,(SIN(BQ$12)*COS($E74)+SIN($E74)*COS(BQ$12))/SIN(BQ$12)*$B74))</f>
        <v>5.80894982396985</v>
      </c>
      <c r="BR164" s="0" t="n">
        <f aca="false">IF($B74=0,0,IF(SIN(BR$12)=0,999999999,(SIN(BR$12)*COS($E74)+SIN($E74)*COS(BR$12))/SIN(BR$12)*$B74))</f>
        <v>5.68736953699919</v>
      </c>
      <c r="BS164" s="0" t="n">
        <f aca="false">IF($B74=0,0,IF(SIN(BS$12)=0,999999999,(SIN(BS$12)*COS($E74)+SIN($E74)*COS(BS$12))/SIN(BS$12)*$B74))</f>
        <v>5.56784189919994</v>
      </c>
      <c r="BT164" s="0" t="n">
        <f aca="false">IF($B74=0,0,IF(SIN(BT$12)=0,999999999,(SIN(BT$12)*COS($E74)+SIN($E74)*COS(BT$12))/SIN(BT$12)*$B74))</f>
        <v>5.450244325567</v>
      </c>
      <c r="BU164" s="0" t="n">
        <f aca="false">IF($B74=0,0,IF(SIN(BU$12)=0,999999999,(SIN(BU$12)*COS($E74)+SIN($E74)*COS(BU$12))/SIN(BU$12)*$B74))</f>
        <v>5.33446047465039</v>
      </c>
      <c r="BV164" s="0" t="n">
        <f aca="false">IF($B74=0,0,IF(SIN(BV$12)=0,999999999,(SIN(BV$12)*COS($E74)+SIN($E74)*COS(BV$12))/SIN(BV$12)*$B74))</f>
        <v>5.22037974454248</v>
      </c>
      <c r="BW164" s="0" t="n">
        <f aca="false">IF($B74=0,0,IF(SIN(BW$12)=0,999999999,(SIN(BW$12)*COS($E74)+SIN($E74)*COS(BW$12))/SIN(BW$12)*$B74))</f>
        <v>5.10789681027219</v>
      </c>
      <c r="BX164" s="0" t="n">
        <f aca="false">IF($B74=0,0,IF(SIN(BX$12)=0,999999999,(SIN(BX$12)*COS($E74)+SIN($E74)*COS(BX$12))/SIN(BX$12)*$B74))</f>
        <v>4.99691119831485</v>
      </c>
      <c r="BY164" s="0" t="n">
        <f aca="false">IF($B74=0,0,IF(SIN(BY$12)=0,999999999,(SIN(BY$12)*COS($E74)+SIN($E74)*COS(BY$12))/SIN(BY$12)*$B74))</f>
        <v>4.88732689439939</v>
      </c>
      <c r="BZ164" s="0" t="n">
        <f aca="false">IF($B74=0,0,IF(SIN(BZ$12)=0,999999999,(SIN(BZ$12)*COS($E74)+SIN($E74)*COS(BZ$12))/SIN(BZ$12)*$B74))</f>
        <v>4.77905198120659</v>
      </c>
      <c r="CA164" s="0" t="n">
        <f aca="false">IF($B74=0,0,IF(SIN(CA$12)=0,999999999,(SIN(CA$12)*COS($E74)+SIN($E74)*COS(CA$12))/SIN(CA$12)*$B74))</f>
        <v>4.6719983029133</v>
      </c>
      <c r="CB164" s="0" t="n">
        <f aca="false">IF($B74=0,0,IF(SIN(CB$12)=0,999999999,(SIN(CB$12)*COS($E74)+SIN($E74)*COS(CB$12))/SIN(CB$12)*$B74))</f>
        <v>4.56608115385348</v>
      </c>
      <c r="CC164" s="0" t="n">
        <f aca="false">IF($B74=0,0,IF(SIN(CC$12)=0,999999999,(SIN(CC$12)*COS($E74)+SIN($E74)*COS(CC$12))/SIN(CC$12)*$B74))</f>
        <v>4.46121898884327</v>
      </c>
      <c r="CD164" s="0" t="n">
        <f aca="false">IF($B74=0,0,IF(SIN(CD$12)=0,999999999,(SIN(CD$12)*COS($E74)+SIN($E74)*COS(CD$12))/SIN(CD$12)*$B74))</f>
        <v>4.35733315296069</v>
      </c>
      <c r="CE164" s="0" t="n">
        <f aca="false">IF($B74=0,0,IF(SIN(CE$12)=0,999999999,(SIN(CE$12)*COS($E74)+SIN($E74)*COS(CE$12))/SIN(CE$12)*$B74))</f>
        <v>4.25434762878335</v>
      </c>
      <c r="CF164" s="0" t="n">
        <f aca="false">IF($B74=0,0,IF(SIN(CF$12)=0,999999999,(SIN(CF$12)*COS($E74)+SIN($E74)*COS(CF$12))/SIN(CF$12)*$B74))</f>
        <v>4.15218879927479</v>
      </c>
      <c r="CG164" s="0" t="n">
        <f aca="false">IF($B74=0,0,IF(SIN(CG$12)=0,999999999,(SIN(CG$12)*COS($E74)+SIN($E74)*COS(CG$12))/SIN(CG$12)*$B74))</f>
        <v>4.05078522467427</v>
      </c>
      <c r="CH164" s="0" t="n">
        <f aca="false">IF($B74=0,0,IF(SIN(CH$12)=0,999999999,(SIN(CH$12)*COS($E74)+SIN($E74)*COS(CH$12))/SIN(CH$12)*$B74))</f>
        <v>3.95006743188888</v>
      </c>
      <c r="CI164" s="0" t="n">
        <f aca="false">IF($B74=0,0,IF(SIN(CI$12)=0,999999999,(SIN(CI$12)*COS($E74)+SIN($E74)*COS(CI$12))/SIN(CI$12)*$B74))</f>
        <v>3.8499677150132</v>
      </c>
      <c r="CJ164" s="0" t="n">
        <f aca="false">IF($B74=0,0,IF(SIN(CJ$12)=0,999999999,(SIN(CJ$12)*COS($E74)+SIN($E74)*COS(CJ$12))/SIN(CJ$12)*$B74))</f>
        <v>3.75041994571193</v>
      </c>
      <c r="CK164" s="0" t="n">
        <f aca="false">IF($B74=0,0,IF(SIN(CK$12)=0,999999999,(SIN(CK$12)*COS($E74)+SIN($E74)*COS(CK$12))/SIN(CK$12)*$B74))</f>
        <v>3.65135939229733</v>
      </c>
      <c r="CL164" s="0" t="n">
        <f aca="false">IF($B74=0,0,IF(SIN(CL$12)=0,999999999,(SIN(CL$12)*COS($E74)+SIN($E74)*COS(CL$12))/SIN(CL$12)*$B74))</f>
        <v>3.5527225464167</v>
      </c>
      <c r="CM164" s="0" t="n">
        <f aca="false">IF($B74=0,0,IF(SIN(CM$12)=0,999999999,(SIN(CM$12)*COS($E74)+SIN($E74)*COS(CM$12))/SIN(CM$12)*$B74))</f>
        <v>3.45444695633739</v>
      </c>
      <c r="CN164" s="0" t="n">
        <f aca="false">IF($B74=0,0,IF(SIN(CN$12)=0,999999999,(SIN(CN$12)*COS($E74)+SIN($E74)*COS(CN$12))/SIN(CN$12)*$B74))</f>
        <v>3.35647106587836</v>
      </c>
      <c r="CO164" s="0" t="n">
        <f aca="false">IF($B74=0,0,IF(SIN(CO$12)=0,999999999,(SIN(CO$12)*COS($E74)+SIN($E74)*COS(CO$12))/SIN(CO$12)*$B74))</f>
        <v>3.2587340580899</v>
      </c>
      <c r="CP164" s="0" t="n">
        <f aca="false">IF($B74=0,0,IF(SIN(CP$12)=0,999999999,(SIN(CP$12)*COS($E74)+SIN($E74)*COS(CP$12))/SIN(CP$12)*$B74))</f>
        <v>3.16117570282608</v>
      </c>
      <c r="CQ164" s="0" t="n">
        <f aca="false">IF($B74=0,0,IF(SIN(CQ$12)=0,999999999,(SIN(CQ$12)*COS($E74)+SIN($E74)*COS(CQ$12))/SIN(CQ$12)*$B74))</f>
        <v>3.06373620739043</v>
      </c>
    </row>
    <row r="165" customFormat="false" ht="12.8" hidden="true" customHeight="false" outlineLevel="0" collapsed="false">
      <c r="D165" s="0" t="n">
        <f aca="false">1+D164</f>
        <v>63</v>
      </c>
      <c r="E165" s="2" t="s">
        <v>56</v>
      </c>
      <c r="F165" s="0" t="n">
        <f aca="false">IF($B75=0,0,IF(SIN(F$12)=0,999999999,(SIN(F$12)*COS($E75)+SIN($E75)*COS(F$12))/SIN(F$12)*$B75))</f>
        <v>999999999</v>
      </c>
      <c r="G165" s="0" t="n">
        <f aca="false">IF($B75=0,0,IF(SIN(G$12)=0,999999999,(SIN(G$12)*COS($E75)+SIN($E75)*COS(G$12))/SIN(G$12)*$B75))</f>
        <v>323.691190639236</v>
      </c>
      <c r="H165" s="0" t="n">
        <f aca="false">IF($B75=0,0,IF(SIN(H$12)=0,999999999,(SIN(H$12)*COS($E75)+SIN($E75)*COS(H$12))/SIN(H$12)*$B75))</f>
        <v>163.22345225836</v>
      </c>
      <c r="I165" s="0" t="n">
        <f aca="false">IF($B75=0,0,IF(SIN(I$12)=0,999999999,(SIN(I$12)*COS($E75)+SIN($E75)*COS(I$12))/SIN(I$12)*$B75))</f>
        <v>109.712474503515</v>
      </c>
      <c r="J165" s="0" t="n">
        <f aca="false">IF($B75=0,0,IF(SIN(J$12)=0,999999999,(SIN(J$12)*COS($E75)+SIN($E75)*COS(J$12))/SIN(J$12)*$B75))</f>
        <v>82.9406769703848</v>
      </c>
      <c r="K165" s="0" t="n">
        <f aca="false">IF($B75=0,0,IF(SIN(K$12)=0,999999999,(SIN(K$12)*COS($E75)+SIN($E75)*COS(K$12))/SIN(K$12)*$B75))</f>
        <v>66.8645403892817</v>
      </c>
      <c r="L165" s="0" t="n">
        <f aca="false">IF($B75=0,0,IF(SIN(L$12)=0,999999999,(SIN(L$12)*COS($E75)+SIN($E75)*COS(L$12))/SIN(L$12)*$B75))</f>
        <v>56.1362223381952</v>
      </c>
      <c r="M165" s="0" t="n">
        <f aca="false">IF($B75=0,0,IF(SIN(M$12)=0,999999999,(SIN(M$12)*COS($E75)+SIN($E75)*COS(M$12))/SIN(M$12)*$B75))</f>
        <v>48.4637880569414</v>
      </c>
      <c r="N165" s="0" t="n">
        <f aca="false">IF($B75=0,0,IF(SIN(N$12)=0,999999999,(SIN(N$12)*COS($E75)+SIN($E75)*COS(N$12))/SIN(N$12)*$B75))</f>
        <v>42.7012681489338</v>
      </c>
      <c r="O165" s="0" t="n">
        <f aca="false">IF($B75=0,0,IF(SIN(O$12)=0,999999999,(SIN(O$12)*COS($E75)+SIN($E75)*COS(O$12))/SIN(O$12)*$B75))</f>
        <v>38.2120111468571</v>
      </c>
      <c r="P165" s="0" t="n">
        <f aca="false">IF($B75=0,0,IF(SIN(P$12)=0,999999999,(SIN(P$12)*COS($E75)+SIN($E75)*COS(P$12))/SIN(P$12)*$B75))</f>
        <v>34.6140245374953</v>
      </c>
      <c r="Q165" s="0" t="n">
        <f aca="false">IF($B75=0,0,IF(SIN(Q$12)=0,999999999,(SIN(Q$12)*COS($E75)+SIN($E75)*COS(Q$12))/SIN(Q$12)*$B75))</f>
        <v>31.6642206807814</v>
      </c>
      <c r="R165" s="0" t="n">
        <f aca="false">IF($B75=0,0,IF(SIN(R$12)=0,999999999,(SIN(R$12)*COS($E75)+SIN($E75)*COS(R$12))/SIN(R$12)*$B75))</f>
        <v>29.2005397680894</v>
      </c>
      <c r="S165" s="0" t="n">
        <f aca="false">IF($B75=0,0,IF(SIN(S$12)=0,999999999,(SIN(S$12)*COS($E75)+SIN($E75)*COS(S$12))/SIN(S$12)*$B75))</f>
        <v>27.1107852601574</v>
      </c>
      <c r="T165" s="0" t="n">
        <f aca="false">IF($B75=0,0,IF(SIN(T$12)=0,999999999,(SIN(T$12)*COS($E75)+SIN($E75)*COS(T$12))/SIN(T$12)*$B75))</f>
        <v>25.3148155648093</v>
      </c>
      <c r="U165" s="0" t="n">
        <f aca="false">IF($B75=0,0,IF(SIN(U$12)=0,999999999,(SIN(U$12)*COS($E75)+SIN($E75)*COS(U$12))/SIN(U$12)*$B75))</f>
        <v>23.7538590425482</v>
      </c>
      <c r="V165" s="0" t="n">
        <f aca="false">IF($B75=0,0,IF(SIN(V$12)=0,999999999,(SIN(V$12)*COS($E75)+SIN($E75)*COS(V$12))/SIN(V$12)*$B75))</f>
        <v>22.3838358840587</v>
      </c>
      <c r="W165" s="0" t="n">
        <f aca="false">IF($B75=0,0,IF(SIN(W$12)=0,999999999,(SIN(W$12)*COS($E75)+SIN($E75)*COS(W$12))/SIN(W$12)*$B75))</f>
        <v>21.1710369711651</v>
      </c>
      <c r="X165" s="0" t="n">
        <f aca="false">IF($B75=0,0,IF(SIN(X$12)=0,999999999,(SIN(X$12)*COS($E75)+SIN($E75)*COS(X$12))/SIN(X$12)*$B75))</f>
        <v>20.0892431165459</v>
      </c>
      <c r="Y165" s="0" t="n">
        <f aca="false">IF($B75=0,0,IF(SIN(Y$12)=0,999999999,(SIN(Y$12)*COS($E75)+SIN($E75)*COS(Y$12))/SIN(Y$12)*$B75))</f>
        <v>19.1177540163267</v>
      </c>
      <c r="Z165" s="0" t="n">
        <f aca="false">IF($B75=0,0,IF(SIN(Z$12)=0,999999999,(SIN(Z$12)*COS($E75)+SIN($E75)*COS(Z$12))/SIN(Z$12)*$B75))</f>
        <v>18.2400085160218</v>
      </c>
      <c r="AA165" s="0" t="n">
        <f aca="false">IF($B75=0,0,IF(SIN(AA$12)=0,999999999,(SIN(AA$12)*COS($E75)+SIN($E75)*COS(AA$12))/SIN(AA$12)*$B75))</f>
        <v>17.4425990853517</v>
      </c>
      <c r="AB165" s="0" t="n">
        <f aca="false">IF($B75=0,0,IF(SIN(AB$12)=0,999999999,(SIN(AB$12)*COS($E75)+SIN($E75)*COS(AB$12))/SIN(AB$12)*$B75))</f>
        <v>16.7145550718171</v>
      </c>
      <c r="AC165" s="0" t="n">
        <f aca="false">IF($B75=0,0,IF(SIN(AC$12)=0,999999999,(SIN(AC$12)*COS($E75)+SIN($E75)*COS(AC$12))/SIN(AC$12)*$B75))</f>
        <v>16.0468129307752</v>
      </c>
      <c r="AD165" s="0" t="n">
        <f aca="false">IF($B75=0,0,IF(SIN(AD$12)=0,999999999,(SIN(AD$12)*COS($E75)+SIN($E75)*COS(AD$12))/SIN(AD$12)*$B75))</f>
        <v>15.4318188971806</v>
      </c>
      <c r="AE165" s="0" t="n">
        <f aca="false">IF($B75=0,0,IF(SIN(AE$12)=0,999999999,(SIN(AE$12)*COS($E75)+SIN($E75)*COS(AE$12))/SIN(AE$12)*$B75))</f>
        <v>14.8632270152991</v>
      </c>
      <c r="AF165" s="0" t="n">
        <f aca="false">IF($B75=0,0,IF(SIN(AF$12)=0,999999999,(SIN(AF$12)*COS($E75)+SIN($E75)*COS(AF$12))/SIN(AF$12)*$B75))</f>
        <v>14.33566685307</v>
      </c>
      <c r="AG165" s="0" t="n">
        <f aca="false">IF($B75=0,0,IF(SIN(AG$12)=0,999999999,(SIN(AG$12)*COS($E75)+SIN($E75)*COS(AG$12))/SIN(AG$12)*$B75))</f>
        <v>13.8445628346978</v>
      </c>
      <c r="AH165" s="0" t="n">
        <f aca="false">IF($B75=0,0,IF(SIN(AH$12)=0,999999999,(SIN(AH$12)*COS($E75)+SIN($E75)*COS(AH$12))/SIN(AH$12)*$B75))</f>
        <v>13.3859922868907</v>
      </c>
      <c r="AI165" s="0" t="n">
        <f aca="false">IF($B75=0,0,IF(SIN(AI$12)=0,999999999,(SIN(AI$12)*COS($E75)+SIN($E75)*COS(AI$12))/SIN(AI$12)*$B75))</f>
        <v>12.9565728540441</v>
      </c>
      <c r="AJ165" s="0" t="n">
        <f aca="false">IF($B75=0,0,IF(SIN(AJ$12)=0,999999999,(SIN(AJ$12)*COS($E75)+SIN($E75)*COS(AJ$12))/SIN(AJ$12)*$B75))</f>
        <v>12.5533724295858</v>
      </c>
      <c r="AK165" s="0" t="n">
        <f aca="false">IF($B75=0,0,IF(SIN(AK$12)=0,999999999,(SIN(AK$12)*COS($E75)+SIN($E75)*COS(AK$12))/SIN(AK$12)*$B75))</f>
        <v>12.1738365191604</v>
      </c>
      <c r="AL165" s="0" t="n">
        <f aca="false">IF($B75=0,0,IF(SIN(AL$12)=0,999999999,(SIN(AL$12)*COS($E75)+SIN($E75)*COS(AL$12))/SIN(AL$12)*$B75))</f>
        <v>11.8157292224058</v>
      </c>
      <c r="AM165" s="0" t="n">
        <f aca="false">IF($B75=0,0,IF(SIN(AM$12)=0,999999999,(SIN(AM$12)*COS($E75)+SIN($E75)*COS(AM$12))/SIN(AM$12)*$B75))</f>
        <v>11.4770849445004</v>
      </c>
      <c r="AN165" s="0" t="n">
        <f aca="false">IF($B75=0,0,IF(SIN(AN$12)=0,999999999,(SIN(AN$12)*COS($E75)+SIN($E75)*COS(AN$12))/SIN(AN$12)*$B75))</f>
        <v>11.1561686283767</v>
      </c>
      <c r="AO165" s="0" t="n">
        <f aca="false">IF($B75=0,0,IF(SIN(AO$12)=0,999999999,(SIN(AO$12)*COS($E75)+SIN($E75)*COS(AO$12))/SIN(AO$12)*$B75))</f>
        <v>10.8514428034349</v>
      </c>
      <c r="AP165" s="0" t="n">
        <f aca="false">IF($B75=0,0,IF(SIN(AP$12)=0,999999999,(SIN(AP$12)*COS($E75)+SIN($E75)*COS(AP$12))/SIN(AP$12)*$B75))</f>
        <v>10.5615401252933</v>
      </c>
      <c r="AQ165" s="0" t="n">
        <f aca="false">IF($B75=0,0,IF(SIN(AQ$12)=0,999999999,(SIN(AQ$12)*COS($E75)+SIN($E75)*COS(AQ$12))/SIN(AQ$12)*$B75))</f>
        <v>10.2852403676931</v>
      </c>
      <c r="AR165" s="0" t="n">
        <f aca="false">IF($B75=0,0,IF(SIN(AR$12)=0,999999999,(SIN(AR$12)*COS($E75)+SIN($E75)*COS(AR$12))/SIN(AR$12)*$B75))</f>
        <v>10.0214510463888</v>
      </c>
      <c r="AS165" s="0" t="n">
        <f aca="false">IF($B75=0,0,IF(SIN(AS$12)=0,999999999,(SIN(AS$12)*COS($E75)+SIN($E75)*COS(AS$12))/SIN(AS$12)*$B75))</f>
        <v>9.76919102309099</v>
      </c>
      <c r="AT165" s="0" t="n">
        <f aca="false">IF($B75=0,0,IF(SIN(AT$12)=0,999999999,(SIN(AT$12)*COS($E75)+SIN($E75)*COS(AT$12))/SIN(AT$12)*$B75))</f>
        <v>9.52757656791355</v>
      </c>
      <c r="AU165" s="0" t="n">
        <f aca="false">IF($B75=0,0,IF(SIN(AU$12)=0,999999999,(SIN(AU$12)*COS($E75)+SIN($E75)*COS(AU$12))/SIN(AU$12)*$B75))</f>
        <v>9.29580946053981</v>
      </c>
      <c r="AV165" s="0" t="n">
        <f aca="false">IF($B75=0,0,IF(SIN(AV$12)=0,999999999,(SIN(AV$12)*COS($E75)+SIN($E75)*COS(AV$12))/SIN(AV$12)*$B75))</f>
        <v>9.07316679027935</v>
      </c>
      <c r="AW165" s="0" t="n">
        <f aca="false">IF($B75=0,0,IF(SIN(AW$12)=0,999999999,(SIN(AW$12)*COS($E75)+SIN($E75)*COS(AW$12))/SIN(AW$12)*$B75))</f>
        <v>8.85899217840852</v>
      </c>
      <c r="AX165" s="0" t="n">
        <f aca="false">IF($B75=0,0,IF(SIN(AX$12)=0,999999999,(SIN(AX$12)*COS($E75)+SIN($E75)*COS(AX$12))/SIN(AX$12)*$B75))</f>
        <v>8.65268819647693</v>
      </c>
      <c r="AY165" s="0" t="n">
        <f aca="false">IF($B75=0,0,IF(SIN(AY$12)=0,999999999,(SIN(AY$12)*COS($E75)+SIN($E75)*COS(AY$12))/SIN(AY$12)*$B75))</f>
        <v>8.45370979449412</v>
      </c>
      <c r="AZ165" s="0" t="n">
        <f aca="false">IF($B75=0,0,IF(SIN(AZ$12)=0,999999999,(SIN(AZ$12)*COS($E75)+SIN($E75)*COS(AZ$12))/SIN(AZ$12)*$B75))</f>
        <v>8.26155858527027</v>
      </c>
      <c r="BA165" s="0" t="n">
        <f aca="false">IF($B75=0,0,IF(SIN(BA$12)=0,999999999,(SIN(BA$12)*COS($E75)+SIN($E75)*COS(BA$12))/SIN(BA$12)*$B75))</f>
        <v>8.0757778573481</v>
      </c>
      <c r="BB165" s="0" t="n">
        <f aca="false">IF($B75=0,0,IF(SIN(BB$12)=0,999999999,(SIN(BB$12)*COS($E75)+SIN($E75)*COS(BB$12))/SIN(BB$12)*$B75))</f>
        <v>7.8959482102205</v>
      </c>
      <c r="BC165" s="0" t="n">
        <f aca="false">IF($B75=0,0,IF(SIN(BC$12)=0,999999999,(SIN(BC$12)*COS($E75)+SIN($E75)*COS(BC$12))/SIN(BC$12)*$B75))</f>
        <v>7.72168372288112</v>
      </c>
      <c r="BD165" s="0" t="n">
        <f aca="false">IF($B75=0,0,IF(SIN(BD$12)=0,999999999,(SIN(BD$12)*COS($E75)+SIN($E75)*COS(BD$12))/SIN(BD$12)*$B75))</f>
        <v>7.55262858098433</v>
      </c>
      <c r="BE165" s="0" t="n">
        <f aca="false">IF($B75=0,0,IF(SIN(BE$12)=0,999999999,(SIN(BE$12)*COS($E75)+SIN($E75)*COS(BE$12))/SIN(BE$12)*$B75))</f>
        <v>7.38845409960861</v>
      </c>
      <c r="BF165" s="0" t="n">
        <f aca="false">IF($B75=0,0,IF(SIN(BF$12)=0,999999999,(SIN(BF$12)*COS($E75)+SIN($E75)*COS(BF$12))/SIN(BF$12)*$B75))</f>
        <v>7.22885608830714</v>
      </c>
      <c r="BG165" s="0" t="n">
        <f aca="false">IF($B75=0,0,IF(SIN(BG$12)=0,999999999,(SIN(BG$12)*COS($E75)+SIN($E75)*COS(BG$12))/SIN(BG$12)*$B75))</f>
        <v>7.0735525131729</v>
      </c>
      <c r="BH165" s="0" t="n">
        <f aca="false">IF($B75=0,0,IF(SIN(BH$12)=0,999999999,(SIN(BH$12)*COS($E75)+SIN($E75)*COS(BH$12))/SIN(BH$12)*$B75))</f>
        <v>6.92228141734888</v>
      </c>
      <c r="BI165" s="0" t="n">
        <f aca="false">IF($B75=0,0,IF(SIN(BI$12)=0,999999999,(SIN(BI$12)*COS($E75)+SIN($E75)*COS(BI$12))/SIN(BI$12)*$B75))</f>
        <v>6.77479906701953</v>
      </c>
      <c r="BJ165" s="0" t="n">
        <f aca="false">IF($B75=0,0,IF(SIN(BJ$12)=0,999999999,(SIN(BJ$12)*COS($E75)+SIN($E75)*COS(BJ$12))/SIN(BJ$12)*$B75))</f>
        <v>6.63087829462429</v>
      </c>
      <c r="BK165" s="0" t="n">
        <f aca="false">IF($B75=0,0,IF(SIN(BK$12)=0,999999999,(SIN(BK$12)*COS($E75)+SIN($E75)*COS(BK$12))/SIN(BK$12)*$B75))</f>
        <v>6.49030701499536</v>
      </c>
      <c r="BL165" s="0" t="n">
        <f aca="false">IF($B75=0,0,IF(SIN(BL$12)=0,999999999,(SIN(BL$12)*COS($E75)+SIN($E75)*COS(BL$12))/SIN(BL$12)*$B75))</f>
        <v>6.35288689346839</v>
      </c>
      <c r="BM165" s="0" t="n">
        <f aca="false">IF($B75=0,0,IF(SIN(BM$12)=0,999999999,(SIN(BM$12)*COS($E75)+SIN($E75)*COS(BM$12))/SIN(BM$12)*$B75))</f>
        <v>6.21843214785018</v>
      </c>
      <c r="BN165" s="0" t="n">
        <f aca="false">IF($B75=0,0,IF(SIN(BN$12)=0,999999999,(SIN(BN$12)*COS($E75)+SIN($E75)*COS(BN$12))/SIN(BN$12)*$B75))</f>
        <v>6.08676846853725</v>
      </c>
      <c r="BO165" s="0" t="n">
        <f aca="false">IF($B75=0,0,IF(SIN(BO$12)=0,999999999,(SIN(BO$12)*COS($E75)+SIN($E75)*COS(BO$12))/SIN(BO$12)*$B75))</f>
        <v>5.95773204313325</v>
      </c>
      <c r="BP165" s="0" t="n">
        <f aca="false">IF($B75=0,0,IF(SIN(BP$12)=0,999999999,(SIN(BP$12)*COS($E75)+SIN($E75)*COS(BP$12))/SIN(BP$12)*$B75))</f>
        <v>5.83116867366806</v>
      </c>
      <c r="BQ165" s="0" t="n">
        <f aca="false">IF($B75=0,0,IF(SIN(BQ$12)=0,999999999,(SIN(BQ$12)*COS($E75)+SIN($E75)*COS(BQ$12))/SIN(BQ$12)*$B75))</f>
        <v>5.70693297602594</v>
      </c>
      <c r="BR165" s="0" t="n">
        <f aca="false">IF($B75=0,0,IF(SIN(BR$12)=0,999999999,(SIN(BR$12)*COS($E75)+SIN($E75)*COS(BR$12))/SIN(BR$12)*$B75))</f>
        <v>5.58488765248165</v>
      </c>
      <c r="BS165" s="0" t="n">
        <f aca="false">IF($B75=0,0,IF(SIN(BS$12)=0,999999999,(SIN(BS$12)*COS($E75)+SIN($E75)*COS(BS$12))/SIN(BS$12)*$B75))</f>
        <v>5.46490282935639</v>
      </c>
      <c r="BT165" s="0" t="n">
        <f aca="false">IF($B75=0,0,IF(SIN(BT$12)=0,999999999,(SIN(BT$12)*COS($E75)+SIN($E75)*COS(BT$12))/SIN(BT$12)*$B75))</f>
        <v>5.34685545276549</v>
      </c>
      <c r="BU165" s="0" t="n">
        <f aca="false">IF($B75=0,0,IF(SIN(BU$12)=0,999999999,(SIN(BU$12)*COS($E75)+SIN($E75)*COS(BU$12))/SIN(BU$12)*$B75))</f>
        <v>5.23062873626062</v>
      </c>
      <c r="BV165" s="0" t="n">
        <f aca="false">IF($B75=0,0,IF(SIN(BV$12)=0,999999999,(SIN(BV$12)*COS($E75)+SIN($E75)*COS(BV$12))/SIN(BV$12)*$B75))</f>
        <v>5.11611165488914</v>
      </c>
      <c r="BW165" s="0" t="n">
        <f aca="false">IF($B75=0,0,IF(SIN(BW$12)=0,999999999,(SIN(BW$12)*COS($E75)+SIN($E75)*COS(BW$12))/SIN(BW$12)*$B75))</f>
        <v>5.0031984808189</v>
      </c>
      <c r="BX165" s="0" t="n">
        <f aca="false">IF($B75=0,0,IF(SIN(BX$12)=0,999999999,(SIN(BX$12)*COS($E75)+SIN($E75)*COS(BX$12))/SIN(BX$12)*$B75))</f>
        <v>4.89178835622064</v>
      </c>
      <c r="BY165" s="0" t="n">
        <f aca="false">IF($B75=0,0,IF(SIN(BY$12)=0,999999999,(SIN(BY$12)*COS($E75)+SIN($E75)*COS(BY$12))/SIN(BY$12)*$B75))</f>
        <v>4.78178489957504</v>
      </c>
      <c r="BZ165" s="0" t="n">
        <f aca="false">IF($B75=0,0,IF(SIN(BZ$12)=0,999999999,(SIN(BZ$12)*COS($E75)+SIN($E75)*COS(BZ$12))/SIN(BZ$12)*$B75))</f>
        <v>4.67309584198519</v>
      </c>
      <c r="CA165" s="0" t="n">
        <f aca="false">IF($B75=0,0,IF(SIN(CA$12)=0,999999999,(SIN(CA$12)*COS($E75)+SIN($E75)*COS(CA$12))/SIN(CA$12)*$B75))</f>
        <v>4.56563269043774</v>
      </c>
      <c r="CB165" s="0" t="n">
        <f aca="false">IF($B75=0,0,IF(SIN(CB$12)=0,999999999,(SIN(CB$12)*COS($E75)+SIN($E75)*COS(CB$12))/SIN(CB$12)*$B75))</f>
        <v>4.45931041527308</v>
      </c>
      <c r="CC165" s="0" t="n">
        <f aca="false">IF($B75=0,0,IF(SIN(CC$12)=0,999999999,(SIN(CC$12)*COS($E75)+SIN($E75)*COS(CC$12))/SIN(CC$12)*$B75))</f>
        <v>4.35404715940239</v>
      </c>
      <c r="CD165" s="0" t="n">
        <f aca="false">IF($B75=0,0,IF(SIN(CD$12)=0,999999999,(SIN(CD$12)*COS($E75)+SIN($E75)*COS(CD$12))/SIN(CD$12)*$B75))</f>
        <v>4.2497639670538</v>
      </c>
      <c r="CE165" s="0" t="n">
        <f aca="false">IF($B75=0,0,IF(SIN(CE$12)=0,999999999,(SIN(CE$12)*COS($E75)+SIN($E75)*COS(CE$12))/SIN(CE$12)*$B75))</f>
        <v>4.14638453004331</v>
      </c>
      <c r="CF165" s="0" t="n">
        <f aca="false">IF($B75=0,0,IF(SIN(CF$12)=0,999999999,(SIN(CF$12)*COS($E75)+SIN($E75)*COS(CF$12))/SIN(CF$12)*$B75))</f>
        <v>4.04383494975415</v>
      </c>
      <c r="CG165" s="0" t="n">
        <f aca="false">IF($B75=0,0,IF(SIN(CG$12)=0,999999999,(SIN(CG$12)*COS($E75)+SIN($E75)*COS(CG$12))/SIN(CG$12)*$B75))</f>
        <v>3.94204351317321</v>
      </c>
      <c r="CH165" s="0" t="n">
        <f aca="false">IF($B75=0,0,IF(SIN(CH$12)=0,999999999,(SIN(CH$12)*COS($E75)+SIN($E75)*COS(CH$12))/SIN(CH$12)*$B75))</f>
        <v>3.84094048147757</v>
      </c>
      <c r="CI165" s="0" t="n">
        <f aca="false">IF($B75=0,0,IF(SIN(CI$12)=0,999999999,(SIN(CI$12)*COS($E75)+SIN($E75)*COS(CI$12))/SIN(CI$12)*$B75))</f>
        <v>3.74045788979121</v>
      </c>
      <c r="CJ165" s="0" t="n">
        <f aca="false">IF($B75=0,0,IF(SIN(CJ$12)=0,999999999,(SIN(CJ$12)*COS($E75)+SIN($E75)*COS(CJ$12))/SIN(CJ$12)*$B75))</f>
        <v>3.6405293568423</v>
      </c>
      <c r="CK165" s="0" t="n">
        <f aca="false">IF($B75=0,0,IF(SIN(CK$12)=0,999999999,(SIN(CK$12)*COS($E75)+SIN($E75)*COS(CK$12))/SIN(CK$12)*$B75))</f>
        <v>3.54108990334868</v>
      </c>
      <c r="CL165" s="0" t="n">
        <f aca="false">IF($B75=0,0,IF(SIN(CL$12)=0,999999999,(SIN(CL$12)*COS($E75)+SIN($E75)*COS(CL$12))/SIN(CL$12)*$B75))</f>
        <v>3.44207577804238</v>
      </c>
      <c r="CM165" s="0" t="n">
        <f aca="false">IF($B75=0,0,IF(SIN(CM$12)=0,999999999,(SIN(CM$12)*COS($E75)+SIN($E75)*COS(CM$12))/SIN(CM$12)*$B75))</f>
        <v>3.343424290317</v>
      </c>
      <c r="CN165" s="0" t="n">
        <f aca="false">IF($B75=0,0,IF(SIN(CN$12)=0,999999999,(SIN(CN$12)*COS($E75)+SIN($E75)*COS(CN$12))/SIN(CN$12)*$B75))</f>
        <v>3.24507364854317</v>
      </c>
      <c r="CO165" s="0" t="n">
        <f aca="false">IF($B75=0,0,IF(SIN(CO$12)=0,999999999,(SIN(CO$12)*COS($E75)+SIN($E75)*COS(CO$12))/SIN(CO$12)*$B75))</f>
        <v>3.14696280315035</v>
      </c>
      <c r="CP165" s="0" t="n">
        <f aca="false">IF($B75=0,0,IF(SIN(CP$12)=0,999999999,(SIN(CP$12)*COS($E75)+SIN($E75)*COS(CP$12))/SIN(CP$12)*$B75))</f>
        <v>3.04903129361629</v>
      </c>
      <c r="CQ165" s="0" t="n">
        <f aca="false">IF($B75=0,0,IF(SIN(CQ$12)=0,999999999,(SIN(CQ$12)*COS($E75)+SIN($E75)*COS(CQ$12))/SIN(CQ$12)*$B75))</f>
        <v>2.9512190985414</v>
      </c>
    </row>
    <row r="166" customFormat="false" ht="12.8" hidden="true" customHeight="false" outlineLevel="0" collapsed="false">
      <c r="D166" s="0" t="n">
        <f aca="false">1+D165</f>
        <v>64</v>
      </c>
      <c r="E166" s="2" t="s">
        <v>56</v>
      </c>
      <c r="F166" s="0" t="n">
        <f aca="false">IF($B76=0,0,IF(SIN(F$12)=0,999999999,(SIN(F$12)*COS($E76)+SIN($E76)*COS(F$12))/SIN(F$12)*$B76))</f>
        <v>999999999</v>
      </c>
      <c r="G166" s="0" t="n">
        <f aca="false">IF($B76=0,0,IF(SIN(G$12)=0,999999999,(SIN(G$12)*COS($E76)+SIN($E76)*COS(G$12))/SIN(G$12)*$B76))</f>
        <v>324.67310085255</v>
      </c>
      <c r="H166" s="0" t="n">
        <f aca="false">IF($B76=0,0,IF(SIN(H$12)=0,999999999,(SIN(H$12)*COS($E76)+SIN($E76)*COS(H$12))/SIN(H$12)*$B76))</f>
        <v>163.657877487901</v>
      </c>
      <c r="I166" s="0" t="n">
        <f aca="false">IF($B76=0,0,IF(SIN(I$12)=0,999999999,(SIN(I$12)*COS($E76)+SIN($E76)*COS(I$12))/SIN(I$12)*$B76))</f>
        <v>109.96433059434</v>
      </c>
      <c r="J166" s="0" t="n">
        <f aca="false">IF($B76=0,0,IF(SIN(J$12)=0,999999999,(SIN(J$12)*COS($E76)+SIN($E76)*COS(J$12))/SIN(J$12)*$B76))</f>
        <v>83.1011928498637</v>
      </c>
      <c r="K166" s="0" t="n">
        <f aca="false">IF($B76=0,0,IF(SIN(K$12)=0,999999999,(SIN(K$12)*COS($E76)+SIN($E76)*COS(K$12))/SIN(K$12)*$B76))</f>
        <v>66.9702075903654</v>
      </c>
      <c r="L166" s="0" t="n">
        <f aca="false">IF($B76=0,0,IF(SIN(L$12)=0,999999999,(SIN(L$12)*COS($E76)+SIN($E76)*COS(L$12))/SIN(L$12)*$B76))</f>
        <v>56.2052865866021</v>
      </c>
      <c r="M166" s="0" t="n">
        <f aca="false">IF($B76=0,0,IF(SIN(M$12)=0,999999999,(SIN(M$12)*COS($E76)+SIN($E76)*COS(M$12))/SIN(M$12)*$B76))</f>
        <v>48.506675438893</v>
      </c>
      <c r="N166" s="0" t="n">
        <f aca="false">IF($B76=0,0,IF(SIN(N$12)=0,999999999,(SIN(N$12)*COS($E76)+SIN($E76)*COS(N$12))/SIN(N$12)*$B76))</f>
        <v>42.7244949240235</v>
      </c>
      <c r="O166" s="0" t="n">
        <f aca="false">IF($B76=0,0,IF(SIN(O$12)=0,999999999,(SIN(O$12)*COS($E76)+SIN($E76)*COS(O$12))/SIN(O$12)*$B76))</f>
        <v>38.2199214426237</v>
      </c>
      <c r="P166" s="0" t="n">
        <f aca="false">IF($B76=0,0,IF(SIN(P$12)=0,999999999,(SIN(P$12)*COS($E76)+SIN($E76)*COS(P$12))/SIN(P$12)*$B76))</f>
        <v>34.609659196674</v>
      </c>
      <c r="Q166" s="0" t="n">
        <f aca="false">IF($B76=0,0,IF(SIN(Q$12)=0,999999999,(SIN(Q$12)*COS($E76)+SIN($E76)*COS(Q$12))/SIN(Q$12)*$B76))</f>
        <v>31.649791177949</v>
      </c>
      <c r="R166" s="0" t="n">
        <f aca="false">IF($B76=0,0,IF(SIN(R$12)=0,999999999,(SIN(R$12)*COS($E76)+SIN($E76)*COS(R$12))/SIN(R$12)*$B76))</f>
        <v>29.1777046610021</v>
      </c>
      <c r="S166" s="0" t="n">
        <f aca="false">IF($B76=0,0,IF(SIN(S$12)=0,999999999,(SIN(S$12)*COS($E76)+SIN($E76)*COS(S$12))/SIN(S$12)*$B76))</f>
        <v>27.080820313612</v>
      </c>
      <c r="T166" s="0" t="n">
        <f aca="false">IF($B76=0,0,IF(SIN(T$12)=0,999999999,(SIN(T$12)*COS($E76)+SIN($E76)*COS(T$12))/SIN(T$12)*$B76))</f>
        <v>25.278723115942</v>
      </c>
      <c r="U166" s="0" t="n">
        <f aca="false">IF($B76=0,0,IF(SIN(U$12)=0,999999999,(SIN(U$12)*COS($E76)+SIN($E76)*COS(U$12))/SIN(U$12)*$B76))</f>
        <v>23.7124409109929</v>
      </c>
      <c r="V166" s="0" t="n">
        <f aca="false">IF($B76=0,0,IF(SIN(V$12)=0,999999999,(SIN(V$12)*COS($E76)+SIN($E76)*COS(V$12))/SIN(V$12)*$B76))</f>
        <v>22.3377434976392</v>
      </c>
      <c r="W166" s="0" t="n">
        <f aca="false">IF($B76=0,0,IF(SIN(W$12)=0,999999999,(SIN(W$12)*COS($E76)+SIN($E76)*COS(W$12))/SIN(W$12)*$B76))</f>
        <v>21.120806748693</v>
      </c>
      <c r="X166" s="0" t="n">
        <f aca="false">IF($B76=0,0,IF(SIN(X$12)=0,999999999,(SIN(X$12)*COS($E76)+SIN($E76)*COS(X$12))/SIN(X$12)*$B76))</f>
        <v>20.0353220220212</v>
      </c>
      <c r="Y166" s="0" t="n">
        <f aca="false">IF($B76=0,0,IF(SIN(Y$12)=0,999999999,(SIN(Y$12)*COS($E76)+SIN($E76)*COS(Y$12))/SIN(Y$12)*$B76))</f>
        <v>19.0605183883036</v>
      </c>
      <c r="Z166" s="0" t="n">
        <f aca="false">IF($B76=0,0,IF(SIN(Z$12)=0,999999999,(SIN(Z$12)*COS($E76)+SIN($E76)*COS(Z$12))/SIN(Z$12)*$B76))</f>
        <v>18.1797781895887</v>
      </c>
      <c r="AA166" s="0" t="n">
        <f aca="false">IF($B76=0,0,IF(SIN(AA$12)=0,999999999,(SIN(AA$12)*COS($E76)+SIN($E76)*COS(AA$12))/SIN(AA$12)*$B76))</f>
        <v>17.3796481516886</v>
      </c>
      <c r="AB166" s="0" t="n">
        <f aca="false">IF($B76=0,0,IF(SIN(AB$12)=0,999999999,(SIN(AB$12)*COS($E76)+SIN($E76)*COS(AB$12))/SIN(AB$12)*$B76))</f>
        <v>16.649120192353</v>
      </c>
      <c r="AC166" s="0" t="n">
        <f aca="false">IF($B76=0,0,IF(SIN(AC$12)=0,999999999,(SIN(AC$12)*COS($E76)+SIN($E76)*COS(AC$12))/SIN(AC$12)*$B76))</f>
        <v>15.9790998438725</v>
      </c>
      <c r="AD166" s="0" t="n">
        <f aca="false">IF($B76=0,0,IF(SIN(AD$12)=0,999999999,(SIN(AD$12)*COS($E76)+SIN($E76)*COS(AD$12))/SIN(AD$12)*$B76))</f>
        <v>15.3620075692114</v>
      </c>
      <c r="AE166" s="0" t="n">
        <f aca="false">IF($B76=0,0,IF(SIN(AE$12)=0,999999999,(SIN(AE$12)*COS($E76)+SIN($E76)*COS(AE$12))/SIN(AE$12)*$B76))</f>
        <v>14.7914757614585</v>
      </c>
      <c r="AF166" s="0" t="n">
        <f aca="false">IF($B76=0,0,IF(SIN(AF$12)=0,999999999,(SIN(AF$12)*COS($E76)+SIN($E76)*COS(AF$12))/SIN(AF$12)*$B76))</f>
        <v>14.2621156656741</v>
      </c>
      <c r="AG166" s="0" t="n">
        <f aca="false">IF($B76=0,0,IF(SIN(AG$12)=0,999999999,(SIN(AG$12)*COS($E76)+SIN($E76)*COS(AG$12))/SIN(AG$12)*$B76))</f>
        <v>13.7693360950803</v>
      </c>
      <c r="AH166" s="0" t="n">
        <f aca="false">IF($B76=0,0,IF(SIN(AH$12)=0,999999999,(SIN(AH$12)*COS($E76)+SIN($E76)*COS(AH$12))/SIN(AH$12)*$B76))</f>
        <v>13.3092009929805</v>
      </c>
      <c r="AI166" s="0" t="n">
        <f aca="false">IF($B76=0,0,IF(SIN(AI$12)=0,999999999,(SIN(AI$12)*COS($E76)+SIN($E76)*COS(AI$12))/SIN(AI$12)*$B76))</f>
        <v>12.8783164638248</v>
      </c>
      <c r="AJ166" s="0" t="n">
        <f aca="false">IF($B76=0,0,IF(SIN(AJ$12)=0,999999999,(SIN(AJ$12)*COS($E76)+SIN($E76)*COS(AJ$12))/SIN(AJ$12)*$B76))</f>
        <v>12.4737403972589</v>
      </c>
      <c r="AK166" s="0" t="n">
        <f aca="false">IF($B76=0,0,IF(SIN(AK$12)=0,999999999,(SIN(AK$12)*COS($E76)+SIN($E76)*COS(AK$12))/SIN(AK$12)*$B76))</f>
        <v>12.0929095834849</v>
      </c>
      <c r="AL166" s="0" t="n">
        <f aca="false">IF($B76=0,0,IF(SIN(AL$12)=0,999999999,(SIN(AL$12)*COS($E76)+SIN($E76)*COS(AL$12))/SIN(AL$12)*$B76))</f>
        <v>11.73358049368</v>
      </c>
      <c r="AM166" s="0" t="n">
        <f aca="false">IF($B76=0,0,IF(SIN(AM$12)=0,999999999,(SIN(AM$12)*COS($E76)+SIN($E76)*COS(AM$12))/SIN(AM$12)*$B76))</f>
        <v>11.393780826792</v>
      </c>
      <c r="AN166" s="0" t="n">
        <f aca="false">IF($B76=0,0,IF(SIN(AN$12)=0,999999999,(SIN(AN$12)*COS($E76)+SIN($E76)*COS(AN$12))/SIN(AN$12)*$B76))</f>
        <v>11.0717696060731</v>
      </c>
      <c r="AO166" s="0" t="n">
        <f aca="false">IF($B76=0,0,IF(SIN(AO$12)=0,999999999,(SIN(AO$12)*COS($E76)+SIN($E76)*COS(AO$12))/SIN(AO$12)*$B76))</f>
        <v>10.7660041153704</v>
      </c>
      <c r="AP166" s="0" t="n">
        <f aca="false">IF($B76=0,0,IF(SIN(AP$12)=0,999999999,(SIN(AP$12)*COS($E76)+SIN($E76)*COS(AP$12))/SIN(AP$12)*$B76))</f>
        <v>10.4751123451868</v>
      </c>
      <c r="AQ166" s="0" t="n">
        <f aca="false">IF($B76=0,0,IF(SIN(AQ$12)=0,999999999,(SIN(AQ$12)*COS($E76)+SIN($E76)*COS(AQ$12))/SIN(AQ$12)*$B76))</f>
        <v>10.1978699060867</v>
      </c>
      <c r="AR166" s="0" t="n">
        <f aca="false">IF($B76=0,0,IF(SIN(AR$12)=0,999999999,(SIN(AR$12)*COS($E76)+SIN($E76)*COS(AR$12))/SIN(AR$12)*$B76))</f>
        <v>9.93318058647897</v>
      </c>
      <c r="AS166" s="0" t="n">
        <f aca="false">IF($B76=0,0,IF(SIN(AS$12)=0,999999999,(SIN(AS$12)*COS($E76)+SIN($E76)*COS(AS$12))/SIN(AS$12)*$B76))</f>
        <v>9.68005990061959</v>
      </c>
      <c r="AT166" s="0" t="n">
        <f aca="false">IF($B76=0,0,IF(SIN(AT$12)=0,999999999,(SIN(AT$12)*COS($E76)+SIN($E76)*COS(AT$12))/SIN(AT$12)*$B76))</f>
        <v>9.43762110350646</v>
      </c>
      <c r="AU166" s="0" t="n">
        <f aca="false">IF($B76=0,0,IF(SIN(AU$12)=0,999999999,(SIN(AU$12)*COS($E76)+SIN($E76)*COS(AU$12))/SIN(AU$12)*$B76))</f>
        <v>9.20506325144908</v>
      </c>
      <c r="AV166" s="0" t="n">
        <f aca="false">IF($B76=0,0,IF(SIN(AV$12)=0,999999999,(SIN(AV$12)*COS($E76)+SIN($E76)*COS(AV$12))/SIN(AV$12)*$B76))</f>
        <v>8.98166096732515</v>
      </c>
      <c r="AW166" s="0" t="n">
        <f aca="false">IF($B76=0,0,IF(SIN(AW$12)=0,999999999,(SIN(AW$12)*COS($E76)+SIN($E76)*COS(AW$12))/SIN(AW$12)*$B76))</f>
        <v>8.76675563297335</v>
      </c>
      <c r="AX166" s="0" t="n">
        <f aca="false">IF($B76=0,0,IF(SIN(AX$12)=0,999999999,(SIN(AX$12)*COS($E76)+SIN($E76)*COS(AX$12))/SIN(AX$12)*$B76))</f>
        <v>8.55974778163262</v>
      </c>
      <c r="AY166" s="0" t="n">
        <f aca="false">IF($B76=0,0,IF(SIN(AY$12)=0,999999999,(SIN(AY$12)*COS($E76)+SIN($E76)*COS(AY$12))/SIN(AY$12)*$B76))</f>
        <v>8.36009050370702</v>
      </c>
      <c r="AZ166" s="0" t="n">
        <f aca="false">IF($B76=0,0,IF(SIN(AZ$12)=0,999999999,(SIN(AZ$12)*COS($E76)+SIN($E76)*COS(AZ$12))/SIN(AZ$12)*$B76))</f>
        <v>8.16728371160573</v>
      </c>
      <c r="BA166" s="0" t="n">
        <f aca="false">IF($B76=0,0,IF(SIN(BA$12)=0,999999999,(SIN(BA$12)*COS($E76)+SIN($E76)*COS(BA$12))/SIN(BA$12)*$B76))</f>
        <v>7.98086913566004</v>
      </c>
      <c r="BB166" s="0" t="n">
        <f aca="false">IF($B76=0,0,IF(SIN(BB$12)=0,999999999,(SIN(BB$12)*COS($E76)+SIN($E76)*COS(BB$12))/SIN(BB$12)*$B76))</f>
        <v>7.80042594444917</v>
      </c>
      <c r="BC166" s="0" t="n">
        <f aca="false">IF($B76=0,0,IF(SIN(BC$12)=0,999999999,(SIN(BC$12)*COS($E76)+SIN($E76)*COS(BC$12))/SIN(BC$12)*$B76))</f>
        <v>7.6255669002787</v>
      </c>
      <c r="BD166" s="0" t="n">
        <f aca="false">IF($B76=0,0,IF(SIN(BD$12)=0,999999999,(SIN(BD$12)*COS($E76)+SIN($E76)*COS(BD$12))/SIN(BD$12)*$B76))</f>
        <v>7.45593497483307</v>
      </c>
      <c r="BE166" s="0" t="n">
        <f aca="false">IF($B76=0,0,IF(SIN(BE$12)=0,999999999,(SIN(BE$12)*COS($E76)+SIN($E76)*COS(BE$12))/SIN(BE$12)*$B76))</f>
        <v>7.29120036178117</v>
      </c>
      <c r="BF166" s="0" t="n">
        <f aca="false">IF($B76=0,0,IF(SIN(BF$12)=0,999999999,(SIN(BF$12)*COS($E76)+SIN($E76)*COS(BF$12))/SIN(BF$12)*$B76))</f>
        <v>7.13105783283703</v>
      </c>
      <c r="BG166" s="0" t="n">
        <f aca="false">IF($B76=0,0,IF(SIN(BG$12)=0,999999999,(SIN(BG$12)*COS($E76)+SIN($E76)*COS(BG$12))/SIN(BG$12)*$B76))</f>
        <v>6.97522439184832</v>
      </c>
      <c r="BH166" s="0" t="n">
        <f aca="false">IF($B76=0,0,IF(SIN(BH$12)=0,999999999,(SIN(BH$12)*COS($E76)+SIN($E76)*COS(BH$12))/SIN(BH$12)*$B76))</f>
        <v>6.82343718821174</v>
      </c>
      <c r="BI166" s="0" t="n">
        <f aca="false">IF($B76=0,0,IF(SIN(BI$12)=0,999999999,(SIN(BI$12)*COS($E76)+SIN($E76)*COS(BI$12))/SIN(BI$12)*$B76))</f>
        <v>6.67545165653895</v>
      </c>
      <c r="BJ166" s="0" t="n">
        <f aca="false">IF($B76=0,0,IF(SIN(BJ$12)=0,999999999,(SIN(BJ$12)*COS($E76)+SIN($E76)*COS(BJ$12))/SIN(BJ$12)*$B76))</f>
        <v>6.53103985421748</v>
      </c>
      <c r="BK166" s="0" t="n">
        <f aca="false">IF($B76=0,0,IF(SIN(BK$12)=0,999999999,(SIN(BK$12)*COS($E76)+SIN($E76)*COS(BK$12))/SIN(BK$12)*$B76))</f>
        <v>6.38998897248582</v>
      </c>
      <c r="BL166" s="0" t="n">
        <f aca="false">IF($B76=0,0,IF(SIN(BL$12)=0,999999999,(SIN(BL$12)*COS($E76)+SIN($E76)*COS(BL$12))/SIN(BL$12)*$B76))</f>
        <v>6.2521</v>
      </c>
      <c r="BM166" s="0" t="n">
        <f aca="false">IF($B76=0,0,IF(SIN(BM$12)=0,999999999,(SIN(BM$12)*COS($E76)+SIN($E76)*COS(BM$12))/SIN(BM$12)*$B76))</f>
        <v>6.1171865207138</v>
      </c>
      <c r="BN166" s="0" t="n">
        <f aca="false">IF($B76=0,0,IF(SIN(BN$12)=0,999999999,(SIN(BN$12)*COS($E76)+SIN($E76)*COS(BN$12))/SIN(BN$12)*$B76))</f>
        <v>5.98507363031296</v>
      </c>
      <c r="BO166" s="0" t="n">
        <f aca="false">IF($B76=0,0,IF(SIN(BO$12)=0,999999999,(SIN(BO$12)*COS($E76)+SIN($E76)*COS(BO$12))/SIN(BO$12)*$B76))</f>
        <v>5.85559695750483</v>
      </c>
      <c r="BP166" s="0" t="n">
        <f aca="false">IF($B76=0,0,IF(SIN(BP$12)=0,999999999,(SIN(BP$12)*COS($E76)+SIN($E76)*COS(BP$12))/SIN(BP$12)*$B76))</f>
        <v>5.72860177822555</v>
      </c>
      <c r="BQ166" s="0" t="n">
        <f aca="false">IF($B76=0,0,IF(SIN(BQ$12)=0,999999999,(SIN(BQ$12)*COS($E76)+SIN($E76)*COS(BQ$12))/SIN(BQ$12)*$B76))</f>
        <v>5.6039422123368</v>
      </c>
      <c r="BR166" s="0" t="n">
        <f aca="false">IF($B76=0,0,IF(SIN(BR$12)=0,999999999,(SIN(BR$12)*COS($E76)+SIN($E76)*COS(BR$12))/SIN(BR$12)*$B76))</f>
        <v>5.48148049367999</v>
      </c>
      <c r="BS166" s="0" t="n">
        <f aca="false">IF($B76=0,0,IF(SIN(BS$12)=0,999999999,(SIN(BS$12)*COS($E76)+SIN($E76)*COS(BS$12))/SIN(BS$12)*$B76))</f>
        <v>5.36108630547235</v>
      </c>
      <c r="BT166" s="0" t="n">
        <f aca="false">IF($B76=0,0,IF(SIN(BT$12)=0,999999999,(SIN(BT$12)*COS($E76)+SIN($E76)*COS(BT$12))/SIN(BT$12)*$B76))</f>
        <v>5.24263617399309</v>
      </c>
      <c r="BU166" s="0" t="n">
        <f aca="false">IF($B76=0,0,IF(SIN(BU$12)=0,999999999,(SIN(BU$12)*COS($E76)+SIN($E76)*COS(BU$12))/SIN(BU$12)*$B76))</f>
        <v>5.12601291434102</v>
      </c>
      <c r="BV166" s="0" t="n">
        <f aca="false">IF($B76=0,0,IF(SIN(BV$12)=0,999999999,(SIN(BV$12)*COS($E76)+SIN($E76)*COS(BV$12))/SIN(BV$12)*$B76))</f>
        <v>5.0111051227678</v>
      </c>
      <c r="BW166" s="0" t="n">
        <f aca="false">IF($B76=0,0,IF(SIN(BW$12)=0,999999999,(SIN(BW$12)*COS($E76)+SIN($E76)*COS(BW$12))/SIN(BW$12)*$B76))</f>
        <v>4.89780671071827</v>
      </c>
      <c r="BX166" s="0" t="n">
        <f aca="false">IF($B76=0,0,IF(SIN(BX$12)=0,999999999,(SIN(BX$12)*COS($E76)+SIN($E76)*COS(BX$12))/SIN(BX$12)*$B76))</f>
        <v>4.78601647625573</v>
      </c>
      <c r="BY166" s="0" t="n">
        <f aca="false">IF($B76=0,0,IF(SIN(BY$12)=0,999999999,(SIN(BY$12)*COS($E76)+SIN($E76)*COS(BY$12))/SIN(BY$12)*$B76))</f>
        <v>4.67563770902568</v>
      </c>
      <c r="BZ166" s="0" t="n">
        <f aca="false">IF($B76=0,0,IF(SIN(BZ$12)=0,999999999,(SIN(BZ$12)*COS($E76)+SIN($E76)*COS(BZ$12))/SIN(BZ$12)*$B76))</f>
        <v>4.56657782532753</v>
      </c>
      <c r="CA166" s="0" t="n">
        <f aca="false">IF($B76=0,0,IF(SIN(CA$12)=0,999999999,(SIN(CA$12)*COS($E76)+SIN($E76)*COS(CA$12))/SIN(CA$12)*$B76))</f>
        <v>4.45874803022685</v>
      </c>
      <c r="CB166" s="0" t="n">
        <f aca="false">IF($B76=0,0,IF(SIN(CB$12)=0,999999999,(SIN(CB$12)*COS($E76)+SIN($E76)*COS(CB$12))/SIN(CB$12)*$B76))</f>
        <v>4.35206300395919</v>
      </c>
      <c r="CC166" s="0" t="n">
        <f aca="false">IF($B76=0,0,IF(SIN(CC$12)=0,999999999,(SIN(CC$12)*COS($E76)+SIN($E76)*COS(CC$12))/SIN(CC$12)*$B76))</f>
        <v>4.24644061015514</v>
      </c>
      <c r="CD166" s="0" t="n">
        <f aca="false">IF($B76=0,0,IF(SIN(CD$12)=0,999999999,(SIN(CD$12)*COS($E76)+SIN($E76)*COS(CD$12))/SIN(CD$12)*$B76))</f>
        <v>4.14180162366097</v>
      </c>
      <c r="CE166" s="0" t="n">
        <f aca="false">IF($B76=0,0,IF(SIN(CE$12)=0,999999999,(SIN(CE$12)*COS($E76)+SIN($E76)*COS(CE$12))/SIN(CE$12)*$B76))</f>
        <v>4.03806947594385</v>
      </c>
      <c r="CF166" s="0" t="n">
        <f aca="false">IF($B76=0,0,IF(SIN(CF$12)=0,999999999,(SIN(CF$12)*COS($E76)+SIN($E76)*COS(CF$12))/SIN(CF$12)*$B76))</f>
        <v>3.93517001625921</v>
      </c>
      <c r="CG166" s="0" t="n">
        <f aca="false">IF($B76=0,0,IF(SIN(CG$12)=0,999999999,(SIN(CG$12)*COS($E76)+SIN($E76)*COS(CG$12))/SIN(CG$12)*$B76))</f>
        <v>3.83303128692293</v>
      </c>
      <c r="CH166" s="0" t="n">
        <f aca="false">IF($B76=0,0,IF(SIN(CH$12)=0,999999999,(SIN(CH$12)*COS($E76)+SIN($E76)*COS(CH$12))/SIN(CH$12)*$B76))</f>
        <v>3.7315833111767</v>
      </c>
      <c r="CI166" s="0" t="n">
        <f aca="false">IF($B76=0,0,IF(SIN(CI$12)=0,999999999,(SIN(CI$12)*COS($E76)+SIN($E76)*COS(CI$12))/SIN(CI$12)*$B76))</f>
        <v>3.63075789226142</v>
      </c>
      <c r="CJ166" s="0" t="n">
        <f aca="false">IF($B76=0,0,IF(SIN(CJ$12)=0,999999999,(SIN(CJ$12)*COS($E76)+SIN($E76)*COS(CJ$12))/SIN(CJ$12)*$B76))</f>
        <v>3.53048842242519</v>
      </c>
      <c r="CK166" s="0" t="n">
        <f aca="false">IF($B76=0,0,IF(SIN(CK$12)=0,999999999,(SIN(CK$12)*COS($E76)+SIN($E76)*COS(CK$12))/SIN(CK$12)*$B76))</f>
        <v>3.43070970068904</v>
      </c>
      <c r="CL166" s="0" t="n">
        <f aca="false">IF($B76=0,0,IF(SIN(CL$12)=0,999999999,(SIN(CL$12)*COS($E76)+SIN($E76)*COS(CL$12))/SIN(CL$12)*$B76))</f>
        <v>3.33135775827799</v>
      </c>
      <c r="CM166" s="0" t="n">
        <f aca="false">IF($B76=0,0,IF(SIN(CM$12)=0,999999999,(SIN(CM$12)*COS($E76)+SIN($E76)*COS(CM$12))/SIN(CM$12)*$B76))</f>
        <v>3.23236969069735</v>
      </c>
      <c r="CN166" s="0" t="n">
        <f aca="false">IF($B76=0,0,IF(SIN(CN$12)=0,999999999,(SIN(CN$12)*COS($E76)+SIN($E76)*COS(CN$12))/SIN(CN$12)*$B76))</f>
        <v>3.13368349549665</v>
      </c>
      <c r="CO166" s="0" t="n">
        <f aca="false">IF($B76=0,0,IF(SIN(CO$12)=0,999999999,(SIN(CO$12)*COS($E76)+SIN($E76)*COS(CO$12))/SIN(CO$12)*$B76))</f>
        <v>3.03523791481598</v>
      </c>
      <c r="CP166" s="0" t="n">
        <f aca="false">IF($B76=0,0,IF(SIN(CP$12)=0,999999999,(SIN(CP$12)*COS($E76)+SIN($E76)*COS(CP$12))/SIN(CP$12)*$B76))</f>
        <v>2.93697228185344</v>
      </c>
      <c r="CQ166" s="0" t="n">
        <f aca="false">IF($B76=0,0,IF(SIN(CQ$12)=0,999999999,(SIN(CQ$12)*COS($E76)+SIN($E76)*COS(CQ$12))/SIN(CQ$12)*$B76))</f>
        <v>2.83882637042801</v>
      </c>
    </row>
    <row r="167" customFormat="false" ht="12.8" hidden="true" customHeight="false" outlineLevel="0" collapsed="false">
      <c r="D167" s="0" t="n">
        <f aca="false">1+D166</f>
        <v>65</v>
      </c>
      <c r="E167" s="2" t="s">
        <v>56</v>
      </c>
      <c r="F167" s="0" t="n">
        <f aca="false">IF($B77=0,0,IF(SIN(F$12)=0,999999999,(SIN(F$12)*COS($E77)+SIN($E77)*COS(F$12))/SIN(F$12)*$B77))</f>
        <v>999999999</v>
      </c>
      <c r="G167" s="0" t="n">
        <f aca="false">IF($B77=0,0,IF(SIN(G$12)=0,999999999,(SIN(G$12)*COS($E77)+SIN($E77)*COS(G$12))/SIN(G$12)*$B77))</f>
        <v>325.528050641585</v>
      </c>
      <c r="H167" s="0" t="n">
        <f aca="false">IF($B77=0,0,IF(SIN(H$12)=0,999999999,(SIN(H$12)*COS($E77)+SIN($E77)*COS(H$12))/SIN(H$12)*$B77))</f>
        <v>164.028945229034</v>
      </c>
      <c r="I167" s="0" t="n">
        <f aca="false">IF($B77=0,0,IF(SIN(I$12)=0,999999999,(SIN(I$12)*COS($E77)+SIN($E77)*COS(I$12))/SIN(I$12)*$B77))</f>
        <v>110.174038788921</v>
      </c>
      <c r="J167" s="0" t="n">
        <f aca="false">IF($B77=0,0,IF(SIN(J$12)=0,999999999,(SIN(J$12)*COS($E77)+SIN($E77)*COS(J$12))/SIN(J$12)*$B77))</f>
        <v>83.2301720932732</v>
      </c>
      <c r="K167" s="0" t="n">
        <f aca="false">IF($B77=0,0,IF(SIN(K$12)=0,999999999,(SIN(K$12)*COS($E77)+SIN($E77)*COS(K$12))/SIN(K$12)*$B77))</f>
        <v>67.0507100871732</v>
      </c>
      <c r="L167" s="0" t="n">
        <f aca="false">IF($B77=0,0,IF(SIN(L$12)=0,999999999,(SIN(L$12)*COS($E77)+SIN($E77)*COS(L$12))/SIN(L$12)*$B77))</f>
        <v>56.2534384030707</v>
      </c>
      <c r="M167" s="0" t="n">
        <f aca="false">IF($B77=0,0,IF(SIN(M$12)=0,999999999,(SIN(M$12)*COS($E77)+SIN($E77)*COS(M$12))/SIN(M$12)*$B77))</f>
        <v>48.5316914322368</v>
      </c>
      <c r="N167" s="0" t="n">
        <f aca="false">IF($B77=0,0,IF(SIN(N$12)=0,999999999,(SIN(N$12)*COS($E77)+SIN($E77)*COS(N$12))/SIN(N$12)*$B77))</f>
        <v>42.7321343408523</v>
      </c>
      <c r="O167" s="0" t="n">
        <f aca="false">IF($B77=0,0,IF(SIN(O$12)=0,999999999,(SIN(O$12)*COS($E77)+SIN($E77)*COS(O$12))/SIN(O$12)*$B77))</f>
        <v>38.2140237404425</v>
      </c>
      <c r="P167" s="0" t="n">
        <f aca="false">IF($B77=0,0,IF(SIN(P$12)=0,999999999,(SIN(P$12)*COS($E77)+SIN($E77)*COS(P$12))/SIN(P$12)*$B77))</f>
        <v>34.5929119546013</v>
      </c>
      <c r="Q167" s="0" t="n">
        <f aca="false">IF($B77=0,0,IF(SIN(Q$12)=0,999999999,(SIN(Q$12)*COS($E77)+SIN($E77)*COS(Q$12))/SIN(Q$12)*$B77))</f>
        <v>31.6241489570755</v>
      </c>
      <c r="R167" s="0" t="n">
        <f aca="false">IF($B77=0,0,IF(SIN(R$12)=0,999999999,(SIN(R$12)*COS($E77)+SIN($E77)*COS(R$12))/SIN(R$12)*$B77))</f>
        <v>29.1446333395664</v>
      </c>
      <c r="S167" s="0" t="n">
        <f aca="false">IF($B77=0,0,IF(SIN(S$12)=0,999999999,(SIN(S$12)*COS($E77)+SIN($E77)*COS(S$12))/SIN(S$12)*$B77))</f>
        <v>27.0414474470738</v>
      </c>
      <c r="T167" s="0" t="n">
        <f aca="false">IF($B77=0,0,IF(SIN(T$12)=0,999999999,(SIN(T$12)*COS($E77)+SIN($E77)*COS(T$12))/SIN(T$12)*$B77))</f>
        <v>25.2339345969934</v>
      </c>
      <c r="U167" s="0" t="n">
        <f aca="false">IF($B77=0,0,IF(SIN(U$12)=0,999999999,(SIN(U$12)*COS($E77)+SIN($E77)*COS(U$12))/SIN(U$12)*$B77))</f>
        <v>23.6629454095299</v>
      </c>
      <c r="V167" s="0" t="n">
        <f aca="false">IF($B77=0,0,IF(SIN(V$12)=0,999999999,(SIN(V$12)*COS($E77)+SIN($E77)*COS(V$12))/SIN(V$12)*$B77))</f>
        <v>22.284116763205</v>
      </c>
      <c r="W167" s="0" t="n">
        <f aca="false">IF($B77=0,0,IF(SIN(W$12)=0,999999999,(SIN(W$12)*COS($E77)+SIN($E77)*COS(W$12))/SIN(W$12)*$B77))</f>
        <v>21.0635228827533</v>
      </c>
      <c r="X167" s="0" t="n">
        <f aca="false">IF($B77=0,0,IF(SIN(X$12)=0,999999999,(SIN(X$12)*COS($E77)+SIN($E77)*COS(X$12))/SIN(X$12)*$B77))</f>
        <v>19.9747760634573</v>
      </c>
      <c r="Y167" s="0" t="n">
        <f aca="false">IF($B77=0,0,IF(SIN(Y$12)=0,999999999,(SIN(Y$12)*COS($E77)+SIN($E77)*COS(Y$12))/SIN(Y$12)*$B77))</f>
        <v>18.9970429553166</v>
      </c>
      <c r="Z167" s="0" t="n">
        <f aca="false">IF($B77=0,0,IF(SIN(Z$12)=0,999999999,(SIN(Z$12)*COS($E77)+SIN($E77)*COS(Z$12))/SIN(Z$12)*$B77))</f>
        <v>18.1136559610868</v>
      </c>
      <c r="AA167" s="0" t="n">
        <f aca="false">IF($B77=0,0,IF(SIN(AA$12)=0,999999999,(SIN(AA$12)*COS($E77)+SIN($E77)*COS(AA$12))/SIN(AA$12)*$B77))</f>
        <v>17.3111213768759</v>
      </c>
      <c r="AB167" s="0" t="n">
        <f aca="false">IF($B77=0,0,IF(SIN(AB$12)=0,999999999,(SIN(AB$12)*COS($E77)+SIN($E77)*COS(AB$12))/SIN(AB$12)*$B77))</f>
        <v>16.5783980390064</v>
      </c>
      <c r="AC167" s="0" t="n">
        <f aca="false">IF($B77=0,0,IF(SIN(AC$12)=0,999999999,(SIN(AC$12)*COS($E77)+SIN($E77)*COS(AC$12))/SIN(AC$12)*$B77))</f>
        <v>15.9063641491253</v>
      </c>
      <c r="AD167" s="0" t="n">
        <f aca="false">IF($B77=0,0,IF(SIN(AD$12)=0,999999999,(SIN(AD$12)*COS($E77)+SIN($E77)*COS(AD$12))/SIN(AD$12)*$B77))</f>
        <v>15.2874173922149</v>
      </c>
      <c r="AE167" s="0" t="n">
        <f aca="false">IF($B77=0,0,IF(SIN(AE$12)=0,999999999,(SIN(AE$12)*COS($E77)+SIN($E77)*COS(AE$12))/SIN(AE$12)*$B77))</f>
        <v>14.7151710254671</v>
      </c>
      <c r="AF167" s="0" t="n">
        <f aca="false">IF($B77=0,0,IF(SIN(AF$12)=0,999999999,(SIN(AF$12)*COS($E77)+SIN($E77)*COS(AF$12))/SIN(AF$12)*$B77))</f>
        <v>14.1842200996861</v>
      </c>
      <c r="AG167" s="0" t="n">
        <f aca="false">IF($B77=0,0,IF(SIN(AG$12)=0,999999999,(SIN(AG$12)*COS($E77)+SIN($E77)*COS(AG$12))/SIN(AG$12)*$B77))</f>
        <v>13.6899596306853</v>
      </c>
      <c r="AH167" s="0" t="n">
        <f aca="false">IF($B77=0,0,IF(SIN(AH$12)=0,999999999,(SIN(AH$12)*COS($E77)+SIN($E77)*COS(AH$12))/SIN(AH$12)*$B77))</f>
        <v>13.2284417331525</v>
      </c>
      <c r="AI167" s="0" t="n">
        <f aca="false">IF($B77=0,0,IF(SIN(AI$12)=0,999999999,(SIN(AI$12)*COS($E77)+SIN($E77)*COS(AI$12))/SIN(AI$12)*$B77))</f>
        <v>12.7962623122219</v>
      </c>
      <c r="AJ167" s="0" t="n">
        <f aca="false">IF($B77=0,0,IF(SIN(AJ$12)=0,999999999,(SIN(AJ$12)*COS($E77)+SIN($E77)*COS(AJ$12))/SIN(AJ$12)*$B77))</f>
        <v>12.3904704159255</v>
      </c>
      <c r="AK167" s="0" t="n">
        <f aca="false">IF($B77=0,0,IF(SIN(AK$12)=0,999999999,(SIN(AK$12)*COS($E77)+SIN($E77)*COS(AK$12))/SIN(AK$12)*$B77))</f>
        <v>12.0084951315218</v>
      </c>
      <c r="AL167" s="0" t="n">
        <f aca="false">IF($B77=0,0,IF(SIN(AL$12)=0,999999999,(SIN(AL$12)*COS($E77)+SIN($E77)*COS(AL$12))/SIN(AL$12)*$B77))</f>
        <v>11.6480861879477</v>
      </c>
      <c r="AM167" s="0" t="n">
        <f aca="false">IF($B77=0,0,IF(SIN(AM$12)=0,999999999,(SIN(AM$12)*COS($E77)+SIN($E77)*COS(AM$12))/SIN(AM$12)*$B77))</f>
        <v>11.307265357003</v>
      </c>
      <c r="AN167" s="0" t="n">
        <f aca="false">IF($B77=0,0,IF(SIN(AN$12)=0,999999999,(SIN(AN$12)*COS($E77)+SIN($E77)*COS(AN$12))/SIN(AN$12)*$B77))</f>
        <v>10.9842864299662</v>
      </c>
      <c r="AO167" s="0" t="n">
        <f aca="false">IF($B77=0,0,IF(SIN(AO$12)=0,999999999,(SIN(AO$12)*COS($E77)+SIN($E77)*COS(AO$12))/SIN(AO$12)*$B77))</f>
        <v>10.6776020545225</v>
      </c>
      <c r="AP167" s="0" t="n">
        <f aca="false">IF($B77=0,0,IF(SIN(AP$12)=0,999999999,(SIN(AP$12)*COS($E77)+SIN($E77)*COS(AP$12))/SIN(AP$12)*$B77))</f>
        <v>10.3858360980195</v>
      </c>
      <c r="AQ167" s="0" t="n">
        <f aca="false">IF($B77=0,0,IF(SIN(AQ$12)=0,999999999,(SIN(AQ$12)*COS($E77)+SIN($E77)*COS(AQ$12))/SIN(AQ$12)*$B77))</f>
        <v>10.1077604914934</v>
      </c>
      <c r="AR167" s="0" t="n">
        <f aca="false">IF($B77=0,0,IF(SIN(AR$12)=0,999999999,(SIN(AR$12)*COS($E77)+SIN($E77)*COS(AR$12))/SIN(AR$12)*$B77))</f>
        <v>9.84227572902412</v>
      </c>
      <c r="AS167" s="0" t="n">
        <f aca="false">IF($B77=0,0,IF(SIN(AS$12)=0,999999999,(SIN(AS$12)*COS($E77)+SIN($E77)*COS(AS$12))/SIN(AS$12)*$B77))</f>
        <v>9.58839436629655</v>
      </c>
      <c r="AT167" s="0" t="n">
        <f aca="false">IF($B77=0,0,IF(SIN(AT$12)=0,999999999,(SIN(AT$12)*COS($E77)+SIN($E77)*COS(AT$12))/SIN(AT$12)*$B77))</f>
        <v>9.34522699346749</v>
      </c>
      <c r="AU167" s="0" t="n">
        <f aca="false">IF($B77=0,0,IF(SIN(AU$12)=0,999999999,(SIN(AU$12)*COS($E77)+SIN($E77)*COS(AU$12))/SIN(AU$12)*$B77))</f>
        <v>9.11197025985495</v>
      </c>
      <c r="AV167" s="0" t="n">
        <f aca="false">IF($B77=0,0,IF(SIN(AV$12)=0,999999999,(SIN(AV$12)*COS($E77)+SIN($E77)*COS(AV$12))/SIN(AV$12)*$B77))</f>
        <v>8.88789660843736</v>
      </c>
      <c r="AW167" s="0" t="n">
        <f aca="false">IF($B77=0,0,IF(SIN(AW$12)=0,999999999,(SIN(AW$12)*COS($E77)+SIN($E77)*COS(AW$12))/SIN(AW$12)*$B77))</f>
        <v>8.67234544177779</v>
      </c>
      <c r="AX167" s="0" t="n">
        <f aca="false">IF($B77=0,0,IF(SIN(AX$12)=0,999999999,(SIN(AX$12)*COS($E77)+SIN($E77)*COS(AX$12))/SIN(AX$12)*$B77))</f>
        <v>8.46471549160103</v>
      </c>
      <c r="AY167" s="0" t="n">
        <f aca="false">IF($B77=0,0,IF(SIN(AY$12)=0,999999999,(SIN(AY$12)*COS($E77)+SIN($E77)*COS(AY$12))/SIN(AY$12)*$B77))</f>
        <v>8.26445820474147</v>
      </c>
      <c r="AZ167" s="0" t="n">
        <f aca="false">IF($B77=0,0,IF(SIN(AZ$12)=0,999999999,(SIN(AZ$12)*COS($E77)+SIN($E77)*COS(AZ$12))/SIN(AZ$12)*$B77))</f>
        <v>8.07107199074788</v>
      </c>
      <c r="BA167" s="0" t="n">
        <f aca="false">IF($B77=0,0,IF(SIN(BA$12)=0,999999999,(SIN(BA$12)*COS($E77)+SIN($E77)*COS(BA$12))/SIN(BA$12)*$B77))</f>
        <v>7.88409720276209</v>
      </c>
      <c r="BB167" s="0" t="n">
        <f aca="false">IF($B77=0,0,IF(SIN(BB$12)=0,999999999,(SIN(BB$12)*COS($E77)+SIN($E77)*COS(BB$12))/SIN(BB$12)*$B77))</f>
        <v>7.7031117446831</v>
      </c>
      <c r="BC167" s="0" t="n">
        <f aca="false">IF($B77=0,0,IF(SIN(BC$12)=0,999999999,(SIN(BC$12)*COS($E77)+SIN($E77)*COS(BC$12))/SIN(BC$12)*$B77))</f>
        <v>7.52772721509195</v>
      </c>
      <c r="BD167" s="0" t="n">
        <f aca="false">IF($B77=0,0,IF(SIN(BD$12)=0,999999999,(SIN(BD$12)*COS($E77)+SIN($E77)*COS(BD$12))/SIN(BD$12)*$B77))</f>
        <v>7.35758551273355</v>
      </c>
      <c r="BE167" s="0" t="n">
        <f aca="false">IF($B77=0,0,IF(SIN(BE$12)=0,999999999,(SIN(BE$12)*COS($E77)+SIN($E77)*COS(BE$12))/SIN(BE$12)*$B77))</f>
        <v>7.19235584014469</v>
      </c>
      <c r="BF167" s="0" t="n">
        <f aca="false">IF($B77=0,0,IF(SIN(BF$12)=0,999999999,(SIN(BF$12)*COS($E77)+SIN($E77)*COS(BF$12))/SIN(BF$12)*$B77))</f>
        <v>7.03173205176903</v>
      </c>
      <c r="BG167" s="0" t="n">
        <f aca="false">IF($B77=0,0,IF(SIN(BG$12)=0,999999999,(SIN(BG$12)*COS($E77)+SIN($E77)*COS(BG$12))/SIN(BG$12)*$B77))</f>
        <v>6.8754303009958</v>
      </c>
      <c r="BH167" s="0" t="n">
        <f aca="false">IF($B77=0,0,IF(SIN(BH$12)=0,999999999,(SIN(BH$12)*COS($E77)+SIN($E77)*COS(BH$12))/SIN(BH$12)*$B77))</f>
        <v>6.72318694730455</v>
      </c>
      <c r="BI167" s="0" t="n">
        <f aca="false">IF($B77=0,0,IF(SIN(BI$12)=0,999999999,(SIN(BI$12)*COS($E77)+SIN($E77)*COS(BI$12))/SIN(BI$12)*$B77))</f>
        <v>6.57475669034039</v>
      </c>
      <c r="BJ167" s="0" t="n">
        <f aca="false">IF($B77=0,0,IF(SIN(BJ$12)=0,999999999,(SIN(BJ$12)*COS($E77)+SIN($E77)*COS(BJ$12))/SIN(BJ$12)*$B77))</f>
        <v>6.42991090247899</v>
      </c>
      <c r="BK167" s="0" t="n">
        <f aca="false">IF($B77=0,0,IF(SIN(BK$12)=0,999999999,(SIN(BK$12)*COS($E77)+SIN($E77)*COS(BK$12))/SIN(BK$12)*$B77))</f>
        <v>6.28843613542715</v>
      </c>
      <c r="BL167" s="0" t="n">
        <f aca="false">IF($B77=0,0,IF(SIN(BL$12)=0,999999999,(SIN(BL$12)*COS($E77)+SIN($E77)*COS(BL$12))/SIN(BL$12)*$B77))</f>
        <v>6.15013277977311</v>
      </c>
      <c r="BM167" s="0" t="n">
        <f aca="false">IF($B77=0,0,IF(SIN(BM$12)=0,999999999,(SIN(BM$12)*COS($E77)+SIN($E77)*COS(BM$12))/SIN(BM$12)*$B77))</f>
        <v>6.01481385925419</v>
      </c>
      <c r="BN167" s="0" t="n">
        <f aca="false">IF($B77=0,0,IF(SIN(BN$12)=0,999999999,(SIN(BN$12)*COS($E77)+SIN($E77)*COS(BN$12))/SIN(BN$12)*$B77))</f>
        <v>5.88230394393468</v>
      </c>
      <c r="BO167" s="0" t="n">
        <f aca="false">IF($B77=0,0,IF(SIN(BO$12)=0,999999999,(SIN(BO$12)*COS($E77)+SIN($E77)*COS(BO$12))/SIN(BO$12)*$B77))</f>
        <v>5.75243816855422</v>
      </c>
      <c r="BP167" s="0" t="n">
        <f aca="false">IF($B77=0,0,IF(SIN(BP$12)=0,999999999,(SIN(BP$12)*COS($E77)+SIN($E77)*COS(BP$12))/SIN(BP$12)*$B77))</f>
        <v>5.62506134407308</v>
      </c>
      <c r="BQ167" s="0" t="n">
        <f aca="false">IF($B77=0,0,IF(SIN(BQ$12)=0,999999999,(SIN(BQ$12)*COS($E77)+SIN($E77)*COS(BQ$12))/SIN(BQ$12)*$B77))</f>
        <v>5.50002715195476</v>
      </c>
      <c r="BR167" s="0" t="n">
        <f aca="false">IF($B77=0,0,IF(SIN(BR$12)=0,999999999,(SIN(BR$12)*COS($E77)+SIN($E77)*COS(BR$12))/SIN(BR$12)*$B77))</f>
        <v>5.37719741202657</v>
      </c>
      <c r="BS167" s="0" t="n">
        <f aca="false">IF($B77=0,0,IF(SIN(BS$12)=0,999999999,(SIN(BS$12)*COS($E77)+SIN($E77)*COS(BS$12))/SIN(BS$12)*$B77))</f>
        <v>5.25644141587849</v>
      </c>
      <c r="BT167" s="0" t="n">
        <f aca="false">IF($B77=0,0,IF(SIN(BT$12)=0,999999999,(SIN(BT$12)*COS($E77)+SIN($E77)*COS(BT$12))/SIN(BT$12)*$B77))</f>
        <v>5.13763531872718</v>
      </c>
      <c r="BU167" s="0" t="n">
        <f aca="false">IF($B77=0,0,IF(SIN(BU$12)=0,999999999,(SIN(BU$12)*COS($E77)+SIN($E77)*COS(BU$12))/SIN(BU$12)*$B77))</f>
        <v>5.02066158350806</v>
      </c>
      <c r="BV167" s="0" t="n">
        <f aca="false">IF($B77=0,0,IF(SIN(BV$12)=0,999999999,(SIN(BV$12)*COS($E77)+SIN($E77)*COS(BV$12))/SIN(BV$12)*$B77))</f>
        <v>4.90540847168285</v>
      </c>
      <c r="BW167" s="0" t="n">
        <f aca="false">IF($B77=0,0,IF(SIN(BW$12)=0,999999999,(SIN(BW$12)*COS($E77)+SIN($E77)*COS(BW$12))/SIN(BW$12)*$B77))</f>
        <v>4.79176957587967</v>
      </c>
      <c r="BX167" s="0" t="n">
        <f aca="false">IF($B77=0,0,IF(SIN(BX$12)=0,999999999,(SIN(BX$12)*COS($E77)+SIN($E77)*COS(BX$12))/SIN(BX$12)*$B77))</f>
        <v>4.67964339003032</v>
      </c>
      <c r="BY167" s="0" t="n">
        <f aca="false">IF($B77=0,0,IF(SIN(BY$12)=0,999999999,(SIN(BY$12)*COS($E77)+SIN($E77)*COS(BY$12))/SIN(BY$12)*$B77))</f>
        <v>4.56893291314688</v>
      </c>
      <c r="BZ167" s="0" t="n">
        <f aca="false">IF($B77=0,0,IF(SIN(BZ$12)=0,999999999,(SIN(BZ$12)*COS($E77)+SIN($E77)*COS(BZ$12))/SIN(BZ$12)*$B77))</f>
        <v>4.45954528329675</v>
      </c>
      <c r="CA167" s="0" t="n">
        <f aca="false">IF($B77=0,0,IF(SIN(CA$12)=0,999999999,(SIN(CA$12)*COS($E77)+SIN($E77)*COS(CA$12))/SIN(CA$12)*$B77))</f>
        <v>4.35139143869945</v>
      </c>
      <c r="CB167" s="0" t="n">
        <f aca="false">IF($B77=0,0,IF(SIN(CB$12)=0,999999999,(SIN(CB$12)*COS($E77)+SIN($E77)*COS(CB$12))/SIN(CB$12)*$B77))</f>
        <v>4.24438580318807</v>
      </c>
      <c r="CC167" s="0" t="n">
        <f aca="false">IF($B77=0,0,IF(SIN(CC$12)=0,999999999,(SIN(CC$12)*COS($E77)+SIN($E77)*COS(CC$12))/SIN(CC$12)*$B77))</f>
        <v>4.13844599355743</v>
      </c>
      <c r="CD167" s="0" t="n">
        <f aca="false">IF($B77=0,0,IF(SIN(CD$12)=0,999999999,(SIN(CD$12)*COS($E77)+SIN($E77)*COS(CD$12))/SIN(CD$12)*$B77))</f>
        <v>4.0334925465668</v>
      </c>
      <c r="CE167" s="0" t="n">
        <f aca="false">IF($B77=0,0,IF(SIN(CE$12)=0,999999999,(SIN(CE$12)*COS($E77)+SIN($E77)*COS(CE$12))/SIN(CE$12)*$B77))</f>
        <v>3.92944866358006</v>
      </c>
      <c r="CF167" s="0" t="n">
        <f aca="false">IF($B77=0,0,IF(SIN(CF$12)=0,999999999,(SIN(CF$12)*COS($E77)+SIN($E77)*COS(CF$12))/SIN(CF$12)*$B77))</f>
        <v>3.82623997101519</v>
      </c>
      <c r="CG167" s="0" t="n">
        <f aca="false">IF($B77=0,0,IF(SIN(CG$12)=0,999999999,(SIN(CG$12)*COS($E77)+SIN($E77)*COS(CG$12))/SIN(CG$12)*$B77))</f>
        <v>3.72379429494127</v>
      </c>
      <c r="CH167" s="0" t="n">
        <f aca="false">IF($B77=0,0,IF(SIN(CH$12)=0,999999999,(SIN(CH$12)*COS($E77)+SIN($E77)*COS(CH$12))/SIN(CH$12)*$B77))</f>
        <v>3.62204144830623</v>
      </c>
      <c r="CI167" s="0" t="n">
        <f aca="false">IF($B77=0,0,IF(SIN(CI$12)=0,999999999,(SIN(CI$12)*COS($E77)+SIN($E77)*COS(CI$12))/SIN(CI$12)*$B77))</f>
        <v>3.52091302940644</v>
      </c>
      <c r="CJ167" s="0" t="n">
        <f aca="false">IF($B77=0,0,IF(SIN(CJ$12)=0,999999999,(SIN(CJ$12)*COS($E77)+SIN($E77)*COS(CJ$12))/SIN(CJ$12)*$B77))</f>
        <v>3.42034223032076</v>
      </c>
      <c r="CK167" s="0" t="n">
        <f aca="false">IF($B77=0,0,IF(SIN(CK$12)=0,999999999,(SIN(CK$12)*COS($E77)+SIN($E77)*COS(CK$12))/SIN(CK$12)*$B77))</f>
        <v>3.3202636541286</v>
      </c>
      <c r="CL167" s="0" t="n">
        <f aca="false">IF($B77=0,0,IF(SIN(CL$12)=0,999999999,(SIN(CL$12)*COS($E77)+SIN($E77)*COS(CL$12))/SIN(CL$12)*$B77))</f>
        <v>3.22061313981639</v>
      </c>
      <c r="CM167" s="0" t="n">
        <f aca="false">IF($B77=0,0,IF(SIN(CM$12)=0,999999999,(SIN(CM$12)*COS($E77)+SIN($E77)*COS(CM$12))/SIN(CM$12)*$B77))</f>
        <v>3.12132759384918</v>
      </c>
      <c r="CN167" s="0" t="n">
        <f aca="false">IF($B77=0,0,IF(SIN(CN$12)=0,999999999,(SIN(CN$12)*COS($E77)+SIN($E77)*COS(CN$12))/SIN(CN$12)*$B77))</f>
        <v>3.02234482744711</v>
      </c>
      <c r="CO167" s="0" t="n">
        <f aca="false">IF($B77=0,0,IF(SIN(CO$12)=0,999999999,(SIN(CO$12)*COS($E77)+SIN($E77)*COS(CO$12))/SIN(CO$12)*$B77))</f>
        <v>2.92360339865847</v>
      </c>
      <c r="CP167" s="0" t="n">
        <f aca="false">IF($B77=0,0,IF(SIN(CP$12)=0,999999999,(SIN(CP$12)*COS($E77)+SIN($E77)*COS(CP$12))/SIN(CP$12)*$B77))</f>
        <v>2.82504245836584</v>
      </c>
      <c r="CQ167" s="0" t="n">
        <f aca="false">IF($B77=0,0,IF(SIN(CQ$12)=0,999999999,(SIN(CQ$12)*COS($E77)+SIN($E77)*COS(CQ$12))/SIN(CQ$12)*$B77))</f>
        <v>2.7266015993968</v>
      </c>
    </row>
    <row r="168" customFormat="false" ht="12.8" hidden="true" customHeight="false" outlineLevel="0" collapsed="false">
      <c r="D168" s="0" t="n">
        <f aca="false">1+D167</f>
        <v>66</v>
      </c>
      <c r="E168" s="2" t="s">
        <v>56</v>
      </c>
      <c r="F168" s="0" t="n">
        <f aca="false">IF($B78=0,0,IF(SIN(F$12)=0,999999999,(SIN(F$12)*COS($E78)+SIN($E78)*COS(F$12))/SIN(F$12)*$B78))</f>
        <v>999999999</v>
      </c>
      <c r="G168" s="0" t="n">
        <f aca="false">IF($B78=0,0,IF(SIN(G$12)=0,999999999,(SIN(G$12)*COS($E78)+SIN($E78)*COS(G$12))/SIN(G$12)*$B78))</f>
        <v>326.256834119836</v>
      </c>
      <c r="H168" s="0" t="n">
        <f aca="false">IF($B78=0,0,IF(SIN(H$12)=0,999999999,(SIN(H$12)*COS($E78)+SIN($E78)*COS(H$12))/SIN(H$12)*$B78))</f>
        <v>164.337073914959</v>
      </c>
      <c r="I168" s="0" t="n">
        <f aca="false">IF($B78=0,0,IF(SIN(I$12)=0,999999999,(SIN(I$12)*COS($E78)+SIN($E78)*COS(I$12))/SIN(I$12)*$B78))</f>
        <v>110.341892242818</v>
      </c>
      <c r="J168" s="0" t="n">
        <f aca="false">IF($B78=0,0,IF(SIN(J$12)=0,999999999,(SIN(J$12)*COS($E78)+SIN($E78)*COS(J$12))/SIN(J$12)*$B78))</f>
        <v>83.3278451791713</v>
      </c>
      <c r="K168" s="0" t="n">
        <f aca="false">IF($B78=0,0,IF(SIN(K$12)=0,999999999,(SIN(K$12)*COS($E78)+SIN($E78)*COS(K$12))/SIN(K$12)*$B78))</f>
        <v>67.1062407214911</v>
      </c>
      <c r="L168" s="0" t="n">
        <f aca="false">IF($B78=0,0,IF(SIN(L$12)=0,999999999,(SIN(L$12)*COS($E78)+SIN($E78)*COS(L$12))/SIN(L$12)*$B78))</f>
        <v>56.2808455127019</v>
      </c>
      <c r="M168" s="0" t="n">
        <f aca="false">IF($B78=0,0,IF(SIN(M$12)=0,999999999,(SIN(M$12)*COS($E78)+SIN($E78)*COS(M$12))/SIN(M$12)*$B78))</f>
        <v>48.5389857996946</v>
      </c>
      <c r="N168" s="0" t="n">
        <f aca="false">IF($B78=0,0,IF(SIN(N$12)=0,999999999,(SIN(N$12)*COS($E78)+SIN($E78)*COS(N$12))/SIN(N$12)*$B78))</f>
        <v>42.7243226711737</v>
      </c>
      <c r="O168" s="0" t="n">
        <f aca="false">IF($B78=0,0,IF(SIN(O$12)=0,999999999,(SIN(O$12)*COS($E78)+SIN($E78)*COS(O$12))/SIN(O$12)*$B78))</f>
        <v>38.1944438020081</v>
      </c>
      <c r="P168" s="0" t="n">
        <f aca="false">IF($B78=0,0,IF(SIN(P$12)=0,999999999,(SIN(P$12)*COS($E78)+SIN($E78)*COS(P$12))/SIN(P$12)*$B78))</f>
        <v>34.5639001495174</v>
      </c>
      <c r="Q168" s="0" t="n">
        <f aca="false">IF($B78=0,0,IF(SIN(Q$12)=0,999999999,(SIN(Q$12)*COS($E78)+SIN($E78)*COS(Q$12))/SIN(Q$12)*$B78))</f>
        <v>31.5874044504451</v>
      </c>
      <c r="R168" s="0" t="n">
        <f aca="false">IF($B78=0,0,IF(SIN(R$12)=0,999999999,(SIN(R$12)*COS($E78)+SIN($E78)*COS(R$12))/SIN(R$12)*$B78))</f>
        <v>29.1014304682009</v>
      </c>
      <c r="S168" s="0" t="n">
        <f aca="false">IF($B78=0,0,IF(SIN(S$12)=0,999999999,(SIN(S$12)*COS($E78)+SIN($E78)*COS(S$12))/SIN(S$12)*$B78))</f>
        <v>26.9927664325162</v>
      </c>
      <c r="T168" s="0" t="n">
        <f aca="false">IF($B78=0,0,IF(SIN(T$12)=0,999999999,(SIN(T$12)*COS($E78)+SIN($E78)*COS(T$12))/SIN(T$12)*$B78))</f>
        <v>25.1805455752885</v>
      </c>
      <c r="U168" s="0" t="n">
        <f aca="false">IF($B78=0,0,IF(SIN(U$12)=0,999999999,(SIN(U$12)*COS($E78)+SIN($E78)*COS(U$12))/SIN(U$12)*$B78))</f>
        <v>23.6054644510387</v>
      </c>
      <c r="V168" s="0" t="n">
        <f aca="false">IF($B78=0,0,IF(SIN(V$12)=0,999999999,(SIN(V$12)*COS($E78)+SIN($E78)*COS(V$12))/SIN(V$12)*$B78))</f>
        <v>22.2230443861955</v>
      </c>
      <c r="W168" s="0" t="n">
        <f aca="false">IF($B78=0,0,IF(SIN(W$12)=0,999999999,(SIN(W$12)*COS($E78)+SIN($E78)*COS(W$12))/SIN(W$12)*$B78))</f>
        <v>20.9992712394315</v>
      </c>
      <c r="X168" s="0" t="n">
        <f aca="false">IF($B78=0,0,IF(SIN(X$12)=0,999999999,(SIN(X$12)*COS($E78)+SIN($E78)*COS(X$12))/SIN(X$12)*$B78))</f>
        <v>19.9076885742898</v>
      </c>
      <c r="Y168" s="0" t="n">
        <f aca="false">IF($B78=0,0,IF(SIN(Y$12)=0,999999999,(SIN(Y$12)*COS($E78)+SIN($E78)*COS(Y$12))/SIN(Y$12)*$B78))</f>
        <v>18.9274087763919</v>
      </c>
      <c r="Z168" s="0" t="n">
        <f aca="false">IF($B78=0,0,IF(SIN(Z$12)=0,999999999,(SIN(Z$12)*COS($E78)+SIN($E78)*COS(Z$12))/SIN(Z$12)*$B78))</f>
        <v>18.0417208346018</v>
      </c>
      <c r="AA168" s="0" t="n">
        <f aca="false">IF($B78=0,0,IF(SIN(AA$12)=0,999999999,(SIN(AA$12)*COS($E78)+SIN($E78)*COS(AA$12))/SIN(AA$12)*$B78))</f>
        <v>17.2370958981379</v>
      </c>
      <c r="AB168" s="0" t="n">
        <f aca="false">IF($B78=0,0,IF(SIN(AB$12)=0,999999999,(SIN(AB$12)*COS($E78)+SIN($E78)*COS(AB$12))/SIN(AB$12)*$B78))</f>
        <v>16.5024640445355</v>
      </c>
      <c r="AC168" s="0" t="n">
        <f aca="false">IF($B78=0,0,IF(SIN(AC$12)=0,999999999,(SIN(AC$12)*COS($E78)+SIN($E78)*COS(AC$12))/SIN(AC$12)*$B78))</f>
        <v>15.8286797160024</v>
      </c>
      <c r="AD168" s="0" t="n">
        <f aca="false">IF($B78=0,0,IF(SIN(AD$12)=0,999999999,(SIN(AD$12)*COS($E78)+SIN($E78)*COS(AD$12))/SIN(AD$12)*$B78))</f>
        <v>15.2081207958616</v>
      </c>
      <c r="AE168" s="0" t="n">
        <f aca="false">IF($B78=0,0,IF(SIN(AE$12)=0,999999999,(SIN(AE$12)*COS($E78)+SIN($E78)*COS(AE$12))/SIN(AE$12)*$B78))</f>
        <v>14.6343839058322</v>
      </c>
      <c r="AF168" s="0" t="n">
        <f aca="false">IF($B78=0,0,IF(SIN(AF$12)=0,999999999,(SIN(AF$12)*COS($E78)+SIN($E78)*COS(AF$12))/SIN(AF$12)*$B78))</f>
        <v>14.102050018512</v>
      </c>
      <c r="AG168" s="0" t="n">
        <f aca="false">IF($B78=0,0,IF(SIN(AG$12)=0,999999999,(SIN(AG$12)*COS($E78)+SIN($E78)*COS(AG$12))/SIN(AG$12)*$B78))</f>
        <v>13.6065021551667</v>
      </c>
      <c r="AH168" s="0" t="n">
        <f aca="false">IF($B78=0,0,IF(SIN(AH$12)=0,999999999,(SIN(AH$12)*COS($E78)+SIN($E78)*COS(AH$12))/SIN(AH$12)*$B78))</f>
        <v>13.1437821474746</v>
      </c>
      <c r="AI168" s="0" t="n">
        <f aca="false">IF($B78=0,0,IF(SIN(AI$12)=0,999999999,(SIN(AI$12)*COS($E78)+SIN($E78)*COS(AI$12))/SIN(AI$12)*$B78))</f>
        <v>12.7104770339645</v>
      </c>
      <c r="AJ168" s="0" t="n">
        <f aca="false">IF($B78=0,0,IF(SIN(AJ$12)=0,999999999,(SIN(AJ$12)*COS($E78)+SIN($E78)*COS(AJ$12))/SIN(AJ$12)*$B78))</f>
        <v>12.3036281763591</v>
      </c>
      <c r="AK168" s="0" t="n">
        <f aca="false">IF($B78=0,0,IF(SIN(AK$12)=0,999999999,(SIN(AK$12)*COS($E78)+SIN($E78)*COS(AK$12))/SIN(AK$12)*$B78))</f>
        <v>11.9206579654911</v>
      </c>
      <c r="AL168" s="0" t="n">
        <f aca="false">IF($B78=0,0,IF(SIN(AL$12)=0,999999999,(SIN(AL$12)*COS($E78)+SIN($E78)*COS(AL$12))/SIN(AL$12)*$B78))</f>
        <v>11.5593102690433</v>
      </c>
      <c r="AM168" s="0" t="n">
        <f aca="false">IF($B78=0,0,IF(SIN(AM$12)=0,999999999,(SIN(AM$12)*COS($E78)+SIN($E78)*COS(AM$12))/SIN(AM$12)*$B78))</f>
        <v>11.2176017061479</v>
      </c>
      <c r="AN168" s="0" t="n">
        <f aca="false">IF($B78=0,0,IF(SIN(AN$12)=0,999999999,(SIN(AN$12)*COS($E78)+SIN($E78)*COS(AN$12))/SIN(AN$12)*$B78))</f>
        <v>10.8937815197547</v>
      </c>
      <c r="AO168" s="0" t="n">
        <f aca="false">IF($B78=0,0,IF(SIN(AO$12)=0,999999999,(SIN(AO$12)*COS($E78)+SIN($E78)*COS(AO$12))/SIN(AO$12)*$B78))</f>
        <v>10.5862983271787</v>
      </c>
      <c r="AP168" s="0" t="n">
        <f aca="false">IF($B78=0,0,IF(SIN(AP$12)=0,999999999,(SIN(AP$12)*COS($E78)+SIN($E78)*COS(AP$12))/SIN(AP$12)*$B78))</f>
        <v>10.2937724113712</v>
      </c>
      <c r="AQ168" s="0" t="n">
        <f aca="false">IF($B78=0,0,IF(SIN(AQ$12)=0,999999999,(SIN(AQ$12)*COS($E78)+SIN($E78)*COS(AQ$12))/SIN(AQ$12)*$B78))</f>
        <v>10.0149725046317</v>
      </c>
      <c r="AR168" s="0" t="n">
        <f aca="false">IF($B78=0,0,IF(SIN(AR$12)=0,999999999,(SIN(AR$12)*COS($E78)+SIN($E78)*COS(AR$12))/SIN(AR$12)*$B78))</f>
        <v>9.7487962371702</v>
      </c>
      <c r="AS168" s="0" t="n">
        <f aca="false">IF($B78=0,0,IF(SIN(AS$12)=0,999999999,(SIN(AS$12)*COS($E78)+SIN($E78)*COS(AS$12))/SIN(AS$12)*$B78))</f>
        <v>9.49425359268728</v>
      </c>
      <c r="AT168" s="0" t="n">
        <f aca="false">IF($B78=0,0,IF(SIN(AT$12)=0,999999999,(SIN(AT$12)*COS($E78)+SIN($E78)*COS(AT$12))/SIN(AT$12)*$B78))</f>
        <v>9.2504528447045</v>
      </c>
      <c r="AU168" s="0" t="n">
        <f aca="false">IF($B78=0,0,IF(SIN(AU$12)=0,999999999,(SIN(AU$12)*COS($E78)+SIN($E78)*COS(AU$12))/SIN(AU$12)*$B78))</f>
        <v>9.01658855006191</v>
      </c>
      <c r="AV168" s="0" t="n">
        <f aca="false">IF($B78=0,0,IF(SIN(AV$12)=0,999999999,(SIN(AV$12)*COS($E78)+SIN($E78)*COS(AV$12))/SIN(AV$12)*$B78))</f>
        <v>8.79193125667886</v>
      </c>
      <c r="AW168" s="0" t="n">
        <f aca="false">IF($B78=0,0,IF(SIN(AW$12)=0,999999999,(SIN(AW$12)*COS($E78)+SIN($E78)*COS(AW$12))/SIN(AW$12)*$B78))</f>
        <v>8.57581864646817</v>
      </c>
      <c r="AX168" s="0" t="n">
        <f aca="false">IF($B78=0,0,IF(SIN(AX$12)=0,999999999,(SIN(AX$12)*COS($E78)+SIN($E78)*COS(AX$12))/SIN(AX$12)*$B78))</f>
        <v>8.36764788503831</v>
      </c>
      <c r="AY168" s="0" t="n">
        <f aca="false">IF($B78=0,0,IF(SIN(AY$12)=0,999999999,(SIN(AY$12)*COS($E78)+SIN($E78)*COS(AY$12))/SIN(AY$12)*$B78))</f>
        <v>8.16686899041381</v>
      </c>
      <c r="AZ168" s="0" t="n">
        <f aca="false">IF($B78=0,0,IF(SIN(AZ$12)=0,999999999,(SIN(AZ$12)*COS($E78)+SIN($E78)*COS(AZ$12))/SIN(AZ$12)*$B78))</f>
        <v>7.97297906565675</v>
      </c>
      <c r="BA168" s="0" t="n">
        <f aca="false">IF($B78=0,0,IF(SIN(BA$12)=0,999999999,(SIN(BA$12)*COS($E78)+SIN($E78)*COS(BA$12))/SIN(BA$12)*$B78))</f>
        <v>7.7855172666723</v>
      </c>
      <c r="BB168" s="0" t="n">
        <f aca="false">IF($B78=0,0,IF(SIN(BB$12)=0,999999999,(SIN(BB$12)*COS($E78)+SIN($E78)*COS(BB$12))/SIN(BB$12)*$B78))</f>
        <v>7.60406039793077</v>
      </c>
      <c r="BC168" s="0" t="n">
        <f aca="false">IF($B78=0,0,IF(SIN(BC$12)=0,999999999,(SIN(BC$12)*COS($E78)+SIN($E78)*COS(BC$12))/SIN(BC$12)*$B78))</f>
        <v>7.42821904634866</v>
      </c>
      <c r="BD168" s="0" t="n">
        <f aca="false">IF($B78=0,0,IF(SIN(BD$12)=0,999999999,(SIN(BD$12)*COS($E78)+SIN($E78)*COS(BD$12))/SIN(BD$12)*$B78))</f>
        <v>7.25763417792883</v>
      </c>
      <c r="BE168" s="0" t="n">
        <f aca="false">IF($B78=0,0,IF(SIN(BE$12)=0,999999999,(SIN(BE$12)*COS($E78)+SIN($E78)*COS(BE$12))/SIN(BE$12)*$B78))</f>
        <v>7.09197413358384</v>
      </c>
      <c r="BF168" s="0" t="n">
        <f aca="false">IF($B78=0,0,IF(SIN(BF$12)=0,999999999,(SIN(BF$12)*COS($E78)+SIN($E78)*COS(BF$12))/SIN(BF$12)*$B78))</f>
        <v>6.9309319703437</v>
      </c>
      <c r="BG168" s="0" t="n">
        <f aca="false">IF($B78=0,0,IF(SIN(BG$12)=0,999999999,(SIN(BG$12)*COS($E78)+SIN($E78)*COS(BG$12))/SIN(BG$12)*$B78))</f>
        <v>6.77422310226574</v>
      </c>
      <c r="BH168" s="0" t="n">
        <f aca="false">IF($B78=0,0,IF(SIN(BH$12)=0,999999999,(SIN(BH$12)*COS($E78)+SIN($E78)*COS(BH$12))/SIN(BH$12)*$B78))</f>
        <v>6.6215832021282</v>
      </c>
      <c r="BI168" s="0" t="n">
        <f aca="false">IF($B78=0,0,IF(SIN(BI$12)=0,999999999,(SIN(BI$12)*COS($E78)+SIN($E78)*COS(BI$12))/SIN(BI$12)*$B78))</f>
        <v>6.47276633064529</v>
      </c>
      <c r="BJ168" s="0" t="n">
        <f aca="false">IF($B78=0,0,IF(SIN(BJ$12)=0,999999999,(SIN(BJ$12)*COS($E78)+SIN($E78)*COS(BJ$12))/SIN(BJ$12)*$B78))</f>
        <v>6.32754326468903</v>
      </c>
      <c r="BK168" s="0" t="n">
        <f aca="false">IF($B78=0,0,IF(SIN(BK$12)=0,999999999,(SIN(BK$12)*COS($E78)+SIN($E78)*COS(BK$12))/SIN(BK$12)*$B78))</f>
        <v>6.18569999999999</v>
      </c>
      <c r="BL168" s="0" t="n">
        <f aca="false">IF($B78=0,0,IF(SIN(BL$12)=0,999999999,(SIN(BL$12)*COS($E78)+SIN($E78)*COS(BL$12))/SIN(BL$12)*$B78))</f>
        <v>6.04703640724617</v>
      </c>
      <c r="BM168" s="0" t="n">
        <f aca="false">IF($B78=0,0,IF(SIN(BM$12)=0,999999999,(SIN(BM$12)*COS($E78)+SIN($E78)*COS(BM$12))/SIN(BM$12)*$B78))</f>
        <v>5.91136502315005</v>
      </c>
      <c r="BN168" s="0" t="n">
        <f aca="false">IF($B78=0,0,IF(SIN(BN$12)=0,999999999,(SIN(BN$12)*COS($E78)+SIN($E78)*COS(BN$12))/SIN(BN$12)*$B78))</f>
        <v>5.77850996083566</v>
      </c>
      <c r="BO168" s="0" t="n">
        <f aca="false">IF($B78=0,0,IF(SIN(BO$12)=0,999999999,(SIN(BO$12)*COS($E78)+SIN($E78)*COS(BO$12))/SIN(BO$12)*$B78))</f>
        <v>5.64830592562006</v>
      </c>
      <c r="BP168" s="0" t="n">
        <f aca="false">IF($B78=0,0,IF(SIN(BP$12)=0,999999999,(SIN(BP$12)*COS($E78)+SIN($E78)*COS(BP$12))/SIN(BP$12)*$B78))</f>
        <v>5.52059732424447</v>
      </c>
      <c r="BQ168" s="0" t="n">
        <f aca="false">IF($B78=0,0,IF(SIN(BQ$12)=0,999999999,(SIN(BQ$12)*COS($E78)+SIN($E78)*COS(BQ$12))/SIN(BQ$12)*$B78))</f>
        <v>5.39523745705827</v>
      </c>
      <c r="BR168" s="0" t="n">
        <f aca="false">IF($B78=0,0,IF(SIN(BR$12)=0,999999999,(SIN(BR$12)*COS($E78)+SIN($E78)*COS(BR$12))/SIN(BR$12)*$B78))</f>
        <v>5.2720877839725</v>
      </c>
      <c r="BS168" s="0" t="n">
        <f aca="false">IF($B78=0,0,IF(SIN(BS$12)=0,999999999,(SIN(BS$12)*COS($E78)+SIN($E78)*COS(BS$12))/SIN(BS$12)*$B78))</f>
        <v>5.15101725612251</v>
      </c>
      <c r="BT168" s="0" t="n">
        <f aca="false">IF($B78=0,0,IF(SIN(BT$12)=0,999999999,(SIN(BT$12)*COS($E78)+SIN($E78)*COS(BT$12))/SIN(BT$12)*$B78))</f>
        <v>5.03190170614794</v>
      </c>
      <c r="BU168" s="0" t="n">
        <f aca="false">IF($B78=0,0,IF(SIN(BU$12)=0,999999999,(SIN(BU$12)*COS($E78)+SIN($E78)*COS(BU$12))/SIN(BU$12)*$B78))</f>
        <v>4.91462329083682</v>
      </c>
      <c r="BV168" s="0" t="n">
        <f aca="false">IF($B78=0,0,IF(SIN(BV$12)=0,999999999,(SIN(BV$12)*COS($E78)+SIN($E78)*COS(BV$12))/SIN(BV$12)*$B78))</f>
        <v>4.79906998060681</v>
      </c>
      <c r="BW168" s="0" t="n">
        <f aca="false">IF($B78=0,0,IF(SIN(BW$12)=0,999999999,(SIN(BW$12)*COS($E78)+SIN($E78)*COS(BW$12))/SIN(BW$12)*$B78))</f>
        <v>4.68513509092805</v>
      </c>
      <c r="BX168" s="0" t="n">
        <f aca="false">IF($B78=0,0,IF(SIN(BX$12)=0,999999999,(SIN(BX$12)*COS($E78)+SIN($E78)*COS(BX$12))/SIN(BX$12)*$B78))</f>
        <v>4.57271685134068</v>
      </c>
      <c r="BY168" s="0" t="n">
        <f aca="false">IF($B78=0,0,IF(SIN(BY$12)=0,999999999,(SIN(BY$12)*COS($E78)+SIN($E78)*COS(BY$12))/SIN(BY$12)*$B78))</f>
        <v>4.46171800819947</v>
      </c>
      <c r="BZ168" s="0" t="n">
        <f aca="false">IF($B78=0,0,IF(SIN(BZ$12)=0,999999999,(SIN(BZ$12)*COS($E78)+SIN($E78)*COS(BZ$12))/SIN(BZ$12)*$B78))</f>
        <v>4.35204545769545</v>
      </c>
      <c r="CA168" s="0" t="n">
        <f aca="false">IF($B78=0,0,IF(SIN(CA$12)=0,999999999,(SIN(CA$12)*COS($E78)+SIN($E78)*COS(CA$12))/SIN(CA$12)*$B78))</f>
        <v>4.24360990606998</v>
      </c>
      <c r="CB168" s="0" t="n">
        <f aca="false">IF($B78=0,0,IF(SIN(CB$12)=0,999999999,(SIN(CB$12)*COS($E78)+SIN($E78)*COS(CB$12))/SIN(CB$12)*$B78))</f>
        <v>4.13632555425692</v>
      </c>
      <c r="CC168" s="0" t="n">
        <f aca="false">IF($B78=0,0,IF(SIN(CC$12)=0,999999999,(SIN(CC$12)*COS($E78)+SIN($E78)*COS(CC$12))/SIN(CC$12)*$B78))</f>
        <v>4.03010980446856</v>
      </c>
      <c r="CD168" s="0" t="n">
        <f aca="false">IF($B78=0,0,IF(SIN(CD$12)=0,999999999,(SIN(CD$12)*COS($E78)+SIN($E78)*COS(CD$12))/SIN(CD$12)*$B78))</f>
        <v>3.92488298648721</v>
      </c>
      <c r="CE168" s="0" t="n">
        <f aca="false">IF($B78=0,0,IF(SIN(CE$12)=0,999999999,(SIN(CE$12)*COS($E78)+SIN($E78)*COS(CE$12))/SIN(CE$12)*$B78))</f>
        <v>3.82056810164025</v>
      </c>
      <c r="CF168" s="0" t="n">
        <f aca="false">IF($B78=0,0,IF(SIN(CF$12)=0,999999999,(SIN(CF$12)*COS($E78)+SIN($E78)*COS(CF$12))/SIN(CF$12)*$B78))</f>
        <v>3.71709058262569</v>
      </c>
      <c r="CG168" s="0" t="n">
        <f aca="false">IF($B78=0,0,IF(SIN(CG$12)=0,999999999,(SIN(CG$12)*COS($E78)+SIN($E78)*COS(CG$12))/SIN(CG$12)*$B78))</f>
        <v>3.61437806752202</v>
      </c>
      <c r="CH168" s="0" t="n">
        <f aca="false">IF($B78=0,0,IF(SIN(CH$12)=0,999999999,(SIN(CH$12)*COS($E78)+SIN($E78)*COS(CH$12))/SIN(CH$12)*$B78))</f>
        <v>3.5123601864618</v>
      </c>
      <c r="CI168" s="0" t="n">
        <f aca="false">IF($B78=0,0,IF(SIN(CI$12)=0,999999999,(SIN(CI$12)*COS($E78)+SIN($E78)*COS(CI$12))/SIN(CI$12)*$B78))</f>
        <v>3.41096835957631</v>
      </c>
      <c r="CJ168" s="0" t="n">
        <f aca="false">IF($B78=0,0,IF(SIN(CJ$12)=0,999999999,(SIN(CJ$12)*COS($E78)+SIN($E78)*COS(CJ$12))/SIN(CJ$12)*$B78))</f>
        <v>3.31013560493059</v>
      </c>
      <c r="CK168" s="0" t="n">
        <f aca="false">IF($B78=0,0,IF(SIN(CK$12)=0,999999999,(SIN(CK$12)*COS($E78)+SIN($E78)*COS(CK$12))/SIN(CK$12)*$B78))</f>
        <v>3.2097963552655</v>
      </c>
      <c r="CL168" s="0" t="n">
        <f aca="false">IF($B78=0,0,IF(SIN(CL$12)=0,999999999,(SIN(CL$12)*COS($E78)+SIN($E78)*COS(CL$12))/SIN(CL$12)*$B78))</f>
        <v>3.10988628244801</v>
      </c>
      <c r="CM168" s="0" t="n">
        <f aca="false">IF($B78=0,0,IF(SIN(CM$12)=0,999999999,(SIN(CM$12)*COS($E78)+SIN($E78)*COS(CM$12))/SIN(CM$12)*$B78))</f>
        <v>3.01034212860423</v>
      </c>
      <c r="CN168" s="0" t="n">
        <f aca="false">IF($B78=0,0,IF(SIN(CN$12)=0,999999999,(SIN(CN$12)*COS($E78)+SIN($E78)*COS(CN$12))/SIN(CN$12)*$B78))</f>
        <v>2.9111015429719</v>
      </c>
      <c r="CO168" s="0" t="n">
        <f aca="false">IF($B78=0,0,IF(SIN(CO$12)=0,999999999,(SIN(CO$12)*COS($E78)+SIN($E78)*COS(CO$12))/SIN(CO$12)*$B78))</f>
        <v>2.8121029235622</v>
      </c>
      <c r="CP168" s="0" t="n">
        <f aca="false">IF($B78=0,0,IF(SIN(CP$12)=0,999999999,(SIN(CP$12)*COS($E78)+SIN($E78)*COS(CP$12))/SIN(CP$12)*$B78))</f>
        <v>2.71328526276474</v>
      </c>
      <c r="CQ168" s="0" t="n">
        <f aca="false">IF($B78=0,0,IF(SIN(CQ$12)=0,999999999,(SIN(CQ$12)*COS($E78)+SIN($E78)*COS(CQ$12))/SIN(CQ$12)*$B78))</f>
        <v>2.61458799606527</v>
      </c>
    </row>
    <row r="169" customFormat="false" ht="12.8" hidden="true" customHeight="false" outlineLevel="0" collapsed="false">
      <c r="D169" s="0" t="n">
        <f aca="false">1+D168</f>
        <v>67</v>
      </c>
      <c r="E169" s="2" t="s">
        <v>56</v>
      </c>
      <c r="F169" s="0" t="n">
        <f aca="false">IF($B79=0,0,IF(SIN(F$12)=0,999999999,(SIN(F$12)*COS($E79)+SIN($E79)*COS(F$12))/SIN(F$12)*$B79))</f>
        <v>999999999</v>
      </c>
      <c r="G169" s="0" t="n">
        <f aca="false">IF($B79=0,0,IF(SIN(G$12)=0,999999999,(SIN(G$12)*COS($E79)+SIN($E79)*COS(G$12))/SIN(G$12)*$B79))</f>
        <v>326.86029205896</v>
      </c>
      <c r="H169" s="0" t="n">
        <f aca="false">IF($B79=0,0,IF(SIN(H$12)=0,999999999,(SIN(H$12)*COS($E79)+SIN($E79)*COS(H$12))/SIN(H$12)*$B79))</f>
        <v>164.582705102805</v>
      </c>
      <c r="I169" s="0" t="n">
        <f aca="false">IF($B79=0,0,IF(SIN(I$12)=0,999999999,(SIN(I$12)*COS($E79)+SIN($E79)*COS(I$12))/SIN(I$12)*$B79))</f>
        <v>110.468199387582</v>
      </c>
      <c r="J169" s="0" t="n">
        <f aca="false">IF($B79=0,0,IF(SIN(J$12)=0,999999999,(SIN(J$12)*COS($E79)+SIN($E79)*COS(J$12))/SIN(J$12)*$B79))</f>
        <v>83.3944539357498</v>
      </c>
      <c r="K169" s="0" t="n">
        <f aca="false">IF($B79=0,0,IF(SIN(K$12)=0,999999999,(SIN(K$12)*COS($E79)+SIN($E79)*COS(K$12))/SIN(K$12)*$B79))</f>
        <v>67.1370013270084</v>
      </c>
      <c r="L169" s="0" t="n">
        <f aca="false">IF($B79=0,0,IF(SIN(L$12)=0,999999999,(SIN(L$12)*COS($E79)+SIN($E79)*COS(L$12))/SIN(L$12)*$B79))</f>
        <v>56.287683059082</v>
      </c>
      <c r="M169" s="0" t="n">
        <f aca="false">IF($B79=0,0,IF(SIN(M$12)=0,999999999,(SIN(M$12)*COS($E79)+SIN($E79)*COS(M$12))/SIN(M$12)*$B79))</f>
        <v>48.5287145972324</v>
      </c>
      <c r="N169" s="0" t="n">
        <f aca="false">IF($B79=0,0,IF(SIN(N$12)=0,999999999,(SIN(N$12)*COS($E79)+SIN($E79)*COS(N$12))/SIN(N$12)*$B79))</f>
        <v>42.7012016348529</v>
      </c>
      <c r="O169" s="0" t="n">
        <f aca="false">IF($B79=0,0,IF(SIN(O$12)=0,999999999,(SIN(O$12)*COS($E79)+SIN($E79)*COS(O$12))/SIN(O$12)*$B79))</f>
        <v>38.1613121787312</v>
      </c>
      <c r="P169" s="0" t="n">
        <f aca="false">IF($B79=0,0,IF(SIN(P$12)=0,999999999,(SIN(P$12)*COS($E79)+SIN($E79)*COS(P$12))/SIN(P$12)*$B79))</f>
        <v>34.5227453816972</v>
      </c>
      <c r="Q169" s="0" t="n">
        <f aca="false">IF($B79=0,0,IF(SIN(Q$12)=0,999999999,(SIN(Q$12)*COS($E79)+SIN($E79)*COS(Q$12))/SIN(Q$12)*$B79))</f>
        <v>31.5396719197574</v>
      </c>
      <c r="R169" s="0" t="n">
        <f aca="false">IF($B79=0,0,IF(SIN(R$12)=0,999999999,(SIN(R$12)*COS($E79)+SIN($E79)*COS(R$12))/SIN(R$12)*$B79))</f>
        <v>29.0482041794154</v>
      </c>
      <c r="S169" s="0" t="n">
        <f aca="false">IF($B79=0,0,IF(SIN(S$12)=0,999999999,(SIN(S$12)*COS($E79)+SIN($E79)*COS(S$12))/SIN(S$12)*$B79))</f>
        <v>26.9348802035204</v>
      </c>
      <c r="T169" s="0" t="n">
        <f aca="false">IF($B79=0,0,IF(SIN(T$12)=0,999999999,(SIN(T$12)*COS($E79)+SIN($E79)*COS(T$12))/SIN(T$12)*$B79))</f>
        <v>25.1186545163626</v>
      </c>
      <c r="U169" s="0" t="n">
        <f aca="false">IF($B79=0,0,IF(SIN(U$12)=0,999999999,(SIN(U$12)*COS($E79)+SIN($E79)*COS(U$12))/SIN(U$12)*$B79))</f>
        <v>23.5400926176787</v>
      </c>
      <c r="V169" s="0" t="n">
        <f aca="false">IF($B79=0,0,IF(SIN(V$12)=0,999999999,(SIN(V$12)*COS($E79)+SIN($E79)*COS(V$12))/SIN(V$12)*$B79))</f>
        <v>22.1546175404017</v>
      </c>
      <c r="W169" s="0" t="n">
        <f aca="false">IF($B79=0,0,IF(SIN(W$12)=0,999999999,(SIN(W$12)*COS($E79)+SIN($E79)*COS(W$12))/SIN(W$12)*$B79))</f>
        <v>20.9281399752959</v>
      </c>
      <c r="X169" s="0" t="n">
        <f aca="false">IF($B79=0,0,IF(SIN(X$12)=0,999999999,(SIN(X$12)*COS($E79)+SIN($E79)*COS(X$12))/SIN(X$12)*$B79))</f>
        <v>19.8341450197807</v>
      </c>
      <c r="Y169" s="0" t="n">
        <f aca="false">IF($B79=0,0,IF(SIN(Y$12)=0,999999999,(SIN(Y$12)*COS($E79)+SIN($E79)*COS(Y$12))/SIN(Y$12)*$B79))</f>
        <v>18.8516988999034</v>
      </c>
      <c r="Z169" s="0" t="n">
        <f aca="false">IF($B79=0,0,IF(SIN(Z$12)=0,999999999,(SIN(Z$12)*COS($E79)+SIN($E79)*COS(Z$12))/SIN(Z$12)*$B79))</f>
        <v>17.9640536748363</v>
      </c>
      <c r="AA169" s="0" t="n">
        <f aca="false">IF($B79=0,0,IF(SIN(AA$12)=0,999999999,(SIN(AA$12)*COS($E79)+SIN($E79)*COS(AA$12))/SIN(AA$12)*$B79))</f>
        <v>17.1576505963677</v>
      </c>
      <c r="AB169" s="0" t="n">
        <f aca="false">IF($B79=0,0,IF(SIN(AB$12)=0,999999999,(SIN(AB$12)*COS($E79)+SIN($E79)*COS(AB$12))/SIN(AB$12)*$B79))</f>
        <v>16.4213952785926</v>
      </c>
      <c r="AC169" s="0" t="n">
        <f aca="false">IF($B79=0,0,IF(SIN(AC$12)=0,999999999,(SIN(AC$12)*COS($E79)+SIN($E79)*COS(AC$12))/SIN(AC$12)*$B79))</f>
        <v>15.746121952935</v>
      </c>
      <c r="AD169" s="0" t="n">
        <f aca="false">IF($B79=0,0,IF(SIN(AD$12)=0,999999999,(SIN(AD$12)*COS($E79)+SIN($E79)*COS(AD$12))/SIN(AD$12)*$B79))</f>
        <v>15.1241916585895</v>
      </c>
      <c r="AE169" s="0" t="n">
        <f aca="false">IF($B79=0,0,IF(SIN(AE$12)=0,999999999,(SIN(AE$12)*COS($E79)+SIN($E79)*COS(AE$12))/SIN(AE$12)*$B79))</f>
        <v>14.5491868664388</v>
      </c>
      <c r="AF169" s="0" t="n">
        <f aca="false">IF($B79=0,0,IF(SIN(AF$12)=0,999999999,(SIN(AF$12)*COS($E79)+SIN($E79)*COS(AF$12))/SIN(AF$12)*$B79))</f>
        <v>14.0156765735628</v>
      </c>
      <c r="AG169" s="0" t="n">
        <f aca="false">IF($B79=0,0,IF(SIN(AG$12)=0,999999999,(SIN(AG$12)*COS($E79)+SIN($E79)*COS(AG$12))/SIN(AG$12)*$B79))</f>
        <v>13.5190335981582</v>
      </c>
      <c r="AH169" s="0" t="n">
        <f aca="false">IF($B79=0,0,IF(SIN(AH$12)=0,999999999,(SIN(AH$12)*COS($E79)+SIN($E79)*COS(AH$12))/SIN(AH$12)*$B79))</f>
        <v>13.0552910247404</v>
      </c>
      <c r="AI169" s="0" t="n">
        <f aca="false">IF($B79=0,0,IF(SIN(AI$12)=0,999999999,(SIN(AI$12)*COS($E79)+SIN($E79)*COS(AI$12))/SIN(AI$12)*$B79))</f>
        <v>12.6210283495288</v>
      </c>
      <c r="AJ169" s="0" t="n">
        <f aca="false">IF($B79=0,0,IF(SIN(AJ$12)=0,999999999,(SIN(AJ$12)*COS($E79)+SIN($E79)*COS(AJ$12))/SIN(AJ$12)*$B79))</f>
        <v>12.2132803959465</v>
      </c>
      <c r="AK169" s="0" t="n">
        <f aca="false">IF($B79=0,0,IF(SIN(AK$12)=0,999999999,(SIN(AK$12)*COS($E79)+SIN($E79)*COS(AK$12))/SIN(AK$12)*$B79))</f>
        <v>11.8294638585633</v>
      </c>
      <c r="AL169" s="0" t="n">
        <f aca="false">IF($B79=0,0,IF(SIN(AL$12)=0,999999999,(SIN(AL$12)*COS($E79)+SIN($E79)*COS(AL$12))/SIN(AL$12)*$B79))</f>
        <v>11.4673176192314</v>
      </c>
      <c r="AM169" s="0" t="n">
        <f aca="false">IF($B79=0,0,IF(SIN(AM$12)=0,999999999,(SIN(AM$12)*COS($E79)+SIN($E79)*COS(AM$12))/SIN(AM$12)*$B79))</f>
        <v>11.1248539140064</v>
      </c>
      <c r="AN169" s="0" t="n">
        <f aca="false">IF($B79=0,0,IF(SIN(AN$12)=0,999999999,(SIN(AN$12)*COS($E79)+SIN($E79)*COS(AN$12))/SIN(AN$12)*$B79))</f>
        <v>10.8003181168369</v>
      </c>
      <c r="AO169" s="0" t="n">
        <f aca="false">IF($B79=0,0,IF(SIN(AO$12)=0,999999999,(SIN(AO$12)*COS($E79)+SIN($E79)*COS(AO$12))/SIN(AO$12)*$B79))</f>
        <v>10.4921554166349</v>
      </c>
      <c r="AP169" s="0" t="n">
        <f aca="false">IF($B79=0,0,IF(SIN(AP$12)=0,999999999,(SIN(AP$12)*COS($E79)+SIN($E79)*COS(AP$12))/SIN(AP$12)*$B79))</f>
        <v>10.1989830473124</v>
      </c>
      <c r="AQ169" s="0" t="n">
        <f aca="false">IF($B79=0,0,IF(SIN(AQ$12)=0,999999999,(SIN(AQ$12)*COS($E79)+SIN($E79)*COS(AQ$12))/SIN(AQ$12)*$B79))</f>
        <v>9.91956702018856</v>
      </c>
      <c r="AR169" s="0" t="n">
        <f aca="false">IF($B79=0,0,IF(SIN(AR$12)=0,999999999,(SIN(AR$12)*COS($E79)+SIN($E79)*COS(AR$12))/SIN(AR$12)*$B79))</f>
        <v>9.65280252934453</v>
      </c>
      <c r="AS169" s="0" t="n">
        <f aca="false">IF($B79=0,0,IF(SIN(AS$12)=0,999999999,(SIN(AS$12)*COS($E79)+SIN($E79)*COS(AS$12))/SIN(AS$12)*$B79))</f>
        <v>9.39769737064209</v>
      </c>
      <c r="AT169" s="0" t="n">
        <f aca="false">IF($B79=0,0,IF(SIN(AT$12)=0,999999999,(SIN(AT$12)*COS($E79)+SIN($E79)*COS(AT$12))/SIN(AT$12)*$B79))</f>
        <v>9.15335784697499</v>
      </c>
      <c r="AU169" s="0" t="n">
        <f aca="false">IF($B79=0,0,IF(SIN(AU$12)=0,999999999,(SIN(AU$12)*COS($E79)+SIN($E79)*COS(AU$12))/SIN(AU$12)*$B79))</f>
        <v>8.91897673523308</v>
      </c>
      <c r="AV169" s="0" t="n">
        <f aca="false">IF($B79=0,0,IF(SIN(AV$12)=0,999999999,(SIN(AV$12)*COS($E79)+SIN($E79)*COS(AV$12))/SIN(AV$12)*$B79))</f>
        <v>8.69382297131832</v>
      </c>
      <c r="AW169" s="0" t="n">
        <f aca="false">IF($B79=0,0,IF(SIN(AW$12)=0,999999999,(SIN(AW$12)*COS($E79)+SIN($E79)*COS(AW$12))/SIN(AW$12)*$B79))</f>
        <v>8.47723277348569</v>
      </c>
      <c r="AX169" s="0" t="n">
        <f aca="false">IF($B79=0,0,IF(SIN(AX$12)=0,999999999,(SIN(AX$12)*COS($E79)+SIN($E79)*COS(AX$12))/SIN(AX$12)*$B79))</f>
        <v>8.2686019751389</v>
      </c>
      <c r="AY169" s="0" t="n">
        <f aca="false">IF($B79=0,0,IF(SIN(AY$12)=0,999999999,(SIN(AY$12)*COS($E79)+SIN($E79)*COS(AY$12))/SIN(AY$12)*$B79))</f>
        <v>8.0673793788964</v>
      </c>
      <c r="AZ169" s="0" t="n">
        <f aca="false">IF($B79=0,0,IF(SIN(AZ$12)=0,999999999,(SIN(AZ$12)*COS($E79)+SIN($E79)*COS(AZ$12))/SIN(AZ$12)*$B79))</f>
        <v>7.87306097646748</v>
      </c>
      <c r="BA169" s="0" t="n">
        <f aca="false">IF($B79=0,0,IF(SIN(BA$12)=0,999999999,(SIN(BA$12)*COS($E79)+SIN($E79)*COS(BA$12))/SIN(BA$12)*$B79))</f>
        <v>7.68518490533716</v>
      </c>
      <c r="BB169" s="0" t="n">
        <f aca="false">IF($B79=0,0,IF(SIN(BB$12)=0,999999999,(SIN(BB$12)*COS($E79)+SIN($E79)*COS(BB$12))/SIN(BB$12)*$B79))</f>
        <v>7.50332703475523</v>
      </c>
      <c r="BC169" s="0" t="n">
        <f aca="false">IF($B79=0,0,IF(SIN(BC$12)=0,999999999,(SIN(BC$12)*COS($E79)+SIN($E79)*COS(BC$12))/SIN(BC$12)*$B79))</f>
        <v>7.32709709107357</v>
      </c>
      <c r="BD169" s="0" t="n">
        <f aca="false">IF($B79=0,0,IF(SIN(BD$12)=0,999999999,(SIN(BD$12)*COS($E79)+SIN($E79)*COS(BD$12))/SIN(BD$12)*$B79))</f>
        <v>7.15613524686519</v>
      </c>
      <c r="BE169" s="0" t="n">
        <f aca="false">IF($B79=0,0,IF(SIN(BE$12)=0,999999999,(SIN(BE$12)*COS($E79)+SIN($E79)*COS(BE$12))/SIN(BE$12)*$B79))</f>
        <v>6.99010911010869</v>
      </c>
      <c r="BF169" s="0" t="n">
        <f aca="false">IF($B79=0,0,IF(SIN(BF$12)=0,999999999,(SIN(BF$12)*COS($E79)+SIN($E79)*COS(BF$12))/SIN(BF$12)*$B79))</f>
        <v>6.82871105952029</v>
      </c>
      <c r="BG169" s="0" t="n">
        <f aca="false">IF($B79=0,0,IF(SIN(BG$12)=0,999999999,(SIN(BG$12)*COS($E79)+SIN($E79)*COS(BG$12))/SIN(BG$12)*$B79))</f>
        <v>6.67165588025036</v>
      </c>
      <c r="BH169" s="0" t="n">
        <f aca="false">IF($B79=0,0,IF(SIN(BH$12)=0,999999999,(SIN(BH$12)*COS($E79)+SIN($E79)*COS(BH$12))/SIN(BH$12)*$B79))</f>
        <v>6.51867866093996</v>
      </c>
      <c r="BI169" s="0" t="n">
        <f aca="false">IF($B79=0,0,IF(SIN(BI$12)=0,999999999,(SIN(BI$12)*COS($E79)+SIN($E79)*COS(BI$12))/SIN(BI$12)*$B79))</f>
        <v>6.36953291880167</v>
      </c>
      <c r="BJ169" s="0" t="n">
        <f aca="false">IF($B79=0,0,IF(SIN(BJ$12)=0,999999999,(SIN(BJ$12)*COS($E79)+SIN($E79)*COS(BJ$12))/SIN(BJ$12)*$B79))</f>
        <v>6.22398892414692</v>
      </c>
      <c r="BK169" s="0" t="n">
        <f aca="false">IF($B79=0,0,IF(SIN(BK$12)=0,999999999,(SIN(BK$12)*COS($E79)+SIN($E79)*COS(BK$12))/SIN(BK$12)*$B79))</f>
        <v>6.08183219978792</v>
      </c>
      <c r="BL169" s="0" t="n">
        <f aca="false">IF($B79=0,0,IF(SIN(BL$12)=0,999999999,(SIN(BL$12)*COS($E79)+SIN($E79)*COS(BL$12))/SIN(BL$12)*$B79))</f>
        <v>5.94286217412651</v>
      </c>
      <c r="BM169" s="0" t="n">
        <f aca="false">IF($B79=0,0,IF(SIN(BM$12)=0,999999999,(SIN(BM$12)*COS($E79)+SIN($E79)*COS(BM$12))/SIN(BM$12)*$B79))</f>
        <v>5.80689096960976</v>
      </c>
      <c r="BN169" s="0" t="n">
        <f aca="false">IF($B79=0,0,IF(SIN(BN$12)=0,999999999,(SIN(BN$12)*COS($E79)+SIN($E79)*COS(BN$12))/SIN(BN$12)*$B79))</f>
        <v>5.673742310669</v>
      </c>
      <c r="BO169" s="0" t="n">
        <f aca="false">IF($B79=0,0,IF(SIN(BO$12)=0,999999999,(SIN(BO$12)*COS($E79)+SIN($E79)*COS(BO$12))/SIN(BO$12)*$B79))</f>
        <v>5.54325053733629</v>
      </c>
      <c r="BP169" s="0" t="n">
        <f aca="false">IF($B79=0,0,IF(SIN(BP$12)=0,999999999,(SIN(BP$12)*COS($E79)+SIN($E79)*COS(BP$12))/SIN(BP$12)*$B79))</f>
        <v>5.41525971250704</v>
      </c>
      <c r="BQ169" s="0" t="n">
        <f aca="false">IF($B79=0,0,IF(SIN(BQ$12)=0,999999999,(SIN(BQ$12)*COS($E79)+SIN($E79)*COS(BQ$12))/SIN(BQ$12)*$B79))</f>
        <v>5.28962281233883</v>
      </c>
      <c r="BR169" s="0" t="n">
        <f aca="false">IF($B79=0,0,IF(SIN(BR$12)=0,999999999,(SIN(BR$12)*COS($E79)+SIN($E79)*COS(BR$12))/SIN(BR$12)*$B79))</f>
        <v>5.16620099058272</v>
      </c>
      <c r="BS169" s="0" t="n">
        <f aca="false">IF($B79=0,0,IF(SIN(BS$12)=0,999999999,(SIN(BS$12)*COS($E79)+SIN($E79)*COS(BS$12))/SIN(BS$12)*$B79))</f>
        <v>5.04486290876896</v>
      </c>
      <c r="BT169" s="0" t="n">
        <f aca="false">IF($B79=0,0,IF(SIN(BT$12)=0,999999999,(SIN(BT$12)*COS($E79)+SIN($E79)*COS(BT$12))/SIN(BT$12)*$B79))</f>
        <v>4.92548412513952</v>
      </c>
      <c r="BU169" s="0" t="n">
        <f aca="false">IF($B79=0,0,IF(SIN(BU$12)=0,999999999,(SIN(BU$12)*COS($E79)+SIN($E79)*COS(BU$12))/SIN(BU$12)*$B79))</f>
        <v>4.80794653606052</v>
      </c>
      <c r="BV169" s="0" t="n">
        <f aca="false">IF($B79=0,0,IF(SIN(BV$12)=0,999999999,(SIN(BV$12)*COS($E79)+SIN($E79)*COS(BV$12))/SIN(BV$12)*$B79))</f>
        <v>4.69213786437527</v>
      </c>
      <c r="BW169" s="0" t="n">
        <f aca="false">IF($B79=0,0,IF(SIN(BW$12)=0,999999999,(SIN(BW$12)*COS($E79)+SIN($E79)*COS(BW$12))/SIN(BW$12)*$B79))</f>
        <v>4.57795118979157</v>
      </c>
      <c r="BX169" s="0" t="n">
        <f aca="false">IF($B79=0,0,IF(SIN(BX$12)=0,999999999,(SIN(BX$12)*COS($E79)+SIN($E79)*COS(BX$12))/SIN(BX$12)*$B79))</f>
        <v>4.46528451694685</v>
      </c>
      <c r="BY169" s="0" t="n">
        <f aca="false">IF($B79=0,0,IF(SIN(BY$12)=0,999999999,(SIN(BY$12)*COS($E79)+SIN($E79)*COS(BY$12))/SIN(BY$12)*$B79))</f>
        <v>4.35404037727491</v>
      </c>
      <c r="BZ169" s="0" t="n">
        <f aca="false">IF($B79=0,0,IF(SIN(BZ$12)=0,999999999,(SIN(BZ$12)*COS($E79)+SIN($E79)*COS(BZ$12))/SIN(BZ$12)*$B79))</f>
        <v>4.24412546121647</v>
      </c>
      <c r="CA169" s="0" t="n">
        <f aca="false">IF($B79=0,0,IF(SIN(CA$12)=0,999999999,(SIN(CA$12)*COS($E79)+SIN($E79)*COS(CA$12))/SIN(CA$12)*$B79))</f>
        <v>4.13545027768251</v>
      </c>
      <c r="CB169" s="0" t="n">
        <f aca="false">IF($B79=0,0,IF(SIN(CB$12)=0,999999999,(SIN(CB$12)*COS($E79)+SIN($E79)*COS(CB$12))/SIN(CB$12)*$B79))</f>
        <v>4.02792883799936</v>
      </c>
      <c r="CC169" s="0" t="n">
        <f aca="false">IF($B79=0,0,IF(SIN(CC$12)=0,999999999,(SIN(CC$12)*COS($E79)+SIN($E79)*COS(CC$12))/SIN(CC$12)*$B79))</f>
        <v>3.92147836184633</v>
      </c>
      <c r="CD169" s="0" t="n">
        <f aca="false">IF($B79=0,0,IF(SIN(CD$12)=0,999999999,(SIN(CD$12)*COS($E79)+SIN($E79)*COS(CD$12))/SIN(CD$12)*$B79))</f>
        <v>3.81601900294238</v>
      </c>
      <c r="CE169" s="0" t="n">
        <f aca="false">IF($B79=0,0,IF(SIN(CE$12)=0,999999999,(SIN(CE$12)*COS($E79)+SIN($E79)*COS(CE$12))/SIN(CE$12)*$B79))</f>
        <v>3.71147359245539</v>
      </c>
      <c r="CF169" s="0" t="n">
        <f aca="false">IF($B79=0,0,IF(SIN(CF$12)=0,999999999,(SIN(CF$12)*COS($E79)+SIN($E79)*COS(CF$12))/SIN(CF$12)*$B79))</f>
        <v>3.60776739829696</v>
      </c>
      <c r="CG169" s="0" t="n">
        <f aca="false">IF($B79=0,0,IF(SIN(CG$12)=0,999999999,(SIN(CG$12)*COS($E79)+SIN($E79)*COS(CG$12))/SIN(CG$12)*$B79))</f>
        <v>3.50482789863287</v>
      </c>
      <c r="CH169" s="0" t="n">
        <f aca="false">IF($B79=0,0,IF(SIN(CH$12)=0,999999999,(SIN(CH$12)*COS($E79)+SIN($E79)*COS(CH$12))/SIN(CH$12)*$B79))</f>
        <v>3.40258456808516</v>
      </c>
      <c r="CI169" s="0" t="n">
        <f aca="false">IF($B79=0,0,IF(SIN(CI$12)=0,999999999,(SIN(CI$12)*COS($E79)+SIN($E79)*COS(CI$12))/SIN(CI$12)*$B79))</f>
        <v>3.30096867523035</v>
      </c>
      <c r="CJ169" s="0" t="n">
        <f aca="false">IF($B79=0,0,IF(SIN(CJ$12)=0,999999999,(SIN(CJ$12)*COS($E79)+SIN($E79)*COS(CJ$12))/SIN(CJ$12)*$B79))</f>
        <v>3.19991309011001</v>
      </c>
      <c r="CK169" s="0" t="n">
        <f aca="false">IF($B79=0,0,IF(SIN(CK$12)=0,999999999,(SIN(CK$12)*COS($E79)+SIN($E79)*COS(CK$12))/SIN(CK$12)*$B79))</f>
        <v>3.09935210056779</v>
      </c>
      <c r="CL169" s="0" t="n">
        <f aca="false">IF($B79=0,0,IF(SIN(CL$12)=0,999999999,(SIN(CL$12)*COS($E79)+SIN($E79)*COS(CL$12))/SIN(CL$12)*$B79))</f>
        <v>2.99922123631181</v>
      </c>
      <c r="CM169" s="0" t="n">
        <f aca="false">IF($B79=0,0,IF(SIN(CM$12)=0,999999999,(SIN(CM$12)*COS($E79)+SIN($E79)*COS(CM$12))/SIN(CM$12)*$B79))</f>
        <v>2.89945709967449</v>
      </c>
      <c r="CN169" s="0" t="n">
        <f aca="false">IF($B79=0,0,IF(SIN(CN$12)=0,999999999,(SIN(CN$12)*COS($E79)+SIN($E79)*COS(CN$12))/SIN(CN$12)*$B79))</f>
        <v>2.79999720210453</v>
      </c>
      <c r="CO169" s="0" t="n">
        <f aca="false">IF($B79=0,0,IF(SIN(CO$12)=0,999999999,(SIN(CO$12)*COS($E79)+SIN($E79)*COS(CO$12))/SIN(CO$12)*$B79))</f>
        <v>2.70077980547876</v>
      </c>
      <c r="CP169" s="0" t="n">
        <f aca="false">IF($B79=0,0,IF(SIN(CP$12)=0,999999999,(SIN(CP$12)*COS($E79)+SIN($E79)*COS(CP$12))/SIN(CP$12)*$B79))</f>
        <v>2.60174376736597</v>
      </c>
      <c r="CQ169" s="0" t="n">
        <f aca="false">IF($B79=0,0,IF(SIN(CQ$12)=0,999999999,(SIN(CQ$12)*COS($E79)+SIN($E79)*COS(CQ$12))/SIN(CQ$12)*$B79))</f>
        <v>2.50282838941029</v>
      </c>
    </row>
    <row r="170" customFormat="false" ht="12.8" hidden="true" customHeight="false" outlineLevel="0" collapsed="false">
      <c r="D170" s="0" t="n">
        <f aca="false">1+D169</f>
        <v>68</v>
      </c>
      <c r="E170" s="2" t="s">
        <v>56</v>
      </c>
      <c r="F170" s="0" t="n">
        <f aca="false">IF($B80=0,0,IF(SIN(F$12)=0,999999999,(SIN(F$12)*COS($E80)+SIN($E80)*COS(F$12))/SIN(F$12)*$B80))</f>
        <v>999999999</v>
      </c>
      <c r="G170" s="0" t="n">
        <f aca="false">IF($B80=0,0,IF(SIN(G$12)=0,999999999,(SIN(G$12)*COS($E80)+SIN($E80)*COS(G$12))/SIN(G$12)*$B80))</f>
        <v>326.764262267956</v>
      </c>
      <c r="H170" s="0" t="n">
        <f aca="false">IF($B80=0,0,IF(SIN(H$12)=0,999999999,(SIN(H$12)*COS($E80)+SIN($E80)*COS(H$12))/SIN(H$12)*$B80))</f>
        <v>164.476852134386</v>
      </c>
      <c r="I170" s="0" t="n">
        <f aca="false">IF($B80=0,0,IF(SIN(I$12)=0,999999999,(SIN(I$12)*COS($E80)+SIN($E80)*COS(I$12))/SIN(I$12)*$B80))</f>
        <v>110.359070696371</v>
      </c>
      <c r="J170" s="0" t="n">
        <f aca="false">IF($B80=0,0,IF(SIN(J$12)=0,999999999,(SIN(J$12)*COS($E80)+SIN($E80)*COS(J$12))/SIN(J$12)*$B80))</f>
        <v>83.2836863847926</v>
      </c>
      <c r="K170" s="0" t="n">
        <f aca="false">IF($B80=0,0,IF(SIN(K$12)=0,999999999,(SIN(K$12)*COS($E80)+SIN($E80)*COS(K$12))/SIN(K$12)*$B80))</f>
        <v>67.025249660843</v>
      </c>
      <c r="L170" s="0" t="n">
        <f aca="false">IF($B80=0,0,IF(SIN(L$12)=0,999999999,(SIN(L$12)*COS($E80)+SIN($E80)*COS(L$12))/SIN(L$12)*$B80))</f>
        <v>56.1752746492456</v>
      </c>
      <c r="M170" s="0" t="n">
        <f aca="false">IF($B80=0,0,IF(SIN(M$12)=0,999999999,(SIN(M$12)*COS($E80)+SIN($E80)*COS(M$12))/SIN(M$12)*$B80))</f>
        <v>48.4158365124076</v>
      </c>
      <c r="N170" s="0" t="n">
        <f aca="false">IF($B80=0,0,IF(SIN(N$12)=0,999999999,(SIN(N$12)*COS($E80)+SIN($E80)*COS(N$12))/SIN(N$12)*$B80))</f>
        <v>42.5879707921717</v>
      </c>
      <c r="O170" s="0" t="n">
        <f aca="false">IF($B80=0,0,IF(SIN(O$12)=0,999999999,(SIN(O$12)*COS($E80)+SIN($E80)*COS(O$12))/SIN(O$12)*$B80))</f>
        <v>38.0478065221315</v>
      </c>
      <c r="P170" s="0" t="n">
        <f aca="false">IF($B80=0,0,IF(SIN(P$12)=0,999999999,(SIN(P$12)*COS($E80)+SIN($E80)*COS(P$12))/SIN(P$12)*$B80))</f>
        <v>34.4090194711003</v>
      </c>
      <c r="Q170" s="0" t="n">
        <f aca="false">IF($B80=0,0,IF(SIN(Q$12)=0,999999999,(SIN(Q$12)*COS($E80)+SIN($E80)*COS(Q$12))/SIN(Q$12)*$B80))</f>
        <v>31.4257654342554</v>
      </c>
      <c r="R170" s="0" t="n">
        <f aca="false">IF($B80=0,0,IF(SIN(R$12)=0,999999999,(SIN(R$12)*COS($E80)+SIN($E80)*COS(R$12))/SIN(R$12)*$B80))</f>
        <v>28.934146877463</v>
      </c>
      <c r="S170" s="0" t="n">
        <f aca="false">IF($B80=0,0,IF(SIN(S$12)=0,999999999,(SIN(S$12)*COS($E80)+SIN($E80)*COS(S$12))/SIN(S$12)*$B80))</f>
        <v>26.82069497536</v>
      </c>
      <c r="T170" s="0" t="n">
        <f aca="false">IF($B80=0,0,IF(SIN(T$12)=0,999999999,(SIN(T$12)*COS($E80)+SIN($E80)*COS(T$12))/SIN(T$12)*$B80))</f>
        <v>25.0043593462965</v>
      </c>
      <c r="U170" s="0" t="n">
        <f aca="false">IF($B80=0,0,IF(SIN(U$12)=0,999999999,(SIN(U$12)*COS($E80)+SIN($E80)*COS(U$12))/SIN(U$12)*$B80))</f>
        <v>23.4257018922505</v>
      </c>
      <c r="V170" s="0" t="n">
        <f aca="false">IF($B80=0,0,IF(SIN(V$12)=0,999999999,(SIN(V$12)*COS($E80)+SIN($E80)*COS(V$12))/SIN(V$12)*$B80))</f>
        <v>22.0401429477695</v>
      </c>
      <c r="W170" s="0" t="n">
        <f aca="false">IF($B80=0,0,IF(SIN(W$12)=0,999999999,(SIN(W$12)*COS($E80)+SIN($E80)*COS(W$12))/SIN(W$12)*$B80))</f>
        <v>20.8135911400837</v>
      </c>
      <c r="X170" s="0" t="n">
        <f aca="false">IF($B80=0,0,IF(SIN(X$12)=0,999999999,(SIN(X$12)*COS($E80)+SIN($E80)*COS(X$12))/SIN(X$12)*$B80))</f>
        <v>19.7195299615815</v>
      </c>
      <c r="Y170" s="0" t="n">
        <f aca="false">IF($B80=0,0,IF(SIN(Y$12)=0,999999999,(SIN(Y$12)*COS($E80)+SIN($E80)*COS(Y$12))/SIN(Y$12)*$B80))</f>
        <v>18.7370243711223</v>
      </c>
      <c r="Z170" s="0" t="n">
        <f aca="false">IF($B80=0,0,IF(SIN(Z$12)=0,999999999,(SIN(Z$12)*COS($E80)+SIN($E80)*COS(Z$12))/SIN(Z$12)*$B80))</f>
        <v>17.8493254140723</v>
      </c>
      <c r="AA170" s="0" t="n">
        <f aca="false">IF($B80=0,0,IF(SIN(AA$12)=0,999999999,(SIN(AA$12)*COS($E80)+SIN($E80)*COS(AA$12))/SIN(AA$12)*$B80))</f>
        <v>17.0428735214658</v>
      </c>
      <c r="AB170" s="0" t="n">
        <f aca="false">IF($B80=0,0,IF(SIN(AB$12)=0,999999999,(SIN(AB$12)*COS($E80)+SIN($E80)*COS(AB$12))/SIN(AB$12)*$B80))</f>
        <v>16.3065736358193</v>
      </c>
      <c r="AC170" s="0" t="n">
        <f aca="false">IF($B80=0,0,IF(SIN(AC$12)=0,999999999,(SIN(AC$12)*COS($E80)+SIN($E80)*COS(AC$12))/SIN(AC$12)*$B80))</f>
        <v>15.631259433724</v>
      </c>
      <c r="AD170" s="0" t="n">
        <f aca="false">IF($B80=0,0,IF(SIN(AD$12)=0,999999999,(SIN(AD$12)*COS($E80)+SIN($E80)*COS(AD$12))/SIN(AD$12)*$B80))</f>
        <v>15.0092914919637</v>
      </c>
      <c r="AE170" s="0" t="n">
        <f aca="false">IF($B80=0,0,IF(SIN(AE$12)=0,999999999,(SIN(AE$12)*COS($E80)+SIN($E80)*COS(AE$12))/SIN(AE$12)*$B80))</f>
        <v>14.4342518929479</v>
      </c>
      <c r="AF170" s="0" t="n">
        <f aca="false">IF($B80=0,0,IF(SIN(AF$12)=0,999999999,(SIN(AF$12)*COS($E80)+SIN($E80)*COS(AF$12))/SIN(AF$12)*$B80))</f>
        <v>13.9007093050005</v>
      </c>
      <c r="AG170" s="0" t="n">
        <f aca="false">IF($B80=0,0,IF(SIN(AG$12)=0,999999999,(SIN(AG$12)*COS($E80)+SIN($E80)*COS(AG$12))/SIN(AG$12)*$B80))</f>
        <v>13.4040362662202</v>
      </c>
      <c r="AH170" s="0" t="n">
        <f aca="false">IF($B80=0,0,IF(SIN(AH$12)=0,999999999,(SIN(AH$12)*COS($E80)+SIN($E80)*COS(AH$12))/SIN(AH$12)*$B80))</f>
        <v>12.9402656209925</v>
      </c>
      <c r="AI170" s="0" t="n">
        <f aca="false">IF($B80=0,0,IF(SIN(AI$12)=0,999999999,(SIN(AI$12)*COS($E80)+SIN($E80)*COS(AI$12))/SIN(AI$12)*$B80))</f>
        <v>12.5059766584828</v>
      </c>
      <c r="AJ170" s="0" t="n">
        <f aca="false">IF($B80=0,0,IF(SIN(AJ$12)=0,999999999,(SIN(AJ$12)*COS($E80)+SIN($E80)*COS(AJ$12))/SIN(AJ$12)*$B80))</f>
        <v>12.0982040226226</v>
      </c>
      <c r="AK170" s="0" t="n">
        <f aca="false">IF($B80=0,0,IF(SIN(AK$12)=0,999999999,(SIN(AK$12)*COS($E80)+SIN($E80)*COS(AK$12))/SIN(AK$12)*$B80))</f>
        <v>11.7143642516062</v>
      </c>
      <c r="AL170" s="0" t="n">
        <f aca="false">IF($B80=0,0,IF(SIN(AL$12)=0,999999999,(SIN(AL$12)*COS($E80)+SIN($E80)*COS(AL$12))/SIN(AL$12)*$B80))</f>
        <v>11.352196090413</v>
      </c>
      <c r="AM170" s="0" t="n">
        <f aca="false">IF($B80=0,0,IF(SIN(AM$12)=0,999999999,(SIN(AM$12)*COS($E80)+SIN($E80)*COS(AM$12))/SIN(AM$12)*$B80))</f>
        <v>11.0097116547729</v>
      </c>
      <c r="AN170" s="0" t="n">
        <f aca="false">IF($B80=0,0,IF(SIN(AN$12)=0,999999999,(SIN(AN$12)*COS($E80)+SIN($E80)*COS(AN$12))/SIN(AN$12)*$B80))</f>
        <v>10.6851562124215</v>
      </c>
      <c r="AO170" s="0" t="n">
        <f aca="false">IF($B80=0,0,IF(SIN(AO$12)=0,999999999,(SIN(AO$12)*COS($E80)+SIN($E80)*COS(AO$12))/SIN(AO$12)*$B80))</f>
        <v>10.3769748581531</v>
      </c>
      <c r="AP170" s="0" t="n">
        <f aca="false">IF($B80=0,0,IF(SIN(AP$12)=0,999999999,(SIN(AP$12)*COS($E80)+SIN($E80)*COS(AP$12))/SIN(AP$12)*$B80))</f>
        <v>10.0837847421766</v>
      </c>
      <c r="AQ170" s="0" t="n">
        <f aca="false">IF($B80=0,0,IF(SIN(AQ$12)=0,999999999,(SIN(AQ$12)*COS($E80)+SIN($E80)*COS(AQ$12))/SIN(AQ$12)*$B80))</f>
        <v>9.80435180111374</v>
      </c>
      <c r="AR170" s="0" t="n">
        <f aca="false">IF($B80=0,0,IF(SIN(AR$12)=0,999999999,(SIN(AR$12)*COS($E80)+SIN($E80)*COS(AR$12))/SIN(AR$12)*$B80))</f>
        <v>9.53757116216836</v>
      </c>
      <c r="AS170" s="0" t="n">
        <f aca="false">IF($B80=0,0,IF(SIN(AS$12)=0,999999999,(SIN(AS$12)*COS($E80)+SIN($E80)*COS(AS$12))/SIN(AS$12)*$B80))</f>
        <v>9.28245056114095</v>
      </c>
      <c r="AT170" s="0" t="n">
        <f aca="false">IF($B80=0,0,IF(SIN(AT$12)=0,999999999,(SIN(AT$12)*COS($E80)+SIN($E80)*COS(AT$12))/SIN(AT$12)*$B80))</f>
        <v>9.03809624682694</v>
      </c>
      <c r="AU170" s="0" t="n">
        <f aca="false">IF($B80=0,0,IF(SIN(AU$12)=0,999999999,(SIN(AU$12)*COS($E80)+SIN($E80)*COS(AU$12))/SIN(AU$12)*$B80))</f>
        <v>8.8037009472524</v>
      </c>
      <c r="AV170" s="0" t="n">
        <f aca="false">IF($B80=0,0,IF(SIN(AV$12)=0,999999999,(SIN(AV$12)*COS($E80)+SIN($E80)*COS(AV$12))/SIN(AV$12)*$B80))</f>
        <v>8.57853355406566</v>
      </c>
      <c r="AW170" s="0" t="n">
        <f aca="false">IF($B80=0,0,IF(SIN(AW$12)=0,999999999,(SIN(AW$12)*COS($E80)+SIN($E80)*COS(AW$12))/SIN(AW$12)*$B80))</f>
        <v>8.36193024534089</v>
      </c>
      <c r="AX170" s="0" t="n">
        <f aca="false">IF($B80=0,0,IF(SIN(AX$12)=0,999999999,(SIN(AX$12)*COS($E80)+SIN($E80)*COS(AX$12))/SIN(AX$12)*$B80))</f>
        <v>8.15328681790968</v>
      </c>
      <c r="AY170" s="0" t="n">
        <f aca="false">IF($B80=0,0,IF(SIN(AY$12)=0,999999999,(SIN(AY$12)*COS($E80)+SIN($E80)*COS(AY$12))/SIN(AY$12)*$B80))</f>
        <v>7.95205204102473</v>
      </c>
      <c r="AZ170" s="0" t="n">
        <f aca="false">IF($B80=0,0,IF(SIN(AZ$12)=0,999999999,(SIN(AZ$12)*COS($E80)+SIN($E80)*COS(AZ$12))/SIN(AZ$12)*$B80))</f>
        <v>7.75772187588614</v>
      </c>
      <c r="BA170" s="0" t="n">
        <f aca="false">IF($B80=0,0,IF(SIN(BA$12)=0,999999999,(SIN(BA$12)*COS($E80)+SIN($E80)*COS(BA$12))/SIN(BA$12)*$B80))</f>
        <v>7.5698344320209</v>
      </c>
      <c r="BB170" s="0" t="n">
        <f aca="false">IF($B80=0,0,IF(SIN(BB$12)=0,999999999,(SIN(BB$12)*COS($E80)+SIN($E80)*COS(BB$12))/SIN(BB$12)*$B80))</f>
        <v>7.38796555300485</v>
      </c>
      <c r="BC170" s="0" t="n">
        <f aca="false">IF($B80=0,0,IF(SIN(BC$12)=0,999999999,(SIN(BC$12)*COS($E80)+SIN($E80)*COS(BC$12))/SIN(BC$12)*$B80))</f>
        <v>7.21172494156533</v>
      </c>
      <c r="BD170" s="0" t="n">
        <f aca="false">IF($B80=0,0,IF(SIN(BD$12)=0,999999999,(SIN(BD$12)*COS($E80)+SIN($E80)*COS(BD$12))/SIN(BD$12)*$B80))</f>
        <v>7.04075274849388</v>
      </c>
      <c r="BE170" s="0" t="n">
        <f aca="false">IF($B80=0,0,IF(SIN(BE$12)=0,999999999,(SIN(BE$12)*COS($E80)+SIN($E80)*COS(BE$12))/SIN(BE$12)*$B80))</f>
        <v>6.87471656164835</v>
      </c>
      <c r="BF170" s="0" t="n">
        <f aca="false">IF($B80=0,0,IF(SIN(BF$12)=0,999999999,(SIN(BF$12)*COS($E80)+SIN($E80)*COS(BF$12))/SIN(BF$12)*$B80))</f>
        <v>6.71330874112365</v>
      </c>
      <c r="BG170" s="0" t="n">
        <f aca="false">IF($B80=0,0,IF(SIN(BG$12)=0,999999999,(SIN(BG$12)*COS($E80)+SIN($E80)*COS(BG$12))/SIN(BG$12)*$B80))</f>
        <v>6.55624405480522</v>
      </c>
      <c r="BH170" s="0" t="n">
        <f aca="false">IF($B80=0,0,IF(SIN(BH$12)=0,999999999,(SIN(BH$12)*COS($E80)+SIN($E80)*COS(BH$12))/SIN(BH$12)*$B80))</f>
        <v>6.40325757529818</v>
      </c>
      <c r="BI170" s="0" t="n">
        <f aca="false">IF($B80=0,0,IF(SIN(BI$12)=0,999999999,(SIN(BI$12)*COS($E80)+SIN($E80)*COS(BI$12))/SIN(BI$12)*$B80))</f>
        <v>6.25410280489473</v>
      </c>
      <c r="BJ170" s="0" t="n">
        <f aca="false">IF($B80=0,0,IF(SIN(BJ$12)=0,999999999,(SIN(BJ$12)*COS($E80)+SIN($E80)*COS(BJ$12))/SIN(BJ$12)*$B80))</f>
        <v>6.10855000000002</v>
      </c>
      <c r="BK170" s="0" t="n">
        <f aca="false">IF($B80=0,0,IF(SIN(BK$12)=0,999999999,(SIN(BK$12)*COS($E80)+SIN($E80)*COS(BK$12))/SIN(BK$12)*$B80))</f>
        <v>5.96638467044328</v>
      </c>
      <c r="BL170" s="0" t="n">
        <f aca="false">IF($B80=0,0,IF(SIN(BL$12)=0,999999999,(SIN(BL$12)*COS($E80)+SIN($E80)*COS(BL$12))/SIN(BL$12)*$B80))</f>
        <v>5.82740623248512</v>
      </c>
      <c r="BM170" s="0" t="n">
        <f aca="false">IF($B80=0,0,IF(SIN(BM$12)=0,999999999,(SIN(BM$12)*COS($E80)+SIN($E80)*COS(BM$12))/SIN(BM$12)*$B80))</f>
        <v>5.69142679719978</v>
      </c>
      <c r="BN170" s="0" t="n">
        <f aca="false">IF($B80=0,0,IF(SIN(BN$12)=0,999999999,(SIN(BN$12)*COS($E80)+SIN($E80)*COS(BN$12))/SIN(BN$12)*$B80))</f>
        <v>5.55827007834808</v>
      </c>
      <c r="BO170" s="0" t="n">
        <f aca="false">IF($B80=0,0,IF(SIN(BO$12)=0,999999999,(SIN(BO$12)*COS($E80)+SIN($E80)*COS(BO$12))/SIN(BO$12)*$B80))</f>
        <v>5.42777040593414</v>
      </c>
      <c r="BP170" s="0" t="n">
        <f aca="false">IF($B80=0,0,IF(SIN(BP$12)=0,999999999,(SIN(BP$12)*COS($E80)+SIN($E80)*COS(BP$12))/SIN(BP$12)*$B80))</f>
        <v>5.29977183341402</v>
      </c>
      <c r="BQ170" s="0" t="n">
        <f aca="false">IF($B80=0,0,IF(SIN(BQ$12)=0,999999999,(SIN(BQ$12)*COS($E80)+SIN($E80)*COS(BQ$12))/SIN(BQ$12)*$B80))</f>
        <v>5.17412732804546</v>
      </c>
      <c r="BR170" s="0" t="n">
        <f aca="false">IF($B80=0,0,IF(SIN(BR$12)=0,999999999,(SIN(BR$12)*COS($E80)+SIN($E80)*COS(BR$12))/SIN(BR$12)*$B80))</f>
        <v>5.05069803517474</v>
      </c>
      <c r="BS170" s="0" t="n">
        <f aca="false">IF($B80=0,0,IF(SIN(BS$12)=0,999999999,(SIN(BS$12)*COS($E80)+SIN($E80)*COS(BS$12))/SIN(BS$12)*$B80))</f>
        <v>4.92935260838175</v>
      </c>
      <c r="BT170" s="0" t="n">
        <f aca="false">IF($B80=0,0,IF(SIN(BT$12)=0,999999999,(SIN(BT$12)*COS($E80)+SIN($E80)*COS(BT$12))/SIN(BT$12)*$B80))</f>
        <v>4.80996659837563</v>
      </c>
      <c r="BU170" s="0" t="n">
        <f aca="false">IF($B80=0,0,IF(SIN(BU$12)=0,999999999,(SIN(BU$12)*COS($E80)+SIN($E80)*COS(BU$12))/SIN(BU$12)*$B80))</f>
        <v>4.69242189437329</v>
      </c>
      <c r="BV170" s="0" t="n">
        <f aca="false">IF($B80=0,0,IF(SIN(BV$12)=0,999999999,(SIN(BV$12)*COS($E80)+SIN($E80)*COS(BV$12))/SIN(BV$12)*$B80))</f>
        <v>4.57660621242156</v>
      </c>
      <c r="BW170" s="0" t="n">
        <f aca="false">IF($B80=0,0,IF(SIN(BW$12)=0,999999999,(SIN(BW$12)*COS($E80)+SIN($E80)*COS(BW$12))/SIN(BW$12)*$B80))</f>
        <v>4.46241262575601</v>
      </c>
      <c r="BX170" s="0" t="n">
        <f aca="false">IF($B80=0,0,IF(SIN(BX$12)=0,999999999,(SIN(BX$12)*COS($E80)+SIN($E80)*COS(BX$12))/SIN(BX$12)*$B80))</f>
        <v>4.34973913283998</v>
      </c>
      <c r="BY170" s="0" t="n">
        <f aca="false">IF($B80=0,0,IF(SIN(BY$12)=0,999999999,(SIN(BY$12)*COS($E80)+SIN($E80)*COS(BY$12))/SIN(BY$12)*$B80))</f>
        <v>4.23848825920716</v>
      </c>
      <c r="BZ170" s="0" t="n">
        <f aca="false">IF($B80=0,0,IF(SIN(BZ$12)=0,999999999,(SIN(BZ$12)*COS($E80)+SIN($E80)*COS(BZ$12))/SIN(BZ$12)*$B80))</f>
        <v>4.12856668964999</v>
      </c>
      <c r="CA170" s="0" t="n">
        <f aca="false">IF($B80=0,0,IF(SIN(CA$12)=0,999999999,(SIN(CA$12)*COS($E80)+SIN($E80)*COS(CA$12))/SIN(CA$12)*$B80))</f>
        <v>4.01988492766222</v>
      </c>
      <c r="CB170" s="0" t="n">
        <f aca="false">IF($B80=0,0,IF(SIN(CB$12)=0,999999999,(SIN(CB$12)*COS($E80)+SIN($E80)*COS(CB$12))/SIN(CB$12)*$B80))</f>
        <v>3.91235697936505</v>
      </c>
      <c r="CC170" s="0" t="n">
        <f aca="false">IF($B80=0,0,IF(SIN(CC$12)=0,999999999,(SIN(CC$12)*COS($E80)+SIN($E80)*COS(CC$12))/SIN(CC$12)*$B80))</f>
        <v>3.80590005942682</v>
      </c>
      <c r="CD170" s="0" t="n">
        <f aca="false">IF($B80=0,0,IF(SIN(CD$12)=0,999999999,(SIN(CD$12)*COS($E80)+SIN($E80)*COS(CD$12))/SIN(CD$12)*$B80))</f>
        <v>3.70043431673315</v>
      </c>
      <c r="CE170" s="0" t="n">
        <f aca="false">IF($B80=0,0,IF(SIN(CE$12)=0,999999999,(SIN(CE$12)*COS($E80)+SIN($E80)*COS(CE$12))/SIN(CE$12)*$B80))</f>
        <v>3.59588257778062</v>
      </c>
      <c r="CF170" s="0" t="n">
        <f aca="false">IF($B80=0,0,IF(SIN(CF$12)=0,999999999,(SIN(CF$12)*COS($E80)+SIN($E80)*COS(CF$12))/SIN(CF$12)*$B80))</f>
        <v>3.49217010595709</v>
      </c>
      <c r="CG170" s="0" t="n">
        <f aca="false">IF($B80=0,0,IF(SIN(CG$12)=0,999999999,(SIN(CG$12)*COS($E80)+SIN($E80)*COS(CG$12))/SIN(CG$12)*$B80))</f>
        <v>3.38922437503835</v>
      </c>
      <c r="CH170" s="0" t="n">
        <f aca="false">IF($B80=0,0,IF(SIN(CH$12)=0,999999999,(SIN(CH$12)*COS($E80)+SIN($E80)*COS(CH$12))/SIN(CH$12)*$B80))</f>
        <v>3.28697485537732</v>
      </c>
      <c r="CI170" s="0" t="n">
        <f aca="false">IF($B80=0,0,IF(SIN(CI$12)=0,999999999,(SIN(CI$12)*COS($E80)+SIN($E80)*COS(CI$12))/SIN(CI$12)*$B80))</f>
        <v>3.18535281138999</v>
      </c>
      <c r="CJ170" s="0" t="n">
        <f aca="false">IF($B80=0,0,IF(SIN(CJ$12)=0,999999999,(SIN(CJ$12)*COS($E80)+SIN($E80)*COS(CJ$12))/SIN(CJ$12)*$B80))</f>
        <v>3.08429110905433</v>
      </c>
      <c r="CK170" s="0" t="n">
        <f aca="false">IF($B80=0,0,IF(SIN(CK$12)=0,999999999,(SIN(CK$12)*COS($E80)+SIN($E80)*COS(CK$12))/SIN(CK$12)*$B80))</f>
        <v>2.98372403223622</v>
      </c>
      <c r="CL170" s="0" t="n">
        <f aca="false">IF($B80=0,0,IF(SIN(CL$12)=0,999999999,(SIN(CL$12)*COS($E80)+SIN($E80)*COS(CL$12))/SIN(CL$12)*$B80))</f>
        <v>2.8835871067412</v>
      </c>
      <c r="CM170" s="0" t="n">
        <f aca="false">IF($B80=0,0,IF(SIN(CM$12)=0,999999999,(SIN(CM$12)*COS($E80)+SIN($E80)*COS(CM$12))/SIN(CM$12)*$B80))</f>
        <v>2.78381693106404</v>
      </c>
      <c r="CN170" s="0" t="n">
        <f aca="false">IF($B80=0,0,IF(SIN(CN$12)=0,999999999,(SIN(CN$12)*COS($E80)+SIN($E80)*COS(CN$12))/SIN(CN$12)*$B80))</f>
        <v>2.68435101287079</v>
      </c>
      <c r="CO170" s="0" t="n">
        <f aca="false">IF($B80=0,0,IF(SIN(CO$12)=0,999999999,(SIN(CO$12)*COS($E80)+SIN($E80)*COS(CO$12))/SIN(CO$12)*$B80))</f>
        <v>2.58512761030108</v>
      </c>
      <c r="CP170" s="0" t="n">
        <f aca="false">IF($B80=0,0,IF(SIN(CP$12)=0,999999999,(SIN(CP$12)*COS($E80)+SIN($E80)*COS(CP$12))/SIN(CP$12)*$B80))</f>
        <v>2.48608557722256</v>
      </c>
      <c r="CQ170" s="0" t="n">
        <f aca="false">IF($B80=0,0,IF(SIN(CQ$12)=0,999999999,(SIN(CQ$12)*COS($E80)+SIN($E80)*COS(CQ$12))/SIN(CQ$12)*$B80))</f>
        <v>2.38716421160509</v>
      </c>
    </row>
    <row r="171" customFormat="false" ht="12.8" hidden="true" customHeight="false" outlineLevel="0" collapsed="false">
      <c r="D171" s="0" t="n">
        <f aca="false">1+D170</f>
        <v>69</v>
      </c>
      <c r="E171" s="2" t="s">
        <v>56</v>
      </c>
      <c r="F171" s="0" t="n">
        <f aca="false">IF($B81=0,0,IF(SIN(F$12)=0,999999999,(SIN(F$12)*COS($E81)+SIN($E81)*COS(F$12))/SIN(F$12)*$B81))</f>
        <v>999999999</v>
      </c>
      <c r="G171" s="0" t="n">
        <f aca="false">IF($B81=0,0,IF(SIN(G$12)=0,999999999,(SIN(G$12)*COS($E81)+SIN($E81)*COS(G$12))/SIN(G$12)*$B81))</f>
        <v>326.537196374465</v>
      </c>
      <c r="H171" s="0" t="n">
        <f aca="false">IF($B81=0,0,IF(SIN(H$12)=0,999999999,(SIN(H$12)*COS($E81)+SIN($E81)*COS(H$12))/SIN(H$12)*$B81))</f>
        <v>164.305863848423</v>
      </c>
      <c r="I171" s="0" t="n">
        <f aca="false">IF($B81=0,0,IF(SIN(I$12)=0,999999999,(SIN(I$12)*COS($E81)+SIN($E81)*COS(I$12))/SIN(I$12)*$B81))</f>
        <v>110.20678254066</v>
      </c>
      <c r="J171" s="0" t="n">
        <f aca="false">IF($B81=0,0,IF(SIN(J$12)=0,999999999,(SIN(J$12)*COS($E81)+SIN($E81)*COS(J$12))/SIN(J$12)*$B81))</f>
        <v>83.1407539934866</v>
      </c>
      <c r="K171" s="0" t="n">
        <f aca="false">IF($B81=0,0,IF(SIN(K$12)=0,999999999,(SIN(K$12)*COS($E81)+SIN($E81)*COS(K$12))/SIN(K$12)*$B81))</f>
        <v>66.8879352914949</v>
      </c>
      <c r="L171" s="0" t="n">
        <f aca="false">IF($B81=0,0,IF(SIN(L$12)=0,999999999,(SIN(L$12)*COS($E81)+SIN($E81)*COS(L$12))/SIN(L$12)*$B81))</f>
        <v>56.0417094348066</v>
      </c>
      <c r="M171" s="0" t="n">
        <f aca="false">IF($B81=0,0,IF(SIN(M$12)=0,999999999,(SIN(M$12)*COS($E81)+SIN($E81)*COS(M$12))/SIN(M$12)*$B81))</f>
        <v>48.2849525332297</v>
      </c>
      <c r="N171" s="0" t="n">
        <f aca="false">IF($B81=0,0,IF(SIN(N$12)=0,999999999,(SIN(N$12)*COS($E81)+SIN($E81)*COS(N$12))/SIN(N$12)*$B81))</f>
        <v>42.4591006030118</v>
      </c>
      <c r="O171" s="0" t="n">
        <f aca="false">IF($B81=0,0,IF(SIN(O$12)=0,999999999,(SIN(O$12)*COS($E81)+SIN($E81)*COS(O$12))/SIN(O$12)*$B81))</f>
        <v>37.9205051641572</v>
      </c>
      <c r="P171" s="0" t="n">
        <f aca="false">IF($B81=0,0,IF(SIN(P$12)=0,999999999,(SIN(P$12)*COS($E81)+SIN($E81)*COS(P$12))/SIN(P$12)*$B81))</f>
        <v>34.282975477896</v>
      </c>
      <c r="Q171" s="0" t="n">
        <f aca="false">IF($B81=0,0,IF(SIN(Q$12)=0,999999999,(SIN(Q$12)*COS($E81)+SIN($E81)*COS(Q$12))/SIN(Q$12)*$B81))</f>
        <v>31.3007522896481</v>
      </c>
      <c r="R171" s="0" t="n">
        <f aca="false">IF($B81=0,0,IF(SIN(R$12)=0,999999999,(SIN(R$12)*COS($E81)+SIN($E81)*COS(R$12))/SIN(R$12)*$B81))</f>
        <v>28.8099946992573</v>
      </c>
      <c r="S171" s="0" t="n">
        <f aca="false">IF($B81=0,0,IF(SIN(S$12)=0,999999999,(SIN(S$12)*COS($E81)+SIN($E81)*COS(S$12))/SIN(S$12)*$B81))</f>
        <v>26.697273089949</v>
      </c>
      <c r="T171" s="0" t="n">
        <f aca="false">IF($B81=0,0,IF(SIN(T$12)=0,999999999,(SIN(T$12)*COS($E81)+SIN($E81)*COS(T$12))/SIN(T$12)*$B81))</f>
        <v>24.8815650866297</v>
      </c>
      <c r="U171" s="0" t="n">
        <f aca="false">IF($B81=0,0,IF(SIN(U$12)=0,999999999,(SIN(U$12)*COS($E81)+SIN($E81)*COS(U$12))/SIN(U$12)*$B81))</f>
        <v>23.3034531298164</v>
      </c>
      <c r="V171" s="0" t="n">
        <f aca="false">IF($B81=0,0,IF(SIN(V$12)=0,999999999,(SIN(V$12)*COS($E81)+SIN($E81)*COS(V$12))/SIN(V$12)*$B81))</f>
        <v>21.9183729583384</v>
      </c>
      <c r="W171" s="0" t="n">
        <f aca="false">IF($B81=0,0,IF(SIN(W$12)=0,999999999,(SIN(W$12)*COS($E81)+SIN($E81)*COS(W$12))/SIN(W$12)*$B81))</f>
        <v>20.6922449795302</v>
      </c>
      <c r="X171" s="0" t="n">
        <f aca="false">IF($B81=0,0,IF(SIN(X$12)=0,999999999,(SIN(X$12)*COS($E81)+SIN($E81)*COS(X$12))/SIN(X$12)*$B81))</f>
        <v>19.5985618484275</v>
      </c>
      <c r="Y171" s="0" t="n">
        <f aca="false">IF($B81=0,0,IF(SIN(Y$12)=0,999999999,(SIN(Y$12)*COS($E81)+SIN($E81)*COS(Y$12))/SIN(Y$12)*$B81))</f>
        <v>18.6163957578891</v>
      </c>
      <c r="Z171" s="0" t="n">
        <f aca="false">IF($B81=0,0,IF(SIN(Z$12)=0,999999999,(SIN(Z$12)*COS($E81)+SIN($E81)*COS(Z$12))/SIN(Z$12)*$B81))</f>
        <v>17.7290035407993</v>
      </c>
      <c r="AA171" s="0" t="n">
        <f aca="false">IF($B81=0,0,IF(SIN(AA$12)=0,999999999,(SIN(AA$12)*COS($E81)+SIN($E81)*COS(AA$12))/SIN(AA$12)*$B81))</f>
        <v>16.9228303136338</v>
      </c>
      <c r="AB171" s="0" t="n">
        <f aca="false">IF($B81=0,0,IF(SIN(AB$12)=0,999999999,(SIN(AB$12)*COS($E81)+SIN($E81)*COS(AB$12))/SIN(AB$12)*$B81))</f>
        <v>16.1867848527513</v>
      </c>
      <c r="AC171" s="0" t="n">
        <f aca="false">IF($B81=0,0,IF(SIN(AC$12)=0,999999999,(SIN(AC$12)*COS($E81)+SIN($E81)*COS(AC$12))/SIN(AC$12)*$B81))</f>
        <v>15.5117040021202</v>
      </c>
      <c r="AD171" s="0" t="n">
        <f aca="false">IF($B81=0,0,IF(SIN(AD$12)=0,999999999,(SIN(AD$12)*COS($E81)+SIN($E81)*COS(AD$12))/SIN(AD$12)*$B81))</f>
        <v>14.8899509782892</v>
      </c>
      <c r="AE171" s="0" t="n">
        <f aca="false">IF($B81=0,0,IF(SIN(AE$12)=0,999999999,(SIN(AE$12)*COS($E81)+SIN($E81)*COS(AE$12))/SIN(AE$12)*$B81))</f>
        <v>14.3151100813472</v>
      </c>
      <c r="AF171" s="0" t="n">
        <f aca="false">IF($B81=0,0,IF(SIN(AF$12)=0,999999999,(SIN(AF$12)*COS($E81)+SIN($E81)*COS(AF$12))/SIN(AF$12)*$B81))</f>
        <v>13.7817518563878</v>
      </c>
      <c r="AG171" s="0" t="n">
        <f aca="false">IF($B81=0,0,IF(SIN(AG$12)=0,999999999,(SIN(AG$12)*COS($E81)+SIN($E81)*COS(AG$12))/SIN(AG$12)*$B81))</f>
        <v>13.2852504405062</v>
      </c>
      <c r="AH171" s="0" t="n">
        <f aca="false">IF($B81=0,0,IF(SIN(AH$12)=0,999999999,(SIN(AH$12)*COS($E81)+SIN($E81)*COS(AH$12))/SIN(AH$12)*$B81))</f>
        <v>12.8216400489186</v>
      </c>
      <c r="AI171" s="0" t="n">
        <f aca="false">IF($B81=0,0,IF(SIN(AI$12)=0,999999999,(SIN(AI$12)*COS($E81)+SIN($E81)*COS(AI$12))/SIN(AI$12)*$B81))</f>
        <v>12.3875011528002</v>
      </c>
      <c r="AJ171" s="0" t="n">
        <f aca="false">IF($B81=0,0,IF(SIN(AJ$12)=0,999999999,(SIN(AJ$12)*COS($E81)+SIN($E81)*COS(AJ$12))/SIN(AJ$12)*$B81))</f>
        <v>11.9798694207465</v>
      </c>
      <c r="AK171" s="0" t="n">
        <f aca="false">IF($B81=0,0,IF(SIN(AK$12)=0,999999999,(SIN(AK$12)*COS($E81)+SIN($E81)*COS(AK$12))/SIN(AK$12)*$B81))</f>
        <v>11.5961622836542</v>
      </c>
      <c r="AL171" s="0" t="n">
        <f aca="false">IF($B81=0,0,IF(SIN(AL$12)=0,999999999,(SIN(AL$12)*COS($E81)+SIN($E81)*COS(AL$12))/SIN(AL$12)*$B81))</f>
        <v>11.234119267868</v>
      </c>
      <c r="AM171" s="0" t="n">
        <f aca="false">IF($B81=0,0,IF(SIN(AM$12)=0,999999999,(SIN(AM$12)*COS($E81)+SIN($E81)*COS(AM$12))/SIN(AM$12)*$B81))</f>
        <v>10.8917531760216</v>
      </c>
      <c r="AN171" s="0" t="n">
        <f aca="false">IF($B81=0,0,IF(SIN(AN$12)=0,999999999,(SIN(AN$12)*COS($E81)+SIN($E81)*COS(AN$12))/SIN(AN$12)*$B81))</f>
        <v>10.5673098821893</v>
      </c>
      <c r="AO171" s="0" t="n">
        <f aca="false">IF($B81=0,0,IF(SIN(AO$12)=0,999999999,(SIN(AO$12)*COS($E81)+SIN($E81)*COS(AO$12))/SIN(AO$12)*$B81))</f>
        <v>10.2592350184552</v>
      </c>
      <c r="AP171" s="0" t="n">
        <f aca="false">IF($B81=0,0,IF(SIN(AP$12)=0,999999999,(SIN(AP$12)*COS($E81)+SIN($E81)*COS(AP$12))/SIN(AP$12)*$B81))</f>
        <v>9.96614621286526</v>
      </c>
      <c r="AQ171" s="0" t="n">
        <f aca="false">IF($B81=0,0,IF(SIN(AQ$12)=0,999999999,(SIN(AQ$12)*COS($E81)+SIN($E81)*COS(AQ$12))/SIN(AQ$12)*$B81))</f>
        <v>9.68680982846562</v>
      </c>
      <c r="AR171" s="0" t="n">
        <f aca="false">IF($B81=0,0,IF(SIN(AR$12)=0,999999999,(SIN(AR$12)*COS($E81)+SIN($E81)*COS(AR$12))/SIN(AR$12)*$B81))</f>
        <v>9.42012137424334</v>
      </c>
      <c r="AS171" s="0" t="n">
        <f aca="false">IF($B81=0,0,IF(SIN(AS$12)=0,999999999,(SIN(AS$12)*COS($E81)+SIN($E81)*COS(AS$12))/SIN(AS$12)*$B81))</f>
        <v>9.16508892887092</v>
      </c>
      <c r="AT171" s="0" t="n">
        <f aca="false">IF($B81=0,0,IF(SIN(AT$12)=0,999999999,(SIN(AT$12)*COS($E81)+SIN($E81)*COS(AT$12))/SIN(AT$12)*$B81))</f>
        <v>8.92081904997506</v>
      </c>
      <c r="AU171" s="0" t="n">
        <f aca="false">IF($B81=0,0,IF(SIN(AU$12)=0,999999999,(SIN(AU$12)*COS($E81)+SIN($E81)*COS(AU$12))/SIN(AU$12)*$B81))</f>
        <v>8.68650474453066</v>
      </c>
      <c r="AV171" s="0" t="n">
        <f aca="false">IF($B81=0,0,IF(SIN(AV$12)=0,999999999,(SIN(AV$12)*COS($E81)+SIN($E81)*COS(AV$12))/SIN(AV$12)*$B81))</f>
        <v>8.4614151568169</v>
      </c>
      <c r="AW171" s="0" t="n">
        <f aca="false">IF($B81=0,0,IF(SIN(AW$12)=0,999999999,(SIN(AW$12)*COS($E81)+SIN($E81)*COS(AW$12))/SIN(AW$12)*$B81))</f>
        <v>8.2448866942883</v>
      </c>
      <c r="AX171" s="0" t="n">
        <f aca="false">IF($B81=0,0,IF(SIN(AX$12)=0,999999999,(SIN(AX$12)*COS($E81)+SIN($E81)*COS(AX$12))/SIN(AX$12)*$B81))</f>
        <v>8.03631536255587</v>
      </c>
      <c r="AY171" s="0" t="n">
        <f aca="false">IF($B81=0,0,IF(SIN(AY$12)=0,999999999,(SIN(AY$12)*COS($E81)+SIN($E81)*COS(AY$12))/SIN(AY$12)*$B81))</f>
        <v>7.83515012134735</v>
      </c>
      <c r="AZ171" s="0" t="n">
        <f aca="false">IF($B81=0,0,IF(SIN(AZ$12)=0,999999999,(SIN(AZ$12)*COS($E81)+SIN($E81)*COS(AZ$12))/SIN(AZ$12)*$B81))</f>
        <v>7.64088710603093</v>
      </c>
      <c r="BA171" s="0" t="n">
        <f aca="false">IF($B81=0,0,IF(SIN(BA$12)=0,999999999,(SIN(BA$12)*COS($E81)+SIN($E81)*COS(BA$12))/SIN(BA$12)*$B81))</f>
        <v>7.45306458573757</v>
      </c>
      <c r="BB171" s="0" t="n">
        <f aca="false">IF($B81=0,0,IF(SIN(BB$12)=0,999999999,(SIN(BB$12)*COS($E81)+SIN($E81)*COS(BB$12))/SIN(BB$12)*$B81))</f>
        <v>7.27125855060824</v>
      </c>
      <c r="BC171" s="0" t="n">
        <f aca="false">IF($B81=0,0,IF(SIN(BC$12)=0,999999999,(SIN(BC$12)*COS($E81)+SIN($E81)*COS(BC$12))/SIN(BC$12)*$B81))</f>
        <v>7.09507883823557</v>
      </c>
      <c r="BD171" s="0" t="n">
        <f aca="false">IF($B81=0,0,IF(SIN(BD$12)=0,999999999,(SIN(BD$12)*COS($E81)+SIN($E81)*COS(BD$12))/SIN(BD$12)*$B81))</f>
        <v>6.92416572375521</v>
      </c>
      <c r="BE171" s="0" t="n">
        <f aca="false">IF($B81=0,0,IF(SIN(BE$12)=0,999999999,(SIN(BE$12)*COS($E81)+SIN($E81)*COS(BE$12))/SIN(BE$12)*$B81))</f>
        <v>6.75818690988835</v>
      </c>
      <c r="BF171" s="0" t="n">
        <f aca="false">IF($B81=0,0,IF(SIN(BF$12)=0,999999999,(SIN(BF$12)*COS($E81)+SIN($E81)*COS(BF$12))/SIN(BF$12)*$B81))</f>
        <v>6.59683486303337</v>
      </c>
      <c r="BG171" s="0" t="n">
        <f aca="false">IF($B81=0,0,IF(SIN(BG$12)=0,999999999,(SIN(BG$12)*COS($E81)+SIN($E81)*COS(BG$12))/SIN(BG$12)*$B81))</f>
        <v>6.43982444963623</v>
      </c>
      <c r="BH171" s="0" t="n">
        <f aca="false">IF($B81=0,0,IF(SIN(BH$12)=0,999999999,(SIN(BH$12)*COS($E81)+SIN($E81)*COS(BH$12))/SIN(BH$12)*$B81))</f>
        <v>6.28689083384639</v>
      </c>
      <c r="BI171" s="0" t="n">
        <f aca="false">IF($B81=0,0,IF(SIN(BI$12)=0,999999999,(SIN(BI$12)*COS($E81)+SIN($E81)*COS(BI$12))/SIN(BI$12)*$B81))</f>
        <v>6.13778760313211</v>
      </c>
      <c r="BJ171" s="0" t="n">
        <f aca="false">IF($B81=0,0,IF(SIN(BJ$12)=0,999999999,(SIN(BJ$12)*COS($E81)+SIN($E81)*COS(BJ$12))/SIN(BJ$12)*$B81))</f>
        <v>5.99228509328531</v>
      </c>
      <c r="BK171" s="0" t="n">
        <f aca="false">IF($B81=0,0,IF(SIN(BK$12)=0,999999999,(SIN(BK$12)*COS($E81)+SIN($E81)*COS(BK$12))/SIN(BK$12)*$B81))</f>
        <v>5.85016888825122</v>
      </c>
      <c r="BL171" s="0" t="n">
        <f aca="false">IF($B81=0,0,IF(SIN(BL$12)=0,999999999,(SIN(BL$12)*COS($E81)+SIN($E81)*COS(BL$12))/SIN(BL$12)*$B81))</f>
        <v>5.71123847360117</v>
      </c>
      <c r="BM171" s="0" t="n">
        <f aca="false">IF($B81=0,0,IF(SIN(BM$12)=0,999999999,(SIN(BM$12)*COS($E81)+SIN($E81)*COS(BM$12))/SIN(BM$12)*$B81))</f>
        <v>5.57530602533348</v>
      </c>
      <c r="BN171" s="0" t="n">
        <f aca="false">IF($B81=0,0,IF(SIN(BN$12)=0,999999999,(SIN(BN$12)*COS($E81)+SIN($E81)*COS(BN$12))/SIN(BN$12)*$B81))</f>
        <v>5.44219531812379</v>
      </c>
      <c r="BO171" s="0" t="n">
        <f aca="false">IF($B81=0,0,IF(SIN(BO$12)=0,999999999,(SIN(BO$12)*COS($E81)+SIN($E81)*COS(BO$12))/SIN(BO$12)*$B81))</f>
        <v>5.31174073922269</v>
      </c>
      <c r="BP171" s="0" t="n">
        <f aca="false">IF($B81=0,0,IF(SIN(BP$12)=0,999999999,(SIN(BP$12)*COS($E81)+SIN($E81)*COS(BP$12))/SIN(BP$12)*$B81))</f>
        <v>5.18378639597278</v>
      </c>
      <c r="BQ171" s="0" t="n">
        <f aca="false">IF($B81=0,0,IF(SIN(BQ$12)=0,999999999,(SIN(BQ$12)*COS($E81)+SIN($E81)*COS(BQ$12))/SIN(BQ$12)*$B81))</f>
        <v>5.05818530643822</v>
      </c>
      <c r="BR171" s="0" t="n">
        <f aca="false">IF($B81=0,0,IF(SIN(BR$12)=0,999999999,(SIN(BR$12)*COS($E81)+SIN($E81)*COS(BR$12))/SIN(BR$12)*$B81))</f>
        <v>4.93479866394585</v>
      </c>
      <c r="BS171" s="0" t="n">
        <f aca="false">IF($B81=0,0,IF(SIN(BS$12)=0,999999999,(SIN(BS$12)*COS($E81)+SIN($E81)*COS(BS$12))/SIN(BS$12)*$B81))</f>
        <v>4.81349516746165</v>
      </c>
      <c r="BT171" s="0" t="n">
        <f aca="false">IF($B81=0,0,IF(SIN(BT$12)=0,999999999,(SIN(BT$12)*COS($E81)+SIN($E81)*COS(BT$12))/SIN(BT$12)*$B81))</f>
        <v>4.69415041069758</v>
      </c>
      <c r="BU171" s="0" t="n">
        <f aca="false">IF($B81=0,0,IF(SIN(BU$12)=0,999999999,(SIN(BU$12)*COS($E81)+SIN($E81)*COS(BU$12))/SIN(BU$12)*$B81))</f>
        <v>4.57664632368317</v>
      </c>
      <c r="BV171" s="0" t="n">
        <f aca="false">IF($B81=0,0,IF(SIN(BV$12)=0,999999999,(SIN(BV$12)*COS($E81)+SIN($E81)*COS(BV$12))/SIN(BV$12)*$B81))</f>
        <v>4.4608706612644</v>
      </c>
      <c r="BW171" s="0" t="n">
        <f aca="false">IF($B81=0,0,IF(SIN(BW$12)=0,999999999,(SIN(BW$12)*COS($E81)+SIN($E81)*COS(BW$12))/SIN(BW$12)*$B81))</f>
        <v>4.34671653362484</v>
      </c>
      <c r="BX171" s="0" t="n">
        <f aca="false">IF($B81=0,0,IF(SIN(BX$12)=0,999999999,(SIN(BX$12)*COS($E81)+SIN($E81)*COS(BX$12))/SIN(BX$12)*$B81))</f>
        <v>4.23408197447397</v>
      </c>
      <c r="BY171" s="0" t="n">
        <f aca="false">IF($B81=0,0,IF(SIN(BY$12)=0,999999999,(SIN(BY$12)*COS($E81)+SIN($E81)*COS(BY$12))/SIN(BY$12)*$B81))</f>
        <v>4.1228695430273</v>
      </c>
      <c r="BZ171" s="0" t="n">
        <f aca="false">IF($B81=0,0,IF(SIN(BZ$12)=0,999999999,(SIN(BZ$12)*COS($E81)+SIN($E81)*COS(BZ$12))/SIN(BZ$12)*$B81))</f>
        <v>4.01298595632185</v>
      </c>
      <c r="CA171" s="0" t="n">
        <f aca="false">IF($B81=0,0,IF(SIN(CA$12)=0,999999999,(SIN(CA$12)*COS($E81)+SIN($E81)*COS(CA$12))/SIN(CA$12)*$B81))</f>
        <v>3.90434174877647</v>
      </c>
      <c r="CB171" s="0" t="n">
        <f aca="false">IF($B81=0,0,IF(SIN(CB$12)=0,999999999,(SIN(CB$12)*COS($E81)+SIN($E81)*COS(CB$12))/SIN(CB$12)*$B81))</f>
        <v>3.79685095622711</v>
      </c>
      <c r="CC171" s="0" t="n">
        <f aca="false">IF($B81=0,0,IF(SIN(CC$12)=0,999999999,(SIN(CC$12)*COS($E81)+SIN($E81)*COS(CC$12))/SIN(CC$12)*$B81))</f>
        <v>3.69043082194816</v>
      </c>
      <c r="CD171" s="0" t="n">
        <f aca="false">IF($B81=0,0,IF(SIN(CD$12)=0,999999999,(SIN(CD$12)*COS($E81)+SIN($E81)*COS(CD$12))/SIN(CD$12)*$B81))</f>
        <v>3.5850015224174</v>
      </c>
      <c r="CE171" s="0" t="n">
        <f aca="false">IF($B81=0,0,IF(SIN(CE$12)=0,999999999,(SIN(CE$12)*COS($E81)+SIN($E81)*COS(CE$12))/SIN(CE$12)*$B81))</f>
        <v>3.48048591079834</v>
      </c>
      <c r="CF171" s="0" t="n">
        <f aca="false">IF($B81=0,0,IF(SIN(CF$12)=0,999999999,(SIN(CF$12)*COS($E81)+SIN($E81)*COS(CF$12))/SIN(CF$12)*$B81))</f>
        <v>3.3768092763037</v>
      </c>
      <c r="CG171" s="0" t="n">
        <f aca="false">IF($B81=0,0,IF(SIN(CG$12)=0,999999999,(SIN(CG$12)*COS($E81)+SIN($E81)*COS(CG$12))/SIN(CG$12)*$B81))</f>
        <v>3.27389911777033</v>
      </c>
      <c r="CH171" s="0" t="n">
        <f aca="false">IF($B81=0,0,IF(SIN(CH$12)=0,999999999,(SIN(CH$12)*COS($E81)+SIN($E81)*COS(CH$12))/SIN(CH$12)*$B81))</f>
        <v>3.17168492992234</v>
      </c>
      <c r="CI171" s="0" t="n">
        <f aca="false">IF($B81=0,0,IF(SIN(CI$12)=0,999999999,(SIN(CI$12)*COS($E81)+SIN($E81)*COS(CI$12))/SIN(CI$12)*$B81))</f>
        <v>3.07009800092695</v>
      </c>
      <c r="CJ171" s="0" t="n">
        <f aca="false">IF($B81=0,0,IF(SIN(CJ$12)=0,999999999,(SIN(CJ$12)*COS($E81)+SIN($E81)*COS(CJ$12))/SIN(CJ$12)*$B81))</f>
        <v>2.96907121995996</v>
      </c>
      <c r="CK171" s="0" t="n">
        <f aca="false">IF($B81=0,0,IF(SIN(CK$12)=0,999999999,(SIN(CK$12)*COS($E81)+SIN($E81)*COS(CK$12))/SIN(CK$12)*$B81))</f>
        <v>2.86853889359513</v>
      </c>
      <c r="CL171" s="0" t="n">
        <f aca="false">IF($B81=0,0,IF(SIN(CL$12)=0,999999999,(SIN(CL$12)*COS($E81)+SIN($E81)*COS(CL$12))/SIN(CL$12)*$B81))</f>
        <v>2.76843656991674</v>
      </c>
      <c r="CM171" s="0" t="n">
        <f aca="false">IF($B81=0,0,IF(SIN(CM$12)=0,999999999,(SIN(CM$12)*COS($E81)+SIN($E81)*COS(CM$12))/SIN(CM$12)*$B81))</f>
        <v>2.66870086932764</v>
      </c>
      <c r="CN171" s="0" t="n">
        <f aca="false">IF($B81=0,0,IF(SIN(CN$12)=0,999999999,(SIN(CN$12)*COS($E81)+SIN($E81)*COS(CN$12))/SIN(CN$12)*$B81))</f>
        <v>2.56926932108778</v>
      </c>
      <c r="CO171" s="0" t="n">
        <f aca="false">IF($B81=0,0,IF(SIN(CO$12)=0,999999999,(SIN(CO$12)*COS($E81)+SIN($E81)*COS(CO$12))/SIN(CO$12)*$B81))</f>
        <v>2.4700802046714</v>
      </c>
      <c r="CP171" s="0" t="n">
        <f aca="false">IF($B81=0,0,IF(SIN(CP$12)=0,999999999,(SIN(CP$12)*COS($E81)+SIN($E81)*COS(CP$12))/SIN(CP$12)*$B81))</f>
        <v>2.37107239507488</v>
      </c>
      <c r="CQ171" s="0" t="n">
        <f aca="false">IF($B81=0,0,IF(SIN(CQ$12)=0,999999999,(SIN(CQ$12)*COS($E81)+SIN($E81)*COS(CQ$12))/SIN(CQ$12)*$B81))</f>
        <v>2.27218521124337</v>
      </c>
    </row>
    <row r="172" customFormat="false" ht="12.8" hidden="true" customHeight="false" outlineLevel="0" collapsed="false">
      <c r="D172" s="0" t="n">
        <f aca="false">1+D171</f>
        <v>70</v>
      </c>
      <c r="E172" s="2" t="s">
        <v>56</v>
      </c>
      <c r="F172" s="0" t="n">
        <f aca="false">IF($B82=0,0,IF(SIN(F$12)=0,999999999,(SIN(F$12)*COS($E82)+SIN($E82)*COS(F$12))/SIN(F$12)*$B82))</f>
        <v>999999999</v>
      </c>
      <c r="G172" s="0" t="n">
        <f aca="false">IF($B82=0,0,IF(SIN(G$12)=0,999999999,(SIN(G$12)*COS($E82)+SIN($E82)*COS(G$12))/SIN(G$12)*$B82))</f>
        <v>326.180600517122</v>
      </c>
      <c r="H172" s="0" t="n">
        <f aca="false">IF($B82=0,0,IF(SIN(H$12)=0,999999999,(SIN(H$12)*COS($E82)+SIN($E82)*COS(H$12))/SIN(H$12)*$B82))</f>
        <v>164.070515504657</v>
      </c>
      <c r="I172" s="0" t="n">
        <f aca="false">IF($B82=0,0,IF(SIN(I$12)=0,999999999,(SIN(I$12)*COS($E82)+SIN($E82)*COS(I$12))/SIN(I$12)*$B82))</f>
        <v>110.011866454912</v>
      </c>
      <c r="J172" s="0" t="n">
        <f aca="false">IF($B82=0,0,IF(SIN(J$12)=0,999999999,(SIN(J$12)*COS($E82)+SIN($E82)*COS(J$12))/SIN(J$12)*$B82))</f>
        <v>82.9660663593741</v>
      </c>
      <c r="K172" s="0" t="n">
        <f aca="false">IF($B82=0,0,IF(SIN(K$12)=0,999999999,(SIN(K$12)*COS($E82)+SIN($E82)*COS(K$12))/SIN(K$12)*$B82))</f>
        <v>66.7253945948792</v>
      </c>
      <c r="L172" s="0" t="n">
        <f aca="false">IF($B82=0,0,IF(SIN(L$12)=0,999999999,(SIN(L$12)*COS($E82)+SIN($E82)*COS(L$12))/SIN(L$12)*$B82))</f>
        <v>55.8872749276449</v>
      </c>
      <c r="M172" s="0" t="n">
        <f aca="false">IF($B82=0,0,IF(SIN(M$12)=0,999999999,(SIN(M$12)*COS($E82)+SIN($E82)*COS(M$12))/SIN(M$12)*$B82))</f>
        <v>48.13631522611</v>
      </c>
      <c r="N172" s="0" t="n">
        <f aca="false">IF($B82=0,0,IF(SIN(N$12)=0,999999999,(SIN(N$12)*COS($E82)+SIN($E82)*COS(N$12))/SIN(N$12)*$B82))</f>
        <v>42.3148173873614</v>
      </c>
      <c r="O172" s="0" t="n">
        <f aca="false">IF($B82=0,0,IF(SIN(O$12)=0,999999999,(SIN(O$12)*COS($E82)+SIN($E82)*COS(O$12))/SIN(O$12)*$B82))</f>
        <v>37.779613977676</v>
      </c>
      <c r="P172" s="0" t="n">
        <f aca="false">IF($B82=0,0,IF(SIN(P$12)=0,999999999,(SIN(P$12)*COS($E82)+SIN($E82)*COS(P$12))/SIN(P$12)*$B82))</f>
        <v>34.1448028872814</v>
      </c>
      <c r="Q172" s="0" t="n">
        <f aca="false">IF($B82=0,0,IF(SIN(Q$12)=0,999999999,(SIN(Q$12)*COS($E82)+SIN($E82)*COS(Q$12))/SIN(Q$12)*$B82))</f>
        <v>31.1648085357253</v>
      </c>
      <c r="R172" s="0" t="n">
        <f aca="false">IF($B82=0,0,IF(SIN(R$12)=0,999999999,(SIN(R$12)*COS($E82)+SIN($E82)*COS(R$12))/SIN(R$12)*$B82))</f>
        <v>28.6759124733147</v>
      </c>
      <c r="S172" s="0" t="n">
        <f aca="false">IF($B82=0,0,IF(SIN(S$12)=0,999999999,(SIN(S$12)*COS($E82)+SIN($E82)*COS(S$12))/SIN(S$12)*$B82))</f>
        <v>26.5647698576448</v>
      </c>
      <c r="T172" s="0" t="n">
        <f aca="false">IF($B82=0,0,IF(SIN(T$12)=0,999999999,(SIN(T$12)*COS($E82)+SIN($E82)*COS(T$12))/SIN(T$12)*$B82))</f>
        <v>24.7504188676555</v>
      </c>
      <c r="U172" s="0" t="n">
        <f aca="false">IF($B82=0,0,IF(SIN(U$12)=0,999999999,(SIN(U$12)*COS($E82)+SIN($E82)*COS(U$12))/SIN(U$12)*$B82))</f>
        <v>23.1734863510152</v>
      </c>
      <c r="V172" s="0" t="n">
        <f aca="false">IF($B82=0,0,IF(SIN(V$12)=0,999999999,(SIN(V$12)*COS($E82)+SIN($E82)*COS(V$12))/SIN(V$12)*$B82))</f>
        <v>21.7894413527327</v>
      </c>
      <c r="W172" s="0" t="n">
        <f aca="false">IF($B82=0,0,IF(SIN(W$12)=0,999999999,(SIN(W$12)*COS($E82)+SIN($E82)*COS(W$12))/SIN(W$12)*$B82))</f>
        <v>20.5642297503509</v>
      </c>
      <c r="X172" s="0" t="n">
        <f aca="false">IF($B82=0,0,IF(SIN(X$12)=0,999999999,(SIN(X$12)*COS($E82)+SIN($E82)*COS(X$12))/SIN(X$12)*$B82))</f>
        <v>19.4713640098116</v>
      </c>
      <c r="Y172" s="0" t="n">
        <f aca="false">IF($B82=0,0,IF(SIN(Y$12)=0,999999999,(SIN(Y$12)*COS($E82)+SIN($E82)*COS(Y$12))/SIN(Y$12)*$B82))</f>
        <v>18.4899319648768</v>
      </c>
      <c r="Z172" s="0" t="n">
        <f aca="false">IF($B82=0,0,IF(SIN(Z$12)=0,999999999,(SIN(Z$12)*COS($E82)+SIN($E82)*COS(Z$12))/SIN(Z$12)*$B82))</f>
        <v>17.6032029618419</v>
      </c>
      <c r="AA172" s="0" t="n">
        <f aca="false">IF($B82=0,0,IF(SIN(AA$12)=0,999999999,(SIN(AA$12)*COS($E82)+SIN($E82)*COS(AA$12))/SIN(AA$12)*$B82))</f>
        <v>16.7976322477532</v>
      </c>
      <c r="AB172" s="0" t="n">
        <f aca="false">IF($B82=0,0,IF(SIN(AB$12)=0,999999999,(SIN(AB$12)*COS($E82)+SIN($E82)*COS(AB$12))/SIN(AB$12)*$B82))</f>
        <v>16.0621368882637</v>
      </c>
      <c r="AC172" s="0" t="n">
        <f aca="false">IF($B82=0,0,IF(SIN(AC$12)=0,999999999,(SIN(AC$12)*COS($E82)+SIN($E82)*COS(AC$12))/SIN(AC$12)*$B82))</f>
        <v>15.3875605756483</v>
      </c>
      <c r="AD172" s="0" t="n">
        <f aca="false">IF($B82=0,0,IF(SIN(AD$12)=0,999999999,(SIN(AD$12)*COS($E82)+SIN($E82)*COS(AD$12))/SIN(AD$12)*$B82))</f>
        <v>14.7662722339908</v>
      </c>
      <c r="AE172" s="0" t="n">
        <f aca="false">IF($B82=0,0,IF(SIN(AE$12)=0,999999999,(SIN(AE$12)*COS($E82)+SIN($E82)*COS(AE$12))/SIN(AE$12)*$B82))</f>
        <v>14.1918609583086</v>
      </c>
      <c r="AF172" s="0" t="n">
        <f aca="false">IF($B82=0,0,IF(SIN(AF$12)=0,999999999,(SIN(AF$12)*COS($E82)+SIN($E82)*COS(AF$12))/SIN(AF$12)*$B82))</f>
        <v>13.6589013515298</v>
      </c>
      <c r="AG172" s="0" t="n">
        <f aca="false">IF($B82=0,0,IF(SIN(AG$12)=0,999999999,(SIN(AG$12)*COS($E82)+SIN($E82)*COS(AG$12))/SIN(AG$12)*$B82))</f>
        <v>13.1627710080004</v>
      </c>
      <c r="AH172" s="0" t="n">
        <f aca="false">IF($B82=0,0,IF(SIN(AH$12)=0,999999999,(SIN(AH$12)*COS($E82)+SIN($E82)*COS(AH$12))/SIN(AH$12)*$B82))</f>
        <v>12.6995071068618</v>
      </c>
      <c r="AI172" s="0" t="n">
        <f aca="false">IF($B82=0,0,IF(SIN(AI$12)=0,999999999,(SIN(AI$12)*COS($E82)+SIN($E82)*COS(AI$12))/SIN(AI$12)*$B82))</f>
        <v>12.2656926749569</v>
      </c>
      <c r="AJ172" s="0" t="n">
        <f aca="false">IF($B82=0,0,IF(SIN(AJ$12)=0,999999999,(SIN(AJ$12)*COS($E82)+SIN($E82)*COS(AJ$12))/SIN(AJ$12)*$B82))</f>
        <v>11.8583655963459</v>
      </c>
      <c r="AK172" s="0" t="n">
        <f aca="false">IF($B82=0,0,IF(SIN(AK$12)=0,999999999,(SIN(AK$12)*COS($E82)+SIN($E82)*COS(AK$12))/SIN(AK$12)*$B82))</f>
        <v>11.4749452320711</v>
      </c>
      <c r="AL172" s="0" t="n">
        <f aca="false">IF($B82=0,0,IF(SIN(AL$12)=0,999999999,(SIN(AL$12)*COS($E82)+SIN($E82)*COS(AL$12))/SIN(AL$12)*$B82))</f>
        <v>11.1131727978969</v>
      </c>
      <c r="AM172" s="0" t="n">
        <f aca="false">IF($B82=0,0,IF(SIN(AM$12)=0,999999999,(SIN(AM$12)*COS($E82)+SIN($E82)*COS(AM$12))/SIN(AM$12)*$B82))</f>
        <v>10.771062581637</v>
      </c>
      <c r="AN172" s="0" t="n">
        <f aca="false">IF($B82=0,0,IF(SIN(AN$12)=0,999999999,(SIN(AN$12)*COS($E82)+SIN($E82)*COS(AN$12))/SIN(AN$12)*$B82))</f>
        <v>10.4468617683543</v>
      </c>
      <c r="AO172" s="0" t="n">
        <f aca="false">IF($B82=0,0,IF(SIN(AO$12)=0,999999999,(SIN(AO$12)*COS($E82)+SIN($E82)*COS(AO$12))/SIN(AO$12)*$B82))</f>
        <v>10.1390171518274</v>
      </c>
      <c r="AP172" s="0" t="n">
        <f aca="false">IF($B82=0,0,IF(SIN(AP$12)=0,999999999,(SIN(AP$12)*COS($E82)+SIN($E82)*COS(AP$12))/SIN(AP$12)*$B82))</f>
        <v>9.84614739325121</v>
      </c>
      <c r="AQ172" s="0" t="n">
        <f aca="false">IF($B82=0,0,IF(SIN(AQ$12)=0,999999999,(SIN(AQ$12)*COS($E82)+SIN($E82)*COS(AQ$12))/SIN(AQ$12)*$B82))</f>
        <v>9.56701977766049</v>
      </c>
      <c r="AR172" s="0" t="n">
        <f aca="false">IF($B82=0,0,IF(SIN(AR$12)=0,999999999,(SIN(AR$12)*COS($E82)+SIN($E82)*COS(AR$12))/SIN(AR$12)*$B82))</f>
        <v>9.30053063951033</v>
      </c>
      <c r="AS172" s="0" t="n">
        <f aca="false">IF($B82=0,0,IF(SIN(AS$12)=0,999999999,(SIN(AS$12)*COS($E82)+SIN($E82)*COS(AS$12))/SIN(AS$12)*$B82))</f>
        <v>9.04568879880966</v>
      </c>
      <c r="AT172" s="0" t="n">
        <f aca="false">IF($B82=0,0,IF(SIN(AT$12)=0,999999999,(SIN(AT$12)*COS($E82)+SIN($E82)*COS(AT$12))/SIN(AT$12)*$B82))</f>
        <v>8.80160148092095</v>
      </c>
      <c r="AU172" s="0" t="n">
        <f aca="false">IF($B82=0,0,IF(SIN(AU$12)=0,999999999,(SIN(AU$12)*COS($E82)+SIN($E82)*COS(AU$12))/SIN(AU$12)*$B82))</f>
        <v>8.56746229594488</v>
      </c>
      <c r="AV172" s="0" t="n">
        <f aca="false">IF($B82=0,0,IF(SIN(AV$12)=0,999999999,(SIN(AV$12)*COS($E82)+SIN($E82)*COS(AV$12))/SIN(AV$12)*$B82))</f>
        <v>8.34254093438335</v>
      </c>
      <c r="AW172" s="0" t="n">
        <f aca="false">IF($B82=0,0,IF(SIN(AW$12)=0,999999999,(SIN(AW$12)*COS($E82)+SIN($E82)*COS(AW$12))/SIN(AW$12)*$B82))</f>
        <v>8.12617429964283</v>
      </c>
      <c r="AX172" s="0" t="n">
        <f aca="false">IF($B82=0,0,IF(SIN(AX$12)=0,999999999,(SIN(AX$12)*COS($E82)+SIN($E82)*COS(AX$12))/SIN(AX$12)*$B82))</f>
        <v>7.91775884874416</v>
      </c>
      <c r="AY172" s="0" t="n">
        <f aca="false">IF($B82=0,0,IF(SIN(AY$12)=0,999999999,(SIN(AY$12)*COS($E82)+SIN($E82)*COS(AY$12))/SIN(AY$12)*$B82))</f>
        <v>7.71674395324837</v>
      </c>
      <c r="AZ172" s="0" t="n">
        <f aca="false">IF($B82=0,0,IF(SIN(AZ$12)=0,999999999,(SIN(AZ$12)*COS($E82)+SIN($E82)*COS(AZ$12))/SIN(AZ$12)*$B82))</f>
        <v>7.52262612509906</v>
      </c>
      <c r="BA172" s="0" t="n">
        <f aca="false">IF($B82=0,0,IF(SIN(BA$12)=0,999999999,(SIN(BA$12)*COS($E82)+SIN($E82)*COS(BA$12))/SIN(BA$12)*$B82))</f>
        <v>7.33494397851296</v>
      </c>
      <c r="BB172" s="0" t="n">
        <f aca="false">IF($B82=0,0,IF(SIN(BB$12)=0,999999999,(SIN(BB$12)*COS($E82)+SIN($E82)*COS(BB$12))/SIN(BB$12)*$B82))</f>
        <v>7.15327382052505</v>
      </c>
      <c r="BC172" s="0" t="n">
        <f aca="false">IF($B82=0,0,IF(SIN(BC$12)=0,999999999,(SIN(BC$12)*COS($E82)+SIN($E82)*COS(BC$12))/SIN(BC$12)*$B82))</f>
        <v>6.97722578032529</v>
      </c>
      <c r="BD172" s="0" t="n">
        <f aca="false">IF($B82=0,0,IF(SIN(BD$12)=0,999999999,(SIN(BD$12)*COS($E82)+SIN($E82)*COS(BD$12))/SIN(BD$12)*$B82))</f>
        <v>6.80644040189841</v>
      </c>
      <c r="BE172" s="0" t="n">
        <f aca="false">IF($B82=0,0,IF(SIN(BE$12)=0,999999999,(SIN(BE$12)*COS($E82)+SIN($E82)*COS(BE$12))/SIN(BE$12)*$B82))</f>
        <v>6.64058563631603</v>
      </c>
      <c r="BF172" s="0" t="n">
        <f aca="false">IF($B82=0,0,IF(SIN(BF$12)=0,999999999,(SIN(BF$12)*COS($E82)+SIN($E82)*COS(BF$12))/SIN(BF$12)*$B82))</f>
        <v>6.47935417981919</v>
      </c>
      <c r="BG172" s="0" t="n">
        <f aca="false">IF($B82=0,0,IF(SIN(BG$12)=0,999999999,(SIN(BG$12)*COS($E82)+SIN($E82)*COS(BG$12))/SIN(BG$12)*$B82))</f>
        <v>6.32246111195533</v>
      </c>
      <c r="BH172" s="0" t="n">
        <f aca="false">IF($B82=0,0,IF(SIN(BH$12)=0,999999999,(SIN(BH$12)*COS($E82)+SIN($E82)*COS(BH$12))/SIN(BH$12)*$B82))</f>
        <v>6.16964179480539</v>
      </c>
      <c r="BI172" s="0" t="n">
        <f aca="false">IF($B82=0,0,IF(SIN(BI$12)=0,999999999,(SIN(BI$12)*COS($E82)+SIN($E82)*COS(BI$12))/SIN(BI$12)*$B82))</f>
        <v>6.02065</v>
      </c>
      <c r="BJ172" s="0" t="n">
        <f aca="false">IF($B82=0,0,IF(SIN(BJ$12)=0,999999999,(SIN(BJ$12)*COS($E82)+SIN($E82)*COS(BJ$12))/SIN(BJ$12)*$B82))</f>
        <v>5.87525623497618</v>
      </c>
      <c r="BK172" s="0" t="n">
        <f aca="false">IF($B82=0,0,IF(SIN(BK$12)=0,999999999,(SIN(BK$12)*COS($E82)+SIN($E82)*COS(BK$12))/SIN(BK$12)*$B82))</f>
        <v>5.7332462439282</v>
      </c>
      <c r="BL172" s="0" t="n">
        <f aca="false">IF($B82=0,0,IF(SIN(BL$12)=0,999999999,(SIN(BL$12)*COS($E82)+SIN($E82)*COS(BL$12))/SIN(BL$12)*$B82))</f>
        <v>5.5944196622867</v>
      </c>
      <c r="BM172" s="0" t="n">
        <f aca="false">IF($B82=0,0,IF(SIN(BM$12)=0,999999999,(SIN(BM$12)*COS($E82)+SIN($E82)*COS(BM$12))/SIN(BM$12)*$B82))</f>
        <v>5.4585888064248</v>
      </c>
      <c r="BN172" s="0" t="n">
        <f aca="false">IF($B82=0,0,IF(SIN(BN$12)=0,999999999,(SIN(BN$12)*COS($E82)+SIN($E82)*COS(BN$12))/SIN(BN$12)*$B82))</f>
        <v>5.32557758272443</v>
      </c>
      <c r="BO172" s="0" t="n">
        <f aca="false">IF($B82=0,0,IF(SIN(BO$12)=0,999999999,(SIN(BO$12)*COS($E82)+SIN($E82)*COS(BO$12))/SIN(BO$12)*$B82))</f>
        <v>5.19522050221085</v>
      </c>
      <c r="BP172" s="0" t="n">
        <f aca="false">IF($B82=0,0,IF(SIN(BP$12)=0,999999999,(SIN(BP$12)*COS($E82)+SIN($E82)*COS(BP$12))/SIN(BP$12)*$B82))</f>
        <v>5.06736178873681</v>
      </c>
      <c r="BQ172" s="0" t="n">
        <f aca="false">IF($B82=0,0,IF(SIN(BQ$12)=0,999999999,(SIN(BQ$12)*COS($E82)+SIN($E82)*COS(BQ$12))/SIN(BQ$12)*$B82))</f>
        <v>4.94185457021701</v>
      </c>
      <c r="BR172" s="0" t="n">
        <f aca="false">IF($B82=0,0,IF(SIN(BR$12)=0,999999999,(SIN(BR$12)*COS($E82)+SIN($E82)*COS(BR$12))/SIN(BR$12)*$B82))</f>
        <v>4.81856014371879</v>
      </c>
      <c r="BS172" s="0" t="n">
        <f aca="false">IF($B82=0,0,IF(SIN(BS$12)=0,999999999,(SIN(BS$12)*COS($E82)+SIN($E82)*COS(BS$12))/SIN(BS$12)*$B82))</f>
        <v>4.69734730633914</v>
      </c>
      <c r="BT172" s="0" t="n">
        <f aca="false">IF($B82=0,0,IF(SIN(BT$12)=0,999999999,(SIN(BT$12)*COS($E82)+SIN($E82)*COS(BT$12))/SIN(BT$12)*$B82))</f>
        <v>4.57809174476808</v>
      </c>
      <c r="BU172" s="0" t="n">
        <f aca="false">IF($B82=0,0,IF(SIN(BU$12)=0,999999999,(SIN(BU$12)*COS($E82)+SIN($E82)*COS(BU$12))/SIN(BU$12)*$B82))</f>
        <v>4.46067547727757</v>
      </c>
      <c r="BV172" s="0" t="n">
        <f aca="false">IF($B82=0,0,IF(SIN(BV$12)=0,999999999,(SIN(BV$12)*COS($E82)+SIN($E82)*COS(BV$12))/SIN(BV$12)*$B82))</f>
        <v>4.34498634260275</v>
      </c>
      <c r="BW172" s="0" t="n">
        <f aca="false">IF($B82=0,0,IF(SIN(BW$12)=0,999999999,(SIN(BW$12)*COS($E82)+SIN($E82)*COS(BW$12))/SIN(BW$12)*$B82))</f>
        <v>4.23091753081387</v>
      </c>
      <c r="BX172" s="0" t="n">
        <f aca="false">IF($B82=0,0,IF(SIN(BX$12)=0,999999999,(SIN(BX$12)*COS($E82)+SIN($E82)*COS(BX$12))/SIN(BX$12)*$B82))</f>
        <v>4.11836715182738</v>
      </c>
      <c r="BY172" s="0" t="n">
        <f aca="false">IF($B82=0,0,IF(SIN(BY$12)=0,999999999,(SIN(BY$12)*COS($E82)+SIN($E82)*COS(BY$12))/SIN(BY$12)*$B82))</f>
        <v>4.00723783768352</v>
      </c>
      <c r="BZ172" s="0" t="n">
        <f aca="false">IF($B82=0,0,IF(SIN(BZ$12)=0,999999999,(SIN(BZ$12)*COS($E82)+SIN($E82)*COS(BZ$12))/SIN(BZ$12)*$B82))</f>
        <v>3.8974363751366</v>
      </c>
      <c r="CA172" s="0" t="n">
        <f aca="false">IF($B82=0,0,IF(SIN(CA$12)=0,999999999,(SIN(CA$12)*COS($E82)+SIN($E82)*COS(CA$12))/SIN(CA$12)*$B82))</f>
        <v>3.78887336546974</v>
      </c>
      <c r="CB172" s="0" t="n">
        <f aca="false">IF($B82=0,0,IF(SIN(CB$12)=0,999999999,(SIN(CB$12)*COS($E82)+SIN($E82)*COS(CB$12))/SIN(CB$12)*$B82))</f>
        <v>3.68146290876627</v>
      </c>
      <c r="CC172" s="0" t="n">
        <f aca="false">IF($B82=0,0,IF(SIN(CC$12)=0,999999999,(SIN(CC$12)*COS($E82)+SIN($E82)*COS(CC$12))/SIN(CC$12)*$B82))</f>
        <v>3.57512231015084</v>
      </c>
      <c r="CD172" s="0" t="n">
        <f aca="false">IF($B82=0,0,IF(SIN(CD$12)=0,999999999,(SIN(CD$12)*COS($E82)+SIN($E82)*COS(CD$12))/SIN(CD$12)*$B82))</f>
        <v>3.46977180575926</v>
      </c>
      <c r="CE172" s="0" t="n">
        <f aca="false">IF($B82=0,0,IF(SIN(CE$12)=0,999999999,(SIN(CE$12)*COS($E82)+SIN($E82)*COS(CE$12))/SIN(CE$12)*$B82))</f>
        <v>3.36533430641261</v>
      </c>
      <c r="CF172" s="0" t="n">
        <f aca="false">IF($B82=0,0,IF(SIN(CF$12)=0,999999999,(SIN(CF$12)*COS($E82)+SIN($E82)*COS(CF$12))/SIN(CF$12)*$B82))</f>
        <v>3.2617351571605</v>
      </c>
      <c r="CG172" s="0" t="n">
        <f aca="false">IF($B82=0,0,IF(SIN(CG$12)=0,999999999,(SIN(CG$12)*COS($E82)+SIN($E82)*COS(CG$12))/SIN(CG$12)*$B82))</f>
        <v>3.15890191102531</v>
      </c>
      <c r="CH172" s="0" t="n">
        <f aca="false">IF($B82=0,0,IF(SIN(CH$12)=0,999999999,(SIN(CH$12)*COS($E82)+SIN($E82)*COS(CH$12))/SIN(CH$12)*$B82))</f>
        <v>3.05676411542496</v>
      </c>
      <c r="CI172" s="0" t="n">
        <f aca="false">IF($B82=0,0,IF(SIN(CI$12)=0,999999999,(SIN(CI$12)*COS($E82)+SIN($E82)*COS(CI$12))/SIN(CI$12)*$B82))</f>
        <v>2.95525310988012</v>
      </c>
      <c r="CJ172" s="0" t="n">
        <f aca="false">IF($B82=0,0,IF(SIN(CJ$12)=0,999999999,(SIN(CJ$12)*COS($E82)+SIN($E82)*COS(CJ$12))/SIN(CJ$12)*$B82))</f>
        <v>2.85430183372348</v>
      </c>
      <c r="CK172" s="0" t="n">
        <f aca="false">IF($B82=0,0,IF(SIN(CK$12)=0,999999999,(SIN(CK$12)*COS($E82)+SIN($E82)*COS(CK$12))/SIN(CK$12)*$B82))</f>
        <v>2.7538446426264</v>
      </c>
      <c r="CL172" s="0" t="n">
        <f aca="false">IF($B82=0,0,IF(SIN(CL$12)=0,999999999,(SIN(CL$12)*COS($E82)+SIN($E82)*COS(CL$12))/SIN(CL$12)*$B82))</f>
        <v>2.65381713284284</v>
      </c>
      <c r="CM172" s="0" t="n">
        <f aca="false">IF($B82=0,0,IF(SIN(CM$12)=0,999999999,(SIN(CM$12)*COS($E82)+SIN($E82)*COS(CM$12))/SIN(CM$12)*$B82))</f>
        <v>2.55415597214392</v>
      </c>
      <c r="CN172" s="0" t="n">
        <f aca="false">IF($B82=0,0,IF(SIN(CN$12)=0,999999999,(SIN(CN$12)*COS($E82)+SIN($E82)*COS(CN$12))/SIN(CN$12)*$B82))</f>
        <v>2.45479873647863</v>
      </c>
      <c r="CO172" s="0" t="n">
        <f aca="false">IF($B82=0,0,IF(SIN(CO$12)=0,999999999,(SIN(CO$12)*COS($E82)+SIN($E82)*COS(CO$12))/SIN(CO$12)*$B82))</f>
        <v>2.35568375144953</v>
      </c>
      <c r="CP172" s="0" t="n">
        <f aca="false">IF($B82=0,0,IF(SIN(CP$12)=0,999999999,(SIN(CP$12)*COS($E82)+SIN($E82)*COS(CP$12))/SIN(CP$12)*$B82))</f>
        <v>2.25674993773624</v>
      </c>
      <c r="CQ172" s="0" t="n">
        <f aca="false">IF($B82=0,0,IF(SIN(CQ$12)=0,999999999,(SIN(CQ$12)*COS($E82)+SIN($E82)*COS(CQ$12))/SIN(CQ$12)*$B82))</f>
        <v>2.15793665963538</v>
      </c>
    </row>
    <row r="173" customFormat="false" ht="12.8" hidden="true" customHeight="false" outlineLevel="0" collapsed="false">
      <c r="D173" s="0" t="n">
        <f aca="false">1+D172</f>
        <v>71</v>
      </c>
      <c r="E173" s="2" t="s">
        <v>56</v>
      </c>
      <c r="F173" s="0" t="n">
        <f aca="false">IF($B83=0,0,IF(SIN(F$12)=0,999999999,(SIN(F$12)*COS($E83)+SIN($E83)*COS(F$12))/SIN(F$12)*$B83))</f>
        <v>999999999</v>
      </c>
      <c r="G173" s="0" t="n">
        <f aca="false">IF($B83=0,0,IF(SIN(G$12)=0,999999999,(SIN(G$12)*COS($E83)+SIN($E83)*COS(G$12))/SIN(G$12)*$B83))</f>
        <v>325.696029448303</v>
      </c>
      <c r="H173" s="0" t="n">
        <f aca="false">IF($B83=0,0,IF(SIN(H$12)=0,999999999,(SIN(H$12)*COS($E83)+SIN($E83)*COS(H$12))/SIN(H$12)*$B83))</f>
        <v>163.771606326766</v>
      </c>
      <c r="I173" s="0" t="n">
        <f aca="false">IF($B83=0,0,IF(SIN(I$12)=0,999999999,(SIN(I$12)*COS($E83)+SIN($E83)*COS(I$12))/SIN(I$12)*$B83))</f>
        <v>109.774869717588</v>
      </c>
      <c r="J173" s="0" t="n">
        <f aca="false">IF($B83=0,0,IF(SIN(J$12)=0,999999999,(SIN(J$12)*COS($E83)+SIN($E83)*COS(J$12))/SIN(J$12)*$B83))</f>
        <v>82.7600447115213</v>
      </c>
      <c r="K173" s="0" t="n">
        <f aca="false">IF($B83=0,0,IF(SIN(K$12)=0,999999999,(SIN(K$12)*COS($E83)+SIN($E83)*COS(K$12))/SIN(K$12)*$B83))</f>
        <v>66.5379731089443</v>
      </c>
      <c r="L173" s="0" t="n">
        <f aca="false">IF($B83=0,0,IF(SIN(L$12)=0,999999999,(SIN(L$12)*COS($E83)+SIN($E83)*COS(L$12))/SIN(L$12)*$B83))</f>
        <v>55.7122661536727</v>
      </c>
      <c r="M173" s="0" t="n">
        <f aca="false">IF($B83=0,0,IF(SIN(M$12)=0,999999999,(SIN(M$12)*COS($E83)+SIN($E83)*COS(M$12))/SIN(M$12)*$B83))</f>
        <v>47.9701834929128</v>
      </c>
      <c r="N173" s="0" t="n">
        <f aca="false">IF($B83=0,0,IF(SIN(N$12)=0,999999999,(SIN(N$12)*COS($E83)+SIN($E83)*COS(N$12))/SIN(N$12)*$B83))</f>
        <v>42.1553529154682</v>
      </c>
      <c r="O173" s="0" t="n">
        <f aca="false">IF($B83=0,0,IF(SIN(O$12)=0,999999999,(SIN(O$12)*COS($E83)+SIN($E83)*COS(O$12))/SIN(O$12)*$B83))</f>
        <v>37.6253435962105</v>
      </c>
      <c r="P173" s="0" t="n">
        <f aca="false">IF($B83=0,0,IF(SIN(P$12)=0,999999999,(SIN(P$12)*COS($E83)+SIN($E83)*COS(P$12))/SIN(P$12)*$B83))</f>
        <v>33.9946953924133</v>
      </c>
      <c r="Q173" s="0" t="n">
        <f aca="false">IF($B83=0,0,IF(SIN(Q$12)=0,999999999,(SIN(Q$12)*COS($E83)+SIN($E83)*COS(Q$12))/SIN(Q$12)*$B83))</f>
        <v>31.0181139771111</v>
      </c>
      <c r="R173" s="0" t="n">
        <f aca="false">IF($B83=0,0,IF(SIN(R$12)=0,999999999,(SIN(R$12)*COS($E83)+SIN($E83)*COS(R$12))/SIN(R$12)*$B83))</f>
        <v>28.5320684045343</v>
      </c>
      <c r="S173" s="0" t="n">
        <f aca="false">IF($B83=0,0,IF(SIN(S$12)=0,999999999,(SIN(S$12)*COS($E83)+SIN($E83)*COS(S$12))/SIN(S$12)*$B83))</f>
        <v>26.4233436441756</v>
      </c>
      <c r="T173" s="0" t="n">
        <f aca="false">IF($B83=0,0,IF(SIN(T$12)=0,999999999,(SIN(T$12)*COS($E83)+SIN($E83)*COS(T$12))/SIN(T$12)*$B83))</f>
        <v>24.6110705991554</v>
      </c>
      <c r="U173" s="0" t="n">
        <f aca="false">IF($B83=0,0,IF(SIN(U$12)=0,999999999,(SIN(U$12)*COS($E83)+SIN($E83)*COS(U$12))/SIN(U$12)*$B83))</f>
        <v>23.0359441161922</v>
      </c>
      <c r="V173" s="0" t="n">
        <f aca="false">IF($B83=0,0,IF(SIN(V$12)=0,999999999,(SIN(V$12)*COS($E83)+SIN($E83)*COS(V$12))/SIN(V$12)*$B83))</f>
        <v>21.6534842408308</v>
      </c>
      <c r="W173" s="0" t="n">
        <f aca="false">IF($B83=0,0,IF(SIN(W$12)=0,999999999,(SIN(W$12)*COS($E83)+SIN($E83)*COS(W$12))/SIN(W$12)*$B83))</f>
        <v>20.429675852215</v>
      </c>
      <c r="X173" s="0" t="n">
        <f aca="false">IF($B83=0,0,IF(SIN(X$12)=0,999999999,(SIN(X$12)*COS($E83)+SIN($E83)*COS(X$12))/SIN(X$12)*$B83))</f>
        <v>19.3380617520033</v>
      </c>
      <c r="Y173" s="0" t="n">
        <f aca="false">IF($B83=0,0,IF(SIN(Y$12)=0,999999999,(SIN(Y$12)*COS($E83)+SIN($E83)*COS(Y$12))/SIN(Y$12)*$B83))</f>
        <v>18.357753724302</v>
      </c>
      <c r="Z173" s="0" t="n">
        <f aca="false">IF($B83=0,0,IF(SIN(Z$12)=0,999999999,(SIN(Z$12)*COS($E83)+SIN($E83)*COS(Z$12))/SIN(Z$12)*$B83))</f>
        <v>17.4720402767363</v>
      </c>
      <c r="AA173" s="0" t="n">
        <f aca="false">IF($B83=0,0,IF(SIN(AA$12)=0,999999999,(SIN(AA$12)*COS($E83)+SIN($E83)*COS(AA$12))/SIN(AA$12)*$B83))</f>
        <v>16.667392168925</v>
      </c>
      <c r="AB173" s="0" t="n">
        <f aca="false">IF($B83=0,0,IF(SIN(AB$12)=0,999999999,(SIN(AB$12)*COS($E83)+SIN($E83)*COS(AB$12))/SIN(AB$12)*$B83))</f>
        <v>15.932739159615</v>
      </c>
      <c r="AC173" s="0" t="n">
        <f aca="false">IF($B83=0,0,IF(SIN(AC$12)=0,999999999,(SIN(AC$12)*COS($E83)+SIN($E83)*COS(AC$12))/SIN(AC$12)*$B83))</f>
        <v>15.258935427643</v>
      </c>
      <c r="AD173" s="0" t="n">
        <f aca="false">IF($B83=0,0,IF(SIN(AD$12)=0,999999999,(SIN(AD$12)*COS($E83)+SIN($E83)*COS(AD$12))/SIN(AD$12)*$B83))</f>
        <v>14.6383586368326</v>
      </c>
      <c r="AE173" s="0" t="n">
        <f aca="false">IF($B83=0,0,IF(SIN(AE$12)=0,999999999,(SIN(AE$12)*COS($E83)+SIN($E83)*COS(AE$12))/SIN(AE$12)*$B83))</f>
        <v>14.0646052245005</v>
      </c>
      <c r="AF173" s="0" t="n">
        <f aca="false">IF($B83=0,0,IF(SIN(AF$12)=0,999999999,(SIN(AF$12)*COS($E83)+SIN($E83)*COS(AF$12))/SIN(AF$12)*$B83))</f>
        <v>13.5322560071887</v>
      </c>
      <c r="AG173" s="0" t="n">
        <f aca="false">IF($B83=0,0,IF(SIN(AG$12)=0,999999999,(SIN(AG$12)*COS($E83)+SIN($E83)*COS(AG$12))/SIN(AG$12)*$B83))</f>
        <v>13.0366938732048</v>
      </c>
      <c r="AH173" s="0" t="n">
        <f aca="false">IF($B83=0,0,IF(SIN(AH$12)=0,999999999,(SIN(AH$12)*COS($E83)+SIN($E83)*COS(AH$12))/SIN(AH$12)*$B83))</f>
        <v>12.5739605402408</v>
      </c>
      <c r="AI173" s="0" t="n">
        <f aca="false">IF($B83=0,0,IF(SIN(AI$12)=0,999999999,(SIN(AI$12)*COS($E83)+SIN($E83)*COS(AI$12))/SIN(AI$12)*$B83))</f>
        <v>12.14064294854</v>
      </c>
      <c r="AJ173" s="0" t="n">
        <f aca="false">IF($B83=0,0,IF(SIN(AJ$12)=0,999999999,(SIN(AJ$12)*COS($E83)+SIN($E83)*COS(AJ$12))/SIN(AJ$12)*$B83))</f>
        <v>11.7337823746233</v>
      </c>
      <c r="AK173" s="0" t="n">
        <f aca="false">IF($B83=0,0,IF(SIN(AK$12)=0,999999999,(SIN(AK$12)*COS($E83)+SIN($E83)*COS(AK$12))/SIN(AK$12)*$B83))</f>
        <v>11.3508011350941</v>
      </c>
      <c r="AL173" s="0" t="n">
        <f aca="false">IF($B83=0,0,IF(SIN(AL$12)=0,999999999,(SIN(AL$12)*COS($E83)+SIN($E83)*COS(AL$12))/SIN(AL$12)*$B83))</f>
        <v>10.9894430326638</v>
      </c>
      <c r="AM173" s="0" t="n">
        <f aca="false">IF($B83=0,0,IF(SIN(AM$12)=0,999999999,(SIN(AM$12)*COS($E83)+SIN($E83)*COS(AM$12))/SIN(AM$12)*$B83))</f>
        <v>10.6477246293479</v>
      </c>
      <c r="AN173" s="0" t="n">
        <f aca="false">IF($B83=0,0,IF(SIN(AN$12)=0,999999999,(SIN(AN$12)*COS($E83)+SIN($E83)*COS(AN$12))/SIN(AN$12)*$B83))</f>
        <v>10.3238951176781</v>
      </c>
      <c r="AO173" s="0" t="n">
        <f aca="false">IF($B83=0,0,IF(SIN(AO$12)=0,999999999,(SIN(AO$12)*COS($E83)+SIN($E83)*COS(AO$12))/SIN(AO$12)*$B83))</f>
        <v>10.0164030702934</v>
      </c>
      <c r="AP173" s="0" t="n">
        <f aca="false">IF($B83=0,0,IF(SIN(AP$12)=0,999999999,(SIN(AP$12)*COS($E83)+SIN($E83)*COS(AP$12))/SIN(AP$12)*$B83))</f>
        <v>9.7238687304123</v>
      </c>
      <c r="AQ173" s="0" t="n">
        <f aca="false">IF($B83=0,0,IF(SIN(AQ$12)=0,999999999,(SIN(AQ$12)*COS($E83)+SIN($E83)*COS(AQ$12))/SIN(AQ$12)*$B83))</f>
        <v>9.44506079487674</v>
      </c>
      <c r="AR173" s="0" t="n">
        <f aca="false">IF($B83=0,0,IF(SIN(AR$12)=0,999999999,(SIN(AR$12)*COS($E83)+SIN($E83)*COS(AR$12))/SIN(AR$12)*$B83))</f>
        <v>9.17887686215102</v>
      </c>
      <c r="AS173" s="0" t="n">
        <f aca="false">IF($B83=0,0,IF(SIN(AS$12)=0,999999999,(SIN(AS$12)*COS($E83)+SIN($E83)*COS(AS$12))/SIN(AS$12)*$B83))</f>
        <v>8.92432688742542</v>
      </c>
      <c r="AT173" s="0" t="n">
        <f aca="false">IF($B83=0,0,IF(SIN(AT$12)=0,999999999,(SIN(AT$12)*COS($E83)+SIN($E83)*COS(AT$12))/SIN(AT$12)*$B83))</f>
        <v>8.68051911854187</v>
      </c>
      <c r="AU173" s="0" t="n">
        <f aca="false">IF($B83=0,0,IF(SIN(AU$12)=0,999999999,(SIN(AU$12)*COS($E83)+SIN($E83)*COS(AU$12))/SIN(AU$12)*$B83))</f>
        <v>8.44664808914551</v>
      </c>
      <c r="AV173" s="0" t="n">
        <f aca="false">IF($B83=0,0,IF(SIN(AV$12)=0,999999999,(SIN(AV$12)*COS($E83)+SIN($E83)*COS(AV$12))/SIN(AV$12)*$B83))</f>
        <v>8.22198432614915</v>
      </c>
      <c r="AW173" s="0" t="n">
        <f aca="false">IF($B83=0,0,IF(SIN(AW$12)=0,999999999,(SIN(AW$12)*COS($E83)+SIN($E83)*COS(AW$12))/SIN(AW$12)*$B83))</f>
        <v>8.00586549239237</v>
      </c>
      <c r="AX173" s="0" t="n">
        <f aca="false">IF($B83=0,0,IF(SIN(AX$12)=0,999999999,(SIN(AX$12)*COS($E83)+SIN($E83)*COS(AX$12))/SIN(AX$12)*$B83))</f>
        <v>7.7976887361234</v>
      </c>
      <c r="AY173" s="0" t="n">
        <f aca="false">IF($B83=0,0,IF(SIN(AY$12)=0,999999999,(SIN(AY$12)*COS($E83)+SIN($E83)*COS(AY$12))/SIN(AY$12)*$B83))</f>
        <v>7.59690405952854</v>
      </c>
      <c r="AZ173" s="0" t="n">
        <f aca="false">IF($B83=0,0,IF(SIN(AZ$12)=0,999999999,(SIN(AZ$12)*COS($E83)+SIN($E83)*COS(AZ$12))/SIN(AZ$12)*$B83))</f>
        <v>7.40300855118762</v>
      </c>
      <c r="BA173" s="0" t="n">
        <f aca="false">IF($B83=0,0,IF(SIN(BA$12)=0,999999999,(SIN(BA$12)*COS($E83)+SIN($E83)*COS(BA$12))/SIN(BA$12)*$B83))</f>
        <v>7.21554135373455</v>
      </c>
      <c r="BB173" s="0" t="n">
        <f aca="false">IF($B83=0,0,IF(SIN(BB$12)=0,999999999,(SIN(BB$12)*COS($E83)+SIN($E83)*COS(BB$12))/SIN(BB$12)*$B83))</f>
        <v>7.03407925945257</v>
      </c>
      <c r="BC173" s="0" t="n">
        <f aca="false">IF($B83=0,0,IF(SIN(BC$12)=0,999999999,(SIN(BC$12)*COS($E83)+SIN($E83)*COS(BC$12))/SIN(BC$12)*$B83))</f>
        <v>6.85823284404399</v>
      </c>
      <c r="BD173" s="0" t="n">
        <f aca="false">IF($B83=0,0,IF(SIN(BD$12)=0,999999999,(SIN(BD$12)*COS($E83)+SIN($E83)*COS(BD$12))/SIN(BD$12)*$B83))</f>
        <v>6.68764306317231</v>
      </c>
      <c r="BE173" s="0" t="n">
        <f aca="false">IF($B83=0,0,IF(SIN(BE$12)=0,999999999,(SIN(BE$12)*COS($E83)+SIN($E83)*COS(BE$12))/SIN(BE$12)*$B83))</f>
        <v>6.52197824819908</v>
      </c>
      <c r="BF173" s="0" t="n">
        <f aca="false">IF($B83=0,0,IF(SIN(BF$12)=0,999999999,(SIN(BF$12)*COS($E83)+SIN($E83)*COS(BF$12))/SIN(BF$12)*$B83))</f>
        <v>6.36093144731505</v>
      </c>
      <c r="BG173" s="0" t="n">
        <f aca="false">IF($B83=0,0,IF(SIN(BG$12)=0,999999999,(SIN(BG$12)*COS($E83)+SIN($E83)*COS(BG$12))/SIN(BG$12)*$B83))</f>
        <v>6.20421806638214</v>
      </c>
      <c r="BH173" s="0" t="n">
        <f aca="false">IF($B83=0,0,IF(SIN(BH$12)=0,999999999,(SIN(BH$12)*COS($E83)+SIN($E83)*COS(BH$12))/SIN(BH$12)*$B83))</f>
        <v>6.05157377056657</v>
      </c>
      <c r="BI173" s="0" t="n">
        <f aca="false">IF($B83=0,0,IF(SIN(BI$12)=0,999999999,(SIN(BI$12)*COS($E83)+SIN($E83)*COS(BI$12))/SIN(BI$12)*$B83))</f>
        <v>5.90275261350006</v>
      </c>
      <c r="BJ173" s="0" t="n">
        <f aca="false">IF($B83=0,0,IF(SIN(BJ$12)=0,999999999,(SIN(BJ$12)*COS($E83)+SIN($E83)*COS(BJ$12))/SIN(BJ$12)*$B83))</f>
        <v>5.75752536545352</v>
      </c>
      <c r="BK173" s="0" t="n">
        <f aca="false">IF($B83=0,0,IF(SIN(BK$12)=0,999999999,(SIN(BK$12)*COS($E83)+SIN($E83)*COS(BK$12))/SIN(BK$12)*$B83))</f>
        <v>5.61567801600472</v>
      </c>
      <c r="BL173" s="0" t="n">
        <f aca="false">IF($B83=0,0,IF(SIN(BL$12)=0,999999999,(SIN(BL$12)*COS($E83)+SIN($E83)*COS(BL$12))/SIN(BL$12)*$B83))</f>
        <v>5.47701043005838</v>
      </c>
      <c r="BM173" s="0" t="n">
        <f aca="false">IF($B83=0,0,IF(SIN(BM$12)=0,999999999,(SIN(BM$12)*COS($E83)+SIN($E83)*COS(BM$12))/SIN(BM$12)*$B83))</f>
        <v>5.34133513893845</v>
      </c>
      <c r="BN173" s="0" t="n">
        <f aca="false">IF($B83=0,0,IF(SIN(BN$12)=0,999999999,(SIN(BN$12)*COS($E83)+SIN($E83)*COS(BN$12))/SIN(BN$12)*$B83))</f>
        <v>5.20847625070385</v>
      </c>
      <c r="BO173" s="0" t="n">
        <f aca="false">IF($B83=0,0,IF(SIN(BO$12)=0,999999999,(SIN(BO$12)*COS($E83)+SIN($E83)*COS(BO$12))/SIN(BO$12)*$B83))</f>
        <v>5.07826846591152</v>
      </c>
      <c r="BP173" s="0" t="n">
        <f aca="false">IF($B83=0,0,IF(SIN(BP$12)=0,999999999,(SIN(BP$12)*COS($E83)+SIN($E83)*COS(BP$12))/SIN(BP$12)*$B83))</f>
        <v>4.95055618682196</v>
      </c>
      <c r="BQ173" s="0" t="n">
        <f aca="false">IF($B83=0,0,IF(SIN(BQ$12)=0,999999999,(SIN(BQ$12)*COS($E83)+SIN($E83)*COS(BQ$12))/SIN(BQ$12)*$B83))</f>
        <v>4.82519270955992</v>
      </c>
      <c r="BR173" s="0" t="n">
        <f aca="false">IF($B83=0,0,IF(SIN(BR$12)=0,999999999,(SIN(BR$12)*COS($E83)+SIN($E83)*COS(BR$12))/SIN(BR$12)*$B83))</f>
        <v>4.70203949004682</v>
      </c>
      <c r="BS173" s="0" t="n">
        <f aca="false">IF($B83=0,0,IF(SIN(BS$12)=0,999999999,(SIN(BS$12)*COS($E83)+SIN($E83)*COS(BS$12))/SIN(BS$12)*$B83))</f>
        <v>4.58096547564411</v>
      </c>
      <c r="BT173" s="0" t="n">
        <f aca="false">IF($B83=0,0,IF(SIN(BT$12)=0,999999999,(SIN(BT$12)*COS($E83)+SIN($E83)*COS(BT$12))/SIN(BT$12)*$B83))</f>
        <v>4.46184649541568</v>
      </c>
      <c r="BU173" s="0" t="n">
        <f aca="false">IF($B83=0,0,IF(SIN(BU$12)=0,999999999,(SIN(BU$12)*COS($E83)+SIN($E83)*COS(BU$12))/SIN(BU$12)*$B83))</f>
        <v>4.34456470275595</v>
      </c>
      <c r="BV173" s="0" t="n">
        <f aca="false">IF($B83=0,0,IF(SIN(BV$12)=0,999999999,(SIN(BV$12)*COS($E83)+SIN($E83)*COS(BV$12))/SIN(BV$12)*$B83))</f>
        <v>4.2290080648564</v>
      </c>
      <c r="BW173" s="0" t="n">
        <f aca="false">IF($B83=0,0,IF(SIN(BW$12)=0,999999999,(SIN(BW$12)*COS($E83)+SIN($E83)*COS(BW$12))/SIN(BW$12)*$B83))</f>
        <v>4.11506989411487</v>
      </c>
      <c r="BX173" s="0" t="n">
        <f aca="false">IF($B83=0,0,IF(SIN(BX$12)=0,999999999,(SIN(BX$12)*COS($E83)+SIN($E83)*COS(BX$12))/SIN(BX$12)*$B83))</f>
        <v>4.00264841714078</v>
      </c>
      <c r="BY173" s="0" t="n">
        <f aca="false">IF($B83=0,0,IF(SIN(BY$12)=0,999999999,(SIN(BY$12)*COS($E83)+SIN($E83)*COS(BY$12))/SIN(BY$12)*$B83))</f>
        <v>3.8916463774882</v>
      </c>
      <c r="BZ173" s="0" t="n">
        <f aca="false">IF($B83=0,0,IF(SIN(BZ$12)=0,999999999,(SIN(BZ$12)*COS($E83)+SIN($E83)*COS(BZ$12))/SIN(BZ$12)*$B83))</f>
        <v>3.78197066866698</v>
      </c>
      <c r="CA173" s="0" t="n">
        <f aca="false">IF($B83=0,0,IF(SIN(CA$12)=0,999999999,(SIN(CA$12)*COS($E83)+SIN($E83)*COS(CA$12))/SIN(CA$12)*$B83))</f>
        <v>3.67353199434703</v>
      </c>
      <c r="CB173" s="0" t="n">
        <f aca="false">IF($B83=0,0,IF(SIN(CB$12)=0,999999999,(SIN(CB$12)*COS($E83)+SIN($E83)*COS(CB$12))/SIN(CB$12)*$B83))</f>
        <v>3.56624455299141</v>
      </c>
      <c r="CC173" s="0" t="n">
        <f aca="false">IF($B83=0,0,IF(SIN(CC$12)=0,999999999,(SIN(CC$12)*COS($E83)+SIN($E83)*COS(CC$12))/SIN(CC$12)*$B83))</f>
        <v>3.46002574443376</v>
      </c>
      <c r="CD173" s="0" t="n">
        <f aca="false">IF($B83=0,0,IF(SIN(CD$12)=0,999999999,(SIN(CD$12)*COS($E83)+SIN($E83)*COS(CD$12))/SIN(CD$12)*$B83))</f>
        <v>3.3547958961621</v>
      </c>
      <c r="CE173" s="0" t="n">
        <f aca="false">IF($B83=0,0,IF(SIN(CE$12)=0,999999999,(SIN(CE$12)*COS($E83)+SIN($E83)*COS(CE$12))/SIN(CE$12)*$B83))</f>
        <v>3.25047800728638</v>
      </c>
      <c r="CF173" s="0" t="n">
        <f aca="false">IF($B83=0,0,IF(SIN(CF$12)=0,999999999,(SIN(CF$12)*COS($E83)+SIN($E83)*COS(CF$12))/SIN(CF$12)*$B83))</f>
        <v>3.14699750835728</v>
      </c>
      <c r="CG173" s="0" t="n">
        <f aca="false">IF($B83=0,0,IF(SIN(CG$12)=0,999999999,(SIN(CG$12)*COS($E83)+SIN($E83)*COS(CG$12))/SIN(CG$12)*$B83))</f>
        <v>3.04428203536944</v>
      </c>
      <c r="CH173" s="0" t="n">
        <f aca="false">IF($B83=0,0,IF(SIN(CH$12)=0,999999999,(SIN(CH$12)*COS($E83)+SIN($E83)*COS(CH$12))/SIN(CH$12)*$B83))</f>
        <v>2.94226121642889</v>
      </c>
      <c r="CI173" s="0" t="n">
        <f aca="false">IF($B83=0,0,IF(SIN(CI$12)=0,999999999,(SIN(CI$12)*COS($E83)+SIN($E83)*COS(CI$12))/SIN(CI$12)*$B83))</f>
        <v>2.840866469692</v>
      </c>
      <c r="CJ173" s="0" t="n">
        <f aca="false">IF($B83=0,0,IF(SIN(CJ$12)=0,999999999,(SIN(CJ$12)*COS($E83)+SIN($E83)*COS(CJ$12))/SIN(CJ$12)*$B83))</f>
        <v>2.74003081129487</v>
      </c>
      <c r="CK173" s="0" t="n">
        <f aca="false">IF($B83=0,0,IF(SIN(CK$12)=0,999999999,(SIN(CK$12)*COS($E83)+SIN($E83)*COS(CK$12))/SIN(CK$12)*$B83))</f>
        <v>2.63968867209018</v>
      </c>
      <c r="CL173" s="0" t="n">
        <f aca="false">IF($B83=0,0,IF(SIN(CL$12)=0,999999999,(SIN(CL$12)*COS($E83)+SIN($E83)*COS(CL$12))/SIN(CL$12)*$B83))</f>
        <v>2.5397757220924</v>
      </c>
      <c r="CM173" s="0" t="n">
        <f aca="false">IF($B83=0,0,IF(SIN(CM$12)=0,999999999,(SIN(CM$12)*COS($E83)+SIN($E83)*COS(CM$12))/SIN(CM$12)*$B83))</f>
        <v>2.44022870160596</v>
      </c>
      <c r="CN173" s="0" t="n">
        <f aca="false">IF($B83=0,0,IF(SIN(CN$12)=0,999999999,(SIN(CN$12)*COS($E83)+SIN($E83)*COS(CN$12))/SIN(CN$12)*$B83))</f>
        <v>2.34098525807302</v>
      </c>
      <c r="CO173" s="0" t="n">
        <f aca="false">IF($B83=0,0,IF(SIN(CO$12)=0,999999999,(SIN(CO$12)*COS($E83)+SIN($E83)*COS(CO$12))/SIN(CO$12)*$B83))</f>
        <v>2.2419837877308</v>
      </c>
      <c r="CP173" s="0" t="n">
        <f aca="false">IF($B83=0,0,IF(SIN(CP$12)=0,999999999,(SIN(CP$12)*COS($E83)+SIN($E83)*COS(CP$12))/SIN(CP$12)*$B83))</f>
        <v>2.143163281212</v>
      </c>
      <c r="CQ173" s="0" t="n">
        <f aca="false">IF($B83=0,0,IF(SIN(CQ$12)=0,999999999,(SIN(CQ$12)*COS($E83)+SIN($E83)*COS(CQ$12))/SIN(CQ$12)*$B83))</f>
        <v>2.04446317225826</v>
      </c>
    </row>
    <row r="174" customFormat="false" ht="12.8" hidden="true" customHeight="false" outlineLevel="0" collapsed="false">
      <c r="D174" s="0" t="n">
        <f aca="false">1+D173</f>
        <v>72</v>
      </c>
      <c r="E174" s="2" t="s">
        <v>56</v>
      </c>
      <c r="F174" s="0" t="n">
        <f aca="false">IF($B84=0,0,IF(SIN(F$12)=0,999999999,(SIN(F$12)*COS($E84)+SIN($E84)*COS(F$12))/SIN(F$12)*$B84))</f>
        <v>999999999</v>
      </c>
      <c r="G174" s="0" t="n">
        <f aca="false">IF($B84=0,0,IF(SIN(G$12)=0,999999999,(SIN(G$12)*COS($E84)+SIN($E84)*COS(G$12))/SIN(G$12)*$B84))</f>
        <v>325.08508562002</v>
      </c>
      <c r="H174" s="0" t="n">
        <f aca="false">IF($B84=0,0,IF(SIN(H$12)=0,999999999,(SIN(H$12)*COS($E84)+SIN($E84)*COS(H$12))/SIN(H$12)*$B84))</f>
        <v>163.4099590373</v>
      </c>
      <c r="I174" s="0" t="n">
        <f aca="false">IF($B84=0,0,IF(SIN(I$12)=0,999999999,(SIN(I$12)*COS($E84)+SIN($E84)*COS(I$12))/SIN(I$12)*$B84))</f>
        <v>109.496355035819</v>
      </c>
      <c r="J174" s="0" t="n">
        <f aca="false">IF($B84=0,0,IF(SIN(J$12)=0,999999999,(SIN(J$12)*COS($E84)+SIN($E84)*COS(J$12))/SIN(J$12)*$B84))</f>
        <v>82.5231216701048</v>
      </c>
      <c r="K174" s="0" t="n">
        <f aca="false">IF($B84=0,0,IF(SIN(K$12)=0,999999999,(SIN(K$12)*COS($E84)+SIN($E84)*COS(K$12))/SIN(K$12)*$B84))</f>
        <v>66.3260253382435</v>
      </c>
      <c r="L174" s="0" t="n">
        <f aca="false">IF($B84=0,0,IF(SIN(L$12)=0,999999999,(SIN(L$12)*COS($E84)+SIN($E84)*COS(L$12))/SIN(L$12)*$B84))</f>
        <v>55.5169854874282</v>
      </c>
      <c r="M174" s="0" t="n">
        <f aca="false">IF($B84=0,0,IF(SIN(M$12)=0,999999999,(SIN(M$12)*COS($E84)+SIN($E84)*COS(M$12))/SIN(M$12)*$B84))</f>
        <v>47.7868224270186</v>
      </c>
      <c r="N174" s="0" t="n">
        <f aca="false">IF($B84=0,0,IF(SIN(N$12)=0,999999999,(SIN(N$12)*COS($E84)+SIN($E84)*COS(N$12))/SIN(N$12)*$B84))</f>
        <v>41.9809442800277</v>
      </c>
      <c r="O174" s="0" t="n">
        <f aca="false">IF($B84=0,0,IF(SIN(O$12)=0,999999999,(SIN(O$12)*COS($E84)+SIN($E84)*COS(O$12))/SIN(O$12)*$B84))</f>
        <v>37.4579092986884</v>
      </c>
      <c r="P174" s="0" t="n">
        <f aca="false">IF($B84=0,0,IF(SIN(P$12)=0,999999999,(SIN(P$12)*COS($E84)+SIN($E84)*COS(P$12))/SIN(P$12)*$B84))</f>
        <v>33.8328507892277</v>
      </c>
      <c r="Q174" s="0" t="n">
        <f aca="false">IF($B84=0,0,IF(SIN(Q$12)=0,999999999,(SIN(Q$12)*COS($E84)+SIN($E84)*COS(Q$12))/SIN(Q$12)*$B84))</f>
        <v>30.8608520763372</v>
      </c>
      <c r="R174" s="0" t="n">
        <f aca="false">IF($B84=0,0,IF(SIN(R$12)=0,999999999,(SIN(R$12)*COS($E84)+SIN($E84)*COS(R$12))/SIN(R$12)*$B84))</f>
        <v>28.3786339841653</v>
      </c>
      <c r="S174" s="0" t="n">
        <f aca="false">IF($B84=0,0,IF(SIN(S$12)=0,999999999,(SIN(S$12)*COS($E84)+SIN($E84)*COS(S$12))/SIN(S$12)*$B84))</f>
        <v>26.2731557864556</v>
      </c>
      <c r="T174" s="0" t="n">
        <f aca="false">IF($B84=0,0,IF(SIN(T$12)=0,999999999,(SIN(T$12)*COS($E84)+SIN($E84)*COS(T$12))/SIN(T$12)*$B84))</f>
        <v>24.46367289124</v>
      </c>
      <c r="U174" s="0" t="n">
        <f aca="false">IF($B84=0,0,IF(SIN(U$12)=0,999999999,(SIN(U$12)*COS($E84)+SIN($E84)*COS(U$12))/SIN(U$12)*$B84))</f>
        <v>22.8909714506071</v>
      </c>
      <c r="V174" s="0" t="n">
        <f aca="false">IF($B84=0,0,IF(SIN(V$12)=0,999999999,(SIN(V$12)*COS($E84)+SIN($E84)*COS(V$12))/SIN(V$12)*$B84))</f>
        <v>21.5106399908074</v>
      </c>
      <c r="W174" s="0" t="n">
        <f aca="false">IF($B84=0,0,IF(SIN(W$12)=0,999999999,(SIN(W$12)*COS($E84)+SIN($E84)*COS(W$12))/SIN(W$12)*$B84))</f>
        <v>20.2887157601807</v>
      </c>
      <c r="X174" s="0" t="n">
        <f aca="false">IF($B84=0,0,IF(SIN(X$12)=0,999999999,(SIN(X$12)*COS($E84)+SIN($E84)*COS(X$12))/SIN(X$12)*$B84))</f>
        <v>19.1987822935119</v>
      </c>
      <c r="Y174" s="0" t="n">
        <f aca="false">IF($B84=0,0,IF(SIN(Y$12)=0,999999999,(SIN(Y$12)*COS($E84)+SIN($E84)*COS(Y$12))/SIN(Y$12)*$B84))</f>
        <v>18.2199835341073</v>
      </c>
      <c r="Z174" s="0" t="n">
        <f aca="false">IF($B84=0,0,IF(SIN(Z$12)=0,999999999,(SIN(Z$12)*COS($E84)+SIN($E84)*COS(Z$12))/SIN(Z$12)*$B84))</f>
        <v>17.3356337183681</v>
      </c>
      <c r="AA174" s="0" t="n">
        <f aca="false">IF($B84=0,0,IF(SIN(AA$12)=0,999999999,(SIN(AA$12)*COS($E84)+SIN($E84)*COS(AA$12))/SIN(AA$12)*$B84))</f>
        <v>16.5322244353391</v>
      </c>
      <c r="AB174" s="0" t="n">
        <f aca="false">IF($B84=0,0,IF(SIN(AB$12)=0,999999999,(SIN(AB$12)*COS($E84)+SIN($E84)*COS(AB$12))/SIN(AB$12)*$B84))</f>
        <v>15.7987024873535</v>
      </c>
      <c r="AC174" s="0" t="n">
        <f aca="false">IF($B84=0,0,IF(SIN(AC$12)=0,999999999,(SIN(AC$12)*COS($E84)+SIN($E84)*COS(AC$12))/SIN(AC$12)*$B84))</f>
        <v>15.1259361340238</v>
      </c>
      <c r="AD174" s="0" t="n">
        <f aca="false">IF($B84=0,0,IF(SIN(AD$12)=0,999999999,(SIN(AD$12)*COS($E84)+SIN($E84)*COS(AD$12))/SIN(AD$12)*$B84))</f>
        <v>14.5063147744142</v>
      </c>
      <c r="AE174" s="0" t="n">
        <f aca="false">IF($B84=0,0,IF(SIN(AE$12)=0,999999999,(SIN(AE$12)*COS($E84)+SIN($E84)*COS(AE$12))/SIN(AE$12)*$B84))</f>
        <v>13.9334447046754</v>
      </c>
      <c r="AF174" s="0" t="n">
        <f aca="false">IF($B84=0,0,IF(SIN(AF$12)=0,999999999,(SIN(AF$12)*COS($E84)+SIN($E84)*COS(AF$12))/SIN(AF$12)*$B84))</f>
        <v>13.401915084647</v>
      </c>
      <c r="AG174" s="0" t="n">
        <f aca="false">IF($B84=0,0,IF(SIN(AG$12)=0,999999999,(SIN(AG$12)*COS($E84)+SIN($E84)*COS(AG$12))/SIN(AG$12)*$B84))</f>
        <v>12.9071159110763</v>
      </c>
      <c r="AH174" s="0" t="n">
        <f aca="false">IF($B84=0,0,IF(SIN(AH$12)=0,999999999,(SIN(AH$12)*COS($E84)+SIN($E84)*COS(AH$12))/SIN(AH$12)*$B84))</f>
        <v>12.4450949957704</v>
      </c>
      <c r="AI174" s="0" t="n">
        <f aca="false">IF($B84=0,0,IF(SIN(AI$12)=0,999999999,(SIN(AI$12)*COS($E84)+SIN($E84)*COS(AI$12))/SIN(AI$12)*$B84))</f>
        <v>12.0124445336708</v>
      </c>
      <c r="AJ174" s="0" t="n">
        <f aca="false">IF($B84=0,0,IF(SIN(AJ$12)=0,999999999,(SIN(AJ$12)*COS($E84)+SIN($E84)*COS(AJ$12))/SIN(AJ$12)*$B84))</f>
        <v>11.606210356507</v>
      </c>
      <c r="AK174" s="0" t="n">
        <f aca="false">IF($B84=0,0,IF(SIN(AK$12)=0,999999999,(SIN(AK$12)*COS($E84)+SIN($E84)*COS(AK$12))/SIN(AK$12)*$B84))</f>
        <v>11.2238187494471</v>
      </c>
      <c r="AL174" s="0" t="n">
        <f aca="false">IF($B84=0,0,IF(SIN(AL$12)=0,999999999,(SIN(AL$12)*COS($E84)+SIN($E84)*COS(AL$12))/SIN(AL$12)*$B84))</f>
        <v>10.8630169888117</v>
      </c>
      <c r="AM174" s="0" t="n">
        <f aca="false">IF($B84=0,0,IF(SIN(AM$12)=0,999999999,(SIN(AM$12)*COS($E84)+SIN($E84)*COS(AM$12))/SIN(AM$12)*$B84))</f>
        <v>10.5218246902893</v>
      </c>
      <c r="AN174" s="0" t="n">
        <f aca="false">IF($B84=0,0,IF(SIN(AN$12)=0,999999999,(SIN(AN$12)*COS($E84)+SIN($E84)*COS(AN$12))/SIN(AN$12)*$B84))</f>
        <v>10.19849374193</v>
      </c>
      <c r="AO174" s="0" t="n">
        <f aca="false">IF($B84=0,0,IF(SIN(AO$12)=0,999999999,(SIN(AO$12)*COS($E84)+SIN($E84)*COS(AO$12))/SIN(AO$12)*$B84))</f>
        <v>9.89147510492801</v>
      </c>
      <c r="AP174" s="0" t="n">
        <f aca="false">IF($B84=0,0,IF(SIN(AP$12)=0,999999999,(SIN(AP$12)*COS($E84)+SIN($E84)*COS(AP$12))/SIN(AP$12)*$B84))</f>
        <v>9.59939114675593</v>
      </c>
      <c r="AQ174" s="0" t="n">
        <f aca="false">IF($B84=0,0,IF(SIN(AQ$12)=0,999999999,(SIN(AQ$12)*COS($E84)+SIN($E84)*COS(AQ$12))/SIN(AQ$12)*$B84))</f>
        <v>9.3210124599525</v>
      </c>
      <c r="AR174" s="0" t="n">
        <f aca="false">IF($B84=0,0,IF(SIN(AR$12)=0,999999999,(SIN(AR$12)*COS($E84)+SIN($E84)*COS(AR$12))/SIN(AR$12)*$B84))</f>
        <v>9.05523834022371</v>
      </c>
      <c r="AS174" s="0" t="n">
        <f aca="false">IF($B84=0,0,IF(SIN(AS$12)=0,999999999,(SIN(AS$12)*COS($E84)+SIN($E84)*COS(AS$12))/SIN(AS$12)*$B84))</f>
        <v>8.80108026701878</v>
      </c>
      <c r="AT174" s="0" t="n">
        <f aca="false">IF($B84=0,0,IF(SIN(AT$12)=0,999999999,(SIN(AT$12)*COS($E84)+SIN($E84)*COS(AT$12))/SIN(AT$12)*$B84))</f>
        <v>8.55764786110857</v>
      </c>
      <c r="AU174" s="0" t="n">
        <f aca="false">IF($B84=0,0,IF(SIN(AU$12)=0,999999999,(SIN(AU$12)*COS($E84)+SIN($E84)*COS(AU$12))/SIN(AU$12)*$B84))</f>
        <v>8.32413689622276</v>
      </c>
      <c r="AV174" s="0" t="n">
        <f aca="false">IF($B84=0,0,IF(SIN(AV$12)=0,999999999,(SIN(AV$12)*COS($E84)+SIN($E84)*COS(AV$12))/SIN(AV$12)*$B84))</f>
        <v>8.09981902236056</v>
      </c>
      <c r="AW174" s="0" t="n">
        <f aca="false">IF($B84=0,0,IF(SIN(AW$12)=0,999999999,(SIN(AW$12)*COS($E84)+SIN($E84)*COS(AW$12))/SIN(AW$12)*$B84))</f>
        <v>7.88403292208641</v>
      </c>
      <c r="AX174" s="0" t="n">
        <f aca="false">IF($B84=0,0,IF(SIN(AX$12)=0,999999999,(SIN(AX$12)*COS($E84)+SIN($E84)*COS(AX$12))/SIN(AX$12)*$B84))</f>
        <v>7.67617667179053</v>
      </c>
      <c r="AY174" s="0" t="n">
        <f aca="false">IF($B84=0,0,IF(SIN(AY$12)=0,999999999,(SIN(AY$12)*COS($E84)+SIN($E84)*COS(AY$12))/SIN(AY$12)*$B84))</f>
        <v>7.47570112042803</v>
      </c>
      <c r="AZ174" s="0" t="n">
        <f aca="false">IF($B84=0,0,IF(SIN(AZ$12)=0,999999999,(SIN(AZ$12)*COS($E84)+SIN($E84)*COS(AZ$12))/SIN(AZ$12)*$B84))</f>
        <v>7.28210413085401</v>
      </c>
      <c r="BA174" s="0" t="n">
        <f aca="false">IF($B84=0,0,IF(SIN(BA$12)=0,999999999,(SIN(BA$12)*COS($E84)+SIN($E84)*COS(BA$12))/SIN(BA$12)*$B84))</f>
        <v>7.09492555523183</v>
      </c>
      <c r="BB174" s="0" t="n">
        <f aca="false">IF($B84=0,0,IF(SIN(BB$12)=0,999999999,(SIN(BB$12)*COS($E84)+SIN($E84)*COS(BB$12))/SIN(BB$12)*$B84))</f>
        <v>6.9137428374093</v>
      </c>
      <c r="BC174" s="0" t="n">
        <f aca="false">IF($B84=0,0,IF(SIN(BC$12)=0,999999999,(SIN(BC$12)*COS($E84)+SIN($E84)*COS(BC$12))/SIN(BC$12)*$B84))</f>
        <v>6.73816715264085</v>
      </c>
      <c r="BD174" s="0" t="n">
        <f aca="false">IF($B84=0,0,IF(SIN(BD$12)=0,999999999,(SIN(BD$12)*COS($E84)+SIN($E84)*COS(BD$12))/SIN(BD$12)*$B84))</f>
        <v>6.56784000936953</v>
      </c>
      <c r="BE174" s="0" t="n">
        <f aca="false">IF($B84=0,0,IF(SIN(BE$12)=0,999999999,(SIN(BE$12)*COS($E84)+SIN($E84)*COS(BE$12))/SIN(BE$12)*$B84))</f>
        <v>6.40243024958922</v>
      </c>
      <c r="BF174" s="0" t="n">
        <f aca="false">IF($B84=0,0,IF(SIN(BF$12)=0,999999999,(SIN(BF$12)*COS($E84)+SIN($E84)*COS(BF$12))/SIN(BF$12)*$B84))</f>
        <v>6.24163139406929</v>
      </c>
      <c r="BG174" s="0" t="n">
        <f aca="false">IF($B84=0,0,IF(SIN(BG$12)=0,999999999,(SIN(BG$12)*COS($E84)+SIN($E84)*COS(BG$12))/SIN(BG$12)*$B84))</f>
        <v>6.08515928682876</v>
      </c>
      <c r="BH174" s="0" t="n">
        <f aca="false">IF($B84=0,0,IF(SIN(BH$12)=0,999999999,(SIN(BH$12)*COS($E84)+SIN($E84)*COS(BH$12))/SIN(BH$12)*$B84))</f>
        <v>5.93274999999999</v>
      </c>
      <c r="BI174" s="0" t="n">
        <f aca="false">IF($B84=0,0,IF(SIN(BI$12)=0,999999999,(SIN(BI$12)*COS($E84)+SIN($E84)*COS(BI$12))/SIN(BI$12)*$B84))</f>
        <v>5.78415796587025</v>
      </c>
      <c r="BJ174" s="0" t="n">
        <f aca="false">IF($B84=0,0,IF(SIN(BJ$12)=0,999999999,(SIN(BJ$12)*COS($E84)+SIN($E84)*COS(BJ$12))/SIN(BJ$12)*$B84))</f>
        <v>5.63915430762926</v>
      </c>
      <c r="BK174" s="0" t="n">
        <f aca="false">IF($B84=0,0,IF(SIN(BK$12)=0,999999999,(SIN(BK$12)*COS($E84)+SIN($E84)*COS(BK$12))/SIN(BK$12)*$B84))</f>
        <v>5.4975253443422</v>
      </c>
      <c r="BL174" s="0" t="n">
        <f aca="false">IF($B84=0,0,IF(SIN(BL$12)=0,999999999,(SIN(BL$12)*COS($E84)+SIN($E84)*COS(BL$12))/SIN(BL$12)*$B84))</f>
        <v>5.35907124903893</v>
      </c>
      <c r="BM174" s="0" t="n">
        <f aca="false">IF($B84=0,0,IF(SIN(BM$12)=0,999999999,(SIN(BM$12)*COS($E84)+SIN($E84)*COS(BM$12))/SIN(BM$12)*$B84))</f>
        <v>5.22360484166753</v>
      </c>
      <c r="BN174" s="0" t="n">
        <f aca="false">IF($B84=0,0,IF(SIN(BN$12)=0,999999999,(SIN(BN$12)*COS($E84)+SIN($E84)*COS(BN$12))/SIN(BN$12)*$B84))</f>
        <v>5.09095050108763</v>
      </c>
      <c r="BO174" s="0" t="n">
        <f aca="false">IF($B84=0,0,IF(SIN(BO$12)=0,999999999,(SIN(BO$12)*COS($E84)+SIN($E84)*COS(BO$12))/SIN(BO$12)*$B84))</f>
        <v>4.96094318234884</v>
      </c>
      <c r="BP174" s="0" t="n">
        <f aca="false">IF($B84=0,0,IF(SIN(BP$12)=0,999999999,(SIN(BP$12)*COS($E84)+SIN($E84)*COS(BP$12))/SIN(BP$12)*$B84))</f>
        <v>4.83342752726774</v>
      </c>
      <c r="BQ174" s="0" t="n">
        <f aca="false">IF($B84=0,0,IF(SIN(BQ$12)=0,999999999,(SIN(BQ$12)*COS($E84)+SIN($E84)*COS(BQ$12))/SIN(BQ$12)*$B84))</f>
        <v>4.70825705783227</v>
      </c>
      <c r="BR174" s="0" t="n">
        <f aca="false">IF($B84=0,0,IF(SIN(BR$12)=0,999999999,(SIN(BR$12)*COS($E84)+SIN($E84)*COS(BR$12))/SIN(BR$12)*$B84))</f>
        <v>4.58529344326435</v>
      </c>
      <c r="BS174" s="0" t="n">
        <f aca="false">IF($B84=0,0,IF(SIN(BS$12)=0,999999999,(SIN(BS$12)*COS($E84)+SIN($E84)*COS(BS$12))/SIN(BS$12)*$B84))</f>
        <v>4.4644058326922</v>
      </c>
      <c r="BT174" s="0" t="n">
        <f aca="false">IF($B84=0,0,IF(SIN(BT$12)=0,999999999,(SIN(BT$12)*COS($E84)+SIN($E84)*COS(BT$12))/SIN(BT$12)*$B84))</f>
        <v>4.34547024635152</v>
      </c>
      <c r="BU174" s="0" t="n">
        <f aca="false">IF($B84=0,0,IF(SIN(BU$12)=0,999999999,(SIN(BU$12)*COS($E84)+SIN($E84)*COS(BU$12))/SIN(BU$12)*$B84))</f>
        <v>4.22836901907169</v>
      </c>
      <c r="BV174" s="0" t="n">
        <f aca="false">IF($B84=0,0,IF(SIN(BV$12)=0,999999999,(SIN(BV$12)*COS($E84)+SIN($E84)*COS(BV$12))/SIN(BV$12)*$B84))</f>
        <v>4.1129902905283</v>
      </c>
      <c r="BW174" s="0" t="n">
        <f aca="false">IF($B84=0,0,IF(SIN(BW$12)=0,999999999,(SIN(BW$12)*COS($E84)+SIN($E84)*COS(BW$12))/SIN(BW$12)*$B84))</f>
        <v>3.99922753737393</v>
      </c>
      <c r="BX174" s="0" t="n">
        <f aca="false">IF($B84=0,0,IF(SIN(BX$12)=0,999999999,(SIN(BX$12)*COS($E84)+SIN($E84)*COS(BX$12))/SIN(BX$12)*$B84))</f>
        <v>3.88697914290684</v>
      </c>
      <c r="BY174" s="0" t="n">
        <f aca="false">IF($B84=0,0,IF(SIN(BY$12)=0,999999999,(SIN(BY$12)*COS($E84)+SIN($E84)*COS(BY$12))/SIN(BY$12)*$B84))</f>
        <v>3.77614800041574</v>
      </c>
      <c r="BZ174" s="0" t="n">
        <f aca="false">IF($B84=0,0,IF(SIN(BZ$12)=0,999999999,(SIN(BZ$12)*COS($E84)+SIN($E84)*COS(BZ$12))/SIN(BZ$12)*$B84))</f>
        <v>3.66664114675593</v>
      </c>
      <c r="CA174" s="0" t="n">
        <f aca="false">IF($B84=0,0,IF(SIN(CA$12)=0,999999999,(SIN(CA$12)*COS($E84)+SIN($E84)*COS(CA$12))/SIN(CA$12)*$B84))</f>
        <v>3.55836942307666</v>
      </c>
      <c r="CB174" s="0" t="n">
        <f aca="false">IF($B84=0,0,IF(SIN(CB$12)=0,999999999,(SIN(CB$12)*COS($E84)+SIN($E84)*COS(CB$12))/SIN(CB$12)*$B84))</f>
        <v>3.45124715993982</v>
      </c>
      <c r="CC174" s="0" t="n">
        <f aca="false">IF($B84=0,0,IF(SIN(CC$12)=0,999999999,(SIN(CC$12)*COS($E84)+SIN($E84)*COS(CC$12))/SIN(CC$12)*$B84))</f>
        <v>3.3451918843491</v>
      </c>
      <c r="CD174" s="0" t="n">
        <f aca="false">IF($B84=0,0,IF(SIN(CD$12)=0,999999999,(SIN(CD$12)*COS($E84)+SIN($E84)*COS(CD$12))/SIN(CD$12)*$B84))</f>
        <v>3.24012404645516</v>
      </c>
      <c r="CE174" s="0" t="n">
        <f aca="false">IF($B84=0,0,IF(SIN(CE$12)=0,999999999,(SIN(CE$12)*COS($E84)+SIN($E84)*COS(CE$12))/SIN(CE$12)*$B84))</f>
        <v>3.13596676391747</v>
      </c>
      <c r="CF174" s="0" t="n">
        <f aca="false">IF($B84=0,0,IF(SIN(CF$12)=0,999999999,(SIN(CF$12)*COS($E84)+SIN($E84)*COS(CF$12))/SIN(CF$12)*$B84))</f>
        <v>3.03264558209274</v>
      </c>
      <c r="CG174" s="0" t="n">
        <f aca="false">IF($B84=0,0,IF(SIN(CG$12)=0,999999999,(SIN(CG$12)*COS($E84)+SIN($E84)*COS(CG$12))/SIN(CG$12)*$B84))</f>
        <v>2.9300882483862</v>
      </c>
      <c r="CH174" s="0" t="n">
        <f aca="false">IF($B84=0,0,IF(SIN(CH$12)=0,999999999,(SIN(CH$12)*COS($E84)+SIN($E84)*COS(CH$12))/SIN(CH$12)*$B84))</f>
        <v>2.82822449924747</v>
      </c>
      <c r="CI174" s="0" t="n">
        <f aca="false">IF($B84=0,0,IF(SIN(CI$12)=0,999999999,(SIN(CI$12)*COS($E84)+SIN($E84)*COS(CI$12))/SIN(CI$12)*$B84))</f>
        <v>2.72698585842053</v>
      </c>
      <c r="CJ174" s="0" t="n">
        <f aca="false">IF($B84=0,0,IF(SIN(CJ$12)=0,999999999,(SIN(CJ$12)*COS($E84)+SIN($E84)*COS(CJ$12))/SIN(CJ$12)*$B84))</f>
        <v>2.62630544516891</v>
      </c>
      <c r="CK174" s="0" t="n">
        <f aca="false">IF($B84=0,0,IF(SIN(CK$12)=0,999999999,(SIN(CK$12)*COS($E84)+SIN($E84)*COS(CK$12))/SIN(CK$12)*$B84))</f>
        <v>2.52611779129459</v>
      </c>
      <c r="CL174" s="0" t="n">
        <f aca="false">IF($B84=0,0,IF(SIN(CL$12)=0,999999999,(SIN(CL$12)*COS($E84)+SIN($E84)*COS(CL$12))/SIN(CL$12)*$B84))</f>
        <v>2.42635866585358</v>
      </c>
      <c r="CM174" s="0" t="n">
        <f aca="false">IF($B84=0,0,IF(SIN(CM$12)=0,999999999,(SIN(CM$12)*COS($E84)+SIN($E84)*COS(CM$12))/SIN(CM$12)*$B84))</f>
        <v>2.32696490654404</v>
      </c>
      <c r="CN174" s="0" t="n">
        <f aca="false">IF($B84=0,0,IF(SIN(CN$12)=0,999999999,(SIN(CN$12)*COS($E84)+SIN($E84)*COS(CN$12))/SIN(CN$12)*$B84))</f>
        <v>2.22787425680525</v>
      </c>
      <c r="CO174" s="0" t="n">
        <f aca="false">IF($B84=0,0,IF(SIN(CO$12)=0,999999999,(SIN(CO$12)*COS($E84)+SIN($E84)*COS(CO$12))/SIN(CO$12)*$B84))</f>
        <v>2.12902520771868</v>
      </c>
      <c r="CP174" s="0" t="n">
        <f aca="false">IF($B84=0,0,IF(SIN(CP$12)=0,999999999,(SIN(CP$12)*COS($E84)+SIN($E84)*COS(CP$12))/SIN(CP$12)*$B84))</f>
        <v>2.03035684384621</v>
      </c>
      <c r="CQ174" s="0" t="n">
        <f aca="false">IF($B84=0,0,IF(SIN(CQ$12)=0,999999999,(SIN(CQ$12)*COS($E84)+SIN($E84)*COS(CQ$12))/SIN(CQ$12)*$B84))</f>
        <v>1.93180869217643</v>
      </c>
    </row>
    <row r="175" customFormat="false" ht="12.8" hidden="true" customHeight="false" outlineLevel="0" collapsed="false">
      <c r="D175" s="0" t="n">
        <f aca="false">1+D174</f>
        <v>73</v>
      </c>
      <c r="E175" s="2" t="s">
        <v>56</v>
      </c>
      <c r="F175" s="0" t="n">
        <f aca="false">IF($B85=0,0,IF(SIN(F$12)=0,999999999,(SIN(F$12)*COS($E85)+SIN($E85)*COS(F$12))/SIN(F$12)*$B85))</f>
        <v>999999999</v>
      </c>
      <c r="G175" s="0" t="n">
        <f aca="false">IF($B85=0,0,IF(SIN(G$12)=0,999999999,(SIN(G$12)*COS($E85)+SIN($E85)*COS(G$12))/SIN(G$12)*$B85))</f>
        <v>324.349418252642</v>
      </c>
      <c r="H175" s="0" t="n">
        <f aca="false">IF($B85=0,0,IF(SIN(H$12)=0,999999999,(SIN(H$12)*COS($E85)+SIN($E85)*COS(H$12))/SIN(H$12)*$B85))</f>
        <v>162.986419384192</v>
      </c>
      <c r="I175" s="0" t="n">
        <f aca="false">IF($B85=0,0,IF(SIN(I$12)=0,999999999,(SIN(I$12)*COS($E85)+SIN($E85)*COS(I$12))/SIN(I$12)*$B85))</f>
        <v>109.176900224584</v>
      </c>
      <c r="J175" s="0" t="n">
        <f aca="false">IF($B85=0,0,IF(SIN(J$12)=0,999999999,(SIN(J$12)*COS($E85)+SIN($E85)*COS(J$12))/SIN(J$12)*$B85))</f>
        <v>82.2557410019671</v>
      </c>
      <c r="K175" s="0" t="n">
        <f aca="false">IF($B85=0,0,IF(SIN(K$12)=0,999999999,(SIN(K$12)*COS($E85)+SIN($E85)*COS(K$12))/SIN(K$12)*$B85))</f>
        <v>66.089914555355</v>
      </c>
      <c r="L175" s="0" t="n">
        <f aca="false">IF($B85=0,0,IF(SIN(L$12)=0,999999999,(SIN(L$12)*COS($E85)+SIN($E85)*COS(L$12))/SIN(L$12)*$B85))</f>
        <v>55.3017424841012</v>
      </c>
      <c r="M175" s="0" t="n">
        <f aca="false">IF($B85=0,0,IF(SIN(M$12)=0,999999999,(SIN(M$12)*COS($E85)+SIN($E85)*COS(M$12))/SIN(M$12)*$B85))</f>
        <v>47.5865031672382</v>
      </c>
      <c r="N175" s="0" t="n">
        <f aca="false">IF($B85=0,0,IF(SIN(N$12)=0,999999999,(SIN(N$12)*COS($E85)+SIN($E85)*COS(N$12))/SIN(N$12)*$B85))</f>
        <v>41.7918337665379</v>
      </c>
      <c r="O175" s="0" t="n">
        <f aca="false">IF($B85=0,0,IF(SIN(O$12)=0,999999999,(SIN(O$12)*COS($E85)+SIN($E85)*COS(O$12))/SIN(O$12)*$B85))</f>
        <v>37.2775308926051</v>
      </c>
      <c r="P175" s="0" t="n">
        <f aca="false">IF($B85=0,0,IF(SIN(P$12)=0,999999999,(SIN(P$12)*COS($E85)+SIN($E85)*COS(P$12))/SIN(P$12)*$B85))</f>
        <v>33.6594708698663</v>
      </c>
      <c r="Q175" s="0" t="n">
        <f aca="false">IF($B85=0,0,IF(SIN(Q$12)=0,999999999,(SIN(Q$12)*COS($E85)+SIN($E85)*COS(Q$12))/SIN(Q$12)*$B85))</f>
        <v>30.6932098556848</v>
      </c>
      <c r="R175" s="0" t="n">
        <f aca="false">IF($B85=0,0,IF(SIN(R$12)=0,999999999,(SIN(R$12)*COS($E85)+SIN($E85)*COS(R$12))/SIN(R$12)*$B85))</f>
        <v>28.2157838986781</v>
      </c>
      <c r="S175" s="0" t="n">
        <f aca="false">IF($B85=0,0,IF(SIN(S$12)=0,999999999,(SIN(S$12)*COS($E85)+SIN($E85)*COS(S$12))/SIN(S$12)*$B85))</f>
        <v>26.1143705074182</v>
      </c>
      <c r="T175" s="0" t="n">
        <f aca="false">IF($B85=0,0,IF(SIN(T$12)=0,999999999,(SIN(T$12)*COS($E85)+SIN($E85)*COS(T$12))/SIN(T$12)*$B85))</f>
        <v>24.3083809743049</v>
      </c>
      <c r="U175" s="0" t="n">
        <f aca="false">IF($B85=0,0,IF(SIN(U$12)=0,999999999,(SIN(U$12)*COS($E85)+SIN($E85)*COS(U$12))/SIN(U$12)*$B85))</f>
        <v>22.7387157688448</v>
      </c>
      <c r="V175" s="0" t="n">
        <f aca="false">IF($B85=0,0,IF(SIN(V$12)=0,999999999,(SIN(V$12)*COS($E85)+SIN($E85)*COS(V$12))/SIN(V$12)*$B85))</f>
        <v>21.3610491574518</v>
      </c>
      <c r="W175" s="0" t="n">
        <f aca="false">IF($B85=0,0,IF(SIN(W$12)=0,999999999,(SIN(W$12)*COS($E85)+SIN($E85)*COS(W$12))/SIN(W$12)*$B85))</f>
        <v>20.1414839564741</v>
      </c>
      <c r="X175" s="0" t="n">
        <f aca="false">IF($B85=0,0,IF(SIN(X$12)=0,999999999,(SIN(X$12)*COS($E85)+SIN($E85)*COS(X$12))/SIN(X$12)*$B85))</f>
        <v>19.053654699951</v>
      </c>
      <c r="Y175" s="0" t="n">
        <f aca="false">IF($B85=0,0,IF(SIN(Y$12)=0,999999999,(SIN(Y$12)*COS($E85)+SIN($E85)*COS(Y$12))/SIN(Y$12)*$B85))</f>
        <v>18.076745595597</v>
      </c>
      <c r="Z175" s="0" t="n">
        <f aca="false">IF($B85=0,0,IF(SIN(Z$12)=0,999999999,(SIN(Z$12)*COS($E85)+SIN($E85)*COS(Z$12))/SIN(Z$12)*$B85))</f>
        <v>17.1941030931127</v>
      </c>
      <c r="AA175" s="0" t="n">
        <f aca="false">IF($B85=0,0,IF(SIN(AA$12)=0,999999999,(SIN(AA$12)*COS($E85)+SIN($E85)*COS(AA$12))/SIN(AA$12)*$B85))</f>
        <v>16.3922448606903</v>
      </c>
      <c r="AB175" s="0" t="n">
        <f aca="false">IF($B85=0,0,IF(SIN(AB$12)=0,999999999,(SIN(AB$12)*COS($E85)+SIN($E85)*COS(AB$12))/SIN(AB$12)*$B85))</f>
        <v>15.6601390398098</v>
      </c>
      <c r="AC175" s="0" t="n">
        <f aca="false">IF($B85=0,0,IF(SIN(AC$12)=0,999999999,(SIN(AC$12)*COS($E85)+SIN($E85)*COS(AC$12))/SIN(AC$12)*$B85))</f>
        <v>14.988671519693</v>
      </c>
      <c r="AD175" s="0" t="n">
        <f aca="false">IF($B85=0,0,IF(SIN(AD$12)=0,999999999,(SIN(AD$12)*COS($E85)+SIN($E85)*COS(AD$12))/SIN(AD$12)*$B85))</f>
        <v>14.3702463923226</v>
      </c>
      <c r="AE175" s="0" t="n">
        <f aca="false">IF($B85=0,0,IF(SIN(AE$12)=0,999999999,(SIN(AE$12)*COS($E85)+SIN($E85)*COS(AE$12))/SIN(AE$12)*$B85))</f>
        <v>13.7984822974434</v>
      </c>
      <c r="AF175" s="0" t="n">
        <f aca="false">IF($B85=0,0,IF(SIN(AF$12)=0,999999999,(SIN(AF$12)*COS($E85)+SIN($E85)*COS(AF$12))/SIN(AF$12)*$B85))</f>
        <v>13.2679788409869</v>
      </c>
      <c r="AG175" s="0" t="n">
        <f aca="false">IF($B85=0,0,IF(SIN(AG$12)=0,999999999,(SIN(AG$12)*COS($E85)+SIN($E85)*COS(AG$12))/SIN(AG$12)*$B85))</f>
        <v>12.7741349197073</v>
      </c>
      <c r="AH175" s="0" t="n">
        <f aca="false">IF($B85=0,0,IF(SIN(AH$12)=0,999999999,(SIN(AH$12)*COS($E85)+SIN($E85)*COS(AH$12))/SIN(AH$12)*$B85))</f>
        <v>12.3130059754502</v>
      </c>
      <c r="AI175" s="0" t="n">
        <f aca="false">IF($B85=0,0,IF(SIN(AI$12)=0,999999999,(SIN(AI$12)*COS($E85)+SIN($E85)*COS(AI$12))/SIN(AI$12)*$B85))</f>
        <v>11.8811907822177</v>
      </c>
      <c r="AJ175" s="0" t="n">
        <f aca="false">IF($B85=0,0,IF(SIN(AJ$12)=0,999999999,(SIN(AJ$12)*COS($E85)+SIN($E85)*COS(AJ$12))/SIN(AJ$12)*$B85))</f>
        <v>11.4757408750146</v>
      </c>
      <c r="AK175" s="0" t="n">
        <f aca="false">IF($B85=0,0,IF(SIN(AK$12)=0,999999999,(SIN(AK$12)*COS($E85)+SIN($E85)*COS(AK$12))/SIN(AK$12)*$B85))</f>
        <v>11.0940875077866</v>
      </c>
      <c r="AL175" s="0" t="n">
        <f aca="false">IF($B85=0,0,IF(SIN(AL$12)=0,999999999,(SIN(AL$12)*COS($E85)+SIN($E85)*COS(AL$12))/SIN(AL$12)*$B85))</f>
        <v>10.7339823059308</v>
      </c>
      <c r="AM175" s="0" t="n">
        <f aca="false">IF($B85=0,0,IF(SIN(AM$12)=0,999999999,(SIN(AM$12)*COS($E85)+SIN($E85)*COS(AM$12))/SIN(AM$12)*$B85))</f>
        <v>10.3934487084375</v>
      </c>
      <c r="AN175" s="0" t="n">
        <f aca="false">IF($B85=0,0,IF(SIN(AN$12)=0,999999999,(SIN(AN$12)*COS($E85)+SIN($E85)*COS(AN$12))/SIN(AN$12)*$B85))</f>
        <v>10.0707419782371</v>
      </c>
      <c r="AO175" s="0" t="n">
        <f aca="false">IF($B85=0,0,IF(SIN(AO$12)=0,999999999,(SIN(AO$12)*COS($E85)+SIN($E85)*COS(AO$12))/SIN(AO$12)*$B85))</f>
        <v>9.76431606707633</v>
      </c>
      <c r="AP175" s="0" t="n">
        <f aca="false">IF($B85=0,0,IF(SIN(AP$12)=0,999999999,(SIN(AP$12)*COS($E85)+SIN($E85)*COS(AP$12))/SIN(AP$12)*$B85))</f>
        <v>9.4727960020656</v>
      </c>
      <c r="AQ175" s="0" t="n">
        <f aca="false">IF($B85=0,0,IF(SIN(AQ$12)=0,999999999,(SIN(AQ$12)*COS($E85)+SIN($E85)*COS(AQ$12))/SIN(AQ$12)*$B85))</f>
        <v>9.19495474922031</v>
      </c>
      <c r="AR175" s="0" t="n">
        <f aca="false">IF($B85=0,0,IF(SIN(AR$12)=0,999999999,(SIN(AR$12)*COS($E85)+SIN($E85)*COS(AR$12))/SIN(AR$12)*$B85))</f>
        <v>8.92969372925063</v>
      </c>
      <c r="AS175" s="0" t="n">
        <f aca="false">IF($B85=0,0,IF(SIN(AS$12)=0,999999999,(SIN(AS$12)*COS($E85)+SIN($E85)*COS(AS$12))/SIN(AS$12)*$B85))</f>
        <v>8.67602633002958</v>
      </c>
      <c r="AT175" s="0" t="n">
        <f aca="false">IF($B85=0,0,IF(SIN(AT$12)=0,999999999,(SIN(AT$12)*COS($E85)+SIN($E85)*COS(AT$12))/SIN(AT$12)*$B85))</f>
        <v>8.43306389128155</v>
      </c>
      <c r="AU175" s="0" t="n">
        <f aca="false">IF($B85=0,0,IF(SIN(AU$12)=0,999999999,(SIN(AU$12)*COS($E85)+SIN($E85)*COS(AU$12))/SIN(AU$12)*$B85))</f>
        <v>8.20000373936412</v>
      </c>
      <c r="AV175" s="0" t="n">
        <f aca="false">IF($B85=0,0,IF(SIN(AV$12)=0,999999999,(SIN(AV$12)*COS($E85)+SIN($E85)*COS(AV$12))/SIN(AV$12)*$B85))</f>
        <v>7.97611893041869</v>
      </c>
      <c r="AW175" s="0" t="n">
        <f aca="false">IF($B85=0,0,IF(SIN(AW$12)=0,999999999,(SIN(AW$12)*COS($E85)+SIN($E85)*COS(AW$12))/SIN(AW$12)*$B85))</f>
        <v>7.76074942373982</v>
      </c>
      <c r="AX175" s="0" t="n">
        <f aca="false">IF($B85=0,0,IF(SIN(AX$12)=0,999999999,(SIN(AX$12)*COS($E85)+SIN($E85)*COS(AX$12))/SIN(AX$12)*$B85))</f>
        <v>7.55329445778293</v>
      </c>
      <c r="AY175" s="0" t="n">
        <f aca="false">IF($B85=0,0,IF(SIN(AY$12)=0,999999999,(SIN(AY$12)*COS($E85)+SIN($E85)*COS(AY$12))/SIN(AY$12)*$B85))</f>
        <v>7.35320594168638</v>
      </c>
      <c r="AZ175" s="0" t="n">
        <f aca="false">IF($B85=0,0,IF(SIN(AZ$12)=0,999999999,(SIN(AZ$12)*COS($E85)+SIN($E85)*COS(AZ$12))/SIN(AZ$12)*$B85))</f>
        <v>7.15998270772414</v>
      </c>
      <c r="BA175" s="0" t="n">
        <f aca="false">IF($B85=0,0,IF(SIN(BA$12)=0,999999999,(SIN(BA$12)*COS($E85)+SIN($E85)*COS(BA$12))/SIN(BA$12)*$B85))</f>
        <v>6.97316549641447</v>
      </c>
      <c r="BB175" s="0" t="n">
        <f aca="false">IF($B85=0,0,IF(SIN(BB$12)=0,999999999,(SIN(BB$12)*COS($E85)+SIN($E85)*COS(BB$12))/SIN(BB$12)*$B85))</f>
        <v>6.79233256738615</v>
      </c>
      <c r="BC175" s="0" t="n">
        <f aca="false">IF($B85=0,0,IF(SIN(BC$12)=0,999999999,(SIN(BC$12)*COS($E85)+SIN($E85)*COS(BC$12))/SIN(BC$12)*$B85))</f>
        <v>6.61709584655313</v>
      </c>
      <c r="BD175" s="0" t="n">
        <f aca="false">IF($B85=0,0,IF(SIN(BD$12)=0,999999999,(SIN(BD$12)*COS($E85)+SIN($E85)*COS(BD$12))/SIN(BD$12)*$B85))</f>
        <v>6.44709753445722</v>
      </c>
      <c r="BE175" s="0" t="n">
        <f aca="false">IF($B85=0,0,IF(SIN(BE$12)=0,999999999,(SIN(BE$12)*COS($E85)+SIN($E85)*COS(BE$12))/SIN(BE$12)*$B85))</f>
        <v>6.28200711242124</v>
      </c>
      <c r="BF175" s="0" t="n">
        <f aca="false">IF($B85=0,0,IF(SIN(BF$12)=0,999999999,(SIN(BF$12)*COS($E85)+SIN($E85)*COS(BF$12))/SIN(BF$12)*$B85))</f>
        <v>6.12151869289905</v>
      </c>
      <c r="BG175" s="0" t="n">
        <f aca="false">IF($B85=0,0,IF(SIN(BG$12)=0,999999999,(SIN(BG$12)*COS($E85)+SIN($E85)*COS(BG$12))/SIN(BG$12)*$B85))</f>
        <v>5.96534866849719</v>
      </c>
      <c r="BH175" s="0" t="n">
        <f aca="false">IF($B85=0,0,IF(SIN(BH$12)=0,999999999,(SIN(BH$12)*COS($E85)+SIN($E85)*COS(BH$12))/SIN(BH$12)*$B85))</f>
        <v>5.81323362088342</v>
      </c>
      <c r="BI175" s="0" t="n">
        <f aca="false">IF($B85=0,0,IF(SIN(BI$12)=0,999999999,(SIN(BI$12)*COS($E85)+SIN($E85)*COS(BI$12))/SIN(BI$12)*$B85))</f>
        <v>5.66492845643458</v>
      </c>
      <c r="BJ175" s="0" t="n">
        <f aca="false">IF($B85=0,0,IF(SIN(BJ$12)=0,999999999,(SIN(BJ$12)*COS($E85)+SIN($E85)*COS(BJ$12))/SIN(BJ$12)*$B85))</f>
        <v>5.52020474020672</v>
      </c>
      <c r="BK175" s="0" t="n">
        <f aca="false">IF($B85=0,0,IF(SIN(BK$12)=0,999999999,(SIN(BK$12)*COS($E85)+SIN($E85)*COS(BK$12))/SIN(BK$12)*$B85))</f>
        <v>5.3788492037944</v>
      </c>
      <c r="BL175" s="0" t="n">
        <f aca="false">IF($B85=0,0,IF(SIN(BL$12)=0,999999999,(SIN(BL$12)*COS($E85)+SIN($E85)*COS(BL$12))/SIN(BL$12)*$B85))</f>
        <v>5.24066240601062</v>
      </c>
      <c r="BM175" s="0" t="n">
        <f aca="false">IF($B85=0,0,IF(SIN(BM$12)=0,999999999,(SIN(BM$12)*COS($E85)+SIN($E85)*COS(BM$12))/SIN(BM$12)*$B85))</f>
        <v>5.10545752817061</v>
      </c>
      <c r="BN175" s="0" t="n">
        <f aca="false">IF($B85=0,0,IF(SIN(BN$12)=0,999999999,(SIN(BN$12)*COS($E85)+SIN($E85)*COS(BN$12))/SIN(BN$12)*$B85))</f>
        <v>4.9730592881857</v>
      </c>
      <c r="BO175" s="0" t="n">
        <f aca="false">IF($B85=0,0,IF(SIN(BO$12)=0,999999999,(SIN(BO$12)*COS($E85)+SIN($E85)*COS(BO$12))/SIN(BO$12)*$B85))</f>
        <v>4.84330295973895</v>
      </c>
      <c r="BP175" s="0" t="n">
        <f aca="false">IF($B85=0,0,IF(SIN(BP$12)=0,999999999,(SIN(BP$12)*COS($E85)+SIN($E85)*COS(BP$12))/SIN(BP$12)*$B85))</f>
        <v>4.71603348457925</v>
      </c>
      <c r="BQ175" s="0" t="n">
        <f aca="false">IF($B85=0,0,IF(SIN(BQ$12)=0,999999999,(SIN(BQ$12)*COS($E85)+SIN($E85)*COS(BQ$12))/SIN(BQ$12)*$B85))</f>
        <v>4.59110466748292</v>
      </c>
      <c r="BR175" s="0" t="n">
        <f aca="false">IF($B85=0,0,IF(SIN(BR$12)=0,999999999,(SIN(BR$12)*COS($E85)+SIN($E85)*COS(BR$12))/SIN(BR$12)*$B85))</f>
        <v>4.46837844473132</v>
      </c>
      <c r="BS175" s="0" t="n">
        <f aca="false">IF($B85=0,0,IF(SIN(BS$12)=0,999999999,(SIN(BS$12)*COS($E85)+SIN($E85)*COS(BS$12))/SIN(BS$12)*$B85))</f>
        <v>4.34772421807152</v>
      </c>
      <c r="BT175" s="0" t="n">
        <f aca="false">IF($B85=0,0,IF(SIN(BT$12)=0,999999999,(SIN(BT$12)*COS($E85)+SIN($E85)*COS(BT$12))/SIN(BT$12)*$B85))</f>
        <v>4.2290182470928</v>
      </c>
      <c r="BU175" s="0" t="n">
        <f aca="false">IF($B85=0,0,IF(SIN(BU$12)=0,999999999,(SIN(BU$12)*COS($E85)+SIN($E85)*COS(BU$12))/SIN(BU$12)*$B85))</f>
        <v>4.11214309378725</v>
      </c>
      <c r="BV175" s="0" t="n">
        <f aca="false">IF($B85=0,0,IF(SIN(BV$12)=0,999999999,(SIN(BV$12)*COS($E85)+SIN($E85)*COS(BV$12))/SIN(BV$12)*$B85))</f>
        <v>3.99698711378644</v>
      </c>
      <c r="BW175" s="0" t="n">
        <f aca="false">IF($B85=0,0,IF(SIN(BW$12)=0,999999999,(SIN(BW$12)*COS($E85)+SIN($E85)*COS(BW$12))/SIN(BW$12)*$B85))</f>
        <v>3.88344398939539</v>
      </c>
      <c r="BX175" s="0" t="n">
        <f aca="false">IF($B85=0,0,IF(SIN(BX$12)=0,999999999,(SIN(BX$12)*COS($E85)+SIN($E85)*COS(BX$12))/SIN(BX$12)*$B85))</f>
        <v>3.77141230009213</v>
      </c>
      <c r="BY175" s="0" t="n">
        <f aca="false">IF($B85=0,0,IF(SIN(BY$12)=0,999999999,(SIN(BY$12)*COS($E85)+SIN($E85)*COS(BY$12))/SIN(BY$12)*$B85))</f>
        <v>3.66079512663825</v>
      </c>
      <c r="BZ175" s="0" t="n">
        <f aca="false">IF($B85=0,0,IF(SIN(BZ$12)=0,999999999,(SIN(BZ$12)*COS($E85)+SIN($E85)*COS(BZ$12))/SIN(BZ$12)*$B85))</f>
        <v>3.55149968536234</v>
      </c>
      <c r="CA175" s="0" t="n">
        <f aca="false">IF($B85=0,0,IF(SIN(CA$12)=0,999999999,(SIN(CA$12)*COS($E85)+SIN($E85)*COS(CA$12))/SIN(CA$12)*$B85))</f>
        <v>3.44343698954251</v>
      </c>
      <c r="CB175" s="0" t="n">
        <f aca="false">IF($B85=0,0,IF(SIN(CB$12)=0,999999999,(SIN(CB$12)*COS($E85)+SIN($E85)*COS(CB$12))/SIN(CB$12)*$B85))</f>
        <v>3.33652153513282</v>
      </c>
      <c r="CC175" s="0" t="n">
        <f aca="false">IF($B85=0,0,IF(SIN(CC$12)=0,999999999,(SIN(CC$12)*COS($E85)+SIN($E85)*COS(CC$12))/SIN(CC$12)*$B85))</f>
        <v>3.23067100835817</v>
      </c>
      <c r="CD175" s="0" t="n">
        <f aca="false">IF($B85=0,0,IF(SIN(CD$12)=0,999999999,(SIN(CD$12)*COS($E85)+SIN($E85)*COS(CD$12))/SIN(CD$12)*$B85))</f>
        <v>3.12580601294705</v>
      </c>
      <c r="CE175" s="0" t="n">
        <f aca="false">IF($B85=0,0,IF(SIN(CE$12)=0,999999999,(SIN(CE$12)*COS($E85)+SIN($E85)*COS(CE$12))/SIN(CE$12)*$B85))</f>
        <v>3.02184981498687</v>
      </c>
      <c r="CF175" s="0" t="n">
        <f aca="false">IF($B85=0,0,IF(SIN(CF$12)=0,999999999,(SIN(CF$12)*COS($E85)+SIN($E85)*COS(CF$12))/SIN(CF$12)*$B85))</f>
        <v>2.91872810357543</v>
      </c>
      <c r="CG175" s="0" t="n">
        <f aca="false">IF($B85=0,0,IF(SIN(CG$12)=0,999999999,(SIN(CG$12)*COS($E85)+SIN($E85)*COS(CG$12))/SIN(CG$12)*$B85))</f>
        <v>2.8163687656078</v>
      </c>
      <c r="CH175" s="0" t="n">
        <f aca="false">IF($B85=0,0,IF(SIN(CH$12)=0,999999999,(SIN(CH$12)*COS($E85)+SIN($E85)*COS(CH$12))/SIN(CH$12)*$B85))</f>
        <v>2.71470167318342</v>
      </c>
      <c r="CI175" s="0" t="n">
        <f aca="false">IF($B85=0,0,IF(SIN(CI$12)=0,999999999,(SIN(CI$12)*COS($E85)+SIN($E85)*COS(CI$12))/SIN(CI$12)*$B85))</f>
        <v>2.61365848224556</v>
      </c>
      <c r="CJ175" s="0" t="n">
        <f aca="false">IF($B85=0,0,IF(SIN(CJ$12)=0,999999999,(SIN(CJ$12)*COS($E85)+SIN($E85)*COS(CJ$12))/SIN(CJ$12)*$B85))</f>
        <v>2.51317244117675</v>
      </c>
      <c r="CK175" s="0" t="n">
        <f aca="false">IF($B85=0,0,IF(SIN(CK$12)=0,999999999,(SIN(CK$12)*COS($E85)+SIN($E85)*COS(CK$12))/SIN(CK$12)*$B85))</f>
        <v>2.41317820817095</v>
      </c>
      <c r="CL175" s="0" t="n">
        <f aca="false">IF($B85=0,0,IF(SIN(CL$12)=0,999999999,(SIN(CL$12)*COS($E85)+SIN($E85)*COS(CL$12))/SIN(CL$12)*$B85))</f>
        <v>2.31361167628753</v>
      </c>
      <c r="CM175" s="0" t="n">
        <f aca="false">IF($B85=0,0,IF(SIN(CM$12)=0,999999999,(SIN(CM$12)*COS($E85)+SIN($E85)*COS(CM$12))/SIN(CM$12)*$B85))</f>
        <v>2.21440980516488</v>
      </c>
      <c r="CN175" s="0" t="n">
        <f aca="false">IF($B85=0,0,IF(SIN(CN$12)=0,999999999,(SIN(CN$12)*COS($E85)+SIN($E85)*COS(CN$12))/SIN(CN$12)*$B85))</f>
        <v>2.11551045843393</v>
      </c>
      <c r="CO175" s="0" t="n">
        <f aca="false">IF($B85=0,0,IF(SIN(CO$12)=0,999999999,(SIN(CO$12)*COS($E85)+SIN($E85)*COS(CO$12))/SIN(CO$12)*$B85))</f>
        <v>2.0168522459244</v>
      </c>
      <c r="CP175" s="0" t="n">
        <f aca="false">IF($B85=0,0,IF(SIN(CP$12)=0,999999999,(SIN(CP$12)*COS($E85)+SIN($E85)*COS(CP$12))/SIN(CP$12)*$B85))</f>
        <v>1.91837436980065</v>
      </c>
      <c r="CQ175" s="0" t="n">
        <f aca="false">IF($B85=0,0,IF(SIN(CQ$12)=0,999999999,(SIN(CQ$12)*COS($E85)+SIN($E85)*COS(CQ$12))/SIN(CQ$12)*$B85))</f>
        <v>1.8200164737996</v>
      </c>
    </row>
    <row r="176" customFormat="false" ht="12.8" hidden="true" customHeight="false" outlineLevel="0" collapsed="false">
      <c r="D176" s="0" t="n">
        <f aca="false">1+D175</f>
        <v>74</v>
      </c>
      <c r="E176" s="2" t="s">
        <v>56</v>
      </c>
      <c r="F176" s="0" t="n">
        <f aca="false">IF($B86=0,0,IF(SIN(F$12)=0,999999999,(SIN(F$12)*COS($E86)+SIN($E86)*COS(F$12))/SIN(F$12)*$B86))</f>
        <v>999999999</v>
      </c>
      <c r="G176" s="0" t="n">
        <f aca="false">IF($B86=0,0,IF(SIN(G$12)=0,999999999,(SIN(G$12)*COS($E86)+SIN($E86)*COS(G$12))/SIN(G$12)*$B86))</f>
        <v>323.490722386844</v>
      </c>
      <c r="H176" s="0" t="n">
        <f aca="false">IF($B86=0,0,IF(SIN(H$12)=0,999999999,(SIN(H$12)*COS($E86)+SIN($E86)*COS(H$12))/SIN(H$12)*$B86))</f>
        <v>162.501855659077</v>
      </c>
      <c r="I176" s="0" t="n">
        <f aca="false">IF($B86=0,0,IF(SIN(I$12)=0,999999999,(SIN(I$12)*COS($E86)+SIN($E86)*COS(I$12))/SIN(I$12)*$B86))</f>
        <v>108.817097880538</v>
      </c>
      <c r="J176" s="0" t="n">
        <f aca="false">IF($B86=0,0,IF(SIN(J$12)=0,999999999,(SIN(J$12)*COS($E86)+SIN($E86)*COS(J$12))/SIN(J$12)*$B86))</f>
        <v>81.9583573722498</v>
      </c>
      <c r="K176" s="0" t="n">
        <f aca="false">IF($B86=0,0,IF(SIN(K$12)=0,999999999,(SIN(K$12)*COS($E86)+SIN($E86)*COS(K$12))/SIN(K$12)*$B86))</f>
        <v>65.8300125992356</v>
      </c>
      <c r="L176" s="0" t="n">
        <f aca="false">IF($B86=0,0,IF(SIN(L$12)=0,999999999,(SIN(L$12)*COS($E86)+SIN($E86)*COS(L$12))/SIN(L$12)*$B86))</f>
        <v>55.0668537090665</v>
      </c>
      <c r="M176" s="0" t="n">
        <f aca="false">IF($B86=0,0,IF(SIN(M$12)=0,999999999,(SIN(M$12)*COS($E86)+SIN($E86)*COS(M$12))/SIN(M$12)*$B86))</f>
        <v>47.3695027496444</v>
      </c>
      <c r="N176" s="0" t="n">
        <f aca="false">IF($B86=0,0,IF(SIN(N$12)=0,999999999,(SIN(N$12)*COS($E86)+SIN($E86)*COS(N$12))/SIN(N$12)*$B86))</f>
        <v>41.5882687218773</v>
      </c>
      <c r="O176" s="0" t="n">
        <f aca="false">IF($B86=0,0,IF(SIN(O$12)=0,999999999,(SIN(O$12)*COS($E86)+SIN($E86)*COS(O$12))/SIN(O$12)*$B86))</f>
        <v>37.0844325956485</v>
      </c>
      <c r="P176" s="0" t="n">
        <f aca="false">IF($B86=0,0,IF(SIN(P$12)=0,999999999,(SIN(P$12)*COS($E86)+SIN($E86)*COS(P$12))/SIN(P$12)*$B86))</f>
        <v>33.4747613147584</v>
      </c>
      <c r="Q176" s="0" t="n">
        <f aca="false">IF($B86=0,0,IF(SIN(Q$12)=0,999999999,(SIN(Q$12)*COS($E86)+SIN($E86)*COS(Q$12))/SIN(Q$12)*$B86))</f>
        <v>30.5153777978398</v>
      </c>
      <c r="R176" s="0" t="n">
        <f aca="false">IF($B86=0,0,IF(SIN(R$12)=0,999999999,(SIN(R$12)*COS($E86)+SIN($E86)*COS(R$12))/SIN(R$12)*$B86))</f>
        <v>28.0436959375788</v>
      </c>
      <c r="S176" s="0" t="n">
        <f aca="false">IF($B86=0,0,IF(SIN(S$12)=0,999999999,(SIN(S$12)*COS($E86)+SIN($E86)*COS(S$12))/SIN(S$12)*$B86))</f>
        <v>25.9471548299034</v>
      </c>
      <c r="T176" s="0" t="n">
        <f aca="false">IF($B86=0,0,IF(SIN(T$12)=0,999999999,(SIN(T$12)*COS($E86)+SIN($E86)*COS(T$12))/SIN(T$12)*$B86))</f>
        <v>24.1453526181389</v>
      </c>
      <c r="U176" s="0" t="n">
        <f aca="false">IF($B86=0,0,IF(SIN(U$12)=0,999999999,(SIN(U$12)*COS($E86)+SIN($E86)*COS(U$12))/SIN(U$12)*$B86))</f>
        <v>22.5793267984587</v>
      </c>
      <c r="V176" s="0" t="n">
        <f aca="false">IF($B86=0,0,IF(SIN(V$12)=0,999999999,(SIN(V$12)*COS($E86)+SIN($E86)*COS(V$12))/SIN(V$12)*$B86))</f>
        <v>21.2048544097938</v>
      </c>
      <c r="W176" s="0" t="n">
        <f aca="false">IF($B86=0,0,IF(SIN(W$12)=0,999999999,(SIN(W$12)*COS($E86)+SIN($E86)*COS(W$12))/SIN(W$12)*$B86))</f>
        <v>19.9881168616395</v>
      </c>
      <c r="X176" s="0" t="n">
        <f aca="false">IF($B86=0,0,IF(SIN(X$12)=0,999999999,(SIN(X$12)*COS($E86)+SIN($E86)*COS(X$12))/SIN(X$12)*$B86))</f>
        <v>18.9028098183332</v>
      </c>
      <c r="Y176" s="0" t="n">
        <f aca="false">IF($B86=0,0,IF(SIN(Y$12)=0,999999999,(SIN(Y$12)*COS($E86)+SIN($E86)*COS(Y$12))/SIN(Y$12)*$B86))</f>
        <v>17.9281657505552</v>
      </c>
      <c r="Z176" s="0" t="n">
        <f aca="false">IF($B86=0,0,IF(SIN(Z$12)=0,999999999,(SIN(Z$12)*COS($E86)+SIN($E86)*COS(Z$12))/SIN(Z$12)*$B86))</f>
        <v>17.0475697205041</v>
      </c>
      <c r="AA176" s="0" t="n">
        <f aca="false">IF($B86=0,0,IF(SIN(AA$12)=0,999999999,(SIN(AA$12)*COS($E86)+SIN($E86)*COS(AA$12))/SIN(AA$12)*$B86))</f>
        <v>16.247570656163</v>
      </c>
      <c r="AB176" s="0" t="n">
        <f aca="false">IF($B86=0,0,IF(SIN(AB$12)=0,999999999,(SIN(AB$12)*COS($E86)+SIN($E86)*COS(AB$12))/SIN(AB$12)*$B86))</f>
        <v>15.5171622771986</v>
      </c>
      <c r="AC176" s="0" t="n">
        <f aca="false">IF($B86=0,0,IF(SIN(AC$12)=0,999999999,(SIN(AC$12)*COS($E86)+SIN($E86)*COS(AC$12))/SIN(AC$12)*$B86))</f>
        <v>14.8472516045776</v>
      </c>
      <c r="AD176" s="0" t="n">
        <f aca="false">IF($B86=0,0,IF(SIN(AD$12)=0,999999999,(SIN(AD$12)*COS($E86)+SIN($E86)*COS(AD$12))/SIN(AD$12)*$B86))</f>
        <v>14.2302603419617</v>
      </c>
      <c r="AE176" s="0" t="n">
        <f aca="false">IF($B86=0,0,IF(SIN(AE$12)=0,999999999,(SIN(AE$12)*COS($E86)+SIN($E86)*COS(AE$12))/SIN(AE$12)*$B86))</f>
        <v>13.6598219247551</v>
      </c>
      <c r="AF176" s="0" t="n">
        <f aca="false">IF($B86=0,0,IF(SIN(AF$12)=0,999999999,(SIN(AF$12)*COS($E86)+SIN($E86)*COS(AF$12))/SIN(AF$12)*$B86))</f>
        <v>13.1305484801055</v>
      </c>
      <c r="AG176" s="0" t="n">
        <f aca="false">IF($B86=0,0,IF(SIN(AG$12)=0,999999999,(SIN(AG$12)*COS($E86)+SIN($E86)*COS(AG$12))/SIN(AG$12)*$B86))</f>
        <v>12.6378495727678</v>
      </c>
      <c r="AH176" s="0" t="n">
        <f aca="false">IF($B86=0,0,IF(SIN(AH$12)=0,999999999,(SIN(AH$12)*COS($E86)+SIN($E86)*COS(AH$12))/SIN(AH$12)*$B86))</f>
        <v>12.17778979034</v>
      </c>
      <c r="AI176" s="0" t="n">
        <f aca="false">IF($B86=0,0,IF(SIN(AI$12)=0,999999999,(SIN(AI$12)*COS($E86)+SIN($E86)*COS(AI$12))/SIN(AI$12)*$B86))</f>
        <v>11.74697579282</v>
      </c>
      <c r="AJ176" s="0" t="n">
        <f aca="false">IF($B86=0,0,IF(SIN(AJ$12)=0,999999999,(SIN(AJ$12)*COS($E86)+SIN($E86)*COS(AJ$12))/SIN(AJ$12)*$B86))</f>
        <v>11.3424659514485</v>
      </c>
      <c r="AK176" s="0" t="n">
        <f aca="false">IF($B86=0,0,IF(SIN(AK$12)=0,999999999,(SIN(AK$12)*COS($E86)+SIN($E86)*COS(AK$12))/SIN(AK$12)*$B86))</f>
        <v>10.9616974760004</v>
      </c>
      <c r="AL176" s="0" t="n">
        <f aca="false">IF($B86=0,0,IF(SIN(AL$12)=0,999999999,(SIN(AL$12)*COS($E86)+SIN($E86)*COS(AL$12))/SIN(AL$12)*$B86))</f>
        <v>10.6024272048969</v>
      </c>
      <c r="AM176" s="0" t="n">
        <f aca="false">IF($B86=0,0,IF(SIN(AM$12)=0,999999999,(SIN(AM$12)*COS($E86)+SIN($E86)*COS(AM$12))/SIN(AM$12)*$B86))</f>
        <v>10.2626831599324</v>
      </c>
      <c r="AN176" s="0" t="n">
        <f aca="false">IF($B86=0,0,IF(SIN(AN$12)=0,999999999,(SIN(AN$12)*COS($E86)+SIN($E86)*COS(AN$12))/SIN(AN$12)*$B86))</f>
        <v>9.94072464934014</v>
      </c>
      <c r="AO176" s="0" t="n">
        <f aca="false">IF($B86=0,0,IF(SIN(AO$12)=0,999999999,(SIN(AO$12)*COS($E86)+SIN($E86)*COS(AO$12))/SIN(AO$12)*$B86))</f>
        <v>9.63500920949504</v>
      </c>
      <c r="AP176" s="0" t="n">
        <f aca="false">IF($B86=0,0,IF(SIN(AP$12)=0,999999999,(SIN(AP$12)*COS($E86)+SIN($E86)*COS(AP$12))/SIN(AP$12)*$B86))</f>
        <v>9.3441650554846</v>
      </c>
      <c r="AQ176" s="0" t="n">
        <f aca="false">IF($B86=0,0,IF(SIN(AQ$12)=0,999999999,(SIN(AQ$12)*COS($E86)+SIN($E86)*COS(AQ$12))/SIN(AQ$12)*$B86))</f>
        <v>9.06696799829399</v>
      </c>
      <c r="AR176" s="0" t="n">
        <f aca="false">IF($B86=0,0,IF(SIN(AR$12)=0,999999999,(SIN(AR$12)*COS($E86)+SIN($E86)*COS(AR$12))/SIN(AR$12)*$B86))</f>
        <v>8.80232200577135</v>
      </c>
      <c r="AS176" s="0" t="n">
        <f aca="false">IF($B86=0,0,IF(SIN(AS$12)=0,999999999,(SIN(AS$12)*COS($E86)+SIN($E86)*COS(AS$12))/SIN(AS$12)*$B86))</f>
        <v>8.54924275332346</v>
      </c>
      <c r="AT176" s="0" t="n">
        <f aca="false">IF($B86=0,0,IF(SIN(AT$12)=0,999999999,(SIN(AT$12)*COS($E86)+SIN($E86)*COS(AT$12))/SIN(AT$12)*$B86))</f>
        <v>8.3068436410998</v>
      </c>
      <c r="AU176" s="0" t="n">
        <f aca="false">IF($B86=0,0,IF(SIN(AU$12)=0,999999999,(SIN(AU$12)*COS($E86)+SIN($E86)*COS(AU$12))/SIN(AU$12)*$B86))</f>
        <v>8.07432385651661</v>
      </c>
      <c r="AV176" s="0" t="n">
        <f aca="false">IF($B86=0,0,IF(SIN(AV$12)=0,999999999,(SIN(AV$12)*COS($E86)+SIN($E86)*COS(AV$12))/SIN(AV$12)*$B86))</f>
        <v>7.85095814118883</v>
      </c>
      <c r="AW176" s="0" t="n">
        <f aca="false">IF($B86=0,0,IF(SIN(AW$12)=0,999999999,(SIN(AW$12)*COS($E86)+SIN($E86)*COS(AW$12))/SIN(AW$12)*$B86))</f>
        <v>7.63608798476458</v>
      </c>
      <c r="AX176" s="0" t="n">
        <f aca="false">IF($B86=0,0,IF(SIN(AX$12)=0,999999999,(SIN(AX$12)*COS($E86)+SIN($E86)*COS(AX$12))/SIN(AX$12)*$B86))</f>
        <v>7.42911401860971</v>
      </c>
      <c r="AY176" s="0" t="n">
        <f aca="false">IF($B86=0,0,IF(SIN(AY$12)=0,999999999,(SIN(AY$12)*COS($E86)+SIN($E86)*COS(AY$12))/SIN(AY$12)*$B86))</f>
        <v>7.22948942265209</v>
      </c>
      <c r="AZ176" s="0" t="n">
        <f aca="false">IF($B86=0,0,IF(SIN(AZ$12)=0,999999999,(SIN(AZ$12)*COS($E86)+SIN($E86)*COS(AZ$12))/SIN(AZ$12)*$B86))</f>
        <v>7.03671419116042</v>
      </c>
      <c r="BA176" s="0" t="n">
        <f aca="false">IF($B86=0,0,IF(SIN(BA$12)=0,999999999,(SIN(BA$12)*COS($E86)+SIN($E86)*COS(BA$12))/SIN(BA$12)*$B86))</f>
        <v>6.85033012948031</v>
      </c>
      <c r="BB176" s="0" t="n">
        <f aca="false">IF($B86=0,0,IF(SIN(BB$12)=0,999999999,(SIN(BB$12)*COS($E86)+SIN($E86)*COS(BB$12))/SIN(BB$12)*$B86))</f>
        <v>6.66991647507701</v>
      </c>
      <c r="BC176" s="0" t="n">
        <f aca="false">IF($B86=0,0,IF(SIN(BC$12)=0,999999999,(SIN(BC$12)*COS($E86)+SIN($E86)*COS(BC$12))/SIN(BC$12)*$B86))</f>
        <v>6.49508605364318</v>
      </c>
      <c r="BD176" s="0" t="n">
        <f aca="false">IF($B86=0,0,IF(SIN(BD$12)=0,999999999,(SIN(BD$12)*COS($E86)+SIN($E86)*COS(BD$12))/SIN(BD$12)*$B86))</f>
        <v>6.32548189530533</v>
      </c>
      <c r="BE176" s="0" t="n">
        <f aca="false">IF($B86=0,0,IF(SIN(BE$12)=0,999999999,(SIN(BE$12)*COS($E86)+SIN($E86)*COS(BE$12))/SIN(BE$12)*$B86))</f>
        <v>6.16077424771849</v>
      </c>
      <c r="BF176" s="0" t="n">
        <f aca="false">IF($B86=0,0,IF(SIN(BF$12)=0,999999999,(SIN(BF$12)*COS($E86)+SIN($E86)*COS(BF$12))/SIN(BF$12)*$B86))</f>
        <v>6.00065793255958</v>
      </c>
      <c r="BG176" s="0" t="n">
        <f aca="false">IF($B86=0,0,IF(SIN(BG$12)=0,999999999,(SIN(BG$12)*COS($E86)+SIN($E86)*COS(BG$12))/SIN(BG$12)*$B86))</f>
        <v>5.84485000000002</v>
      </c>
      <c r="BH176" s="0" t="n">
        <f aca="false">IF($B86=0,0,IF(SIN(BH$12)=0,999999999,(SIN(BH$12)*COS($E86)+SIN($E86)*COS(BH$12))/SIN(BH$12)*$B86))</f>
        <v>5.69308764246262</v>
      </c>
      <c r="BI176" s="0" t="n">
        <f aca="false">IF($B86=0,0,IF(SIN(BI$12)=0,999999999,(SIN(BI$12)*COS($E86)+SIN($E86)*COS(BI$12))/SIN(BI$12)*$B86))</f>
        <v>5.54512633459204</v>
      </c>
      <c r="BJ176" s="0" t="n">
        <f aca="false">IF($B86=0,0,IF(SIN(BJ$12)=0,999999999,(SIN(BJ$12)*COS($E86)+SIN($E86)*COS(BJ$12))/SIN(BJ$12)*$B86))</f>
        <v>5.40073817108779</v>
      </c>
      <c r="BK176" s="0" t="n">
        <f aca="false">IF($B86=0,0,IF(SIN(BK$12)=0,999999999,(SIN(BK$12)*COS($E86)+SIN($E86)*COS(BK$12))/SIN(BK$12)*$B86))</f>
        <v>5.25971037802311</v>
      </c>
      <c r="BL176" s="0" t="n">
        <f aca="false">IF($B86=0,0,IF(SIN(BL$12)=0,999999999,(SIN(BL$12)*COS($E86)+SIN($E86)*COS(BL$12))/SIN(BL$12)*$B86))</f>
        <v>5.12184397663028</v>
      </c>
      <c r="BM176" s="0" t="n">
        <f aca="false">IF($B86=0,0,IF(SIN(BM$12)=0,999999999,(SIN(BM$12)*COS($E86)+SIN($E86)*COS(BM$12))/SIN(BM$12)*$B86))</f>
        <v>4.98695258137755</v>
      </c>
      <c r="BN176" s="0" t="n">
        <f aca="false">IF($B86=0,0,IF(SIN(BN$12)=0,999999999,(SIN(BN$12)*COS($E86)+SIN($E86)*COS(BN$12))/SIN(BN$12)*$B86))</f>
        <v>4.85486131658085</v>
      </c>
      <c r="BO176" s="0" t="n">
        <f aca="false">IF($B86=0,0,IF(SIN(BO$12)=0,999999999,(SIN(BO$12)*COS($E86)+SIN($E86)*COS(BO$12))/SIN(BO$12)*$B86))</f>
        <v>4.72540583785349</v>
      </c>
      <c r="BP176" s="0" t="n">
        <f aca="false">IF($B86=0,0,IF(SIN(BP$12)=0,999999999,(SIN(BP$12)*COS($E86)+SIN($E86)*COS(BP$12))/SIN(BP$12)*$B86))</f>
        <v>4.59843144645846</v>
      </c>
      <c r="BQ176" s="0" t="n">
        <f aca="false">IF($B86=0,0,IF(SIN(BQ$12)=0,999999999,(SIN(BQ$12)*COS($E86)+SIN($E86)*COS(BQ$12))/SIN(BQ$12)*$B86))</f>
        <v>4.47379228613661</v>
      </c>
      <c r="BR176" s="0" t="n">
        <f aca="false">IF($B86=0,0,IF(SIN(BR$12)=0,999999999,(SIN(BR$12)*COS($E86)+SIN($E86)*COS(BR$12))/SIN(BR$12)*$B86))</f>
        <v>4.35135061328033</v>
      </c>
      <c r="BS176" s="0" t="n">
        <f aca="false">IF($B86=0,0,IF(SIN(BS$12)=0,999999999,(SIN(BS$12)*COS($E86)+SIN($E86)*COS(BS$12))/SIN(BS$12)*$B86))</f>
        <v>4.23097613243846</v>
      </c>
      <c r="BT176" s="0" t="n">
        <f aca="false">IF($B86=0,0,IF(SIN(BT$12)=0,999999999,(SIN(BT$12)*COS($E86)+SIN($E86)*COS(BT$12))/SIN(BT$12)*$B86))</f>
        <v>4.11254539010166</v>
      </c>
      <c r="BU176" s="0" t="n">
        <f aca="false">IF($B86=0,0,IF(SIN(BU$12)=0,999999999,(SIN(BU$12)*COS($E86)+SIN($E86)*COS(BU$12))/SIN(BU$12)*$B86))</f>
        <v>3.99594122055078</v>
      </c>
      <c r="BV176" s="0" t="n">
        <f aca="false">IF($B86=0,0,IF(SIN(BV$12)=0,999999999,(SIN(BV$12)*COS($E86)+SIN($E86)*COS(BV$12))/SIN(BV$12)*$B86))</f>
        <v>3.88105223827319</v>
      </c>
      <c r="BW176" s="0" t="n">
        <f aca="false">IF($B86=0,0,IF(SIN(BW$12)=0,999999999,(SIN(BW$12)*COS($E86)+SIN($E86)*COS(BW$12))/SIN(BW$12)*$B86))</f>
        <v>3.76777237207941</v>
      </c>
      <c r="BX176" s="0" t="n">
        <f aca="false">IF($B86=0,0,IF(SIN(BX$12)=0,999999999,(SIN(BX$12)*COS($E86)+SIN($E86)*COS(BX$12))/SIN(BX$12)*$B86))</f>
        <v>3.65600043659851</v>
      </c>
      <c r="BY176" s="0" t="n">
        <f aca="false">IF($B86=0,0,IF(SIN(BY$12)=0,999999999,(SIN(BY$12)*COS($E86)+SIN($E86)*COS(BY$12))/SIN(BY$12)*$B86))</f>
        <v>3.54563973730656</v>
      </c>
      <c r="BZ176" s="0" t="n">
        <f aca="false">IF($B86=0,0,IF(SIN(BZ$12)=0,999999999,(SIN(BZ$12)*COS($E86)+SIN($E86)*COS(BZ$12))/SIN(BZ$12)*$B86))</f>
        <v>3.436597705658</v>
      </c>
      <c r="CA176" s="0" t="n">
        <f aca="false">IF($B86=0,0,IF(SIN(CA$12)=0,999999999,(SIN(CA$12)*COS($E86)+SIN($E86)*COS(CA$12))/SIN(CA$12)*$B86))</f>
        <v>3.32878556125329</v>
      </c>
      <c r="CB176" s="0" t="n">
        <f aca="false">IF($B86=0,0,IF(SIN(CB$12)=0,999999999,(SIN(CB$12)*COS($E86)+SIN($E86)*COS(CB$12))/SIN(CB$12)*$B86))</f>
        <v>3.222117998294</v>
      </c>
      <c r="CC176" s="0" t="n">
        <f aca="false">IF($B86=0,0,IF(SIN(CC$12)=0,999999999,(SIN(CC$12)*COS($E86)+SIN($E86)*COS(CC$12))/SIN(CC$12)*$B86))</f>
        <v>3.11651289385565</v>
      </c>
      <c r="CD176" s="0" t="n">
        <f aca="false">IF($B86=0,0,IF(SIN(CD$12)=0,999999999,(SIN(CD$12)*COS($E86)+SIN($E86)*COS(CD$12))/SIN(CD$12)*$B86))</f>
        <v>3.0118910357529</v>
      </c>
      <c r="CE176" s="0" t="n">
        <f aca="false">IF($B86=0,0,IF(SIN(CE$12)=0,999999999,(SIN(CE$12)*COS($E86)+SIN($E86)*COS(CE$12))/SIN(CE$12)*$B86))</f>
        <v>2.90817586798646</v>
      </c>
      <c r="CF176" s="0" t="n">
        <f aca="false">IF($B86=0,0,IF(SIN(CF$12)=0,999999999,(SIN(CF$12)*COS($E86)+SIN($E86)*COS(CF$12))/SIN(CF$12)*$B86))</f>
        <v>2.8052932519495</v>
      </c>
      <c r="CG176" s="0" t="n">
        <f aca="false">IF($B86=0,0,IF(SIN(CG$12)=0,999999999,(SIN(CG$12)*COS($E86)+SIN($E86)*COS(CG$12))/SIN(CG$12)*$B86))</f>
        <v>2.70317124173669</v>
      </c>
      <c r="CH176" s="0" t="n">
        <f aca="false">IF($B86=0,0,IF(SIN(CH$12)=0,999999999,(SIN(CH$12)*COS($E86)+SIN($E86)*COS(CH$12))/SIN(CH$12)*$B86))</f>
        <v>2.60173987204424</v>
      </c>
      <c r="CI176" s="0" t="n">
        <f aca="false">IF($B86=0,0,IF(SIN(CI$12)=0,999999999,(SIN(CI$12)*COS($E86)+SIN($E86)*COS(CI$12))/SIN(CI$12)*$B86))</f>
        <v>2.50093095727621</v>
      </c>
      <c r="CJ176" s="0" t="n">
        <f aca="false">IF($B86=0,0,IF(SIN(CJ$12)=0,999999999,(SIN(CJ$12)*COS($E86)+SIN($E86)*COS(CJ$12))/SIN(CJ$12)*$B86))</f>
        <v>2.40067790058373</v>
      </c>
      <c r="CK176" s="0" t="n">
        <f aca="false">IF($B86=0,0,IF(SIN(CK$12)=0,999999999,(SIN(CK$12)*COS($E86)+SIN($E86)*COS(CK$12))/SIN(CK$12)*$B86))</f>
        <v>2.3009155116606</v>
      </c>
      <c r="CL176" s="0" t="n">
        <f aca="false">IF($B86=0,0,IF(SIN(CL$12)=0,999999999,(SIN(CL$12)*COS($E86)+SIN($E86)*COS(CL$12))/SIN(CL$12)*$B86))</f>
        <v>2.20157983220292</v>
      </c>
      <c r="CM176" s="0" t="n">
        <f aca="false">IF($B86=0,0,IF(SIN(CM$12)=0,999999999,(SIN(CM$12)*COS($E86)+SIN($E86)*COS(CM$12))/SIN(CM$12)*$B86))</f>
        <v>2.10260796801286</v>
      </c>
      <c r="CN176" s="0" t="n">
        <f aca="false">IF($B86=0,0,IF(SIN(CN$12)=0,999999999,(SIN(CN$12)*COS($E86)+SIN($E86)*COS(CN$12))/SIN(CN$12)*$B86))</f>
        <v>2.00393792678915</v>
      </c>
      <c r="CO176" s="0" t="n">
        <f aca="false">IF($B86=0,0,IF(SIN(CO$12)=0,999999999,(SIN(CO$12)*COS($E86)+SIN($E86)*COS(CO$12))/SIN(CO$12)*$B86))</f>
        <v>1.90550846069919</v>
      </c>
      <c r="CP176" s="0" t="n">
        <f aca="false">IF($B86=0,0,IF(SIN(CP$12)=0,999999999,(SIN(CP$12)*COS($E86)+SIN($E86)*COS(CP$12))/SIN(CP$12)*$B86))</f>
        <v>1.80725891287165</v>
      </c>
      <c r="CQ176" s="0" t="n">
        <f aca="false">IF($B86=0,0,IF(SIN(CQ$12)=0,999999999,(SIN(CQ$12)*COS($E86)+SIN($E86)*COS(CQ$12))/SIN(CQ$12)*$B86))</f>
        <v>1.70912906698396</v>
      </c>
    </row>
    <row r="177" customFormat="false" ht="12.8" hidden="true" customHeight="false" outlineLevel="0" collapsed="false">
      <c r="D177" s="0" t="n">
        <f aca="false">1+D176</f>
        <v>75</v>
      </c>
      <c r="E177" s="2" t="s">
        <v>56</v>
      </c>
      <c r="F177" s="0" t="n">
        <f aca="false">IF($B87=0,0,IF(SIN(F$12)=0,999999999,(SIN(F$12)*COS($E87)+SIN($E87)*COS(F$12))/SIN(F$12)*$B87))</f>
        <v>999999999</v>
      </c>
      <c r="G177" s="0" t="n">
        <f aca="false">IF($B87=0,0,IF(SIN(G$12)=0,999999999,(SIN(G$12)*COS($E87)+SIN($E87)*COS(G$12))/SIN(G$12)*$B87))</f>
        <v>322.510737919219</v>
      </c>
      <c r="H177" s="0" t="n">
        <f aca="false">IF($B87=0,0,IF(SIN(H$12)=0,999999999,(SIN(H$12)*COS($E87)+SIN($E87)*COS(H$12))/SIN(H$12)*$B87))</f>
        <v>161.957158207603</v>
      </c>
      <c r="I177" s="0" t="n">
        <f aca="false">IF($B87=0,0,IF(SIN(I$12)=0,999999999,(SIN(I$12)*COS($E87)+SIN($E87)*COS(I$12))/SIN(I$12)*$B87))</f>
        <v>108.41755505063</v>
      </c>
      <c r="J177" s="0" t="n">
        <f aca="false">IF($B87=0,0,IF(SIN(J$12)=0,999999999,(SIN(J$12)*COS($E87)+SIN($E87)*COS(J$12))/SIN(J$12)*$B87))</f>
        <v>81.631436092211</v>
      </c>
      <c r="K177" s="0" t="n">
        <f aca="false">IF($B87=0,0,IF(SIN(K$12)=0,999999999,(SIN(K$12)*COS($E87)+SIN($E87)*COS(K$12))/SIN(K$12)*$B87))</f>
        <v>65.5466996705965</v>
      </c>
      <c r="L177" s="0" t="n">
        <f aca="false">IF($B87=0,0,IF(SIN(L$12)=0,999999999,(SIN(L$12)*COS($E87)+SIN($E87)*COS(L$12))/SIN(L$12)*$B87))</f>
        <v>54.8126425649973</v>
      </c>
      <c r="M177" s="0" t="n">
        <f aca="false">IF($B87=0,0,IF(SIN(M$12)=0,999999999,(SIN(M$12)*COS($E87)+SIN($E87)*COS(M$12))/SIN(M$12)*$B87))</f>
        <v>47.1361039573825</v>
      </c>
      <c r="N177" s="0" t="n">
        <f aca="false">IF($B87=0,0,IF(SIN(N$12)=0,999999999,(SIN(N$12)*COS($E87)+SIN($E87)*COS(N$12))/SIN(N$12)*$B87))</f>
        <v>41.3705014211637</v>
      </c>
      <c r="O177" s="0" t="n">
        <f aca="false">IF($B87=0,0,IF(SIN(O$12)=0,999999999,(SIN(O$12)*COS($E87)+SIN($E87)*COS(O$12))/SIN(O$12)*$B87))</f>
        <v>36.878842915838</v>
      </c>
      <c r="P177" s="0" t="n">
        <f aca="false">IF($B87=0,0,IF(SIN(P$12)=0,999999999,(SIN(P$12)*COS($E87)+SIN($E87)*COS(P$12))/SIN(P$12)*$B87))</f>
        <v>33.2789315834031</v>
      </c>
      <c r="Q177" s="0" t="n">
        <f aca="false">IF($B87=0,0,IF(SIN(Q$12)=0,999999999,(SIN(Q$12)*COS($E87)+SIN($E87)*COS(Q$12))/SIN(Q$12)*$B87))</f>
        <v>30.3275497454013</v>
      </c>
      <c r="R177" s="0" t="n">
        <f aca="false">IF($B87=0,0,IF(SIN(R$12)=0,999999999,(SIN(R$12)*COS($E87)+SIN($E87)*COS(R$12))/SIN(R$12)*$B87))</f>
        <v>27.8625509002065</v>
      </c>
      <c r="S177" s="0" t="n">
        <f aca="false">IF($B87=0,0,IF(SIN(S$12)=0,999999999,(SIN(S$12)*COS($E87)+SIN($E87)*COS(S$12))/SIN(S$12)*$B87))</f>
        <v>25.7716784896375</v>
      </c>
      <c r="T177" s="0" t="n">
        <f aca="false">IF($B87=0,0,IF(SIN(T$12)=0,999999999,(SIN(T$12)*COS($E87)+SIN($E87)*COS(T$12))/SIN(T$12)*$B87))</f>
        <v>23.9747480502161</v>
      </c>
      <c r="U177" s="0" t="n">
        <f aca="false">IF($B87=0,0,IF(SIN(U$12)=0,999999999,(SIN(U$12)*COS($E87)+SIN($E87)*COS(U$12))/SIN(U$12)*$B87))</f>
        <v>22.412956502881</v>
      </c>
      <c r="V177" s="0" t="n">
        <f aca="false">IF($B87=0,0,IF(SIN(V$12)=0,999999999,(SIN(V$12)*COS($E87)+SIN($E87)*COS(V$12))/SIN(V$12)*$B87))</f>
        <v>21.0422004580665</v>
      </c>
      <c r="W177" s="0" t="n">
        <f aca="false">IF($B87=0,0,IF(SIN(W$12)=0,999999999,(SIN(W$12)*COS($E87)+SIN($E87)*COS(W$12))/SIN(W$12)*$B87))</f>
        <v>19.8287527650901</v>
      </c>
      <c r="X177" s="0" t="n">
        <f aca="false">IF($B87=0,0,IF(SIN(X$12)=0,999999999,(SIN(X$12)*COS($E87)+SIN($E87)*COS(X$12))/SIN(X$12)*$B87))</f>
        <v>18.7463802108207</v>
      </c>
      <c r="Y177" s="0" t="n">
        <f aca="false">IF($B87=0,0,IF(SIN(Y$12)=0,999999999,(SIN(Y$12)*COS($E87)+SIN($E87)*COS(Y$12))/SIN(Y$12)*$B87))</f>
        <v>17.7743714178707</v>
      </c>
      <c r="Z177" s="0" t="n">
        <f aca="false">IF($B87=0,0,IF(SIN(Z$12)=0,999999999,(SIN(Z$12)*COS($E87)+SIN($E87)*COS(Z$12))/SIN(Z$12)*$B87))</f>
        <v>16.8961563724563</v>
      </c>
      <c r="AA177" s="0" t="n">
        <f aca="false">IF($B87=0,0,IF(SIN(AA$12)=0,999999999,(SIN(AA$12)*COS($E87)+SIN($E87)*COS(AA$12))/SIN(AA$12)*$B87))</f>
        <v>16.0983203720135</v>
      </c>
      <c r="AB177" s="0" t="n">
        <f aca="false">IF($B87=0,0,IF(SIN(AB$12)=0,999999999,(SIN(AB$12)*COS($E87)+SIN($E87)*COS(AB$12))/SIN(AB$12)*$B87))</f>
        <v>15.3698868953532</v>
      </c>
      <c r="AC177" s="0" t="n">
        <f aca="false">IF($B87=0,0,IF(SIN(AC$12)=0,999999999,(SIN(AC$12)*COS($E87)+SIN($E87)*COS(AC$12))/SIN(AC$12)*$B87))</f>
        <v>14.7017875493395</v>
      </c>
      <c r="AD177" s="0" t="n">
        <f aca="false">IF($B87=0,0,IF(SIN(AD$12)=0,999999999,(SIN(AD$12)*COS($E87)+SIN($E87)*COS(AD$12))/SIN(AD$12)*$B87))</f>
        <v>14.0864645280818</v>
      </c>
      <c r="AE177" s="0" t="n">
        <f aca="false">IF($B87=0,0,IF(SIN(AE$12)=0,999999999,(SIN(AE$12)*COS($E87)+SIN($E87)*COS(AE$12))/SIN(AE$12)*$B87))</f>
        <v>13.5175684811122</v>
      </c>
      <c r="AF177" s="0" t="n">
        <f aca="false">IF($B87=0,0,IF(SIN(AF$12)=0,999999999,(SIN(AF$12)*COS($E87)+SIN($E87)*COS(AF$12))/SIN(AF$12)*$B87))</f>
        <v>12.9897261034869</v>
      </c>
      <c r="AG177" s="0" t="n">
        <f aca="false">IF($B87=0,0,IF(SIN(AG$12)=0,999999999,(SIN(AG$12)*COS($E87)+SIN($E87)*COS(AG$12))/SIN(AG$12)*$B87))</f>
        <v>12.4983593717313</v>
      </c>
      <c r="AH177" s="0" t="n">
        <f aca="false">IF($B87=0,0,IF(SIN(AH$12)=0,999999999,(SIN(AH$12)*COS($E87)+SIN($E87)*COS(AH$12))/SIN(AH$12)*$B87))</f>
        <v>12.0395435141413</v>
      </c>
      <c r="AI177" s="0" t="n">
        <f aca="false">IF($B87=0,0,IF(SIN(AI$12)=0,999999999,(SIN(AI$12)*COS($E87)+SIN($E87)*COS(AI$12))/SIN(AI$12)*$B87))</f>
        <v>11.6098943657398</v>
      </c>
      <c r="AJ177" s="0" t="n">
        <f aca="false">IF($B87=0,0,IF(SIN(AJ$12)=0,999999999,(SIN(AJ$12)*COS($E87)+SIN($E87)*COS(AJ$12))/SIN(AJ$12)*$B87))</f>
        <v>11.2064782514405</v>
      </c>
      <c r="AK177" s="0" t="n">
        <f aca="false">IF($B87=0,0,IF(SIN(AK$12)=0,999999999,(SIN(AK$12)*COS($E87)+SIN($E87)*COS(AK$12))/SIN(AK$12)*$B87))</f>
        <v>10.8267393103751</v>
      </c>
      <c r="AL177" s="0" t="n">
        <f aca="false">IF($B87=0,0,IF(SIN(AL$12)=0,999999999,(SIN(AL$12)*COS($E87)+SIN($E87)*COS(AL$12))/SIN(AL$12)*$B87))</f>
        <v>10.4684404460991</v>
      </c>
      <c r="AM177" s="0" t="n">
        <f aca="false">IF($B87=0,0,IF(SIN(AM$12)=0,999999999,(SIN(AM$12)*COS($E87)+SIN($E87)*COS(AM$12))/SIN(AM$12)*$B87))</f>
        <v>10.1296150123069</v>
      </c>
      <c r="AN177" s="0" t="n">
        <f aca="false">IF($B87=0,0,IF(SIN(AN$12)=0,999999999,(SIN(AN$12)*COS($E87)+SIN($E87)*COS(AN$12))/SIN(AN$12)*$B87))</f>
        <v>9.80852702377151</v>
      </c>
      <c r="AO177" s="0" t="n">
        <f aca="false">IF($B87=0,0,IF(SIN(AO$12)=0,999999999,(SIN(AO$12)*COS($E87)+SIN($E87)*COS(AO$12))/SIN(AO$12)*$B87))</f>
        <v>9.50363818743202</v>
      </c>
      <c r="AP177" s="0" t="n">
        <f aca="false">IF($B87=0,0,IF(SIN(AP$12)=0,999999999,(SIN(AP$12)*COS($E87)+SIN($E87)*COS(AP$12))/SIN(AP$12)*$B87))</f>
        <v>9.21358042745327</v>
      </c>
      <c r="AQ177" s="0" t="n">
        <f aca="false">IF($B87=0,0,IF(SIN(AQ$12)=0,999999999,(SIN(AQ$12)*COS($E87)+SIN($E87)*COS(AQ$12))/SIN(AQ$12)*$B87))</f>
        <v>8.93713286482314</v>
      </c>
      <c r="AR177" s="0" t="n">
        <f aca="false">IF($B87=0,0,IF(SIN(AR$12)=0,999999999,(SIN(AR$12)*COS($E87)+SIN($E87)*COS(AR$12))/SIN(AR$12)*$B87))</f>
        <v>8.67320243087771</v>
      </c>
      <c r="AS177" s="0" t="n">
        <f aca="false">IF($B87=0,0,IF(SIN(AS$12)=0,999999999,(SIN(AS$12)*COS($E87)+SIN($E87)*COS(AS$12))/SIN(AS$12)*$B87))</f>
        <v>8.42080746247309</v>
      </c>
      <c r="AT177" s="0" t="n">
        <f aca="false">IF($B87=0,0,IF(SIN(AT$12)=0,999999999,(SIN(AT$12)*COS($E87)+SIN($E87)*COS(AT$12))/SIN(AT$12)*$B87))</f>
        <v>8.17906375697676</v>
      </c>
      <c r="AU177" s="0" t="n">
        <f aca="false">IF($B87=0,0,IF(SIN(AU$12)=0,999999999,(SIN(AU$12)*COS($E87)+SIN($E87)*COS(AU$12))/SIN(AU$12)*$B87))</f>
        <v>7.94717266706846</v>
      </c>
      <c r="AV177" s="0" t="n">
        <f aca="false">IF($B87=0,0,IF(SIN(AV$12)=0,999999999,(SIN(AV$12)*COS($E87)+SIN($E87)*COS(AV$12))/SIN(AV$12)*$B87))</f>
        <v>7.7244108953407</v>
      </c>
      <c r="AW177" s="0" t="n">
        <f aca="false">IF($B87=0,0,IF(SIN(AW$12)=0,999999999,(SIN(AW$12)*COS($E87)+SIN($E87)*COS(AW$12))/SIN(AW$12)*$B87))</f>
        <v>7.51012171194366</v>
      </c>
      <c r="AX177" s="0" t="n">
        <f aca="false">IF($B87=0,0,IF(SIN(AX$12)=0,999999999,(SIN(AX$12)*COS($E87)+SIN($E87)*COS(AX$12))/SIN(AX$12)*$B87))</f>
        <v>7.3037073688359</v>
      </c>
      <c r="AY177" s="0" t="n">
        <f aca="false">IF($B87=0,0,IF(SIN(AY$12)=0,999999999,(SIN(AY$12)*COS($E87)+SIN($E87)*COS(AY$12))/SIN(AY$12)*$B87))</f>
        <v>7.10462252445546</v>
      </c>
      <c r="AZ177" s="0" t="n">
        <f aca="false">IF($B87=0,0,IF(SIN(AZ$12)=0,999999999,(SIN(AZ$12)*COS($E87)+SIN($E87)*COS(AZ$12))/SIN(AZ$12)*$B87))</f>
        <v>6.91236852500306</v>
      </c>
      <c r="BA177" s="0" t="n">
        <f aca="false">IF($B87=0,0,IF(SIN(BA$12)=0,999999999,(SIN(BA$12)*COS($E87)+SIN($E87)*COS(BA$12))/SIN(BA$12)*$B87))</f>
        <v>6.72648841470614</v>
      </c>
      <c r="BB177" s="0" t="n">
        <f aca="false">IF($B87=0,0,IF(SIN(BB$12)=0,999999999,(SIN(BB$12)*COS($E87)+SIN($E87)*COS(BB$12))/SIN(BB$12)*$B87))</f>
        <v>6.54656256870161</v>
      </c>
      <c r="BC177" s="0" t="n">
        <f aca="false">IF($B87=0,0,IF(SIN(BC$12)=0,999999999,(SIN(BC$12)*COS($E87)+SIN($E87)*COS(BC$12))/SIN(BC$12)*$B87))</f>
        <v>6.37220485953681</v>
      </c>
      <c r="BD177" s="0" t="n">
        <f aca="false">IF($B87=0,0,IF(SIN(BD$12)=0,999999999,(SIN(BD$12)*COS($E87)+SIN($E87)*COS(BD$12))/SIN(BD$12)*$B87))</f>
        <v>6.20305928252517</v>
      </c>
      <c r="BE177" s="0" t="n">
        <f aca="false">IF($B87=0,0,IF(SIN(BE$12)=0,999999999,(SIN(BE$12)*COS($E87)+SIN($E87)*COS(BE$12))/SIN(BE$12)*$B87))</f>
        <v>6.03879697691702</v>
      </c>
      <c r="BF177" s="0" t="n">
        <f aca="false">IF($B87=0,0,IF(SIN(BF$12)=0,999999999,(SIN(BF$12)*COS($E87)+SIN($E87)*COS(BF$12))/SIN(BF$12)*$B87))</f>
        <v>5.8791135895405</v>
      </c>
      <c r="BG177" s="0" t="n">
        <f aca="false">IF($B87=0,0,IF(SIN(BG$12)=0,999999999,(SIN(BG$12)*COS($E87)+SIN($E87)*COS(BG$12))/SIN(BG$12)*$B87))</f>
        <v>5.72372693561614</v>
      </c>
      <c r="BH177" s="0" t="n">
        <f aca="false">IF($B87=0,0,IF(SIN(BH$12)=0,999999999,(SIN(BH$12)*COS($E87)+SIN($E87)*COS(BH$12))/SIN(BH$12)*$B87))</f>
        <v>5.57237491815454</v>
      </c>
      <c r="BI177" s="0" t="n">
        <f aca="false">IF($B87=0,0,IF(SIN(BI$12)=0,999999999,(SIN(BI$12)*COS($E87)+SIN($E87)*COS(BI$12))/SIN(BI$12)*$B87))</f>
        <v>5.42481367295611</v>
      </c>
      <c r="BJ177" s="0" t="n">
        <f aca="false">IF($B87=0,0,IF(SIN(BJ$12)=0,999999999,(SIN(BJ$12)*COS($E87)+SIN($E87)*COS(BJ$12))/SIN(BJ$12)*$B87))</f>
        <v>5.28081591093823</v>
      </c>
      <c r="BK177" s="0" t="n">
        <f aca="false">IF($B87=0,0,IF(SIN(BK$12)=0,999999999,(SIN(BK$12)*COS($E87)+SIN($E87)*COS(BK$12))/SIN(BK$12)*$B87))</f>
        <v>5.14016943347932</v>
      </c>
      <c r="BL177" s="0" t="n">
        <f aca="false">IF($B87=0,0,IF(SIN(BL$12)=0,999999999,(SIN(BL$12)*COS($E87)+SIN($E87)*COS(BL$12))/SIN(BL$12)*$B87))</f>
        <v>5.002675799817</v>
      </c>
      <c r="BM177" s="0" t="n">
        <f aca="false">IF($B87=0,0,IF(SIN(BM$12)=0,999999999,(SIN(BM$12)*COS($E87)+SIN($E87)*COS(BM$12))/SIN(BM$12)*$B87))</f>
        <v>4.86814912837492</v>
      </c>
      <c r="BN177" s="0" t="n">
        <f aca="false">IF($B87=0,0,IF(SIN(BN$12)=0,999999999,(SIN(BN$12)*COS($E87)+SIN($E87)*COS(BN$12))/SIN(BN$12)*$B87))</f>
        <v>4.73641501630363</v>
      </c>
      <c r="BO177" s="0" t="n">
        <f aca="false">IF($B87=0,0,IF(SIN(BO$12)=0,999999999,(SIN(BO$12)*COS($E87)+SIN($E87)*COS(BO$12))/SIN(BO$12)*$B87))</f>
        <v>4.60730956357624</v>
      </c>
      <c r="BP177" s="0" t="n">
        <f aca="false">IF($B87=0,0,IF(SIN(BP$12)=0,999999999,(SIN(BP$12)*COS($E87)+SIN($E87)*COS(BP$12))/SIN(BP$12)*$B87))</f>
        <v>4.48067848973528</v>
      </c>
      <c r="BQ177" s="0" t="n">
        <f aca="false">IF($B87=0,0,IF(SIN(BQ$12)=0,999999999,(SIN(BQ$12)*COS($E87)+SIN($E87)*COS(BQ$12))/SIN(BQ$12)*$B87))</f>
        <v>4.35637633289258</v>
      </c>
      <c r="BR177" s="0" t="n">
        <f aca="false">IF($B87=0,0,IF(SIN(BR$12)=0,999999999,(SIN(BR$12)*COS($E87)+SIN($E87)*COS(BR$12))/SIN(BR$12)*$B87))</f>
        <v>4.23426572187625</v>
      </c>
      <c r="BS177" s="0" t="n">
        <f aca="false">IF($B87=0,0,IF(SIN(BS$12)=0,999999999,(SIN(BS$12)*COS($E87)+SIN($E87)*COS(BS$12))/SIN(BS$12)*$B87))</f>
        <v>4.11421671353227</v>
      </c>
      <c r="BT177" s="0" t="n">
        <f aca="false">IF($B87=0,0,IF(SIN(BT$12)=0,999999999,(SIN(BT$12)*COS($E87)+SIN($E87)*COS(BT$12))/SIN(BT$12)*$B87))</f>
        <v>3.99610618814898</v>
      </c>
      <c r="BU177" s="0" t="n">
        <f aca="false">IF($B87=0,0,IF(SIN(BU$12)=0,999999999,(SIN(BU$12)*COS($E87)+SIN($E87)*COS(BU$12))/SIN(BU$12)*$B87))</f>
        <v>3.87981729680377</v>
      </c>
      <c r="BV177" s="0" t="n">
        <f aca="false">IF($B87=0,0,IF(SIN(BV$12)=0,999999999,(SIN(BV$12)*COS($E87)+SIN($E87)*COS(BV$12))/SIN(BV$12)*$B87))</f>
        <v>3.76523895515184</v>
      </c>
      <c r="BW177" s="0" t="n">
        <f aca="false">IF($B87=0,0,IF(SIN(BW$12)=0,999999999,(SIN(BW$12)*COS($E87)+SIN($E87)*COS(BW$12))/SIN(BW$12)*$B87))</f>
        <v>3.65226537880249</v>
      </c>
      <c r="BX177" s="0" t="n">
        <f aca="false">IF($B87=0,0,IF(SIN(BX$12)=0,999999999,(SIN(BX$12)*COS($E87)+SIN($E87)*COS(BX$12))/SIN(BX$12)*$B87))</f>
        <v>3.54079565597315</v>
      </c>
      <c r="BY177" s="0" t="n">
        <f aca="false">IF($B87=0,0,IF(SIN(BY$12)=0,999999999,(SIN(BY$12)*COS($E87)+SIN($E87)*COS(BY$12))/SIN(BY$12)*$B87))</f>
        <v>3.43073335358573</v>
      </c>
      <c r="BZ177" s="0" t="n">
        <f aca="false">IF($B87=0,0,IF(SIN(BZ$12)=0,999999999,(SIN(BZ$12)*COS($E87)+SIN($E87)*COS(BZ$12))/SIN(BZ$12)*$B87))</f>
        <v>3.32198615338456</v>
      </c>
      <c r="CA177" s="0" t="n">
        <f aca="false">IF($B87=0,0,IF(SIN(CA$12)=0,999999999,(SIN(CA$12)*COS($E87)+SIN($E87)*COS(CA$12))/SIN(CA$12)*$B87))</f>
        <v>3.21446551501748</v>
      </c>
      <c r="CB177" s="0" t="n">
        <f aca="false">IF($B87=0,0,IF(SIN(CB$12)=0,999999999,(SIN(CB$12)*COS($E87)+SIN($E87)*COS(CB$12))/SIN(CB$12)*$B87))</f>
        <v>3.1080863633387</v>
      </c>
      <c r="CC177" s="0" t="n">
        <f aca="false">IF($B87=0,0,IF(SIN(CC$12)=0,999999999,(SIN(CC$12)*COS($E87)+SIN($E87)*COS(CC$12))/SIN(CC$12)*$B87))</f>
        <v>3.00276679747041</v>
      </c>
      <c r="CD177" s="0" t="n">
        <f aca="false">IF($B87=0,0,IF(SIN(CD$12)=0,999999999,(SIN(CD$12)*COS($E87)+SIN($E87)*COS(CD$12))/SIN(CD$12)*$B87))</f>
        <v>2.8984278194038</v>
      </c>
      <c r="CE177" s="0" t="n">
        <f aca="false">IF($B87=0,0,IF(SIN(CE$12)=0,999999999,(SIN(CE$12)*COS($E87)+SIN($E87)*COS(CE$12))/SIN(CE$12)*$B87))</f>
        <v>2.79499308013421</v>
      </c>
      <c r="CF177" s="0" t="n">
        <f aca="false">IF($B87=0,0,IF(SIN(CF$12)=0,999999999,(SIN(CF$12)*COS($E87)+SIN($E87)*COS(CF$12))/SIN(CF$12)*$B87))</f>
        <v>2.69238864151324</v>
      </c>
      <c r="CG177" s="0" t="n">
        <f aca="false">IF($B87=0,0,IF(SIN(CG$12)=0,999999999,(SIN(CG$12)*COS($E87)+SIN($E87)*COS(CG$12))/SIN(CG$12)*$B87))</f>
        <v>2.59054275216526</v>
      </c>
      <c r="CH177" s="0" t="n">
        <f aca="false">IF($B87=0,0,IF(SIN(CH$12)=0,999999999,(SIN(CH$12)*COS($E87)+SIN($E87)*COS(CH$12))/SIN(CH$12)*$B87))</f>
        <v>2.48938563596099</v>
      </c>
      <c r="CI177" s="0" t="n">
        <f aca="false">IF($B87=0,0,IF(SIN(CI$12)=0,999999999,(SIN(CI$12)*COS($E87)+SIN($E87)*COS(CI$12))/SIN(CI$12)*$B87))</f>
        <v>2.38884929166694</v>
      </c>
      <c r="CJ177" s="0" t="n">
        <f aca="false">IF($B87=0,0,IF(SIN(CJ$12)=0,999999999,(SIN(CJ$12)*COS($E87)+SIN($E87)*COS(CJ$12))/SIN(CJ$12)*$B87))</f>
        <v>2.28886730250102</v>
      </c>
      <c r="CK177" s="0" t="n">
        <f aca="false">IF($B87=0,0,IF(SIN(CK$12)=0,999999999,(SIN(CK$12)*COS($E87)+SIN($E87)*COS(CK$12))/SIN(CK$12)*$B87))</f>
        <v>2.18937465442073</v>
      </c>
      <c r="CL177" s="0" t="n">
        <f aca="false">IF($B87=0,0,IF(SIN(CL$12)=0,999999999,(SIN(CL$12)*COS($E87)+SIN($E87)*COS(CL$12))/SIN(CL$12)*$B87))</f>
        <v>2.09030756205474</v>
      </c>
      <c r="CM177" s="0" t="n">
        <f aca="false">IF($B87=0,0,IF(SIN(CM$12)=0,999999999,(SIN(CM$12)*COS($E87)+SIN($E87)*COS(CM$12))/SIN(CM$12)*$B87))</f>
        <v>1.99160330126063</v>
      </c>
      <c r="CN177" s="0" t="n">
        <f aca="false">IF($B87=0,0,IF(SIN(CN$12)=0,999999999,(SIN(CN$12)*COS($E87)+SIN($E87)*COS(CN$12))/SIN(CN$12)*$B87))</f>
        <v>1.89320004735396</v>
      </c>
      <c r="CO177" s="0" t="n">
        <f aca="false">IF($B87=0,0,IF(SIN(CO$12)=0,999999999,(SIN(CO$12)*COS($E87)+SIN($E87)*COS(CO$12))/SIN(CO$12)*$B87))</f>
        <v>1.79503671810605</v>
      </c>
      <c r="CP177" s="0" t="n">
        <f aca="false">IF($B87=0,0,IF(SIN(CP$12)=0,999999999,(SIN(CP$12)*COS($E87)+SIN($E87)*COS(CP$12))/SIN(CP$12)*$B87))</f>
        <v>1.69705282065162</v>
      </c>
      <c r="CQ177" s="0" t="n">
        <f aca="false">IF($B87=0,0,IF(SIN(CQ$12)=0,999999999,(SIN(CQ$12)*COS($E87)+SIN($E87)*COS(CQ$12))/SIN(CQ$12)*$B87))</f>
        <v>1.59918830148297</v>
      </c>
    </row>
    <row r="178" customFormat="false" ht="12.8" hidden="true" customHeight="false" outlineLevel="0" collapsed="false">
      <c r="D178" s="0" t="n">
        <f aca="false">1+D177</f>
        <v>76</v>
      </c>
      <c r="E178" s="2" t="s">
        <v>56</v>
      </c>
      <c r="F178" s="0" t="n">
        <f aca="false">IF($B88=0,0,IF(SIN(F$12)=0,999999999,(SIN(F$12)*COS($E88)+SIN($E88)*COS(F$12))/SIN(F$12)*$B88))</f>
        <v>999999999</v>
      </c>
      <c r="G178" s="0" t="n">
        <f aca="false">IF($B88=0,0,IF(SIN(G$12)=0,999999999,(SIN(G$12)*COS($E88)+SIN($E88)*COS(G$12))/SIN(G$12)*$B88))</f>
        <v>321.411248621968</v>
      </c>
      <c r="H178" s="0" t="n">
        <f aca="false">IF($B88=0,0,IF(SIN(H$12)=0,999999999,(SIN(H$12)*COS($E88)+SIN($E88)*COS(H$12))/SIN(H$12)*$B88))</f>
        <v>161.35323893198</v>
      </c>
      <c r="I178" s="0" t="n">
        <f aca="false">IF($B88=0,0,IF(SIN(I$12)=0,999999999,(SIN(I$12)*COS($E88)+SIN($E88)*COS(I$12))/SIN(I$12)*$B88))</f>
        <v>107.978892895665</v>
      </c>
      <c r="J178" s="0" t="n">
        <f aca="false">IF($B88=0,0,IF(SIN(J$12)=0,999999999,(SIN(J$12)*COS($E88)+SIN($E88)*COS(J$12))/SIN(J$12)*$B88))</f>
        <v>81.2754528633423</v>
      </c>
      <c r="K178" s="0" t="n">
        <f aca="false">IF($B88=0,0,IF(SIN(K$12)=0,999999999,(SIN(K$12)*COS($E88)+SIN($E88)*COS(K$12))/SIN(K$12)*$B88))</f>
        <v>65.2403641243934</v>
      </c>
      <c r="L178" s="0" t="n">
        <f aca="false">IF($B88=0,0,IF(SIN(L$12)=0,999999999,(SIN(L$12)*COS($E88)+SIN($E88)*COS(L$12))/SIN(L$12)*$B88))</f>
        <v>54.5394391166367</v>
      </c>
      <c r="M178" s="0" t="n">
        <f aca="false">IF($B88=0,0,IF(SIN(M$12)=0,999999999,(SIN(M$12)*COS($E88)+SIN($E88)*COS(M$12))/SIN(M$12)*$B88))</f>
        <v>46.8865951685283</v>
      </c>
      <c r="N178" s="0" t="n">
        <f aca="false">IF($B88=0,0,IF(SIN(N$12)=0,999999999,(SIN(N$12)*COS($E88)+SIN($E88)*COS(N$12))/SIN(N$12)*$B88))</f>
        <v>41.1387889329508</v>
      </c>
      <c r="O178" s="0" t="n">
        <f aca="false">IF($B88=0,0,IF(SIN(O$12)=0,999999999,(SIN(O$12)*COS($E88)+SIN($E88)*COS(O$12))/SIN(O$12)*$B88))</f>
        <v>36.6609945302295</v>
      </c>
      <c r="P178" s="0" t="n">
        <f aca="false">IF($B88=0,0,IF(SIN(P$12)=0,999999999,(SIN(P$12)*COS($E88)+SIN($E88)*COS(P$12))/SIN(P$12)*$B88))</f>
        <v>33.0721948039019</v>
      </c>
      <c r="Q178" s="0" t="n">
        <f aca="false">IF($B88=0,0,IF(SIN(Q$12)=0,999999999,(SIN(Q$12)*COS($E88)+SIN($E88)*COS(Q$12))/SIN(Q$12)*$B88))</f>
        <v>30.1299227992898</v>
      </c>
      <c r="R178" s="0" t="n">
        <f aca="false">IF($B88=0,0,IF(SIN(R$12)=0,999999999,(SIN(R$12)*COS($E88)+SIN($E88)*COS(R$12))/SIN(R$12)*$B88))</f>
        <v>27.6725325015544</v>
      </c>
      <c r="S178" s="0" t="n">
        <f aca="false">IF($B88=0,0,IF(SIN(S$12)=0,999999999,(SIN(S$12)*COS($E88)+SIN($E88)*COS(S$12))/SIN(S$12)*$B88))</f>
        <v>25.5881138473427</v>
      </c>
      <c r="T178" s="0" t="n">
        <f aca="false">IF($B88=0,0,IF(SIN(T$12)=0,999999999,(SIN(T$12)*COS($E88)+SIN($E88)*COS(T$12))/SIN(T$12)*$B88))</f>
        <v>23.7967298732092</v>
      </c>
      <c r="U178" s="0" t="n">
        <f aca="false">IF($B88=0,0,IF(SIN(U$12)=0,999999999,(SIN(U$12)*COS($E88)+SIN($E88)*COS(U$12))/SIN(U$12)*$B88))</f>
        <v>22.2397590036334</v>
      </c>
      <c r="V178" s="0" t="n">
        <f aca="false">IF($B88=0,0,IF(SIN(V$12)=0,999999999,(SIN(V$12)*COS($E88)+SIN($E88)*COS(V$12))/SIN(V$12)*$B88))</f>
        <v>20.8732339800393</v>
      </c>
      <c r="W178" s="0" t="n">
        <f aca="false">IF($B88=0,0,IF(SIN(W$12)=0,999999999,(SIN(W$12)*COS($E88)+SIN($E88)*COS(W$12))/SIN(W$12)*$B88))</f>
        <v>19.66353175509</v>
      </c>
      <c r="X178" s="0" t="n">
        <f aca="false">IF($B88=0,0,IF(SIN(X$12)=0,999999999,(SIN(X$12)*COS($E88)+SIN($E88)*COS(X$12))/SIN(X$12)*$B88))</f>
        <v>18.5845000879631</v>
      </c>
      <c r="Y178" s="0" t="n">
        <f aca="false">IF($B88=0,0,IF(SIN(Y$12)=0,999999999,(SIN(Y$12)*COS($E88)+SIN($E88)*COS(Y$12))/SIN(Y$12)*$B88))</f>
        <v>17.6154915296975</v>
      </c>
      <c r="Z178" s="0" t="n">
        <f aca="false">IF($B88=0,0,IF(SIN(Z$12)=0,999999999,(SIN(Z$12)*COS($E88)+SIN($E88)*COS(Z$12))/SIN(Z$12)*$B88))</f>
        <v>16.7399872120651</v>
      </c>
      <c r="AA178" s="0" t="n">
        <f aca="false">IF($B88=0,0,IF(SIN(AA$12)=0,999999999,(SIN(AA$12)*COS($E88)+SIN($E88)*COS(AA$12))/SIN(AA$12)*$B88))</f>
        <v>15.9446138387697</v>
      </c>
      <c r="AB178" s="0" t="n">
        <f aca="false">IF($B88=0,0,IF(SIN(AB$12)=0,999999999,(SIN(AB$12)*COS($E88)+SIN($E88)*COS(AB$12))/SIN(AB$12)*$B88))</f>
        <v>15.2184287691174</v>
      </c>
      <c r="AC178" s="0" t="n">
        <f aca="false">IF($B88=0,0,IF(SIN(AC$12)=0,999999999,(SIN(AC$12)*COS($E88)+SIN($E88)*COS(AC$12))/SIN(AC$12)*$B88))</f>
        <v>14.5523916007764</v>
      </c>
      <c r="AD178" s="0" t="n">
        <f aca="false">IF($B88=0,0,IF(SIN(AD$12)=0,999999999,(SIN(AD$12)*COS($E88)+SIN($E88)*COS(AD$12))/SIN(AD$12)*$B88))</f>
        <v>13.9389678560312</v>
      </c>
      <c r="AE178" s="0" t="n">
        <f aca="false">IF($B88=0,0,IF(SIN(AE$12)=0,999999999,(SIN(AE$12)*COS($E88)+SIN($E88)*COS(AE$12))/SIN(AE$12)*$B88))</f>
        <v>13.3718277825305</v>
      </c>
      <c r="AF178" s="0" t="n">
        <f aca="false">IF($B88=0,0,IF(SIN(AF$12)=0,999999999,(SIN(AF$12)*COS($E88)+SIN($E88)*COS(AF$12))/SIN(AF$12)*$B88))</f>
        <v>12.8456146607521</v>
      </c>
      <c r="AG178" s="0" t="n">
        <f aca="false">IF($B88=0,0,IF(SIN(AG$12)=0,999999999,(SIN(AG$12)*COS($E88)+SIN($E88)*COS(AG$12))/SIN(AG$12)*$B88))</f>
        <v>12.3557645979012</v>
      </c>
      <c r="AH178" s="0" t="n">
        <f aca="false">IF($B88=0,0,IF(SIN(AH$12)=0,999999999,(SIN(AH$12)*COS($E88)+SIN($E88)*COS(AH$12))/SIN(AH$12)*$B88))</f>
        <v>11.8983649366046</v>
      </c>
      <c r="AI178" s="0" t="n">
        <f aca="false">IF($B88=0,0,IF(SIN(AI$12)=0,999999999,(SIN(AI$12)*COS($E88)+SIN($E88)*COS(AI$12))/SIN(AI$12)*$B88))</f>
        <v>11.4700419575613</v>
      </c>
      <c r="AJ178" s="0" t="n">
        <f aca="false">IF($B88=0,0,IF(SIN(AJ$12)=0,999999999,(SIN(AJ$12)*COS($E88)+SIN($E88)*COS(AJ$12))/SIN(AJ$12)*$B88))</f>
        <v>11.0678710408642</v>
      </c>
      <c r="AK178" s="0" t="n">
        <f aca="false">IF($B88=0,0,IF(SIN(AK$12)=0,999999999,(SIN(AK$12)*COS($E88)+SIN($E88)*COS(AK$12))/SIN(AK$12)*$B88))</f>
        <v>10.6893042146503</v>
      </c>
      <c r="AL178" s="0" t="n">
        <f aca="false">IF($B88=0,0,IF(SIN(AL$12)=0,999999999,(SIN(AL$12)*COS($E88)+SIN($E88)*COS(AL$12))/SIN(AL$12)*$B88))</f>
        <v>10.3321112875713</v>
      </c>
      <c r="AM178" s="0" t="n">
        <f aca="false">IF($B88=0,0,IF(SIN(AM$12)=0,999999999,(SIN(AM$12)*COS($E88)+SIN($E88)*COS(AM$12))/SIN(AM$12)*$B88))</f>
        <v>9.99433168363759</v>
      </c>
      <c r="AN178" s="0" t="n">
        <f aca="false">IF($B88=0,0,IF(SIN(AN$12)=0,999999999,(SIN(AN$12)*COS($E88)+SIN($E88)*COS(AN$12))/SIN(AN$12)*$B88))</f>
        <v>9.67423477597197</v>
      </c>
      <c r="AO178" s="0" t="n">
        <f aca="false">IF($B88=0,0,IF(SIN(AO$12)=0,999999999,(SIN(AO$12)*COS($E88)+SIN($E88)*COS(AO$12))/SIN(AO$12)*$B88))</f>
        <v>9.37028701966003</v>
      </c>
      <c r="AP178" s="0" t="n">
        <f aca="false">IF($B88=0,0,IF(SIN(AP$12)=0,999999999,(SIN(AP$12)*COS($E88)+SIN($E88)*COS(AP$12))/SIN(AP$12)*$B88))</f>
        <v>9.08112456161503</v>
      </c>
      <c r="AQ178" s="0" t="n">
        <f aca="false">IF($B88=0,0,IF(SIN(AQ$12)=0,999999999,(SIN(AQ$12)*COS($E88)+SIN($E88)*COS(AQ$12))/SIN(AQ$12)*$B88))</f>
        <v>8.80553029123064</v>
      </c>
      <c r="AR178" s="0" t="n">
        <f aca="false">IF($B88=0,0,IF(SIN(AR$12)=0,999999999,(SIN(AR$12)*COS($E88)+SIN($E88)*COS(AR$12))/SIN(AR$12)*$B88))</f>
        <v>8.54241451374502</v>
      </c>
      <c r="AS178" s="0" t="n">
        <f aca="false">IF($B88=0,0,IF(SIN(AS$12)=0,999999999,(SIN(AS$12)*COS($E88)+SIN($E88)*COS(AS$12))/SIN(AS$12)*$B88))</f>
        <v>8.29079859604843</v>
      </c>
      <c r="AT178" s="0" t="n">
        <f aca="false">IF($B88=0,0,IF(SIN(AT$12)=0,999999999,(SIN(AT$12)*COS($E88)+SIN($E88)*COS(AT$12))/SIN(AT$12)*$B88))</f>
        <v>8.04980106471761</v>
      </c>
      <c r="AU178" s="0" t="n">
        <f aca="false">IF($B88=0,0,IF(SIN(AU$12)=0,999999999,(SIN(AU$12)*COS($E88)+SIN($E88)*COS(AU$12))/SIN(AU$12)*$B88))</f>
        <v>7.8186257375637</v>
      </c>
      <c r="AV178" s="0" t="n">
        <f aca="false">IF($B88=0,0,IF(SIN(AV$12)=0,999999999,(SIN(AV$12)*COS($E88)+SIN($E88)*COS(AV$12))/SIN(AV$12)*$B88))</f>
        <v>7.59655154973305</v>
      </c>
      <c r="AW178" s="0" t="n">
        <f aca="false">IF($B88=0,0,IF(SIN(AW$12)=0,999999999,(SIN(AW$12)*COS($E88)+SIN($E88)*COS(AW$12))/SIN(AW$12)*$B88))</f>
        <v>7.38292379846005</v>
      </c>
      <c r="AX178" s="0" t="n">
        <f aca="false">IF($B88=0,0,IF(SIN(AX$12)=0,999999999,(SIN(AX$12)*COS($E88)+SIN($E88)*COS(AX$12))/SIN(AX$12)*$B88))</f>
        <v>7.17714658073225</v>
      </c>
      <c r="AY178" s="0" t="n">
        <f aca="false">IF($B88=0,0,IF(SIN(AY$12)=0,999999999,(SIN(AY$12)*COS($E88)+SIN($E88)*COS(AY$12))/SIN(AY$12)*$B88))</f>
        <v>6.97867623825711</v>
      </c>
      <c r="AZ178" s="0" t="n">
        <f aca="false">IF($B88=0,0,IF(SIN(AZ$12)=0,999999999,(SIN(AZ$12)*COS($E88)+SIN($E88)*COS(AZ$12))/SIN(AZ$12)*$B88))</f>
        <v>6.78701565639675</v>
      </c>
      <c r="BA178" s="0" t="n">
        <f aca="false">IF($B88=0,0,IF(SIN(BA$12)=0,999999999,(SIN(BA$12)*COS($E88)+SIN($E88)*COS(BA$12))/SIN(BA$12)*$B88))</f>
        <v>6.60170928983352</v>
      </c>
      <c r="BB178" s="0" t="n">
        <f aca="false">IF($B88=0,0,IF(SIN(BB$12)=0,999999999,(SIN(BB$12)*COS($E88)+SIN($E88)*COS(BB$12))/SIN(BB$12)*$B88))</f>
        <v>6.42233880893238</v>
      </c>
      <c r="BC178" s="0" t="n">
        <f aca="false">IF($B88=0,0,IF(SIN(BC$12)=0,999999999,(SIN(BC$12)*COS($E88)+SIN($E88)*COS(BC$12))/SIN(BC$12)*$B88))</f>
        <v>6.24851927807451</v>
      </c>
      <c r="BD178" s="0" t="n">
        <f aca="false">IF($B88=0,0,IF(SIN(BD$12)=0,999999999,(SIN(BD$12)*COS($E88)+SIN($E88)*COS(BD$12))/SIN(BD$12)*$B88))</f>
        <v>6.07989579142927</v>
      </c>
      <c r="BE178" s="0" t="n">
        <f aca="false">IF($B88=0,0,IF(SIN(BE$12)=0,999999999,(SIN(BE$12)*COS($E88)+SIN($E88)*COS(BE$12))/SIN(BE$12)*$B88))</f>
        <v>5.91614050331951</v>
      </c>
      <c r="BF178" s="0" t="n">
        <f aca="false">IF($B88=0,0,IF(SIN(BF$12)=0,999999999,(SIN(BF$12)*COS($E88)+SIN($E88)*COS(BF$12))/SIN(BF$12)*$B88))</f>
        <v>5.75695</v>
      </c>
      <c r="BG178" s="0" t="n">
        <f aca="false">IF($B88=0,0,IF(SIN(BG$12)=0,999999999,(SIN(BG$12)*COS($E88)+SIN($E88)*COS(BG$12))/SIN(BG$12)*$B88))</f>
        <v>5.6020429676922</v>
      </c>
      <c r="BH178" s="0" t="n">
        <f aca="false">IF($B88=0,0,IF(SIN(BH$12)=0,999999999,(SIN(BH$12)*COS($E88)+SIN($E88)*COS(BH$12))/SIN(BH$12)*$B88))</f>
        <v>5.451158118404</v>
      </c>
      <c r="BI178" s="0" t="n">
        <f aca="false">IF($B88=0,0,IF(SIN(BI$12)=0,999999999,(SIN(BI$12)*COS($E88)+SIN($E88)*COS(BI$12))/SIN(BI$12)*$B88))</f>
        <v>5.30405234065516</v>
      </c>
      <c r="BJ178" s="0" t="n">
        <f aca="false">IF($B88=0,0,IF(SIN(BJ$12)=0,999999999,(SIN(BJ$12)*COS($E88)+SIN($E88)*COS(BJ$12))/SIN(BJ$12)*$B88))</f>
        <v>5.16049904692111</v>
      </c>
      <c r="BK178" s="0" t="n">
        <f aca="false">IF($B88=0,0,IF(SIN(BK$12)=0,999999999,(SIN(BK$12)*COS($E88)+SIN($E88)*COS(BK$12))/SIN(BK$12)*$B88))</f>
        <v>5.0202866935596</v>
      </c>
      <c r="BL178" s="0" t="n">
        <f aca="false">IF($B88=0,0,IF(SIN(BL$12)=0,999999999,(SIN(BL$12)*COS($E88)+SIN($E88)*COS(BL$12))/SIN(BL$12)*$B88))</f>
        <v>4.88321745232211</v>
      </c>
      <c r="BM178" s="0" t="n">
        <f aca="false">IF($B88=0,0,IF(SIN(BM$12)=0,999999999,(SIN(BM$12)*COS($E88)+SIN($E88)*COS(BM$12))/SIN(BM$12)*$B88))</f>
        <v>4.74910601538053</v>
      </c>
      <c r="BN178" s="0" t="n">
        <f aca="false">IF($B88=0,0,IF(SIN(BN$12)=0,999999999,(SIN(BN$12)*COS($E88)+SIN($E88)*COS(BN$12))/SIN(BN$12)*$B88))</f>
        <v>4.61777851820308</v>
      </c>
      <c r="BO178" s="0" t="n">
        <f aca="false">IF($B88=0,0,IF(SIN(BO$12)=0,999999999,(SIN(BO$12)*COS($E88)+SIN($E88)*COS(BO$12))/SIN(BO$12)*$B88))</f>
        <v>4.48907156666211</v>
      </c>
      <c r="BP178" s="0" t="n">
        <f aca="false">IF($B88=0,0,IF(SIN(BP$12)=0,999999999,(SIN(BP$12)*COS($E88)+SIN($E88)*COS(BP$12))/SIN(BP$12)*$B88))</f>
        <v>4.36283135650737</v>
      </c>
      <c r="BQ178" s="0" t="n">
        <f aca="false">IF($B88=0,0,IF(SIN(BQ$12)=0,999999999,(SIN(BQ$12)*COS($E88)+SIN($E88)*COS(BQ$12))/SIN(BQ$12)*$B88))</f>
        <v>4.2389128748382</v>
      </c>
      <c r="BR178" s="0" t="n">
        <f aca="false">IF($B88=0,0,IF(SIN(BR$12)=0,999999999,(SIN(BR$12)*COS($E88)+SIN($E88)*COS(BR$12))/SIN(BR$12)*$B88))</f>
        <v>4.11717917449711</v>
      </c>
      <c r="BS178" s="0" t="n">
        <f aca="false">IF($B88=0,0,IF(SIN(BS$12)=0,999999999,(SIN(BS$12)*COS($E88)+SIN($E88)*COS(BS$12))/SIN(BS$12)*$B88))</f>
        <v>3.99750071341697</v>
      </c>
      <c r="BT178" s="0" t="n">
        <f aca="false">IF($B88=0,0,IF(SIN(BT$12)=0,999999999,(SIN(BT$12)*COS($E88)+SIN($E88)*COS(BT$12))/SIN(BT$12)*$B88))</f>
        <v>3.8797547519115</v>
      </c>
      <c r="BU178" s="0" t="n">
        <f aca="false">IF($B88=0,0,IF(SIN(BU$12)=0,999999999,(SIN(BU$12)*COS($E88)+SIN($E88)*COS(BU$12))/SIN(BU$12)*$B88))</f>
        <v>3.76382480172788</v>
      </c>
      <c r="BV178" s="0" t="n">
        <f aca="false">IF($B88=0,0,IF(SIN(BV$12)=0,999999999,(SIN(BV$12)*COS($E88)+SIN($E88)*COS(BV$12))/SIN(BV$12)*$B88))</f>
        <v>3.64960012139794</v>
      </c>
      <c r="BW178" s="0" t="n">
        <f aca="false">IF($B88=0,0,IF(SIN(BW$12)=0,999999999,(SIN(BW$12)*COS($E88)+SIN($E88)*COS(BW$12))/SIN(BW$12)*$B88))</f>
        <v>3.5369752530486</v>
      </c>
      <c r="BX178" s="0" t="n">
        <f aca="false">IF($B88=0,0,IF(SIN(BX$12)=0,999999999,(SIN(BX$12)*COS($E88)+SIN($E88)*COS(BX$12))/SIN(BX$12)*$B88))</f>
        <v>3.42584959637494</v>
      </c>
      <c r="BY178" s="0" t="n">
        <f aca="false">IF($B88=0,0,IF(SIN(BY$12)=0,999999999,(SIN(BY$12)*COS($E88)+SIN($E88)*COS(BY$12))/SIN(BY$12)*$B88))</f>
        <v>3.31612701595244</v>
      </c>
      <c r="BZ178" s="0" t="n">
        <f aca="false">IF($B88=0,0,IF(SIN(BZ$12)=0,999999999,(SIN(BZ$12)*COS($E88)+SIN($E88)*COS(BZ$12))/SIN(BZ$12)*$B88))</f>
        <v>3.20771547847802</v>
      </c>
      <c r="CA178" s="0" t="n">
        <f aca="false">IF($B88=0,0,IF(SIN(CA$12)=0,999999999,(SIN(CA$12)*COS($E88)+SIN($E88)*COS(CA$12))/SIN(CA$12)*$B88))</f>
        <v>3.10052671689113</v>
      </c>
      <c r="CB178" s="0" t="n">
        <f aca="false">IF($B88=0,0,IF(SIN(CB$12)=0,999999999,(SIN(CB$12)*COS($E88)+SIN($E88)*COS(CB$12))/SIN(CB$12)*$B88))</f>
        <v>2.99447591864173</v>
      </c>
      <c r="CC178" s="0" t="n">
        <f aca="false">IF($B88=0,0,IF(SIN(CC$12)=0,999999999,(SIN(CC$12)*COS($E88)+SIN($E88)*COS(CC$12))/SIN(CC$12)*$B88))</f>
        <v>2.88948143565</v>
      </c>
      <c r="CD178" s="0" t="n">
        <f aca="false">IF($B88=0,0,IF(SIN(CD$12)=0,999999999,(SIN(CD$12)*COS($E88)+SIN($E88)*COS(CD$12))/SIN(CD$12)*$B88))</f>
        <v>2.78546451374502</v>
      </c>
      <c r="CE178" s="0" t="n">
        <f aca="false">IF($B88=0,0,IF(SIN(CE$12)=0,999999999,(SIN(CE$12)*COS($E88)+SIN($E88)*COS(CE$12))/SIN(CE$12)*$B88))</f>
        <v>2.6823490395835</v>
      </c>
      <c r="CF178" s="0" t="n">
        <f aca="false">IF($B88=0,0,IF(SIN(CF$12)=0,999999999,(SIN(CF$12)*COS($E88)+SIN($E88)*COS(CF$12))/SIN(CF$12)*$B88))</f>
        <v>2.58006130323697</v>
      </c>
      <c r="CG178" s="0" t="n">
        <f aca="false">IF($B88=0,0,IF(SIN(CG$12)=0,999999999,(SIN(CG$12)*COS($E88)+SIN($E88)*COS(CG$12))/SIN(CG$12)*$B88))</f>
        <v>2.47852977480003</v>
      </c>
      <c r="CH178" s="0" t="n">
        <f aca="false">IF($B88=0,0,IF(SIN(CH$12)=0,999999999,(SIN(CH$12)*COS($E88)+SIN($E88)*COS(CH$12))/SIN(CH$12)*$B88))</f>
        <v>2.37768489351668</v>
      </c>
      <c r="CI178" s="0" t="n">
        <f aca="false">IF($B88=0,0,IF(SIN(CI$12)=0,999999999,(SIN(CI$12)*COS($E88)+SIN($E88)*COS(CI$12))/SIN(CI$12)*$B88))</f>
        <v>2.27745886804832</v>
      </c>
      <c r="CJ178" s="0" t="n">
        <f aca="false">IF($B88=0,0,IF(SIN(CJ$12)=0,999999999,(SIN(CJ$12)*COS($E88)+SIN($E88)*COS(CJ$12))/SIN(CJ$12)*$B88))</f>
        <v>2.1777854866171</v>
      </c>
      <c r="CK178" s="0" t="n">
        <f aca="false">IF($B88=0,0,IF(SIN(CK$12)=0,999999999,(SIN(CK$12)*COS($E88)+SIN($E88)*COS(CK$12))/SIN(CK$12)*$B88))</f>
        <v>2.07859993585504</v>
      </c>
      <c r="CL178" s="0" t="n">
        <f aca="false">IF($B88=0,0,IF(SIN(CL$12)=0,999999999,(SIN(CL$12)*COS($E88)+SIN($E88)*COS(CL$12))/SIN(CL$12)*$B88))</f>
        <v>1.97983862727285</v>
      </c>
      <c r="CM178" s="0" t="n">
        <f aca="false">IF($B88=0,0,IF(SIN(CM$12)=0,999999999,(SIN(CM$12)*COS($E88)+SIN($E88)*COS(CM$12))/SIN(CM$12)*$B88))</f>
        <v>1.88143903033453</v>
      </c>
      <c r="CN178" s="0" t="n">
        <f aca="false">IF($B88=0,0,IF(SIN(CN$12)=0,999999999,(SIN(CN$12)*COS($E88)+SIN($E88)*COS(CN$12))/SIN(CN$12)*$B88))</f>
        <v>1.78333951118577</v>
      </c>
      <c r="CO178" s="0" t="n">
        <f aca="false">IF($B88=0,0,IF(SIN(CO$12)=0,999999999,(SIN(CO$12)*COS($E88)+SIN($E88)*COS(CO$12))/SIN(CO$12)*$B88))</f>
        <v>1.68547917613635</v>
      </c>
      <c r="CP178" s="0" t="n">
        <f aca="false">IF($B88=0,0,IF(SIN(CP$12)=0,999999999,(SIN(CP$12)*COS($E88)+SIN($E88)*COS(CP$12))/SIN(CP$12)*$B88))</f>
        <v>1.58779771904026</v>
      </c>
      <c r="CQ178" s="0" t="n">
        <f aca="false">IF($B88=0,0,IF(SIN(CQ$12)=0,999999999,(SIN(CQ$12)*COS($E88)+SIN($E88)*COS(CQ$12))/SIN(CQ$12)*$B88))</f>
        <v>1.49023527175296</v>
      </c>
    </row>
    <row r="179" customFormat="false" ht="12.8" hidden="true" customHeight="false" outlineLevel="0" collapsed="false">
      <c r="D179" s="0" t="n">
        <f aca="false">1+D178</f>
        <v>77</v>
      </c>
      <c r="E179" s="2" t="s">
        <v>56</v>
      </c>
      <c r="F179" s="0" t="n">
        <f aca="false">IF($B89=0,0,IF(SIN(F$12)=0,999999999,(SIN(F$12)*COS($E89)+SIN($E89)*COS(F$12))/SIN(F$12)*$B89))</f>
        <v>999999999</v>
      </c>
      <c r="G179" s="0" t="n">
        <f aca="false">IF($B89=0,0,IF(SIN(G$12)=0,999999999,(SIN(G$12)*COS($E89)+SIN($E89)*COS(G$12))/SIN(G$12)*$B89))</f>
        <v>320.194081147129</v>
      </c>
      <c r="H179" s="0" t="n">
        <f aca="false">IF($B89=0,0,IF(SIN(H$12)=0,999999999,(SIN(H$12)*COS($E89)+SIN($E89)*COS(H$12))/SIN(H$12)*$B89))</f>
        <v>160.691030785972</v>
      </c>
      <c r="I179" s="0" t="n">
        <f aca="false">IF($B89=0,0,IF(SIN(I$12)=0,999999999,(SIN(I$12)*COS($E89)+SIN($E89)*COS(I$12))/SIN(I$12)*$B89))</f>
        <v>107.501746348951</v>
      </c>
      <c r="J179" s="0" t="n">
        <f aca="false">IF($B89=0,0,IF(SIN(J$12)=0,999999999,(SIN(J$12)*COS($E89)+SIN($E89)*COS(J$12))/SIN(J$12)*$B89))</f>
        <v>80.890893517897</v>
      </c>
      <c r="K179" s="0" t="n">
        <f aca="false">IF($B89=0,0,IF(SIN(K$12)=0,999999999,(SIN(K$12)*COS($E89)+SIN($E89)*COS(K$12))/SIN(K$12)*$B89))</f>
        <v>64.9114022595212</v>
      </c>
      <c r="L179" s="0" t="n">
        <f aca="false">IF($B89=0,0,IF(SIN(L$12)=0,999999999,(SIN(L$12)*COS($E89)+SIN($E89)*COS(L$12))/SIN(L$12)*$B89))</f>
        <v>54.2475799133038</v>
      </c>
      <c r="M179" s="0" t="n">
        <f aca="false">IF($B89=0,0,IF(SIN(M$12)=0,999999999,(SIN(M$12)*COS($E89)+SIN($E89)*COS(M$12))/SIN(M$12)*$B89))</f>
        <v>46.6212702020594</v>
      </c>
      <c r="N179" s="0" t="n">
        <f aca="false">IF($B89=0,0,IF(SIN(N$12)=0,999999999,(SIN(N$12)*COS($E89)+SIN($E89)*COS(N$12))/SIN(N$12)*$B89))</f>
        <v>40.8933929828236</v>
      </c>
      <c r="O179" s="0" t="n">
        <f aca="false">IF($B89=0,0,IF(SIN(O$12)=0,999999999,(SIN(O$12)*COS($E89)+SIN($E89)*COS(O$12))/SIN(O$12)*$B89))</f>
        <v>36.4311241622408</v>
      </c>
      <c r="P179" s="0" t="n">
        <f aca="false">IF($B89=0,0,IF(SIN(P$12)=0,999999999,(SIN(P$12)*COS($E89)+SIN($E89)*COS(P$12))/SIN(P$12)*$B89))</f>
        <v>32.854767661287</v>
      </c>
      <c r="Q179" s="0" t="n">
        <f aca="false">IF($B89=0,0,IF(SIN(Q$12)=0,999999999,(SIN(Q$12)*COS($E89)+SIN($E89)*COS(Q$12))/SIN(Q$12)*$B89))</f>
        <v>29.9226972160975</v>
      </c>
      <c r="R179" s="0" t="n">
        <f aca="false">IF($B89=0,0,IF(SIN(R$12)=0,999999999,(SIN(R$12)*COS($E89)+SIN($E89)*COS(R$12))/SIN(R$12)*$B89))</f>
        <v>27.4738272771554</v>
      </c>
      <c r="S179" s="0" t="n">
        <f aca="false">IF($B89=0,0,IF(SIN(S$12)=0,999999999,(SIN(S$12)*COS($E89)+SIN($E89)*COS(S$12))/SIN(S$12)*$B89))</f>
        <v>25.3966358000127</v>
      </c>
      <c r="T179" s="0" t="n">
        <f aca="false">IF($B89=0,0,IF(SIN(T$12)=0,999999999,(SIN(T$12)*COS($E89)+SIN($E89)*COS(T$12))/SIN(T$12)*$B89))</f>
        <v>23.6114629817588</v>
      </c>
      <c r="U179" s="0" t="n">
        <f aca="false">IF($B89=0,0,IF(SIN(U$12)=0,999999999,(SIN(U$12)*COS($E89)+SIN($E89)*COS(U$12))/SIN(U$12)*$B89))</f>
        <v>22.0598905018697</v>
      </c>
      <c r="V179" s="0" t="n">
        <f aca="false">IF($B89=0,0,IF(SIN(V$12)=0,999999999,(SIN(V$12)*COS($E89)+SIN($E89)*COS(V$12))/SIN(V$12)*$B89))</f>
        <v>20.6981035467509</v>
      </c>
      <c r="W179" s="0" t="n">
        <f aca="false">IF($B89=0,0,IF(SIN(W$12)=0,999999999,(SIN(W$12)*COS($E89)+SIN($E89)*COS(W$12))/SIN(W$12)*$B89))</f>
        <v>19.4925956481971</v>
      </c>
      <c r="X179" s="0" t="n">
        <f aca="false">IF($B89=0,0,IF(SIN(X$12)=0,999999999,(SIN(X$12)*COS($E89)+SIN($E89)*COS(X$12))/SIN(X$12)*$B89))</f>
        <v>18.4173052414477</v>
      </c>
      <c r="Y179" s="0" t="n">
        <f aca="false">IF($B89=0,0,IF(SIN(Y$12)=0,999999999,(SIN(Y$12)*COS($E89)+SIN($E89)*COS(Y$12))/SIN(Y$12)*$B89))</f>
        <v>17.4516564671765</v>
      </c>
      <c r="Z179" s="0" t="n">
        <f aca="false">IF($B89=0,0,IF(SIN(Z$12)=0,999999999,(SIN(Z$12)*COS($E89)+SIN($E89)*COS(Z$12))/SIN(Z$12)*$B89))</f>
        <v>16.5791877320148</v>
      </c>
      <c r="AA179" s="0" t="n">
        <f aca="false">IF($B89=0,0,IF(SIN(AA$12)=0,999999999,(SIN(AA$12)*COS($E89)+SIN($E89)*COS(AA$12))/SIN(AA$12)*$B89))</f>
        <v>15.786572108077</v>
      </c>
      <c r="AB179" s="0" t="n">
        <f aca="false">IF($B89=0,0,IF(SIN(AB$12)=0,999999999,(SIN(AB$12)*COS($E89)+SIN($E89)*COS(AB$12))/SIN(AB$12)*$B89))</f>
        <v>15.062904895417</v>
      </c>
      <c r="AC179" s="0" t="n">
        <f aca="false">IF($B89=0,0,IF(SIN(AC$12)=0,999999999,(SIN(AC$12)*COS($E89)+SIN($E89)*COS(AC$12))/SIN(AC$12)*$B89))</f>
        <v>14.3991770369358</v>
      </c>
      <c r="AD179" s="0" t="n">
        <f aca="false">IF($B89=0,0,IF(SIN(AD$12)=0,999999999,(SIN(AD$12)*COS($E89)+SIN($E89)*COS(AD$12))/SIN(AD$12)*$B89))</f>
        <v>13.7878801787509</v>
      </c>
      <c r="AE179" s="0" t="n">
        <f aca="false">IF($B89=0,0,IF(SIN(AE$12)=0,999999999,(SIN(AE$12)*COS($E89)+SIN($E89)*COS(AE$12))/SIN(AE$12)*$B89))</f>
        <v>13.2227065152733</v>
      </c>
      <c r="AF179" s="0" t="n">
        <f aca="false">IF($B89=0,0,IF(SIN(AF$12)=0,999999999,(SIN(AF$12)*COS($E89)+SIN($E89)*COS(AF$12))/SIN(AF$12)*$B89))</f>
        <v>12.6983179000064</v>
      </c>
      <c r="AG179" s="0" t="n">
        <f aca="false">IF($B89=0,0,IF(SIN(AG$12)=0,999999999,(SIN(AG$12)*COS($E89)+SIN($E89)*COS(AG$12))/SIN(AG$12)*$B89))</f>
        <v>12.2101662642609</v>
      </c>
      <c r="AH179" s="0" t="n">
        <f aca="false">IF($B89=0,0,IF(SIN(AH$12)=0,999999999,(SIN(AH$12)*COS($E89)+SIN($E89)*COS(AH$12))/SIN(AH$12)*$B89))</f>
        <v>11.754352516781</v>
      </c>
      <c r="AI179" s="0" t="n">
        <f aca="false">IF($B89=0,0,IF(SIN(AI$12)=0,999999999,(SIN(AI$12)*COS($E89)+SIN($E89)*COS(AI$12))/SIN(AI$12)*$B89))</f>
        <v>11.3275146357559</v>
      </c>
      <c r="AJ179" s="0" t="n">
        <f aca="false">IF($B89=0,0,IF(SIN(AJ$12)=0,999999999,(SIN(AJ$12)*COS($E89)+SIN($E89)*COS(AJ$12))/SIN(AJ$12)*$B89))</f>
        <v>10.9267381416337</v>
      </c>
      <c r="AK179" s="0" t="n">
        <f aca="false">IF($B89=0,0,IF(SIN(AK$12)=0,999999999,(SIN(AK$12)*COS($E89)+SIN($E89)*COS(AK$12))/SIN(AK$12)*$B89))</f>
        <v>10.5494838969781</v>
      </c>
      <c r="AL179" s="0" t="n">
        <f aca="false">IF($B89=0,0,IF(SIN(AL$12)=0,999999999,(SIN(AL$12)*COS($E89)+SIN($E89)*COS(AL$12))/SIN(AL$12)*$B89))</f>
        <v>10.1935294430469</v>
      </c>
      <c r="AM179" s="0" t="n">
        <f aca="false">IF($B89=0,0,IF(SIN(AM$12)=0,999999999,(SIN(AM$12)*COS($E89)+SIN($E89)*COS(AM$12))/SIN(AM$12)*$B89))</f>
        <v>9.85692100163511</v>
      </c>
      <c r="AN179" s="0" t="n">
        <f aca="false">IF($B89=0,0,IF(SIN(AN$12)=0,999999999,(SIN(AN$12)*COS($E89)+SIN($E89)*COS(AN$12))/SIN(AN$12)*$B89))</f>
        <v>9.53793394636228</v>
      </c>
      <c r="AO179" s="0" t="n">
        <f aca="false">IF($B89=0,0,IF(SIN(AO$12)=0,999999999,(SIN(AO$12)*COS($E89)+SIN($E89)*COS(AO$12))/SIN(AO$12)*$B89))</f>
        <v>9.23504004948024</v>
      </c>
      <c r="AP179" s="0" t="n">
        <f aca="false">IF($B89=0,0,IF(SIN(AP$12)=0,999999999,(SIN(AP$12)*COS($E89)+SIN($E89)*COS(AP$12))/SIN(AP$12)*$B89))</f>
        <v>8.94688018670649</v>
      </c>
      <c r="AQ179" s="0" t="n">
        <f aca="false">IF($B89=0,0,IF(SIN(AQ$12)=0,999999999,(SIN(AQ$12)*COS($E89)+SIN($E89)*COS(AQ$12))/SIN(AQ$12)*$B89))</f>
        <v>8.6722414674477</v>
      </c>
      <c r="AR179" s="0" t="n">
        <f aca="false">IF($B89=0,0,IF(SIN(AR$12)=0,999999999,(SIN(AR$12)*COS($E89)+SIN($E89)*COS(AR$12))/SIN(AR$12)*$B89))</f>
        <v>8.41003797517393</v>
      </c>
      <c r="AS179" s="0" t="n">
        <f aca="false">IF($B89=0,0,IF(SIN(AS$12)=0,999999999,(SIN(AS$12)*COS($E89)+SIN($E89)*COS(AS$12))/SIN(AS$12)*$B89))</f>
        <v>8.15929446993004</v>
      </c>
      <c r="AT179" s="0" t="n">
        <f aca="false">IF($B89=0,0,IF(SIN(AT$12)=0,999999999,(SIN(AT$12)*COS($E89)+SIN($E89)*COS(AT$12))/SIN(AT$12)*$B89))</f>
        <v>7.91913253457156</v>
      </c>
      <c r="AU179" s="0" t="n">
        <f aca="false">IF($B89=0,0,IF(SIN(AU$12)=0,999999999,(SIN(AU$12)*COS($E89)+SIN($E89)*COS(AU$12))/SIN(AU$12)*$B89))</f>
        <v>7.68875874746333</v>
      </c>
      <c r="AV179" s="0" t="n">
        <f aca="false">IF($B89=0,0,IF(SIN(AV$12)=0,999999999,(SIN(AV$12)*COS($E89)+SIN($E89)*COS(AV$12))/SIN(AV$12)*$B89))</f>
        <v>7.46745454385571</v>
      </c>
      <c r="AW179" s="0" t="n">
        <f aca="false">IF($B89=0,0,IF(SIN(AW$12)=0,999999999,(SIN(AW$12)*COS($E89)+SIN($E89)*COS(AW$12))/SIN(AW$12)*$B89))</f>
        <v>7.25456749099384</v>
      </c>
      <c r="AX179" s="0" t="n">
        <f aca="false">IF($B89=0,0,IF(SIN(AX$12)=0,999999999,(SIN(AX$12)*COS($E89)+SIN($E89)*COS(AX$12))/SIN(AX$12)*$B89))</f>
        <v>7.04950375200327</v>
      </c>
      <c r="AY179" s="0" t="n">
        <f aca="false">IF($B89=0,0,IF(SIN(AY$12)=0,999999999,(SIN(AY$12)*COS($E89)+SIN($E89)*COS(AY$12))/SIN(AY$12)*$B89))</f>
        <v>6.85172155358457</v>
      </c>
      <c r="AZ179" s="0" t="n">
        <f aca="false">IF($B89=0,0,IF(SIN(AZ$12)=0,999999999,(SIN(AZ$12)*COS($E89)+SIN($E89)*COS(AZ$12))/SIN(AZ$12)*$B89))</f>
        <v>6.66072550471496</v>
      </c>
      <c r="BA179" s="0" t="n">
        <f aca="false">IF($B89=0,0,IF(SIN(BA$12)=0,999999999,(SIN(BA$12)*COS($E89)+SIN($E89)*COS(BA$12))/SIN(BA$12)*$B89))</f>
        <v>6.47606163956116</v>
      </c>
      <c r="BB179" s="0" t="n">
        <f aca="false">IF($B89=0,0,IF(SIN(BB$12)=0,999999999,(SIN(BB$12)*COS($E89)+SIN($E89)*COS(BB$12))/SIN(BB$12)*$B89))</f>
        <v>6.29731307893683</v>
      </c>
      <c r="BC179" s="0" t="n">
        <f aca="false">IF($B89=0,0,IF(SIN(BC$12)=0,999999999,(SIN(BC$12)*COS($E89)+SIN($E89)*COS(BC$12))/SIN(BC$12)*$B89))</f>
        <v>6.12409622188685</v>
      </c>
      <c r="BD179" s="0" t="n">
        <f aca="false">IF($B89=0,0,IF(SIN(BD$12)=0,999999999,(SIN(BD$12)*COS($E89)+SIN($E89)*COS(BD$12))/SIN(BD$12)*$B89))</f>
        <v>5.95605739312381</v>
      </c>
      <c r="BE179" s="0" t="n">
        <f aca="false">IF($B89=0,0,IF(SIN(BE$12)=0,999999999,(SIN(BE$12)*COS($E89)+SIN($E89)*COS(BE$12))/SIN(BE$12)*$B89))</f>
        <v>5.79286988368977</v>
      </c>
      <c r="BF179" s="0" t="n">
        <f aca="false">IF($B89=0,0,IF(SIN(BF$12)=0,999999999,(SIN(BF$12)*COS($E89)+SIN($E89)*COS(BF$12))/SIN(BF$12)*$B89))</f>
        <v>5.63423133184742</v>
      </c>
      <c r="BG179" s="0" t="n">
        <f aca="false">IF($B89=0,0,IF(SIN(BG$12)=0,999999999,(SIN(BG$12)*COS($E89)+SIN($E89)*COS(BG$12))/SIN(BG$12)*$B89))</f>
        <v>5.47986139920022</v>
      </c>
      <c r="BH179" s="0" t="n">
        <f aca="false">IF($B89=0,0,IF(SIN(BH$12)=0,999999999,(SIN(BH$12)*COS($E89)+SIN($E89)*COS(BH$12))/SIN(BH$12)*$B89))</f>
        <v>5.32949970370391</v>
      </c>
      <c r="BI179" s="0" t="n">
        <f aca="false">IF($B89=0,0,IF(SIN(BI$12)=0,999999999,(SIN(BI$12)*COS($E89)+SIN($E89)*COS(BI$12))/SIN(BI$12)*$B89))</f>
        <v>5.18290397680379</v>
      </c>
      <c r="BJ179" s="0" t="n">
        <f aca="false">IF($B89=0,0,IF(SIN(BJ$12)=0,999999999,(SIN(BJ$12)*COS($E89)+SIN($E89)*COS(BJ$12))/SIN(BJ$12)*$B89))</f>
        <v>5.03984841660832</v>
      </c>
      <c r="BK179" s="0" t="n">
        <f aca="false">IF($B89=0,0,IF(SIN(BK$12)=0,999999999,(SIN(BK$12)*COS($E89)+SIN($E89)*COS(BK$12))/SIN(BK$12)*$B89))</f>
        <v>4.90012221294757</v>
      </c>
      <c r="BL179" s="0" t="n">
        <f aca="false">IF($B89=0,0,IF(SIN(BL$12)=0,999999999,(SIN(BL$12)*COS($E89)+SIN($E89)*COS(BL$12))/SIN(BL$12)*$B89))</f>
        <v>4.76352822349078</v>
      </c>
      <c r="BM179" s="0" t="n">
        <f aca="false">IF($B89=0,0,IF(SIN(BM$12)=0,999999999,(SIN(BM$12)*COS($E89)+SIN($E89)*COS(BM$12))/SIN(BM$12)*$B89))</f>
        <v>4.62988178291632</v>
      </c>
      <c r="BN179" s="0" t="n">
        <f aca="false">IF($B89=0,0,IF(SIN(BN$12)=0,999999999,(SIN(BN$12)*COS($E89)+SIN($E89)*COS(BN$12))/SIN(BN$12)*$B89))</f>
        <v>4.49900962952223</v>
      </c>
      <c r="BO179" s="0" t="n">
        <f aca="false">IF($B89=0,0,IF(SIN(BO$12)=0,999999999,(SIN(BO$12)*COS($E89)+SIN($E89)*COS(BO$12))/SIN(BO$12)*$B89))</f>
        <v>4.37074893570733</v>
      </c>
      <c r="BP179" s="0" t="n">
        <f aca="false">IF($B89=0,0,IF(SIN(BP$12)=0,999999999,(SIN(BP$12)*COS($E89)+SIN($E89)*COS(BP$12))/SIN(BP$12)*$B89))</f>
        <v>4.24494643049741</v>
      </c>
      <c r="BQ179" s="0" t="n">
        <f aca="false">IF($B89=0,0,IF(SIN(BQ$12)=0,999999999,(SIN(BQ$12)*COS($E89)+SIN($E89)*COS(BQ$12))/SIN(BQ$12)*$B89))</f>
        <v>4.12145760378615</v>
      </c>
      <c r="BR179" s="0" t="n">
        <f aca="false">IF($B89=0,0,IF(SIN(BR$12)=0,999999999,(SIN(BR$12)*COS($E89)+SIN($E89)*COS(BR$12))/SIN(BR$12)*$B89))</f>
        <v>4.00014598324456</v>
      </c>
      <c r="BS179" s="0" t="n">
        <f aca="false">IF($B89=0,0,IF(SIN(BS$12)=0,999999999,(SIN(BS$12)*COS($E89)+SIN($E89)*COS(BS$12))/SIN(BS$12)*$B89))</f>
        <v>3.88088247595876</v>
      </c>
      <c r="BT179" s="0" t="n">
        <f aca="false">IF($B89=0,0,IF(SIN(BT$12)=0,999999999,(SIN(BT$12)*COS($E89)+SIN($E89)*COS(BT$12))/SIN(BT$12)*$B89))</f>
        <v>3.76354476781029</v>
      </c>
      <c r="BU179" s="0" t="n">
        <f aca="false">IF($B89=0,0,IF(SIN(BU$12)=0,999999999,(SIN(BU$12)*COS($E89)+SIN($E89)*COS(BU$12))/SIN(BU$12)*$B89))</f>
        <v>3.64801677443889</v>
      </c>
      <c r="BV179" s="0" t="n">
        <f aca="false">IF($B89=0,0,IF(SIN(BV$12)=0,999999999,(SIN(BV$12)*COS($E89)+SIN($E89)*COS(BV$12))/SIN(BV$12)*$B89))</f>
        <v>3.5341881383435</v>
      </c>
      <c r="BW179" s="0" t="n">
        <f aca="false">IF($B89=0,0,IF(SIN(BW$12)=0,999999999,(SIN(BW$12)*COS($E89)+SIN($E89)*COS(BW$12))/SIN(BW$12)*$B89))</f>
        <v>3.42195376729867</v>
      </c>
      <c r="BX179" s="0" t="n">
        <f aca="false">IF($B89=0,0,IF(SIN(BX$12)=0,999999999,(SIN(BX$12)*COS($E89)+SIN($E89)*COS(BX$12))/SIN(BX$12)*$B89))</f>
        <v>3.31121340980475</v>
      </c>
      <c r="BY179" s="0" t="n">
        <f aca="false">IF($B89=0,0,IF(SIN(BY$12)=0,999999999,(SIN(BY$12)*COS($E89)+SIN($E89)*COS(BY$12))/SIN(BY$12)*$B89))</f>
        <v>3.20187126376167</v>
      </c>
      <c r="BZ179" s="0" t="n">
        <f aca="false">IF($B89=0,0,IF(SIN(BZ$12)=0,999999999,(SIN(BZ$12)*COS($E89)+SIN($E89)*COS(BZ$12))/SIN(BZ$12)*$B89))</f>
        <v>3.09383561496781</v>
      </c>
      <c r="CA179" s="0" t="n">
        <f aca="false">IF($B89=0,0,IF(SIN(CA$12)=0,999999999,(SIN(CA$12)*COS($E89)+SIN($E89)*COS(CA$12))/SIN(CA$12)*$B89))</f>
        <v>2.98701850240556</v>
      </c>
      <c r="CB179" s="0" t="n">
        <f aca="false">IF($B89=0,0,IF(SIN(CB$12)=0,999999999,(SIN(CB$12)*COS($E89)+SIN($E89)*COS(CB$12))/SIN(CB$12)*$B89))</f>
        <v>2.88133540759026</v>
      </c>
      <c r="CC179" s="0" t="n">
        <f aca="false">IF($B89=0,0,IF(SIN(CC$12)=0,999999999,(SIN(CC$12)*COS($E89)+SIN($E89)*COS(CC$12))/SIN(CC$12)*$B89))</f>
        <v>2.77670496553548</v>
      </c>
      <c r="CD179" s="0" t="n">
        <f aca="false">IF($B89=0,0,IF(SIN(CD$12)=0,999999999,(SIN(CD$12)*COS($E89)+SIN($E89)*COS(CD$12))/SIN(CD$12)*$B89))</f>
        <v>2.67304869512978</v>
      </c>
      <c r="CE179" s="0" t="n">
        <f aca="false">IF($B89=0,0,IF(SIN(CE$12)=0,999999999,(SIN(CE$12)*COS($E89)+SIN($E89)*COS(CE$12))/SIN(CE$12)*$B89))</f>
        <v>2.57029074693302</v>
      </c>
      <c r="CF179" s="0" t="n">
        <f aca="false">IF($B89=0,0,IF(SIN(CF$12)=0,999999999,(SIN(CF$12)*COS($E89)+SIN($E89)*COS(CF$12))/SIN(CF$12)*$B89))</f>
        <v>2.46835766658666</v>
      </c>
      <c r="CG179" s="0" t="n">
        <f aca="false">IF($B89=0,0,IF(SIN(CG$12)=0,999999999,(SIN(CG$12)*COS($E89)+SIN($E89)*COS(CG$12))/SIN(CG$12)*$B89))</f>
        <v>2.36717817219653</v>
      </c>
      <c r="CH179" s="0" t="n">
        <f aca="false">IF($B89=0,0,IF(SIN(CH$12)=0,999999999,(SIN(CH$12)*COS($E89)+SIN($E89)*COS(CH$12))/SIN(CH$12)*$B89))</f>
        <v>2.2666829441904</v>
      </c>
      <c r="CI179" s="0" t="n">
        <f aca="false">IF($B89=0,0,IF(SIN(CI$12)=0,999999999,(SIN(CI$12)*COS($E89)+SIN($E89)*COS(CI$12))/SIN(CI$12)*$B89))</f>
        <v>2.16680442627841</v>
      </c>
      <c r="CJ179" s="0" t="n">
        <f aca="false">IF($B89=0,0,IF(SIN(CJ$12)=0,999999999,(SIN(CJ$12)*COS($E89)+SIN($E89)*COS(CJ$12))/SIN(CJ$12)*$B89))</f>
        <v>2.06747663625476</v>
      </c>
      <c r="CK179" s="0" t="n">
        <f aca="false">IF($B89=0,0,IF(SIN(CK$12)=0,999999999,(SIN(CK$12)*COS($E89)+SIN($E89)*COS(CK$12))/SIN(CK$12)*$B89))</f>
        <v>1.96863498547488</v>
      </c>
      <c r="CL179" s="0" t="n">
        <f aca="false">IF($B89=0,0,IF(SIN(CL$12)=0,999999999,(SIN(CL$12)*COS($E89)+SIN($E89)*COS(CL$12))/SIN(CL$12)*$B89))</f>
        <v>1.87021610592596</v>
      </c>
      <c r="CM179" s="0" t="n">
        <f aca="false">IF($B89=0,0,IF(SIN(CM$12)=0,999999999,(SIN(CM$12)*COS($E89)+SIN($E89)*COS(CM$12))/SIN(CM$12)*$B89))</f>
        <v>1.77215768388029</v>
      </c>
      <c r="CN179" s="0" t="n">
        <f aca="false">IF($B89=0,0,IF(SIN(CN$12)=0,999999999,(SIN(CN$12)*COS($E89)+SIN($E89)*COS(CN$12))/SIN(CN$12)*$B89))</f>
        <v>1.67439829918286</v>
      </c>
      <c r="CO179" s="0" t="n">
        <f aca="false">IF($B89=0,0,IF(SIN(CO$12)=0,999999999,(SIN(CO$12)*COS($E89)+SIN($E89)*COS(CO$12))/SIN(CO$12)*$B89))</f>
        <v>1.57687726927638</v>
      </c>
      <c r="CP179" s="0" t="n">
        <f aca="false">IF($B89=0,0,IF(SIN(CP$12)=0,999999999,(SIN(CP$12)*COS($E89)+SIN($E89)*COS(CP$12))/SIN(CP$12)*$B89))</f>
        <v>1.47953449711068</v>
      </c>
      <c r="CQ179" s="0" t="n">
        <f aca="false">IF($B89=0,0,IF(SIN(CQ$12)=0,999999999,(SIN(CQ$12)*COS($E89)+SIN($E89)*COS(CQ$12))/SIN(CQ$12)*$B89))</f>
        <v>1.38231032211835</v>
      </c>
    </row>
    <row r="180" customFormat="false" ht="12.8" hidden="true" customHeight="false" outlineLevel="0" collapsed="false">
      <c r="D180" s="0" t="n">
        <f aca="false">1+D179</f>
        <v>78</v>
      </c>
      <c r="E180" s="2" t="s">
        <v>56</v>
      </c>
      <c r="F180" s="0" t="n">
        <f aca="false">IF($B90=0,0,IF(SIN(F$12)=0,999999999,(SIN(F$12)*COS($E90)+SIN($E90)*COS(F$12))/SIN(F$12)*$B90))</f>
        <v>999999999</v>
      </c>
      <c r="G180" s="0" t="n">
        <f aca="false">IF($B90=0,0,IF(SIN(G$12)=0,999999999,(SIN(G$12)*COS($E90)+SIN($E90)*COS(G$12))/SIN(G$12)*$B90))</f>
        <v>317.789618664335</v>
      </c>
      <c r="H180" s="0" t="n">
        <f aca="false">IF($B90=0,0,IF(SIN(H$12)=0,999999999,(SIN(H$12)*COS($E90)+SIN($E90)*COS(H$12))/SIN(H$12)*$B90))</f>
        <v>159.433926854316</v>
      </c>
      <c r="I180" s="0" t="n">
        <f aca="false">IF($B90=0,0,IF(SIN(I$12)=0,999999999,(SIN(I$12)*COS($E90)+SIN($E90)*COS(I$12))/SIN(I$12)*$B90))</f>
        <v>106.62725065074</v>
      </c>
      <c r="J180" s="0" t="n">
        <f aca="false">IF($B90=0,0,IF(SIN(J$12)=0,999999999,(SIN(J$12)*COS($E90)+SIN($E90)*COS(J$12))/SIN(J$12)*$B90))</f>
        <v>80.2078185447422</v>
      </c>
      <c r="K180" s="0" t="n">
        <f aca="false">IF($B90=0,0,IF(SIN(K$12)=0,999999999,(SIN(K$12)*COS($E90)+SIN($E90)*COS(K$12))/SIN(K$12)*$B90))</f>
        <v>64.3432730876951</v>
      </c>
      <c r="L180" s="0" t="n">
        <f aca="false">IF($B90=0,0,IF(SIN(L$12)=0,999999999,(SIN(L$12)*COS($E90)+SIN($E90)*COS(L$12))/SIN(L$12)*$B90))</f>
        <v>53.7561591663576</v>
      </c>
      <c r="M180" s="0" t="n">
        <f aca="false">IF($B90=0,0,IF(SIN(M$12)=0,999999999,(SIN(M$12)*COS($E90)+SIN($E90)*COS(M$12))/SIN(M$12)*$B90))</f>
        <v>46.1847080402062</v>
      </c>
      <c r="N180" s="0" t="n">
        <f aca="false">IF($B90=0,0,IF(SIN(N$12)=0,999999999,(SIN(N$12)*COS($E90)+SIN($E90)*COS(N$12))/SIN(N$12)*$B90))</f>
        <v>40.4980333490254</v>
      </c>
      <c r="O180" s="0" t="n">
        <f aca="false">IF($B90=0,0,IF(SIN(O$12)=0,999999999,(SIN(O$12)*COS($E90)+SIN($E90)*COS(O$12))/SIN(O$12)*$B90))</f>
        <v>36.0678631138752</v>
      </c>
      <c r="P180" s="0" t="n">
        <f aca="false">IF($B90=0,0,IF(SIN(P$12)=0,999999999,(SIN(P$12)*COS($E90)+SIN($E90)*COS(P$12))/SIN(P$12)*$B90))</f>
        <v>32.5172325360557</v>
      </c>
      <c r="Q180" s="0" t="n">
        <f aca="false">IF($B90=0,0,IF(SIN(Q$12)=0,999999999,(SIN(Q$12)*COS($E90)+SIN($E90)*COS(Q$12))/SIN(Q$12)*$B90))</f>
        <v>29.6062534498729</v>
      </c>
      <c r="R180" s="0" t="n">
        <f aca="false">IF($B90=0,0,IF(SIN(R$12)=0,999999999,(SIN(R$12)*COS($E90)+SIN($E90)*COS(R$12))/SIN(R$12)*$B90))</f>
        <v>27.1749990478043</v>
      </c>
      <c r="S180" s="0" t="n">
        <f aca="false">IF($B90=0,0,IF(SIN(S$12)=0,999999999,(SIN(S$12)*COS($E90)+SIN($E90)*COS(S$12))/SIN(S$12)*$B90))</f>
        <v>25.1127495006012</v>
      </c>
      <c r="T180" s="0" t="n">
        <f aca="false">IF($B90=0,0,IF(SIN(T$12)=0,999999999,(SIN(T$12)*COS($E90)+SIN($E90)*COS(T$12))/SIN(T$12)*$B90))</f>
        <v>23.3404180248398</v>
      </c>
      <c r="U180" s="0" t="n">
        <f aca="false">IF($B90=0,0,IF(SIN(U$12)=0,999999999,(SIN(U$12)*COS($E90)+SIN($E90)*COS(U$12))/SIN(U$12)*$B90))</f>
        <v>21.8000065224272</v>
      </c>
      <c r="V180" s="0" t="n">
        <f aca="false">IF($B90=0,0,IF(SIN(V$12)=0,999999999,(SIN(V$12)*COS($E90)+SIN($E90)*COS(V$12))/SIN(V$12)*$B90))</f>
        <v>20.4480153543122</v>
      </c>
      <c r="W180" s="0" t="n">
        <f aca="false">IF($B90=0,0,IF(SIN(W$12)=0,999999999,(SIN(W$12)*COS($E90)+SIN($E90)*COS(W$12))/SIN(W$12)*$B90))</f>
        <v>19.2511790754718</v>
      </c>
      <c r="X180" s="0" t="n">
        <f aca="false">IF($B90=0,0,IF(SIN(X$12)=0,999999999,(SIN(X$12)*COS($E90)+SIN($E90)*COS(X$12))/SIN(X$12)*$B90))</f>
        <v>18.1836235906587</v>
      </c>
      <c r="Y180" s="0" t="n">
        <f aca="false">IF($B90=0,0,IF(SIN(Y$12)=0,999999999,(SIN(Y$12)*COS($E90)+SIN($E90)*COS(Y$12))/SIN(Y$12)*$B90))</f>
        <v>17.2249210495538</v>
      </c>
      <c r="Z180" s="0" t="n">
        <f aca="false">IF($B90=0,0,IF(SIN(Z$12)=0,999999999,(SIN(Z$12)*COS($E90)+SIN($E90)*COS(Z$12))/SIN(Z$12)*$B90))</f>
        <v>16.358728272511</v>
      </c>
      <c r="AA180" s="0" t="n">
        <f aca="false">IF($B90=0,0,IF(SIN(AA$12)=0,999999999,(SIN(AA$12)*COS($E90)+SIN($E90)*COS(AA$12))/SIN(AA$12)*$B90))</f>
        <v>15.5718141966742</v>
      </c>
      <c r="AB180" s="0" t="n">
        <f aca="false">IF($B90=0,0,IF(SIN(AB$12)=0,999999999,(SIN(AB$12)*COS($E90)+SIN($E90)*COS(AB$12))/SIN(AB$12)*$B90))</f>
        <v>14.853352563235</v>
      </c>
      <c r="AC180" s="0" t="n">
        <f aca="false">IF($B90=0,0,IF(SIN(AC$12)=0,999999999,(SIN(AC$12)*COS($E90)+SIN($E90)*COS(AC$12))/SIN(AC$12)*$B90))</f>
        <v>14.194399120242</v>
      </c>
      <c r="AD180" s="0" t="n">
        <f aca="false">IF($B90=0,0,IF(SIN(AD$12)=0,999999999,(SIN(AD$12)*COS($E90)+SIN($E90)*COS(AD$12))/SIN(AD$12)*$B90))</f>
        <v>13.5874995239022</v>
      </c>
      <c r="AE180" s="0" t="n">
        <f aca="false">IF($B90=0,0,IF(SIN(AE$12)=0,999999999,(SIN(AE$12)*COS($E90)+SIN($E90)*COS(AE$12))/SIN(AE$12)*$B90))</f>
        <v>13.0263913427724</v>
      </c>
      <c r="AF180" s="0" t="n">
        <f aca="false">IF($B90=0,0,IF(SIN(AF$12)=0,999999999,(SIN(AF$12)*COS($E90)+SIN($E90)*COS(AF$12))/SIN(AF$12)*$B90))</f>
        <v>12.5057748294213</v>
      </c>
      <c r="AG180" s="0" t="n">
        <f aca="false">IF($B90=0,0,IF(SIN(AG$12)=0,999999999,(SIN(AG$12)*COS($E90)+SIN($E90)*COS(AG$12))/SIN(AG$12)*$B90))</f>
        <v>12.0211346309321</v>
      </c>
      <c r="AH180" s="0" t="n">
        <f aca="false">IF($B90=0,0,IF(SIN(AH$12)=0,999999999,(SIN(AH$12)*COS($E90)+SIN($E90)*COS(AH$12))/SIN(AH$12)*$B90))</f>
        <v>11.5685997035106</v>
      </c>
      <c r="AI180" s="0" t="n">
        <f aca="false">IF($B90=0,0,IF(SIN(AI$12)=0,999999999,(SIN(AI$12)*COS($E90)+SIN($E90)*COS(AI$12))/SIN(AI$12)*$B90))</f>
        <v>11.1448322094883</v>
      </c>
      <c r="AJ180" s="0" t="n">
        <f aca="false">IF($B90=0,0,IF(SIN(AJ$12)=0,999999999,(SIN(AJ$12)*COS($E90)+SIN($E90)*COS(AJ$12))/SIN(AJ$12)*$B90))</f>
        <v>10.7469386341352</v>
      </c>
      <c r="AK180" s="0" t="n">
        <f aca="false">IF($B90=0,0,IF(SIN(AK$12)=0,999999999,(SIN(AK$12)*COS($E90)+SIN($E90)*COS(AK$12))/SIN(AK$12)*$B90))</f>
        <v>10.3723981048762</v>
      </c>
      <c r="AL180" s="0" t="n">
        <f aca="false">IF($B90=0,0,IF(SIN(AL$12)=0,999999999,(SIN(AL$12)*COS($E90)+SIN($E90)*COS(AL$12))/SIN(AL$12)*$B90))</f>
        <v>10.0190041498546</v>
      </c>
      <c r="AM180" s="0" t="n">
        <f aca="false">IF($B90=0,0,IF(SIN(AM$12)=0,999999999,(SIN(AM$12)*COS($E90)+SIN($E90)*COS(AM$12))/SIN(AM$12)*$B90))</f>
        <v>9.68481704504278</v>
      </c>
      <c r="AN180" s="0" t="n">
        <f aca="false">IF($B90=0,0,IF(SIN(AN$12)=0,999999999,(SIN(AN$12)*COS($E90)+SIN($E90)*COS(AN$12))/SIN(AN$12)*$B90))</f>
        <v>9.36812456987196</v>
      </c>
      <c r="AO180" s="0" t="n">
        <f aca="false">IF($B90=0,0,IF(SIN(AO$12)=0,999999999,(SIN(AO$12)*COS($E90)+SIN($E90)*COS(AO$12))/SIN(AO$12)*$B90))</f>
        <v>9.06740948964508</v>
      </c>
      <c r="AP180" s="0" t="n">
        <f aca="false">IF($B90=0,0,IF(SIN(AP$12)=0,999999999,(SIN(AP$12)*COS($E90)+SIN($E90)*COS(AP$12))/SIN(AP$12)*$B90))</f>
        <v>8.78132245671313</v>
      </c>
      <c r="AQ180" s="0" t="n">
        <f aca="false">IF($B90=0,0,IF(SIN(AQ$12)=0,999999999,(SIN(AQ$12)*COS($E90)+SIN($E90)*COS(AQ$12))/SIN(AQ$12)*$B90))</f>
        <v>8.5086593052087</v>
      </c>
      <c r="AR180" s="0" t="n">
        <f aca="false">IF($B90=0,0,IF(SIN(AR$12)=0,999999999,(SIN(AR$12)*COS($E90)+SIN($E90)*COS(AR$12))/SIN(AR$12)*$B90))</f>
        <v>8.24834192996102</v>
      </c>
      <c r="AS180" s="0" t="n">
        <f aca="false">IF($B90=0,0,IF(SIN(AS$12)=0,999999999,(SIN(AS$12)*COS($E90)+SIN($E90)*COS(AS$12))/SIN(AS$12)*$B90))</f>
        <v>7.99940210624067</v>
      </c>
      <c r="AT180" s="0" t="n">
        <f aca="false">IF($B90=0,0,IF(SIN(AT$12)=0,999999999,(SIN(AT$12)*COS($E90)+SIN($E90)*COS(AT$12))/SIN(AT$12)*$B90))</f>
        <v>7.76096773565018</v>
      </c>
      <c r="AU180" s="0" t="n">
        <f aca="false">IF($B90=0,0,IF(SIN(AU$12)=0,999999999,(SIN(AU$12)*COS($E90)+SIN($E90)*COS(AU$12))/SIN(AU$12)*$B90))</f>
        <v>7.53225110390041</v>
      </c>
      <c r="AV180" s="0" t="n">
        <f aca="false">IF($B90=0,0,IF(SIN(AV$12)=0,999999999,(SIN(AV$12)*COS($E90)+SIN($E90)*COS(AV$12))/SIN(AV$12)*$B90))</f>
        <v>7.31253881511722</v>
      </c>
      <c r="AW180" s="0" t="n">
        <f aca="false">IF($B90=0,0,IF(SIN(AW$12)=0,999999999,(SIN(AW$12)*COS($E90)+SIN($E90)*COS(AW$12))/SIN(AW$12)*$B90))</f>
        <v>7.1011831297118</v>
      </c>
      <c r="AX180" s="0" t="n">
        <f aca="false">IF($B90=0,0,IF(SIN(AX$12)=0,999999999,(SIN(AX$12)*COS($E90)+SIN($E90)*COS(AX$12))/SIN(AX$12)*$B90))</f>
        <v>6.89759448247607</v>
      </c>
      <c r="AY180" s="0" t="n">
        <f aca="false">IF($B90=0,0,IF(SIN(AY$12)=0,999999999,(SIN(AY$12)*COS($E90)+SIN($E90)*COS(AY$12))/SIN(AY$12)*$B90))</f>
        <v>6.70123499726633</v>
      </c>
      <c r="AZ180" s="0" t="n">
        <f aca="false">IF($B90=0,0,IF(SIN(AZ$12)=0,999999999,(SIN(AZ$12)*COS($E90)+SIN($E90)*COS(AZ$12))/SIN(AZ$12)*$B90))</f>
        <v>6.51161284657239</v>
      </c>
      <c r="BA180" s="0" t="n">
        <f aca="false">IF($B90=0,0,IF(SIN(BA$12)=0,999999999,(SIN(BA$12)*COS($E90)+SIN($E90)*COS(BA$12))/SIN(BA$12)*$B90))</f>
        <v>6.32827733008835</v>
      </c>
      <c r="BB180" s="0" t="n">
        <f aca="false">IF($B90=0,0,IF(SIN(BB$12)=0,999999999,(SIN(BB$12)*COS($E90)+SIN($E90)*COS(BB$12))/SIN(BB$12)*$B90))</f>
        <v>6.15081456737868</v>
      </c>
      <c r="BC180" s="0" t="n">
        <f aca="false">IF($B90=0,0,IF(SIN(BC$12)=0,999999999,(SIN(BC$12)*COS($E90)+SIN($E90)*COS(BC$12))/SIN(BC$12)*$B90))</f>
        <v>5.97884371685765</v>
      </c>
      <c r="BD180" s="0" t="n">
        <f aca="false">IF($B90=0,0,IF(SIN(BD$12)=0,999999999,(SIN(BD$12)*COS($E90)+SIN($E90)*COS(BD$12))/SIN(BD$12)*$B90))</f>
        <v>5.81201364734196</v>
      </c>
      <c r="BE180" s="0" t="n">
        <f aca="false">IF($B90=0,0,IF(SIN(BE$12)=0,999999999,(SIN(BE$12)*COS($E90)+SIN($E90)*COS(BE$12))/SIN(BE$12)*$B90))</f>
        <v>5.64999999999999</v>
      </c>
      <c r="BF180" s="0" t="n">
        <f aca="false">IF($B90=0,0,IF(SIN(BF$12)=0,999999999,(SIN(BF$12)*COS($E90)+SIN($E90)*COS(BF$12))/SIN(BF$12)*$B90))</f>
        <v>5.49250258808308</v>
      </c>
      <c r="BG180" s="0" t="n">
        <f aca="false">IF($B90=0,0,IF(SIN(BG$12)=0,999999999,(SIN(BG$12)*COS($E90)+SIN($E90)*COS(BG$12))/SIN(BG$12)*$B90))</f>
        <v>5.33924308976212</v>
      </c>
      <c r="BH180" s="0" t="n">
        <f aca="false">IF($B90=0,0,IF(SIN(BH$12)=0,999999999,(SIN(BH$12)*COS($E90)+SIN($E90)*COS(BH$12))/SIN(BH$12)*$B90))</f>
        <v>5.1899629960076</v>
      </c>
      <c r="BI180" s="0" t="n">
        <f aca="false">IF($B90=0,0,IF(SIN(BI$12)=0,999999999,(SIN(BI$12)*COS($E90)+SIN($E90)*COS(BI$12))/SIN(BI$12)*$B90))</f>
        <v>5.0444217809832</v>
      </c>
      <c r="BJ180" s="0" t="n">
        <f aca="false">IF($B90=0,0,IF(SIN(BJ$12)=0,999999999,(SIN(BJ$12)*COS($E90)+SIN($E90)*COS(BJ$12))/SIN(BJ$12)*$B90))</f>
        <v>4.90239526706557</v>
      </c>
      <c r="BK180" s="0" t="n">
        <f aca="false">IF($B90=0,0,IF(SIN(BK$12)=0,999999999,(SIN(BK$12)*COS($E90)+SIN($E90)*COS(BK$12))/SIN(BK$12)*$B90))</f>
        <v>4.76367416051253</v>
      </c>
      <c r="BL180" s="0" t="n">
        <f aca="false">IF($B90=0,0,IF(SIN(BL$12)=0,999999999,(SIN(BL$12)*COS($E90)+SIN($E90)*COS(BL$12))/SIN(BL$12)*$B90))</f>
        <v>4.62806273710374</v>
      </c>
      <c r="BM180" s="0" t="n">
        <f aca="false">IF($B90=0,0,IF(SIN(BM$12)=0,999999999,(SIN(BM$12)*COS($E90)+SIN($E90)*COS(BM$12))/SIN(BM$12)*$B90))</f>
        <v>4.49537765987672</v>
      </c>
      <c r="BN180" s="0" t="n">
        <f aca="false">IF($B90=0,0,IF(SIN(BN$12)=0,999999999,(SIN(BN$12)*COS($E90)+SIN($E90)*COS(BN$12))/SIN(BN$12)*$B90))</f>
        <v>4.36544691345863</v>
      </c>
      <c r="BO180" s="0" t="n">
        <f aca="false">IF($B90=0,0,IF(SIN(BO$12)=0,999999999,(SIN(BO$12)*COS($E90)+SIN($E90)*COS(BO$12))/SIN(BO$12)*$B90))</f>
        <v>4.23810884152143</v>
      </c>
      <c r="BP180" s="0" t="n">
        <f aca="false">IF($B90=0,0,IF(SIN(BP$12)=0,999999999,(SIN(BP$12)*COS($E90)+SIN($E90)*COS(BP$12))/SIN(BP$12)*$B90))</f>
        <v>4.11321127562007</v>
      </c>
      <c r="BQ180" s="0" t="n">
        <f aca="false">IF($B90=0,0,IF(SIN(BQ$12)=0,999999999,(SIN(BQ$12)*COS($E90)+SIN($E90)*COS(BQ$12))/SIN(BQ$12)*$B90))</f>
        <v>3.99061074515754</v>
      </c>
      <c r="BR180" s="0" t="n">
        <f aca="false">IF($B90=0,0,IF(SIN(BR$12)=0,999999999,(SIN(BR$12)*COS($E90)+SIN($E90)*COS(BR$12))/SIN(BR$12)*$B90))</f>
        <v>3.87017175949575</v>
      </c>
      <c r="BS180" s="0" t="n">
        <f aca="false">IF($B90=0,0,IF(SIN(BS$12)=0,999999999,(SIN(BS$12)*COS($E90)+SIN($E90)*COS(BS$12))/SIN(BS$12)*$B90))</f>
        <v>3.75176615432916</v>
      </c>
      <c r="BT180" s="0" t="n">
        <f aca="false">IF($B90=0,0,IF(SIN(BT$12)=0,999999999,(SIN(BT$12)*COS($E90)+SIN($E90)*COS(BT$12))/SIN(BT$12)*$B90))</f>
        <v>3.63527249538545</v>
      </c>
      <c r="BU180" s="0" t="n">
        <f aca="false">IF($B90=0,0,IF(SIN(BU$12)=0,999999999,(SIN(BU$12)*COS($E90)+SIN($E90)*COS(BU$12))/SIN(BU$12)*$B90))</f>
        <v>3.52057553333784</v>
      </c>
      <c r="BV180" s="0" t="n">
        <f aca="false">IF($B90=0,0,IF(SIN(BV$12)=0,999999999,(SIN(BV$12)*COS($E90)+SIN($E90)*COS(BV$12))/SIN(BV$12)*$B90))</f>
        <v>3.40756570452352</v>
      </c>
      <c r="BW180" s="0" t="n">
        <f aca="false">IF($B90=0,0,IF(SIN(BW$12)=0,999999999,(SIN(BW$12)*COS($E90)+SIN($E90)*COS(BW$12))/SIN(BW$12)*$B90))</f>
        <v>3.2961386726804</v>
      </c>
      <c r="BX180" s="0" t="n">
        <f aca="false">IF($B90=0,0,IF(SIN(BX$12)=0,999999999,(SIN(BX$12)*COS($E90)+SIN($E90)*COS(BX$12))/SIN(BX$12)*$B90))</f>
        <v>3.18619490745127</v>
      </c>
      <c r="BY180" s="0" t="n">
        <f aca="false">IF($B90=0,0,IF(SIN(BY$12)=0,999999999,(SIN(BY$12)*COS($E90)+SIN($E90)*COS(BY$12))/SIN(BY$12)*$B90))</f>
        <v>3.07763929587244</v>
      </c>
      <c r="BZ180" s="0" t="n">
        <f aca="false">IF($B90=0,0,IF(SIN(BZ$12)=0,999999999,(SIN(BZ$12)*COS($E90)+SIN($E90)*COS(BZ$12))/SIN(BZ$12)*$B90))</f>
        <v>2.97038078347309</v>
      </c>
      <c r="CA180" s="0" t="n">
        <f aca="false">IF($B90=0,0,IF(SIN(CA$12)=0,999999999,(SIN(CA$12)*COS($E90)+SIN($E90)*COS(CA$12))/SIN(CA$12)*$B90))</f>
        <v>2.8643320419685</v>
      </c>
      <c r="CB180" s="0" t="n">
        <f aca="false">IF($B90=0,0,IF(SIN(CB$12)=0,999999999,(SIN(CB$12)*COS($E90)+SIN($E90)*COS(CB$12))/SIN(CB$12)*$B90))</f>
        <v>2.75940916084362</v>
      </c>
      <c r="CC180" s="0" t="n">
        <f aca="false">IF($B90=0,0,IF(SIN(CC$12)=0,999999999,(SIN(CC$12)*COS($E90)+SIN($E90)*COS(CC$12))/SIN(CC$12)*$B90))</f>
        <v>2.65553136039743</v>
      </c>
      <c r="CD180" s="0" t="n">
        <f aca="false">IF($B90=0,0,IF(SIN(CD$12)=0,999999999,(SIN(CD$12)*COS($E90)+SIN($E90)*COS(CD$12))/SIN(CD$12)*$B90))</f>
        <v>2.55262072405929</v>
      </c>
      <c r="CE180" s="0" t="n">
        <f aca="false">IF($B90=0,0,IF(SIN(CE$12)=0,999999999,(SIN(CE$12)*COS($E90)+SIN($E90)*COS(CE$12))/SIN(CE$12)*$B90))</f>
        <v>2.45060194799934</v>
      </c>
      <c r="CF180" s="0" t="n">
        <f aca="false">IF($B90=0,0,IF(SIN(CF$12)=0,999999999,(SIN(CF$12)*COS($E90)+SIN($E90)*COS(CF$12))/SIN(CF$12)*$B90))</f>
        <v>2.34940210624067</v>
      </c>
      <c r="CG180" s="0" t="n">
        <f aca="false">IF($B90=0,0,IF(SIN(CG$12)=0,999999999,(SIN(CG$12)*COS($E90)+SIN($E90)*COS(CG$12))/SIN(CG$12)*$B90))</f>
        <v>2.24895042964352</v>
      </c>
      <c r="CH180" s="0" t="n">
        <f aca="false">IF($B90=0,0,IF(SIN(CH$12)=0,999999999,(SIN(CH$12)*COS($E90)+SIN($E90)*COS(CH$12))/SIN(CH$12)*$B90))</f>
        <v>2.14917809727443</v>
      </c>
      <c r="CI180" s="0" t="n">
        <f aca="false">IF($B90=0,0,IF(SIN(CI$12)=0,999999999,(SIN(CI$12)*COS($E90)+SIN($E90)*COS(CI$12))/SIN(CI$12)*$B90))</f>
        <v>2.05001803879844</v>
      </c>
      <c r="CJ180" s="0" t="n">
        <f aca="false">IF($B90=0,0,IF(SIN(CJ$12)=0,999999999,(SIN(CJ$12)*COS($E90)+SIN($E90)*COS(CJ$12))/SIN(CJ$12)*$B90))</f>
        <v>1.9514047466417</v>
      </c>
      <c r="CK180" s="0" t="n">
        <f aca="false">IF($B90=0,0,IF(SIN(CK$12)=0,999999999,(SIN(CK$12)*COS($E90)+SIN($E90)*COS(CK$12))/SIN(CK$12)*$B90))</f>
        <v>1.85327409676729</v>
      </c>
      <c r="CL180" s="0" t="n">
        <f aca="false">IF($B90=0,0,IF(SIN(CL$12)=0,999999999,(SIN(CL$12)*COS($E90)+SIN($E90)*COS(CL$12))/SIN(CL$12)*$B90))</f>
        <v>1.75556317698959</v>
      </c>
      <c r="CM180" s="0" t="n">
        <f aca="false">IF($B90=0,0,IF(SIN(CM$12)=0,999999999,(SIN(CM$12)*COS($E90)+SIN($E90)*COS(CM$12))/SIN(CM$12)*$B90))</f>
        <v>1.65821012182431</v>
      </c>
      <c r="CN180" s="0" t="n">
        <f aca="false">IF($B90=0,0,IF(SIN(CN$12)=0,999999999,(SIN(CN$12)*COS($E90)+SIN($E90)*COS(CN$12))/SIN(CN$12)*$B90))</f>
        <v>1.56115395293205</v>
      </c>
      <c r="CO180" s="0" t="n">
        <f aca="false">IF($B90=0,0,IF(SIN(CO$12)=0,999999999,(SIN(CO$12)*COS($E90)+SIN($E90)*COS(CO$12))/SIN(CO$12)*$B90))</f>
        <v>1.46433442426536</v>
      </c>
      <c r="CP180" s="0" t="n">
        <f aca="false">IF($B90=0,0,IF(SIN(CP$12)=0,999999999,(SIN(CP$12)*COS($E90)+SIN($E90)*COS(CP$12))/SIN(CP$12)*$B90))</f>
        <v>1.36769187107217</v>
      </c>
      <c r="CQ180" s="0" t="n">
        <f aca="false">IF($B90=0,0,IF(SIN(CQ$12)=0,999999999,(SIN(CQ$12)*COS($E90)+SIN($E90)*COS(CQ$12))/SIN(CQ$12)*$B90))</f>
        <v>1.27116706194339</v>
      </c>
    </row>
    <row r="181" customFormat="false" ht="12.8" hidden="true" customHeight="false" outlineLevel="0" collapsed="false">
      <c r="D181" s="0" t="n">
        <f aca="false">1+D180</f>
        <v>79</v>
      </c>
      <c r="E181" s="2" t="s">
        <v>56</v>
      </c>
      <c r="F181" s="0" t="n">
        <f aca="false">IF($B91=0,0,IF(SIN(F$12)=0,999999999,(SIN(F$12)*COS($E91)+SIN($E91)*COS(F$12))/SIN(F$12)*$B91))</f>
        <v>999999999</v>
      </c>
      <c r="G181" s="0" t="n">
        <f aca="false">IF($B91=0,0,IF(SIN(G$12)=0,999999999,(SIN(G$12)*COS($E91)+SIN($E91)*COS(G$12))/SIN(G$12)*$B91))</f>
        <v>315.26431245178</v>
      </c>
      <c r="H181" s="0" t="n">
        <f aca="false">IF($B91=0,0,IF(SIN(H$12)=0,999999999,(SIN(H$12)*COS($E91)+SIN($E91)*COS(H$12))/SIN(H$12)*$B91))</f>
        <v>158.117316302432</v>
      </c>
      <c r="I181" s="0" t="n">
        <f aca="false">IF($B91=0,0,IF(SIN(I$12)=0,999999999,(SIN(I$12)*COS($E91)+SIN($E91)*COS(I$12))/SIN(I$12)*$B91))</f>
        <v>105.713702342165</v>
      </c>
      <c r="J181" s="0" t="n">
        <f aca="false">IF($B91=0,0,IF(SIN(J$12)=0,999999999,(SIN(J$12)*COS($E91)+SIN($E91)*COS(J$12))/SIN(J$12)*$B91))</f>
        <v>79.4959241999683</v>
      </c>
      <c r="K181" s="0" t="n">
        <f aca="false">IF($B91=0,0,IF(SIN(K$12)=0,999999999,(SIN(K$12)*COS($E91)+SIN($E91)*COS(K$12))/SIN(K$12)*$B91))</f>
        <v>63.7524694788037</v>
      </c>
      <c r="L181" s="0" t="n">
        <f aca="false">IF($B91=0,0,IF(SIN(L$12)=0,999999999,(SIN(L$12)*COS($E91)+SIN($E91)*COS(L$12))/SIN(L$12)*$B91))</f>
        <v>53.2461647693706</v>
      </c>
      <c r="M181" s="0" t="n">
        <f aca="false">IF($B91=0,0,IF(SIN(M$12)=0,999999999,(SIN(M$12)*COS($E91)+SIN($E91)*COS(M$12))/SIN(M$12)*$B91))</f>
        <v>45.7325049358248</v>
      </c>
      <c r="N181" s="0" t="n">
        <f aca="false">IF($B91=0,0,IF(SIN(N$12)=0,999999999,(SIN(N$12)*COS($E91)+SIN($E91)*COS(N$12))/SIN(N$12)*$B91))</f>
        <v>40.0892354354794</v>
      </c>
      <c r="O181" s="0" t="n">
        <f aca="false">IF($B91=0,0,IF(SIN(O$12)=0,999999999,(SIN(O$12)*COS($E91)+SIN($E91)*COS(O$12))/SIN(O$12)*$B91))</f>
        <v>35.6928797571541</v>
      </c>
      <c r="P181" s="0" t="n">
        <f aca="false">IF($B91=0,0,IF(SIN(P$12)=0,999999999,(SIN(P$12)*COS($E91)+SIN($E91)*COS(P$12))/SIN(P$12)*$B91))</f>
        <v>32.169350395104</v>
      </c>
      <c r="Q181" s="0" t="n">
        <f aca="false">IF($B91=0,0,IF(SIN(Q$12)=0,999999999,(SIN(Q$12)*COS($E91)+SIN($E91)*COS(Q$12))/SIN(Q$12)*$B91))</f>
        <v>29.2805901995058</v>
      </c>
      <c r="R181" s="0" t="n">
        <f aca="false">IF($B91=0,0,IF(SIN(R$12)=0,999999999,(SIN(R$12)*COS($E91)+SIN($E91)*COS(R$12))/SIN(R$12)*$B91))</f>
        <v>26.8678930504932</v>
      </c>
      <c r="S181" s="0" t="n">
        <f aca="false">IF($B91=0,0,IF(SIN(S$12)=0,999999999,(SIN(S$12)*COS($E91)+SIN($E91)*COS(S$12))/SIN(S$12)*$B91))</f>
        <v>24.8213842199667</v>
      </c>
      <c r="T181" s="0" t="n">
        <f aca="false">IF($B91=0,0,IF(SIN(T$12)=0,999999999,(SIN(T$12)*COS($E91)+SIN($E91)*COS(T$12))/SIN(T$12)*$B91))</f>
        <v>23.0625805772723</v>
      </c>
      <c r="U181" s="0" t="n">
        <f aca="false">IF($B91=0,0,IF(SIN(U$12)=0,999999999,(SIN(U$12)*COS($E91)+SIN($E91)*COS(U$12))/SIN(U$12)*$B91))</f>
        <v>21.533926711591</v>
      </c>
      <c r="V181" s="0" t="n">
        <f aca="false">IF($B91=0,0,IF(SIN(V$12)=0,999999999,(SIN(V$12)*COS($E91)+SIN($E91)*COS(V$12))/SIN(V$12)*$B91))</f>
        <v>20.1922550074591</v>
      </c>
      <c r="W181" s="0" t="n">
        <f aca="false">IF($B91=0,0,IF(SIN(W$12)=0,999999999,(SIN(W$12)*COS($E91)+SIN($E91)*COS(W$12))/SIN(W$12)*$B91))</f>
        <v>19.0045539279932</v>
      </c>
      <c r="X181" s="0" t="n">
        <f aca="false">IF($B91=0,0,IF(SIN(X$12)=0,999999999,(SIN(X$12)*COS($E91)+SIN($E91)*COS(X$12))/SIN(X$12)*$B91))</f>
        <v>17.9451468694682</v>
      </c>
      <c r="Y181" s="0" t="n">
        <f aca="false">IF($B91=0,0,IF(SIN(Y$12)=0,999999999,(SIN(Y$12)*COS($E91)+SIN($E91)*COS(Y$12))/SIN(Y$12)*$B91))</f>
        <v>16.9937619030464</v>
      </c>
      <c r="Z181" s="0" t="n">
        <f aca="false">IF($B91=0,0,IF(SIN(Z$12)=0,999999999,(SIN(Z$12)*COS($E91)+SIN($E91)*COS(Z$12))/SIN(Z$12)*$B91))</f>
        <v>16.1341805931314</v>
      </c>
      <c r="AA181" s="0" t="n">
        <f aca="false">IF($B91=0,0,IF(SIN(AA$12)=0,999999999,(SIN(AA$12)*COS($E91)+SIN($E91)*COS(AA$12))/SIN(AA$12)*$B91))</f>
        <v>15.3532728667849</v>
      </c>
      <c r="AB181" s="0" t="n">
        <f aca="false">IF($B91=0,0,IF(SIN(AB$12)=0,999999999,(SIN(AB$12)*COS($E91)+SIN($E91)*COS(AB$12))/SIN(AB$12)*$B91))</f>
        <v>14.6402950997529</v>
      </c>
      <c r="AC181" s="0" t="n">
        <f aca="false">IF($B91=0,0,IF(SIN(AC$12)=0,999999999,(SIN(AC$12)*COS($E91)+SIN($E91)*COS(AC$12))/SIN(AC$12)*$B91))</f>
        <v>13.9863713096762</v>
      </c>
      <c r="AD181" s="0" t="n">
        <f aca="false">IF($B91=0,0,IF(SIN(AD$12)=0,999999999,(SIN(AD$12)*COS($E91)+SIN($E91)*COS(AD$12))/SIN(AD$12)*$B91))</f>
        <v>13.3841040501989</v>
      </c>
      <c r="AE181" s="0" t="n">
        <f aca="false">IF($B91=0,0,IF(SIN(AE$12)=0,999999999,(SIN(AE$12)*COS($E91)+SIN($E91)*COS(AE$12))/SIN(AE$12)*$B91))</f>
        <v>12.8272786896987</v>
      </c>
      <c r="AF181" s="0" t="n">
        <f aca="false">IF($B91=0,0,IF(SIN(AF$12)=0,999999999,(SIN(AF$12)*COS($E91)+SIN($E91)*COS(AF$12))/SIN(AF$12)*$B91))</f>
        <v>12.3106359326008</v>
      </c>
      <c r="AG181" s="0" t="n">
        <f aca="false">IF($B91=0,0,IF(SIN(AG$12)=0,999999999,(SIN(AG$12)*COS($E91)+SIN($E91)*COS(AG$12))/SIN(AG$12)*$B91))</f>
        <v>11.8296948907267</v>
      </c>
      <c r="AH181" s="0" t="n">
        <f aca="false">IF($B91=0,0,IF(SIN(AH$12)=0,999999999,(SIN(AH$12)*COS($E91)+SIN($E91)*COS(AH$12))/SIN(AH$12)*$B91))</f>
        <v>11.3806140671446</v>
      </c>
      <c r="AI181" s="0" t="n">
        <f aca="false">IF($B91=0,0,IF(SIN(AI$12)=0,999999999,(SIN(AI$12)*COS($E91)+SIN($E91)*COS(AI$12))/SIN(AI$12)*$B91))</f>
        <v>10.9600811011983</v>
      </c>
      <c r="AJ181" s="0" t="n">
        <f aca="false">IF($B91=0,0,IF(SIN(AJ$12)=0,999999999,(SIN(AJ$12)*COS($E91)+SIN($E91)*COS(AJ$12))/SIN(AJ$12)*$B91))</f>
        <v>10.5652245637468</v>
      </c>
      <c r="AK181" s="0" t="n">
        <f aca="false">IF($B91=0,0,IF(SIN(AK$12)=0,999999999,(SIN(AK$12)*COS($E91)+SIN($E91)*COS(AK$12))/SIN(AK$12)*$B91))</f>
        <v>10.1935428235043</v>
      </c>
      <c r="AL181" s="0" t="n">
        <f aca="false">IF($B91=0,0,IF(SIN(AL$12)=0,999999999,(SIN(AL$12)*COS($E91)+SIN($E91)*COS(AL$12))/SIN(AL$12)*$B91))</f>
        <v>9.84284625014966</v>
      </c>
      <c r="AM181" s="0" t="n">
        <f aca="false">IF($B91=0,0,IF(SIN(AM$12)=0,999999999,(SIN(AM$12)*COS($E91)+SIN($E91)*COS(AM$12))/SIN(AM$12)*$B91))</f>
        <v>9.51120992516028</v>
      </c>
      <c r="AN181" s="0" t="n">
        <f aca="false">IF($B91=0,0,IF(SIN(AN$12)=0,999999999,(SIN(AN$12)*COS($E91)+SIN($E91)*COS(AN$12))/SIN(AN$12)*$B91))</f>
        <v>9.19693469698659</v>
      </c>
      <c r="AO181" s="0" t="n">
        <f aca="false">IF($B91=0,0,IF(SIN(AO$12)=0,999999999,(SIN(AO$12)*COS($E91)+SIN($E91)*COS(AO$12))/SIN(AO$12)*$B91))</f>
        <v>8.89851491166458</v>
      </c>
      <c r="AP181" s="0" t="n">
        <f aca="false">IF($B91=0,0,IF(SIN(AP$12)=0,999999999,(SIN(AP$12)*COS($E91)+SIN($E91)*COS(AP$12))/SIN(AP$12)*$B91))</f>
        <v>8.6146115208318</v>
      </c>
      <c r="AQ181" s="0" t="n">
        <f aca="false">IF($B91=0,0,IF(SIN(AQ$12)=0,999999999,(SIN(AQ$12)*COS($E91)+SIN($E91)*COS(AQ$12))/SIN(AQ$12)*$B91))</f>
        <v>8.34402954976541</v>
      </c>
      <c r="AR181" s="0" t="n">
        <f aca="false">IF($B91=0,0,IF(SIN(AR$12)=0,999999999,(SIN(AR$12)*COS($E91)+SIN($E91)*COS(AR$12))/SIN(AR$12)*$B91))</f>
        <v>8.08569912224447</v>
      </c>
      <c r="AS181" s="0" t="n">
        <f aca="false">IF($B91=0,0,IF(SIN(AS$12)=0,999999999,(SIN(AS$12)*COS($E91)+SIN($E91)*COS(AS$12))/SIN(AS$12)*$B91))</f>
        <v>7.83865940379511</v>
      </c>
      <c r="AT181" s="0" t="n">
        <f aca="false">IF($B91=0,0,IF(SIN(AT$12)=0,999999999,(SIN(AT$12)*COS($E91)+SIN($E91)*COS(AT$12))/SIN(AT$12)*$B91))</f>
        <v>7.60204495256333</v>
      </c>
      <c r="AU181" s="0" t="n">
        <f aca="false">IF($B91=0,0,IF(SIN(AU$12)=0,999999999,(SIN(AU$12)*COS($E91)+SIN($E91)*COS(AU$12))/SIN(AU$12)*$B91))</f>
        <v>7.37507406671736</v>
      </c>
      <c r="AV181" s="0" t="n">
        <f aca="false">IF($B91=0,0,IF(SIN(AV$12)=0,999999999,(SIN(AV$12)*COS($E91)+SIN($E91)*COS(AV$12))/SIN(AV$12)*$B91))</f>
        <v>7.15703879558356</v>
      </c>
      <c r="AW181" s="0" t="n">
        <f aca="false">IF($B91=0,0,IF(SIN(AW$12)=0,999999999,(SIN(AW$12)*COS($E91)+SIN($E91)*COS(AW$12))/SIN(AW$12)*$B91))</f>
        <v>6.94729634363308</v>
      </c>
      <c r="AX181" s="0" t="n">
        <f aca="false">IF($B91=0,0,IF(SIN(AX$12)=0,999999999,(SIN(AX$12)*COS($E91)+SIN($E91)*COS(AX$12))/SIN(AX$12)*$B91))</f>
        <v>6.74526164568495</v>
      </c>
      <c r="AY181" s="0" t="n">
        <f aca="false">IF($B91=0,0,IF(SIN(AY$12)=0,999999999,(SIN(AY$12)*COS($E91)+SIN($E91)*COS(AY$12))/SIN(AY$12)*$B91))</f>
        <v>6.55040093109086</v>
      </c>
      <c r="AZ181" s="0" t="n">
        <f aca="false">IF($B91=0,0,IF(SIN(AZ$12)=0,999999999,(SIN(AZ$12)*COS($E91)+SIN($E91)*COS(AZ$12))/SIN(AZ$12)*$B91))</f>
        <v>6.36222612635645</v>
      </c>
      <c r="BA181" s="0" t="n">
        <f aca="false">IF($B91=0,0,IF(SIN(BA$12)=0,999999999,(SIN(BA$12)*COS($E91)+SIN($E91)*COS(BA$12))/SIN(BA$12)*$B91))</f>
        <v>6.1802899712764</v>
      </c>
      <c r="BB181" s="0" t="n">
        <f aca="false">IF($B91=0,0,IF(SIN(BB$12)=0,999999999,(SIN(BB$12)*COS($E91)+SIN($E91)*COS(BB$12))/SIN(BB$12)*$B91))</f>
        <v>6.00418174447742</v>
      </c>
      <c r="BC181" s="0" t="n">
        <f aca="false">IF($B91=0,0,IF(SIN(BC$12)=0,999999999,(SIN(BC$12)*COS($E91)+SIN($E91)*COS(BC$12))/SIN(BC$12)*$B91))</f>
        <v>5.83352351125742</v>
      </c>
      <c r="BD181" s="0" t="n">
        <f aca="false">IF($B91=0,0,IF(SIN(BD$12)=0,999999999,(SIN(BD$12)*COS($E91)+SIN($E91)*COS(BD$12))/SIN(BD$12)*$B91))</f>
        <v>5.66796682054351</v>
      </c>
      <c r="BE181" s="0" t="n">
        <f aca="false">IF($B91=0,0,IF(SIN(BE$12)=0,999999999,(SIN(BE$12)*COS($E91)+SIN($E91)*COS(BE$12))/SIN(BE$12)*$B91))</f>
        <v>5.50718978926676</v>
      </c>
      <c r="BF181" s="0" t="n">
        <f aca="false">IF($B91=0,0,IF(SIN(BF$12)=0,999999999,(SIN(BF$12)*COS($E91)+SIN($E91)*COS(BF$12))/SIN(BF$12)*$B91))</f>
        <v>5.35089452194077</v>
      </c>
      <c r="BG181" s="0" t="n">
        <f aca="false">IF($B91=0,0,IF(SIN(BG$12)=0,999999999,(SIN(BG$12)*COS($E91)+SIN($E91)*COS(BG$12))/SIN(BG$12)*$B91))</f>
        <v>5.19880482110836</v>
      </c>
      <c r="BH181" s="0" t="n">
        <f aca="false">IF($B91=0,0,IF(SIN(BH$12)=0,999999999,(SIN(BH$12)*COS($E91)+SIN($E91)*COS(BH$12))/SIN(BH$12)*$B91))</f>
        <v>5.05066415088503</v>
      </c>
      <c r="BI181" s="0" t="n">
        <f aca="false">IF($B91=0,0,IF(SIN(BI$12)=0,999999999,(SIN(BI$12)*COS($E91)+SIN($E91)*COS(BI$12))/SIN(BI$12)*$B91))</f>
        <v>4.90623382131753</v>
      </c>
      <c r="BJ181" s="0" t="n">
        <f aca="false">IF($B91=0,0,IF(SIN(BJ$12)=0,999999999,(SIN(BJ$12)*COS($E91)+SIN($E91)*COS(BJ$12))/SIN(BJ$12)*$B91))</f>
        <v>4.76529136588312</v>
      </c>
      <c r="BK181" s="0" t="n">
        <f aca="false">IF($B91=0,0,IF(SIN(BK$12)=0,999999999,(SIN(BK$12)*COS($E91)+SIN($E91)*COS(BK$12))/SIN(BK$12)*$B91))</f>
        <v>4.62762908833469</v>
      </c>
      <c r="BL181" s="0" t="n">
        <f aca="false">IF($B91=0,0,IF(SIN(BL$12)=0,999999999,(SIN(BL$12)*COS($E91)+SIN($E91)*COS(BL$12))/SIN(BL$12)*$B91))</f>
        <v>4.49305275837368</v>
      </c>
      <c r="BM181" s="0" t="n">
        <f aca="false">IF($B91=0,0,IF(SIN(BM$12)=0,999999999,(SIN(BM$12)*COS($E91)+SIN($E91)*COS(BM$12))/SIN(BM$12)*$B91))</f>
        <v>4.36138043841006</v>
      </c>
      <c r="BN181" s="0" t="n">
        <f aca="false">IF($B91=0,0,IF(SIN(BN$12)=0,999999999,(SIN(BN$12)*COS($E91)+SIN($E91)*COS(BN$12))/SIN(BN$12)*$B91))</f>
        <v>4.23244142602809</v>
      </c>
      <c r="BO181" s="0" t="n">
        <f aca="false">IF($B91=0,0,IF(SIN(BO$12)=0,999999999,(SIN(BO$12)*COS($E91)+SIN($E91)*COS(BO$12))/SIN(BO$12)*$B91))</f>
        <v>4.10607529878849</v>
      </c>
      <c r="BP181" s="0" t="n">
        <f aca="false">IF($B91=0,0,IF(SIN(BP$12)=0,999999999,(SIN(BP$12)*COS($E91)+SIN($E91)*COS(BP$12))/SIN(BP$12)*$B91))</f>
        <v>3.9821310497159</v>
      </c>
      <c r="BQ181" s="0" t="n">
        <f aca="false">IF($B91=0,0,IF(SIN(BQ$12)=0,999999999,(SIN(BQ$12)*COS($E91)+SIN($E91)*COS(BQ$12))/SIN(BQ$12)*$B91))</f>
        <v>3.86046630329417</v>
      </c>
      <c r="BR181" s="0" t="n">
        <f aca="false">IF($B91=0,0,IF(SIN(BR$12)=0,999999999,(SIN(BR$12)*COS($E91)+SIN($E91)*COS(BR$12))/SIN(BR$12)*$B91))</f>
        <v>3.74094660305674</v>
      </c>
      <c r="BS181" s="0" t="n">
        <f aca="false">IF($B91=0,0,IF(SIN(BS$12)=0,999999999,(SIN(BS$12)*COS($E91)+SIN($E91)*COS(BS$12))/SIN(BS$12)*$B91))</f>
        <v>3.62344476294922</v>
      </c>
      <c r="BT181" s="0" t="n">
        <f aca="false">IF($B91=0,0,IF(SIN(BT$12)=0,999999999,(SIN(BT$12)*COS($E91)+SIN($E91)*COS(BT$12))/SIN(BT$12)*$B91))</f>
        <v>3.50784027558155</v>
      </c>
      <c r="BU181" s="0" t="n">
        <f aca="false">IF($B91=0,0,IF(SIN(BU$12)=0,999999999,(SIN(BU$12)*COS($E91)+SIN($E91)*COS(BU$12))/SIN(BU$12)*$B91))</f>
        <v>3.39401877130079</v>
      </c>
      <c r="BV181" s="0" t="n">
        <f aca="false">IF($B91=0,0,IF(SIN(BV$12)=0,999999999,(SIN(BV$12)*COS($E91)+SIN($E91)*COS(BV$12))/SIN(BV$12)*$B91))</f>
        <v>3.28187152272049</v>
      </c>
      <c r="BW181" s="0" t="n">
        <f aca="false">IF($B91=0,0,IF(SIN(BW$12)=0,999999999,(SIN(BW$12)*COS($E91)+SIN($E91)*COS(BW$12))/SIN(BW$12)*$B91))</f>
        <v>3.17129498995531</v>
      </c>
      <c r="BX181" s="0" t="n">
        <f aca="false">IF($B91=0,0,IF(SIN(BX$12)=0,999999999,(SIN(BX$12)*COS($E91)+SIN($E91)*COS(BX$12))/SIN(BX$12)*$B91))</f>
        <v>3.06219040234228</v>
      </c>
      <c r="BY181" s="0" t="n">
        <f aca="false">IF($B91=0,0,IF(SIN(BY$12)=0,999999999,(SIN(BY$12)*COS($E91)+SIN($E91)*COS(BY$12))/SIN(BY$12)*$B91))</f>
        <v>2.95446337289497</v>
      </c>
      <c r="BZ181" s="0" t="n">
        <f aca="false">IF($B91=0,0,IF(SIN(BZ$12)=0,999999999,(SIN(BZ$12)*COS($E91)+SIN($E91)*COS(BZ$12))/SIN(BZ$12)*$B91))</f>
        <v>2.84802354214214</v>
      </c>
      <c r="CA181" s="0" t="n">
        <f aca="false">IF($B91=0,0,IF(SIN(CA$12)=0,999999999,(SIN(CA$12)*COS($E91)+SIN($E91)*COS(CA$12))/SIN(CA$12)*$B91))</f>
        <v>2.7427842483575</v>
      </c>
      <c r="CB181" s="0" t="n">
        <f aca="false">IF($B91=0,0,IF(SIN(CB$12)=0,999999999,(SIN(CB$12)*COS($E91)+SIN($E91)*COS(CB$12))/SIN(CB$12)*$B91))</f>
        <v>2.63866222149728</v>
      </c>
      <c r="CC181" s="0" t="n">
        <f aca="false">IF($B91=0,0,IF(SIN(CC$12)=0,999999999,(SIN(CC$12)*COS($E91)+SIN($E91)*COS(CC$12))/SIN(CC$12)*$B91))</f>
        <v>2.53557729843494</v>
      </c>
      <c r="CD181" s="0" t="n">
        <f aca="false">IF($B91=0,0,IF(SIN(CD$12)=0,999999999,(SIN(CD$12)*COS($E91)+SIN($E91)*COS(CD$12))/SIN(CD$12)*$B91))</f>
        <v>2.43345215732061</v>
      </c>
      <c r="CE181" s="0" t="n">
        <f aca="false">IF($B91=0,0,IF(SIN(CE$12)=0,999999999,(SIN(CE$12)*COS($E91)+SIN($E91)*COS(CE$12))/SIN(CE$12)*$B91))</f>
        <v>2.33221206910269</v>
      </c>
      <c r="CF181" s="0" t="n">
        <f aca="false">IF($B91=0,0,IF(SIN(CF$12)=0,999999999,(SIN(CF$12)*COS($E91)+SIN($E91)*COS(CF$12))/SIN(CF$12)*$B91))</f>
        <v>2.23178466443293</v>
      </c>
      <c r="CG181" s="0" t="n">
        <f aca="false">IF($B91=0,0,IF(SIN(CG$12)=0,999999999,(SIN(CG$12)*COS($E91)+SIN($E91)*COS(CG$12))/SIN(CG$12)*$B91))</f>
        <v>2.13209971433751</v>
      </c>
      <c r="CH181" s="0" t="n">
        <f aca="false">IF($B91=0,0,IF(SIN(CH$12)=0,999999999,(SIN(CH$12)*COS($E91)+SIN($E91)*COS(CH$12))/SIN(CH$12)*$B91))</f>
        <v>2.03308892317867</v>
      </c>
      <c r="CI181" s="0" t="n">
        <f aca="false">IF($B91=0,0,IF(SIN(CI$12)=0,999999999,(SIN(CI$12)*COS($E91)+SIN($E91)*COS(CI$12))/SIN(CI$12)*$B91))</f>
        <v>1.93468573255518</v>
      </c>
      <c r="CJ181" s="0" t="n">
        <f aca="false">IF($B91=0,0,IF(SIN(CJ$12)=0,999999999,(SIN(CJ$12)*COS($E91)+SIN($E91)*COS(CJ$12))/SIN(CJ$12)*$B91))</f>
        <v>1.83682513489873</v>
      </c>
      <c r="CK181" s="0" t="n">
        <f aca="false">IF($B91=0,0,IF(SIN(CK$12)=0,999999999,(SIN(CK$12)*COS($E91)+SIN($E91)*COS(CK$12))/SIN(CK$12)*$B91))</f>
        <v>1.73944349561766</v>
      </c>
      <c r="CL181" s="0" t="n">
        <f aca="false">IF($B91=0,0,IF(SIN(CL$12)=0,999999999,(SIN(CL$12)*COS($E91)+SIN($E91)*COS(CL$12))/SIN(CL$12)*$B91))</f>
        <v>1.64247838272183</v>
      </c>
      <c r="CM181" s="0" t="n">
        <f aca="false">IF($B91=0,0,IF(SIN(CM$12)=0,999999999,(SIN(CM$12)*COS($E91)+SIN($E91)*COS(CM$12))/SIN(CM$12)*$B91))</f>
        <v>1.54586840293317</v>
      </c>
      <c r="CN181" s="0" t="n">
        <f aca="false">IF($B91=0,0,IF(SIN(CN$12)=0,999999999,(SIN(CN$12)*COS($E91)+SIN($E91)*COS(CN$12))/SIN(CN$12)*$B91))</f>
        <v>1.4495530433471</v>
      </c>
      <c r="CO181" s="0" t="n">
        <f aca="false">IF($B91=0,0,IF(SIN(CO$12)=0,999999999,(SIN(CO$12)*COS($E91)+SIN($E91)*COS(CO$12))/SIN(CO$12)*$B91))</f>
        <v>1.35347251776158</v>
      </c>
      <c r="CP181" s="0" t="n">
        <f aca="false">IF($B91=0,0,IF(SIN(CP$12)=0,999999999,(SIN(CP$12)*COS($E91)+SIN($E91)*COS(CP$12))/SIN(CP$12)*$B91))</f>
        <v>1.25756761683301</v>
      </c>
      <c r="CQ181" s="0" t="n">
        <f aca="false">IF($B91=0,0,IF(SIN(CQ$12)=0,999999999,(SIN(CQ$12)*COS($E91)+SIN($E91)*COS(CQ$12))/SIN(CQ$12)*$B91))</f>
        <v>1.16177956125321</v>
      </c>
    </row>
    <row r="182" customFormat="false" ht="12.8" hidden="true" customHeight="false" outlineLevel="0" collapsed="false">
      <c r="D182" s="0" t="n">
        <f aca="false">1+D181</f>
        <v>80</v>
      </c>
      <c r="E182" s="2" t="s">
        <v>56</v>
      </c>
      <c r="F182" s="0" t="n">
        <f aca="false">IF($B92=0,0,IF(SIN(F$12)=0,999999999,(SIN(F$12)*COS($E92)+SIN($E92)*COS(F$12))/SIN(F$12)*$B92))</f>
        <v>999999999</v>
      </c>
      <c r="G182" s="0" t="n">
        <f aca="false">IF($B92=0,0,IF(SIN(G$12)=0,999999999,(SIN(G$12)*COS($E92)+SIN($E92)*COS(G$12))/SIN(G$12)*$B92))</f>
        <v>312.621094005233</v>
      </c>
      <c r="H182" s="0" t="n">
        <f aca="false">IF($B92=0,0,IF(SIN(H$12)=0,999999999,(SIN(H$12)*COS($E92)+SIN($E92)*COS(H$12))/SIN(H$12)*$B92))</f>
        <v>156.742684811739</v>
      </c>
      <c r="I182" s="0" t="n">
        <f aca="false">IF($B92=0,0,IF(SIN(I$12)=0,999999999,(SIN(I$12)*COS($E92)+SIN($E92)*COS(I$12))/SIN(I$12)*$B92))</f>
        <v>104.762104970727</v>
      </c>
      <c r="J182" s="0" t="n">
        <f aca="false">IF($B92=0,0,IF(SIN(J$12)=0,999999999,(SIN(J$12)*COS($E92)+SIN($E92)*COS(J$12))/SIN(J$12)*$B92))</f>
        <v>78.7559728171754</v>
      </c>
      <c r="K182" s="0" t="n">
        <f aca="false">IF($B92=0,0,IF(SIN(K$12)=0,999999999,(SIN(K$12)*COS($E92)+SIN($E92)*COS(K$12))/SIN(K$12)*$B92))</f>
        <v>63.1396089204536</v>
      </c>
      <c r="L182" s="0" t="n">
        <f aca="false">IF($B92=0,0,IF(SIN(L$12)=0,999999999,(SIN(L$12)*COS($E92)+SIN($E92)*COS(L$12))/SIN(L$12)*$B92))</f>
        <v>52.7181175478021</v>
      </c>
      <c r="M182" s="0" t="n">
        <f aca="false">IF($B92=0,0,IF(SIN(M$12)=0,999999999,(SIN(M$12)*COS($E92)+SIN($E92)*COS(M$12))/SIN(M$12)*$B92))</f>
        <v>45.2651125857404</v>
      </c>
      <c r="N182" s="0" t="n">
        <f aca="false">IF($B92=0,0,IF(SIN(N$12)=0,999999999,(SIN(N$12)*COS($E92)+SIN($E92)*COS(N$12))/SIN(N$12)*$B92))</f>
        <v>39.6673990187054</v>
      </c>
      <c r="O182" s="0" t="n">
        <f aca="false">IF($B92=0,0,IF(SIN(O$12)=0,999999999,(SIN(O$12)*COS($E92)+SIN($E92)*COS(O$12))/SIN(O$12)*$B92))</f>
        <v>35.306533420391</v>
      </c>
      <c r="P182" s="0" t="n">
        <f aca="false">IF($B92=0,0,IF(SIN(P$12)=0,999999999,(SIN(P$12)*COS($E92)+SIN($E92)*COS(P$12))/SIN(P$12)*$B92))</f>
        <v>31.8114481488854</v>
      </c>
      <c r="Q182" s="0" t="n">
        <f aca="false">IF($B92=0,0,IF(SIN(Q$12)=0,999999999,(SIN(Q$12)*COS($E92)+SIN($E92)*COS(Q$12))/SIN(Q$12)*$B92))</f>
        <v>28.9460077977164</v>
      </c>
      <c r="R182" s="0" t="n">
        <f aca="false">IF($B92=0,0,IF(SIN(R$12)=0,999999999,(SIN(R$12)*COS($E92)+SIN($E92)*COS(R$12))/SIN(R$12)*$B92))</f>
        <v>26.5527874201768</v>
      </c>
      <c r="S182" s="0" t="n">
        <f aca="false">IF($B92=0,0,IF(SIN(S$12)=0,999999999,(SIN(S$12)*COS($E92)+SIN($E92)*COS(S$12))/SIN(S$12)*$B92))</f>
        <v>24.5227992643757</v>
      </c>
      <c r="T182" s="0" t="n">
        <f aca="false">IF($B92=0,0,IF(SIN(T$12)=0,999999999,(SIN(T$12)*COS($E92)+SIN($E92)*COS(T$12))/SIN(T$12)*$B92))</f>
        <v>22.7781937636357</v>
      </c>
      <c r="U182" s="0" t="n">
        <f aca="false">IF($B92=0,0,IF(SIN(U$12)=0,999999999,(SIN(U$12)*COS($E92)+SIN($E92)*COS(U$12))/SIN(U$12)*$B92))</f>
        <v>21.2618801297216</v>
      </c>
      <c r="V182" s="0" t="n">
        <f aca="false">IF($B92=0,0,IF(SIN(V$12)=0,999999999,(SIN(V$12)*COS($E92)+SIN($E92)*COS(V$12))/SIN(V$12)*$B92))</f>
        <v>19.9310392226435</v>
      </c>
      <c r="W182" s="0" t="n">
        <f aca="false">IF($B92=0,0,IF(SIN(W$12)=0,999999999,(SIN(W$12)*COS($E92)+SIN($E92)*COS(W$12))/SIN(W$12)*$B92))</f>
        <v>18.7529259948946</v>
      </c>
      <c r="X182" s="0" t="n">
        <f aca="false">IF($B92=0,0,IF(SIN(X$12)=0,999999999,(SIN(X$12)*COS($E92)+SIN($E92)*COS(X$12))/SIN(X$12)*$B92))</f>
        <v>17.7020711200469</v>
      </c>
      <c r="Y182" s="0" t="n">
        <f aca="false">IF($B92=0,0,IF(SIN(Y$12)=0,999999999,(SIN(Y$12)*COS($E92)+SIN($E92)*COS(Y$12))/SIN(Y$12)*$B92))</f>
        <v>16.7583663167078</v>
      </c>
      <c r="Z182" s="0" t="n">
        <f aca="false">IF($B92=0,0,IF(SIN(Z$12)=0,999999999,(SIN(Z$12)*COS($E92)+SIN($E92)*COS(Z$12))/SIN(Z$12)*$B92))</f>
        <v>15.9057240744427</v>
      </c>
      <c r="AA182" s="0" t="n">
        <f aca="false">IF($B92=0,0,IF(SIN(AA$12)=0,999999999,(SIN(AA$12)*COS($E92)+SIN($E92)*COS(AA$12))/SIN(AA$12)*$B92))</f>
        <v>15.1311203143167</v>
      </c>
      <c r="AB182" s="0" t="n">
        <f aca="false">IF($B92=0,0,IF(SIN(AB$12)=0,999999999,(SIN(AB$12)*COS($E92)+SIN($E92)*COS(AB$12))/SIN(AB$12)*$B92))</f>
        <v>14.4238981412014</v>
      </c>
      <c r="AC182" s="0" t="n">
        <f aca="false">IF($B92=0,0,IF(SIN(AC$12)=0,999999999,(SIN(AC$12)*COS($E92)+SIN($E92)*COS(AC$12))/SIN(AC$12)*$B92))</f>
        <v>13.7752532251123</v>
      </c>
      <c r="AD182" s="0" t="n">
        <f aca="false">IF($B92=0,0,IF(SIN(AD$12)=0,999999999,(SIN(AD$12)*COS($E92)+SIN($E92)*COS(AD$12))/SIN(AD$12)*$B92))</f>
        <v>13.1778478364186</v>
      </c>
      <c r="AE182" s="0" t="n">
        <f aca="false">IF($B92=0,0,IF(SIN(AE$12)=0,999999999,(SIN(AE$12)*COS($E92)+SIN($E92)*COS(AE$12))/SIN(AE$12)*$B92))</f>
        <v>12.6255175118169</v>
      </c>
      <c r="AF182" s="0" t="n">
        <f aca="false">IF($B92=0,0,IF(SIN(AF$12)=0,999999999,(SIN(AF$12)*COS($E92)+SIN($E92)*COS(AF$12))/SIN(AF$12)*$B92))</f>
        <v>12.1130454119924</v>
      </c>
      <c r="AG182" s="0" t="n">
        <f aca="false">IF($B92=0,0,IF(SIN(AG$12)=0,999999999,(SIN(AG$12)*COS($E92)+SIN($E92)*COS(AG$12))/SIN(AG$12)*$B92))</f>
        <v>11.635986821245</v>
      </c>
      <c r="AH182" s="0" t="n">
        <f aca="false">IF($B92=0,0,IF(SIN(AH$12)=0,999999999,(SIN(AH$12)*COS($E92)+SIN($E92)*COS(AH$12))/SIN(AH$12)*$B92))</f>
        <v>11.1905312535627</v>
      </c>
      <c r="AI182" s="0" t="n">
        <f aca="false">IF($B92=0,0,IF(SIN(AI$12)=0,999999999,(SIN(AI$12)*COS($E92)+SIN($E92)*COS(AI$12))/SIN(AI$12)*$B92))</f>
        <v>10.7733930876965</v>
      </c>
      <c r="AJ182" s="0" t="n">
        <f aca="false">IF($B92=0,0,IF(SIN(AJ$12)=0,999999999,(SIN(AJ$12)*COS($E92)+SIN($E92)*COS(AJ$12))/SIN(AJ$12)*$B92))</f>
        <v>10.3817240744427</v>
      </c>
      <c r="AK182" s="0" t="n">
        <f aca="false">IF($B92=0,0,IF(SIN(AK$12)=0,999999999,(SIN(AK$12)*COS($E92)+SIN($E92)*COS(AK$12))/SIN(AK$12)*$B92))</f>
        <v>10.0130427772183</v>
      </c>
      <c r="AL182" s="0" t="n">
        <f aca="false">IF($B92=0,0,IF(SIN(AL$12)=0,999999999,(SIN(AL$12)*COS($E92)+SIN($E92)*COS(AL$12))/SIN(AL$12)*$B92))</f>
        <v>9.66517724174106</v>
      </c>
      <c r="AM182" s="0" t="n">
        <f aca="false">IF($B92=0,0,IF(SIN(AM$12)=0,999999999,(SIN(AM$12)*COS($E92)+SIN($E92)*COS(AM$12))/SIN(AM$12)*$B92))</f>
        <v>9.33621808861165</v>
      </c>
      <c r="AN182" s="0" t="n">
        <f aca="false">IF($B92=0,0,IF(SIN(AN$12)=0,999999999,(SIN(AN$12)*COS($E92)+SIN($E92)*COS(AN$12))/SIN(AN$12)*$B92))</f>
        <v>9.02447988287414</v>
      </c>
      <c r="AO182" s="0" t="n">
        <f aca="false">IF($B92=0,0,IF(SIN(AO$12)=0,999999999,(SIN(AO$12)*COS($E92)+SIN($E92)*COS(AO$12))/SIN(AO$12)*$B92))</f>
        <v>8.72846912512697</v>
      </c>
      <c r="AP182" s="0" t="n">
        <f aca="false">IF($B92=0,0,IF(SIN(AP$12)=0,999999999,(SIN(AP$12)*COS($E92)+SIN($E92)*COS(AP$12))/SIN(AP$12)*$B92))</f>
        <v>8.44685757662754</v>
      </c>
      <c r="AQ182" s="0" t="n">
        <f aca="false">IF($B92=0,0,IF(SIN(AQ$12)=0,999999999,(SIN(AQ$12)*COS($E92)+SIN($E92)*COS(AQ$12))/SIN(AQ$12)*$B92))</f>
        <v>8.17845990922203</v>
      </c>
      <c r="AR182" s="0" t="n">
        <f aca="false">IF($B92=0,0,IF(SIN(AR$12)=0,999999999,(SIN(AR$12)*COS($E92)+SIN($E92)*COS(AR$12))/SIN(AR$12)*$B92))</f>
        <v>7.92221488338667</v>
      </c>
      <c r="AS182" s="0" t="n">
        <f aca="false">IF($B92=0,0,IF(SIN(AS$12)=0,999999999,(SIN(AS$12)*COS($E92)+SIN($E92)*COS(AS$12))/SIN(AS$12)*$B92))</f>
        <v>7.67716942109289</v>
      </c>
      <c r="AT182" s="0" t="n">
        <f aca="false">IF($B92=0,0,IF(SIN(AT$12)=0,999999999,(SIN(AT$12)*COS($E92)+SIN($E92)*COS(AT$12))/SIN(AT$12)*$B92))</f>
        <v>7.44246506686426</v>
      </c>
      <c r="AU182" s="0" t="n">
        <f aca="false">IF($B92=0,0,IF(SIN(AU$12)=0,999999999,(SIN(AU$12)*COS($E92)+SIN($E92)*COS(AU$12))/SIN(AU$12)*$B92))</f>
        <v>7.21732642924573</v>
      </c>
      <c r="AV182" s="0" t="n">
        <f aca="false">IF($B92=0,0,IF(SIN(AV$12)=0,999999999,(SIN(AV$12)*COS($E92)+SIN($E92)*COS(AV$12))/SIN(AV$12)*$B92))</f>
        <v>7.00105127257581</v>
      </c>
      <c r="AW182" s="0" t="n">
        <f aca="false">IF($B92=0,0,IF(SIN(AW$12)=0,999999999,(SIN(AW$12)*COS($E92)+SIN($E92)*COS(AW$12))/SIN(AW$12)*$B92))</f>
        <v>6.79300199036546</v>
      </c>
      <c r="AX182" s="0" t="n">
        <f aca="false">IF($B92=0,0,IF(SIN(AX$12)=0,999999999,(SIN(AX$12)*COS($E92)+SIN($E92)*COS(AX$12))/SIN(AX$12)*$B92))</f>
        <v>6.59259824043879</v>
      </c>
      <c r="AY182" s="0" t="n">
        <f aca="false">IF($B92=0,0,IF(SIN(AY$12)=0,999999999,(SIN(AY$12)*COS($E92)+SIN($E92)*COS(AY$12))/SIN(AY$12)*$B92))</f>
        <v>6.39931056107158</v>
      </c>
      <c r="AZ182" s="0" t="n">
        <f aca="false">IF($B92=0,0,IF(SIN(AZ$12)=0,999999999,(SIN(AZ$12)*COS($E92)+SIN($E92)*COS(AZ$12))/SIN(AZ$12)*$B92))</f>
        <v>6.21265481879815</v>
      </c>
      <c r="BA182" s="0" t="n">
        <f aca="false">IF($B92=0,0,IF(SIN(BA$12)=0,999999999,(SIN(BA$12)*COS($E92)+SIN($E92)*COS(BA$12))/SIN(BA$12)*$B92))</f>
        <v>6.03218736397193</v>
      </c>
      <c r="BB182" s="0" t="n">
        <f aca="false">IF($B92=0,0,IF(SIN(BB$12)=0,999999999,(SIN(BB$12)*COS($E92)+SIN($E92)*COS(BB$12))/SIN(BB$12)*$B92))</f>
        <v>5.85750079081451</v>
      </c>
      <c r="BC182" s="0" t="n">
        <f aca="false">IF($B92=0,0,IF(SIN(BC$12)=0,999999999,(SIN(BC$12)*COS($E92)+SIN($E92)*COS(BC$12))/SIN(BC$12)*$B92))</f>
        <v>5.68822021554456</v>
      </c>
      <c r="BD182" s="0" t="n">
        <f aca="false">IF($B92=0,0,IF(SIN(BD$12)=0,999999999,(SIN(BD$12)*COS($E92)+SIN($E92)*COS(BD$12))/SIN(BD$12)*$B92))</f>
        <v>5.52400000000002</v>
      </c>
      <c r="BE182" s="0" t="n">
        <f aca="false">IF($B92=0,0,IF(SIN(BE$12)=0,999999999,(SIN(BE$12)*COS($E92)+SIN($E92)*COS(BE$12))/SIN(BE$12)*$B92))</f>
        <v>5.36452085954954</v>
      </c>
      <c r="BF182" s="0" t="n">
        <f aca="false">IF($B92=0,0,IF(SIN(BF$12)=0,999999999,(SIN(BF$12)*COS($E92)+SIN($E92)*COS(BF$12))/SIN(BF$12)*$B92))</f>
        <v>5.20948730350184</v>
      </c>
      <c r="BG182" s="0" t="n">
        <f aca="false">IF($B92=0,0,IF(SIN(BG$12)=0,999999999,(SIN(BG$12)*COS($E92)+SIN($E92)*COS(BG$12))/SIN(BG$12)*$B92))</f>
        <v>5.05862536403506</v>
      </c>
      <c r="BH182" s="0" t="n">
        <f aca="false">IF($B92=0,0,IF(SIN(BH$12)=0,999999999,(SIN(BH$12)*COS($E92)+SIN($E92)*COS(BH$12))/SIN(BH$12)*$B92))</f>
        <v>4.91168057617971</v>
      </c>
      <c r="BI182" s="0" t="n">
        <f aca="false">IF($B92=0,0,IF(SIN(BI$12)=0,999999999,(SIN(BI$12)*COS($E92)+SIN($E92)*COS(BI$12))/SIN(BI$12)*$B92))</f>
        <v>4.76841617683429</v>
      </c>
      <c r="BJ182" s="0" t="n">
        <f aca="false">IF($B92=0,0,IF(SIN(BJ$12)=0,999999999,(SIN(BJ$12)*COS($E92)+SIN($E92)*COS(BJ$12))/SIN(BJ$12)*$B92))</f>
        <v>4.62861149536229</v>
      </c>
      <c r="BK182" s="0" t="n">
        <f aca="false">IF($B92=0,0,IF(SIN(BK$12)=0,999999999,(SIN(BK$12)*COS($E92)+SIN($E92)*COS(BK$12))/SIN(BK$12)*$B92))</f>
        <v>4.49206051216813</v>
      </c>
      <c r="BL182" s="0" t="n">
        <f aca="false">IF($B92=0,0,IF(SIN(BL$12)=0,999999999,(SIN(BL$12)*COS($E92)+SIN($E92)*COS(BL$12))/SIN(BL$12)*$B92))</f>
        <v>4.35857056489937</v>
      </c>
      <c r="BM182" s="0" t="n">
        <f aca="false">IF($B92=0,0,IF(SIN(BM$12)=0,999999999,(SIN(BM$12)*COS($E92)+SIN($E92)*COS(BM$12))/SIN(BM$12)*$B92))</f>
        <v>4.2279611846778</v>
      </c>
      <c r="BN182" s="0" t="n">
        <f aca="false">IF($B92=0,0,IF(SIN(BN$12)=0,999999999,(SIN(BN$12)*COS($E92)+SIN($E92)*COS(BN$12))/SIN(BN$12)*$B92))</f>
        <v>4.10006304710234</v>
      </c>
      <c r="BO182" s="0" t="n">
        <f aca="false">IF($B92=0,0,IF(SIN(BO$12)=0,999999999,(SIN(BO$12)*COS($E92)+SIN($E92)*COS(BO$12))/SIN(BO$12)*$B92))</f>
        <v>3.97471702476201</v>
      </c>
      <c r="BP182" s="0" t="n">
        <f aca="false">IF($B92=0,0,IF(SIN(BP$12)=0,999999999,(SIN(BP$12)*COS($E92)+SIN($E92)*COS(BP$12))/SIN(BP$12)*$B92))</f>
        <v>3.8517733297024</v>
      </c>
      <c r="BQ182" s="0" t="n">
        <f aca="false">IF($B92=0,0,IF(SIN(BQ$12)=0,999999999,(SIN(BQ$12)*COS($E92)+SIN($E92)*COS(BQ$12))/SIN(BQ$12)*$B92))</f>
        <v>3.73109073574989</v>
      </c>
      <c r="BR182" s="0" t="n">
        <f aca="false">IF($B92=0,0,IF(SIN(BR$12)=0,999999999,(SIN(BR$12)*COS($E92)+SIN($E92)*COS(BR$12))/SIN(BR$12)*$B92))</f>
        <v>3.61253587185299</v>
      </c>
      <c r="BS182" s="0" t="n">
        <f aca="false">IF($B92=0,0,IF(SIN(BS$12)=0,999999999,(SIN(BS$12)*COS($E92)+SIN($E92)*COS(BS$12))/SIN(BS$12)*$B92))</f>
        <v>3.49598257868115</v>
      </c>
      <c r="BT182" s="0" t="n">
        <f aca="false">IF($B92=0,0,IF(SIN(BT$12)=0,999999999,(SIN(BT$12)*COS($E92)+SIN($E92)*COS(BT$12))/SIN(BT$12)*$B92))</f>
        <v>3.3813113216539</v>
      </c>
      <c r="BU182" s="0" t="n">
        <f aca="false">IF($B92=0,0,IF(SIN(BU$12)=0,999999999,(SIN(BU$12)*COS($E92)+SIN($E92)*COS(BU$12))/SIN(BU$12)*$B92))</f>
        <v>3.2684086543803</v>
      </c>
      <c r="BV182" s="0" t="n">
        <f aca="false">IF($B92=0,0,IF(SIN(BV$12)=0,999999999,(SIN(BV$12)*COS($E92)+SIN($E92)*COS(BV$12))/SIN(BV$12)*$B92))</f>
        <v>3.15716672718807</v>
      </c>
      <c r="BW182" s="0" t="n">
        <f aca="false">IF($B92=0,0,IF(SIN(BW$12)=0,999999999,(SIN(BW$12)*COS($E92)+SIN($E92)*COS(BW$12))/SIN(BW$12)*$B92))</f>
        <v>3.04748283602932</v>
      </c>
      <c r="BX182" s="0" t="n">
        <f aca="false">IF($B92=0,0,IF(SIN(BX$12)=0,999999999,(SIN(BX$12)*COS($E92)+SIN($E92)*COS(BX$12))/SIN(BX$12)*$B92))</f>
        <v>2.93925900757849</v>
      </c>
      <c r="BY182" s="0" t="n">
        <f aca="false">IF($B92=0,0,IF(SIN(BY$12)=0,999999999,(SIN(BY$12)*COS($E92)+SIN($E92)*COS(BY$12))/SIN(BY$12)*$B92))</f>
        <v>2.83240161679878</v>
      </c>
      <c r="BZ182" s="0" t="n">
        <f aca="false">IF($B92=0,0,IF(SIN(BZ$12)=0,999999999,(SIN(BZ$12)*COS($E92)+SIN($E92)*COS(BZ$12))/SIN(BZ$12)*$B92))</f>
        <v>2.72682103365606</v>
      </c>
      <c r="CA182" s="0" t="n">
        <f aca="false">IF($B92=0,0,IF(SIN(CA$12)=0,999999999,(SIN(CA$12)*COS($E92)+SIN($E92)*COS(CA$12))/SIN(CA$12)*$B92))</f>
        <v>2.62243129601063</v>
      </c>
      <c r="CB182" s="0" t="n">
        <f aca="false">IF($B92=0,0,IF(SIN(CB$12)=0,999999999,(SIN(CB$12)*COS($E92)+SIN($E92)*COS(CB$12))/SIN(CB$12)*$B92))</f>
        <v>2.51914980602563</v>
      </c>
      <c r="CC182" s="0" t="n">
        <f aca="false">IF($B92=0,0,IF(SIN(CC$12)=0,999999999,(SIN(CC$12)*COS($E92)+SIN($E92)*COS(CC$12))/SIN(CC$12)*$B92))</f>
        <v>2.41689704770042</v>
      </c>
      <c r="CD182" s="0" t="n">
        <f aca="false">IF($B92=0,0,IF(SIN(CD$12)=0,999999999,(SIN(CD$12)*COS($E92)+SIN($E92)*COS(CD$12))/SIN(CD$12)*$B92))</f>
        <v>2.31559632337455</v>
      </c>
      <c r="CE182" s="0" t="n">
        <f aca="false">IF($B92=0,0,IF(SIN(CE$12)=0,999999999,(SIN(CE$12)*COS($E92)+SIN($E92)*COS(CE$12))/SIN(CE$12)*$B92))</f>
        <v>2.21517350725518</v>
      </c>
      <c r="CF182" s="0" t="n">
        <f aca="false">IF($B92=0,0,IF(SIN(CF$12)=0,999999999,(SIN(CF$12)*COS($E92)+SIN($E92)*COS(CF$12))/SIN(CF$12)*$B92))</f>
        <v>2.11555681420382</v>
      </c>
      <c r="CG182" s="0" t="n">
        <f aca="false">IF($B92=0,0,IF(SIN(CG$12)=0,999999999,(SIN(CG$12)*COS($E92)+SIN($E92)*COS(CG$12))/SIN(CG$12)*$B92))</f>
        <v>2.01667658217801</v>
      </c>
      <c r="CH182" s="0" t="n">
        <f aca="false">IF($B92=0,0,IF(SIN(CH$12)=0,999999999,(SIN(CH$12)*COS($E92)+SIN($E92)*COS(CH$12))/SIN(CH$12)*$B92))</f>
        <v>1.91846506686427</v>
      </c>
      <c r="CI182" s="0" t="n">
        <f aca="false">IF($B92=0,0,IF(SIN(CI$12)=0,999999999,(SIN(CI$12)*COS($E92)+SIN($E92)*COS(CI$12))/SIN(CI$12)*$B92))</f>
        <v>1.82085624716162</v>
      </c>
      <c r="CJ182" s="0" t="n">
        <f aca="false">IF($B92=0,0,IF(SIN(CJ$12)=0,999999999,(SIN(CJ$12)*COS($E92)+SIN($E92)*COS(CJ$12))/SIN(CJ$12)*$B92))</f>
        <v>1.72378564028273</v>
      </c>
      <c r="CK182" s="0" t="n">
        <f aca="false">IF($B92=0,0,IF(SIN(CK$12)=0,999999999,(SIN(CK$12)*COS($E92)+SIN($E92)*COS(CK$12))/SIN(CK$12)*$B92))</f>
        <v>1.62719012533339</v>
      </c>
      <c r="CL182" s="0" t="n">
        <f aca="false">IF($B92=0,0,IF(SIN(CL$12)=0,999999999,(SIN(CL$12)*COS($E92)+SIN($E92)*COS(CL$12))/SIN(CL$12)*$B92))</f>
        <v>1.5310077743128</v>
      </c>
      <c r="CM182" s="0" t="n">
        <f aca="false">IF($B92=0,0,IF(SIN(CM$12)=0,999999999,(SIN(CM$12)*COS($E92)+SIN($E92)*COS(CM$12))/SIN(CM$12)*$B92))</f>
        <v>1.43517768954706</v>
      </c>
      <c r="CN182" s="0" t="n">
        <f aca="false">IF($B92=0,0,IF(SIN(CN$12)=0,999999999,(SIN(CN$12)*COS($E92)+SIN($E92)*COS(CN$12))/SIN(CN$12)*$B92))</f>
        <v>1.33963984662891</v>
      </c>
      <c r="CO182" s="0" t="n">
        <f aca="false">IF($B92=0,0,IF(SIN(CO$12)=0,999999999,(SIN(CO$12)*COS($E92)+SIN($E92)*COS(CO$12))/SIN(CO$12)*$B92))</f>
        <v>1.24433494198719</v>
      </c>
      <c r="CP182" s="0" t="n">
        <f aca="false">IF($B92=0,0,IF(SIN(CP$12)=0,999999999,(SIN(CP$12)*COS($E92)+SIN($E92)*COS(CP$12))/SIN(CP$12)*$B92))</f>
        <v>1.14920424425246</v>
      </c>
      <c r="CQ182" s="0" t="n">
        <f aca="false">IF($B92=0,0,IF(SIN(CQ$12)=0,999999999,(SIN(CQ$12)*COS($E92)+SIN($E92)*COS(CQ$12))/SIN(CQ$12)*$B92))</f>
        <v>1.05418944861916</v>
      </c>
    </row>
    <row r="183" customFormat="false" ht="12.8" hidden="true" customHeight="false" outlineLevel="0" collapsed="false">
      <c r="D183" s="0" t="n">
        <f aca="false">1+D182</f>
        <v>81</v>
      </c>
      <c r="E183" s="2" t="s">
        <v>56</v>
      </c>
      <c r="F183" s="0" t="n">
        <f aca="false">IF($B93=0,0,IF(SIN(F$12)=0,999999999,(SIN(F$12)*COS($E93)+SIN($E93)*COS(F$12))/SIN(F$12)*$B93))</f>
        <v>999999999</v>
      </c>
      <c r="G183" s="0" t="n">
        <f aca="false">IF($B93=0,0,IF(SIN(G$12)=0,999999999,(SIN(G$12)*COS($E93)+SIN($E93)*COS(G$12))/SIN(G$12)*$B93))</f>
        <v>309.862937402428</v>
      </c>
      <c r="H183" s="0" t="n">
        <f aca="false">IF($B93=0,0,IF(SIN(H$12)=0,999999999,(SIN(H$12)*COS($E93)+SIN($E93)*COS(H$12))/SIN(H$12)*$B93))</f>
        <v>155.311538739893</v>
      </c>
      <c r="I183" s="0" t="n">
        <f aca="false">IF($B93=0,0,IF(SIN(I$12)=0,999999999,(SIN(I$12)*COS($E93)+SIN($E93)*COS(I$12))/SIN(I$12)*$B93))</f>
        <v>103.773475455288</v>
      </c>
      <c r="J183" s="0" t="n">
        <f aca="false">IF($B93=0,0,IF(SIN(J$12)=0,999999999,(SIN(J$12)*COS($E93)+SIN($E93)*COS(J$12))/SIN(J$12)*$B93))</f>
        <v>77.9887364466611</v>
      </c>
      <c r="K183" s="0" t="n">
        <f aca="false">IF($B93=0,0,IF(SIN(K$12)=0,999999999,(SIN(K$12)*COS($E93)+SIN($E93)*COS(K$12))/SIN(K$12)*$B93))</f>
        <v>62.5053164223683</v>
      </c>
      <c r="L183" s="0" t="n">
        <f aca="false">IF($B93=0,0,IF(SIN(L$12)=0,999999999,(SIN(L$12)*COS($E93)+SIN($E93)*COS(L$12))/SIN(L$12)*$B93))</f>
        <v>52.1725443846866</v>
      </c>
      <c r="M183" s="0" t="n">
        <f aca="false">IF($B93=0,0,IF(SIN(M$12)=0,999999999,(SIN(M$12)*COS($E93)+SIN($E93)*COS(M$12))/SIN(M$12)*$B93))</f>
        <v>44.7829876969762</v>
      </c>
      <c r="N183" s="0" t="n">
        <f aca="false">IF($B93=0,0,IF(SIN(N$12)=0,999999999,(SIN(N$12)*COS($E93)+SIN($E93)*COS(N$12))/SIN(N$12)*$B93))</f>
        <v>39.2329280987696</v>
      </c>
      <c r="O183" s="0" t="n">
        <f aca="false">IF($B93=0,0,IF(SIN(O$12)=0,999999999,(SIN(O$12)*COS($E93)+SIN($E93)*COS(O$12))/SIN(O$12)*$B93))</f>
        <v>34.9091870426097</v>
      </c>
      <c r="P183" s="0" t="n">
        <f aca="false">IF($B93=0,0,IF(SIN(P$12)=0,999999999,(SIN(P$12)*COS($E93)+SIN($E93)*COS(P$12))/SIN(P$12)*$B93))</f>
        <v>31.4438558273963</v>
      </c>
      <c r="Q183" s="0" t="n">
        <f aca="false">IF($B93=0,0,IF(SIN(Q$12)=0,999999999,(SIN(Q$12)*COS($E93)+SIN($E93)*COS(Q$12))/SIN(Q$12)*$B93))</f>
        <v>28.6028092940851</v>
      </c>
      <c r="R183" s="0" t="n">
        <f aca="false">IF($B93=0,0,IF(SIN(R$12)=0,999999999,(SIN(R$12)*COS($E93)+SIN($E93)*COS(R$12))/SIN(R$12)*$B93))</f>
        <v>26.2299626723487</v>
      </c>
      <c r="S183" s="0" t="n">
        <f aca="false">IF($B93=0,0,IF(SIN(S$12)=0,999999999,(SIN(S$12)*COS($E93)+SIN($E93)*COS(S$12))/SIN(S$12)*$B93))</f>
        <v>24.2172560353571</v>
      </c>
      <c r="T183" s="0" t="n">
        <f aca="false">IF($B93=0,0,IF(SIN(T$12)=0,999999999,(SIN(T$12)*COS($E93)+SIN($E93)*COS(T$12))/SIN(T$12)*$B93))</f>
        <v>22.4875025586005</v>
      </c>
      <c r="U183" s="0" t="n">
        <f aca="false">IF($B93=0,0,IF(SIN(U$12)=0,999999999,(SIN(U$12)*COS($E93)+SIN($E93)*COS(U$12))/SIN(U$12)*$B93))</f>
        <v>20.9840974741825</v>
      </c>
      <c r="V183" s="0" t="n">
        <f aca="false">IF($B93=0,0,IF(SIN(V$12)=0,999999999,(SIN(V$12)*COS($E93)+SIN($E93)*COS(V$12))/SIN(V$12)*$B93))</f>
        <v>19.6645861662956</v>
      </c>
      <c r="W183" s="0" t="n">
        <f aca="false">IF($B93=0,0,IF(SIN(W$12)=0,999999999,(SIN(W$12)*COS($E93)+SIN($E93)*COS(W$12))/SIN(W$12)*$B93))</f>
        <v>18.4965023497267</v>
      </c>
      <c r="X183" s="0" t="n">
        <f aca="false">IF($B93=0,0,IF(SIN(X$12)=0,999999999,(SIN(X$12)*COS($E93)+SIN($E93)*COS(X$12))/SIN(X$12)*$B93))</f>
        <v>17.4545935213048</v>
      </c>
      <c r="Y183" s="0" t="n">
        <f aca="false">IF($B93=0,0,IF(SIN(Y$12)=0,999999999,(SIN(Y$12)*COS($E93)+SIN($E93)*COS(Y$12))/SIN(Y$12)*$B93))</f>
        <v>16.5189225837117</v>
      </c>
      <c r="Z183" s="0" t="n">
        <f aca="false">IF($B93=0,0,IF(SIN(Z$12)=0,999999999,(SIN(Z$12)*COS($E93)+SIN($E93)*COS(Z$12))/SIN(Z$12)*$B93))</f>
        <v>15.6735389813088</v>
      </c>
      <c r="AA183" s="0" t="n">
        <f aca="false">IF($B93=0,0,IF(SIN(AA$12)=0,999999999,(SIN(AA$12)*COS($E93)+SIN($E93)*COS(AA$12))/SIN(AA$12)*$B93))</f>
        <v>14.9055295106185</v>
      </c>
      <c r="AB183" s="0" t="n">
        <f aca="false">IF($B93=0,0,IF(SIN(AB$12)=0,999999999,(SIN(AB$12)*COS($E93)+SIN($E93)*COS(AB$12))/SIN(AB$12)*$B93))</f>
        <v>14.2043279998663</v>
      </c>
      <c r="AC183" s="0" t="n">
        <f aca="false">IF($B93=0,0,IF(SIN(AC$12)=0,999999999,(SIN(AC$12)*COS($E93)+SIN($E93)*COS(AC$12))/SIN(AC$12)*$B93))</f>
        <v>13.5612050713248</v>
      </c>
      <c r="AD183" s="0" t="n">
        <f aca="false">IF($B93=0,0,IF(SIN(AD$12)=0,999999999,(SIN(AD$12)*COS($E93)+SIN($E93)*COS(AD$12))/SIN(AD$12)*$B93))</f>
        <v>12.9688854622856</v>
      </c>
      <c r="AE183" s="0" t="n">
        <f aca="false">IF($B93=0,0,IF(SIN(AE$12)=0,999999999,(SIN(AE$12)*COS($E93)+SIN($E93)*COS(AE$12))/SIN(AE$12)*$B93))</f>
        <v>12.4212571882187</v>
      </c>
      <c r="AF183" s="0" t="n">
        <f aca="false">IF($B93=0,0,IF(SIN(AF$12)=0,999999999,(SIN(AF$12)*COS($E93)+SIN($E93)*COS(AF$12))/SIN(AF$12)*$B93))</f>
        <v>11.9131478213526</v>
      </c>
      <c r="AG183" s="0" t="n">
        <f aca="false">IF($B93=0,0,IF(SIN(AG$12)=0,999999999,(SIN(AG$12)*COS($E93)+SIN($E93)*COS(AG$12))/SIN(AG$12)*$B93))</f>
        <v>11.4401504843547</v>
      </c>
      <c r="AH183" s="0" t="n">
        <f aca="false">IF($B93=0,0,IF(SIN(AH$12)=0,999999999,(SIN(AH$12)*COS($E93)+SIN($E93)*COS(AH$12))/SIN(AH$12)*$B93))</f>
        <v>10.9984871303115</v>
      </c>
      <c r="AI183" s="0" t="n">
        <f aca="false">IF($B93=0,0,IF(SIN(AI$12)=0,999999999,(SIN(AI$12)*COS($E93)+SIN($E93)*COS(AI$12))/SIN(AI$12)*$B93))</f>
        <v>10.5849001088394</v>
      </c>
      <c r="AJ183" s="0" t="n">
        <f aca="false">IF($B93=0,0,IF(SIN(AJ$12)=0,999999999,(SIN(AJ$12)*COS($E93)+SIN($E93)*COS(AJ$12))/SIN(AJ$12)*$B93))</f>
        <v>10.1965654182024</v>
      </c>
      <c r="AK183" s="0" t="n">
        <f aca="false">IF($B93=0,0,IF(SIN(AK$12)=0,999999999,(SIN(AK$12)*COS($E93)+SIN($E93)*COS(AK$12))/SIN(AK$12)*$B93))</f>
        <v>9.83102274656778</v>
      </c>
      <c r="AL183" s="0" t="n">
        <f aca="false">IF($B93=0,0,IF(SIN(AL$12)=0,999999999,(SIN(AL$12)*COS($E93)+SIN($E93)*COS(AL$12))/SIN(AL$12)*$B93))</f>
        <v>9.48611862974576</v>
      </c>
      <c r="AM183" s="0" t="n">
        <f aca="false">IF($B93=0,0,IF(SIN(AM$12)=0,999999999,(SIN(AM$12)*COS($E93)+SIN($E93)*COS(AM$12))/SIN(AM$12)*$B93))</f>
        <v>9.15995994309991</v>
      </c>
      <c r="AN183" s="0" t="n">
        <f aca="false">IF($B93=0,0,IF(SIN(AN$12)=0,999999999,(SIN(AN$12)*COS($E93)+SIN($E93)*COS(AN$12))/SIN(AN$12)*$B93))</f>
        <v>8.85087559997273</v>
      </c>
      <c r="AO183" s="0" t="n">
        <f aca="false">IF($B93=0,0,IF(SIN(AO$12)=0,999999999,(SIN(AO$12)*COS($E93)+SIN($E93)*COS(AO$12))/SIN(AO$12)*$B93))</f>
        <v>8.55738481529201</v>
      </c>
      <c r="AP183" s="0" t="n">
        <f aca="false">IF($B93=0,0,IF(SIN(AP$12)=0,999999999,(SIN(AP$12)*COS($E93)+SIN($E93)*COS(AP$12))/SIN(AP$12)*$B93))</f>
        <v>8.2781706577618</v>
      </c>
      <c r="AQ183" s="0" t="n">
        <f aca="false">IF($B93=0,0,IF(SIN(AQ$12)=0,999999999,(SIN(AQ$12)*COS($E93)+SIN($E93)*COS(AQ$12))/SIN(AQ$12)*$B93))</f>
        <v>8.01205789006097</v>
      </c>
      <c r="AR183" s="0" t="n">
        <f aca="false">IF($B93=0,0,IF(SIN(AR$12)=0,999999999,(SIN(AR$12)*COS($E93)+SIN($E93)*COS(AR$12))/SIN(AR$12)*$B93))</f>
        <v>7.75799430711785</v>
      </c>
      <c r="AS183" s="0" t="n">
        <f aca="false">IF($B93=0,0,IF(SIN(AS$12)=0,999999999,(SIN(AS$12)*COS($E93)+SIN($E93)*COS(AS$12))/SIN(AS$12)*$B93))</f>
        <v>7.51503494456496</v>
      </c>
      <c r="AT183" s="0" t="n">
        <f aca="false">IF($B93=0,0,IF(SIN(AT$12)=0,999999999,(SIN(AT$12)*COS($E93)+SIN($E93)*COS(AT$12))/SIN(AT$12)*$B93))</f>
        <v>7.28232865505443</v>
      </c>
      <c r="AU183" s="0" t="n">
        <f aca="false">IF($B93=0,0,IF(SIN(AU$12)=0,999999999,(SIN(AU$12)*COS($E93)+SIN($E93)*COS(AU$12))/SIN(AU$12)*$B93))</f>
        <v>7.05910664812639</v>
      </c>
      <c r="AV183" s="0" t="n">
        <f aca="false">IF($B93=0,0,IF(SIN(AV$12)=0,999999999,(SIN(AV$12)*COS($E93)+SIN($E93)*COS(AV$12))/SIN(AV$12)*$B93))</f>
        <v>6.84467266633098</v>
      </c>
      <c r="AW183" s="0" t="n">
        <f aca="false">IF($B93=0,0,IF(SIN(AW$12)=0,999999999,(SIN(AW$12)*COS($E93)+SIN($E93)*COS(AW$12))/SIN(AW$12)*$B93))</f>
        <v>6.63839453119533</v>
      </c>
      <c r="AX183" s="0" t="n">
        <f aca="false">IF($B93=0,0,IF(SIN(AX$12)=0,999999999,(SIN(AX$12)*COS($E93)+SIN($E93)*COS(AX$12))/SIN(AX$12)*$B93))</f>
        <v>6.43969684106214</v>
      </c>
      <c r="AY183" s="0" t="n">
        <f aca="false">IF($B93=0,0,IF(SIN(AY$12)=0,999999999,(SIN(AY$12)*COS($E93)+SIN($E93)*COS(AY$12))/SIN(AY$12)*$B93))</f>
        <v>6.24805464157474</v>
      </c>
      <c r="AZ183" s="0" t="n">
        <f aca="false">IF($B93=0,0,IF(SIN(AZ$12)=0,999999999,(SIN(AZ$12)*COS($E93)+SIN($E93)*COS(AZ$12))/SIN(AZ$12)*$B93))</f>
        <v>6.06298792075042</v>
      </c>
      <c r="BA183" s="0" t="n">
        <f aca="false">IF($B93=0,0,IF(SIN(BA$12)=0,999999999,(SIN(BA$12)*COS($E93)+SIN($E93)*COS(BA$12))/SIN(BA$12)*$B93))</f>
        <v>5.88405680578222</v>
      </c>
      <c r="BB183" s="0" t="n">
        <f aca="false">IF($B93=0,0,IF(SIN(BB$12)=0,999999999,(SIN(BB$12)*COS($E93)+SIN($E93)*COS(BB$12))/SIN(BB$12)*$B93))</f>
        <v>5.71085735918322</v>
      </c>
      <c r="BC183" s="0" t="n">
        <f aca="false">IF($B93=0,0,IF(SIN(BC$12)=0,999999999,(SIN(BC$12)*COS($E93)+SIN($E93)*COS(BC$12))/SIN(BC$12)*$B93))</f>
        <v>5.54301788860014</v>
      </c>
      <c r="BD183" s="0" t="n">
        <f aca="false">IF($B93=0,0,IF(SIN(BD$12)=0,999999999,(SIN(BD$12)*COS($E93)+SIN($E93)*COS(BD$12))/SIN(BD$12)*$B93))</f>
        <v>5.38019569832768</v>
      </c>
      <c r="BE183" s="0" t="n">
        <f aca="false">IF($B93=0,0,IF(SIN(BE$12)=0,999999999,(SIN(BE$12)*COS($E93)+SIN($E93)*COS(BE$12))/SIN(BE$12)*$B93))</f>
        <v>5.22207422184068</v>
      </c>
      <c r="BF183" s="0" t="n">
        <f aca="false">IF($B93=0,0,IF(SIN(BF$12)=0,999999999,(SIN(BF$12)*COS($E93)+SIN($E93)*COS(BF$12))/SIN(BF$12)*$B93))</f>
        <v>5.06836048399354</v>
      </c>
      <c r="BG183" s="0" t="n">
        <f aca="false">IF($B93=0,0,IF(SIN(BG$12)=0,999999999,(SIN(BG$12)*COS($E93)+SIN($E93)*COS(BG$12))/SIN(BG$12)*$B93))</f>
        <v>4.91878284928345</v>
      </c>
      <c r="BH183" s="0" t="n">
        <f aca="false">IF($B93=0,0,IF(SIN(BH$12)=0,999999999,(SIN(BH$12)*COS($E93)+SIN($E93)*COS(BH$12))/SIN(BH$12)*$B93))</f>
        <v>4.77308901903001</v>
      </c>
      <c r="BI183" s="0" t="n">
        <f aca="false">IF($B93=0,0,IF(SIN(BI$12)=0,999999999,(SIN(BI$12)*COS($E93)+SIN($E93)*COS(BI$12))/SIN(BI$12)*$B93))</f>
        <v>4.63104424572276</v>
      </c>
      <c r="BJ183" s="0" t="n">
        <f aca="false">IF($B93=0,0,IF(SIN(BJ$12)=0,999999999,(SIN(BJ$12)*COS($E93)+SIN($E93)*COS(BJ$12))/SIN(BJ$12)*$B93))</f>
        <v>4.49242973731932</v>
      </c>
      <c r="BK183" s="0" t="n">
        <f aca="false">IF($B93=0,0,IF(SIN(BK$12)=0,999999999,(SIN(BK$12)*COS($E93)+SIN($E93)*COS(BK$12))/SIN(BK$12)*$B93))</f>
        <v>4.3570412280922</v>
      </c>
      <c r="BL183" s="0" t="n">
        <f aca="false">IF($B93=0,0,IF(SIN(BL$12)=0,999999999,(SIN(BL$12)*COS($E93)+SIN($E93)*COS(BL$12))/SIN(BL$12)*$B93))</f>
        <v>4.22468769584537</v>
      </c>
      <c r="BM183" s="0" t="n">
        <f aca="false">IF($B93=0,0,IF(SIN(BM$12)=0,999999999,(SIN(BM$12)*COS($E93)+SIN($E93)*COS(BM$12))/SIN(BM$12)*$B93))</f>
        <v>4.09519020805261</v>
      </c>
      <c r="BN183" s="0" t="n">
        <f aca="false">IF($B93=0,0,IF(SIN(BN$12)=0,999999999,(SIN(BN$12)*COS($E93)+SIN($E93)*COS(BN$12))/SIN(BN$12)*$B93))</f>
        <v>3.9683808817906</v>
      </c>
      <c r="BO183" s="0" t="n">
        <f aca="false">IF($B93=0,0,IF(SIN(BO$12)=0,999999999,(SIN(BO$12)*COS($E93)+SIN($E93)*COS(BO$12))/SIN(BO$12)*$B93))</f>
        <v>3.84410194431802</v>
      </c>
      <c r="BP183" s="0" t="n">
        <f aca="false">IF($B93=0,0,IF(SIN(BP$12)=0,999999999,(SIN(BP$12)*COS($E93)+SIN($E93)*COS(BP$12))/SIN(BP$12)*$B93))</f>
        <v>3.72220488284227</v>
      </c>
      <c r="BQ183" s="0" t="n">
        <f aca="false">IF($B93=0,0,IF(SIN(BQ$12)=0,999999999,(SIN(BQ$12)*COS($E93)+SIN($E93)*COS(BQ$12))/SIN(BQ$12)*$B93))</f>
        <v>3.60254967346409</v>
      </c>
      <c r="BR183" s="0" t="n">
        <f aca="false">IF($B93=0,0,IF(SIN(BR$12)=0,999999999,(SIN(BR$12)*COS($E93)+SIN($E93)*COS(BR$12))/SIN(BR$12)*$B93))</f>
        <v>3.48500408053488</v>
      </c>
      <c r="BS183" s="0" t="n">
        <f aca="false">IF($B93=0,0,IF(SIN(BS$12)=0,999999999,(SIN(BS$12)*COS($E93)+SIN($E93)*COS(BS$12))/SIN(BS$12)*$B93))</f>
        <v>3.36944301873271</v>
      </c>
      <c r="BT183" s="0" t="n">
        <f aca="false">IF($B93=0,0,IF(SIN(BT$12)=0,999999999,(SIN(BT$12)*COS($E93)+SIN($E93)*COS(BT$12))/SIN(BT$12)*$B93))</f>
        <v>3.25574797108854</v>
      </c>
      <c r="BU183" s="0" t="n">
        <f aca="false">IF($B93=0,0,IF(SIN(BU$12)=0,999999999,(SIN(BU$12)*COS($E93)+SIN($E93)*COS(BU$12))/SIN(BU$12)*$B93))</f>
        <v>3.14380645699337</v>
      </c>
      <c r="BV183" s="0" t="n">
        <f aca="false">IF($B93=0,0,IF(SIN(BV$12)=0,999999999,(SIN(BV$12)*COS($E93)+SIN($E93)*COS(BV$12))/SIN(BV$12)*$B93))</f>
        <v>3.03351154491139</v>
      </c>
      <c r="BW183" s="0" t="n">
        <f aca="false">IF($B93=0,0,IF(SIN(BW$12)=0,999999999,(SIN(BW$12)*COS($E93)+SIN($E93)*COS(BW$12))/SIN(BW$12)*$B93))</f>
        <v>2.92476140512589</v>
      </c>
      <c r="BX183" s="0" t="n">
        <f aca="false">IF($B93=0,0,IF(SIN(BX$12)=0,999999999,(SIN(BX$12)*COS($E93)+SIN($E93)*COS(BX$12))/SIN(BX$12)*$B93))</f>
        <v>2.81745889836931</v>
      </c>
      <c r="BY183" s="0" t="n">
        <f aca="false">IF($B93=0,0,IF(SIN(BY$12)=0,999999999,(SIN(BY$12)*COS($E93)+SIN($E93)*COS(BY$12))/SIN(BY$12)*$B93))</f>
        <v>2.71151119664538</v>
      </c>
      <c r="BZ183" s="0" t="n">
        <f aca="false">IF($B93=0,0,IF(SIN(BZ$12)=0,999999999,(SIN(BZ$12)*COS($E93)+SIN($E93)*COS(BZ$12))/SIN(BZ$12)*$B93))</f>
        <v>2.60682943295058</v>
      </c>
      <c r="CA183" s="0" t="n">
        <f aca="false">IF($B93=0,0,IF(SIN(CA$12)=0,999999999,(SIN(CA$12)*COS($E93)+SIN($E93)*COS(CA$12))/SIN(CA$12)*$B93))</f>
        <v>2.50332837695065</v>
      </c>
      <c r="CB183" s="0" t="n">
        <f aca="false">IF($B93=0,0,IF(SIN(CB$12)=0,999999999,(SIN(CB$12)*COS($E93)+SIN($E93)*COS(CB$12))/SIN(CB$12)*$B93))</f>
        <v>2.40092613397344</v>
      </c>
      <c r="CC183" s="0" t="n">
        <f aca="false">IF($B93=0,0,IF(SIN(CC$12)=0,999999999,(SIN(CC$12)*COS($E93)+SIN($E93)*COS(CC$12))/SIN(CC$12)*$B93))</f>
        <v>2.29954386494704</v>
      </c>
      <c r="CD183" s="0" t="n">
        <f aca="false">IF($B93=0,0,IF(SIN(CD$12)=0,999999999,(SIN(CD$12)*COS($E93)+SIN($E93)*COS(CD$12))/SIN(CD$12)*$B93))</f>
        <v>2.19910552514684</v>
      </c>
      <c r="CE183" s="0" t="n">
        <f aca="false">IF($B93=0,0,IF(SIN(CE$12)=0,999999999,(SIN(CE$12)*COS($E93)+SIN($E93)*COS(CE$12))/SIN(CE$12)*$B93))</f>
        <v>2.09953761982126</v>
      </c>
      <c r="CF183" s="0" t="n">
        <f aca="false">IF($B93=0,0,IF(SIN(CF$12)=0,999999999,(SIN(CF$12)*COS($E93)+SIN($E93)*COS(CF$12))/SIN(CF$12)*$B93))</f>
        <v>2.00076897494682</v>
      </c>
      <c r="CG183" s="0" t="n">
        <f aca="false">IF($B93=0,0,IF(SIN(CG$12)=0,999999999,(SIN(CG$12)*COS($E93)+SIN($E93)*COS(CG$12))/SIN(CG$12)*$B93))</f>
        <v>1.90273052152191</v>
      </c>
      <c r="CH183" s="0" t="n">
        <f aca="false">IF($B93=0,0,IF(SIN(CH$12)=0,999999999,(SIN(CH$12)*COS($E93)+SIN($E93)*COS(CH$12))/SIN(CH$12)*$B93))</f>
        <v>1.80535509194806</v>
      </c>
      <c r="CI183" s="0" t="n">
        <f aca="false">IF($B93=0,0,IF(SIN(CI$12)=0,999999999,(SIN(CI$12)*COS($E93)+SIN($E93)*COS(CI$12))/SIN(CI$12)*$B93))</f>
        <v>1.70857722716939</v>
      </c>
      <c r="CJ183" s="0" t="n">
        <f aca="false">IF($B93=0,0,IF(SIN(CJ$12)=0,999999999,(SIN(CJ$12)*COS($E93)+SIN($E93)*COS(CJ$12))/SIN(CJ$12)*$B93))</f>
        <v>1.61233299334781</v>
      </c>
      <c r="CK183" s="0" t="n">
        <f aca="false">IF($B93=0,0,IF(SIN(CK$12)=0,999999999,(SIN(CK$12)*COS($E93)+SIN($E93)*COS(CK$12))/SIN(CK$12)*$B93))</f>
        <v>1.51655980694445</v>
      </c>
      <c r="CL183" s="0" t="n">
        <f aca="false">IF($B93=0,0,IF(SIN(CL$12)=0,999999999,(SIN(CL$12)*COS($E93)+SIN($E93)*COS(CL$12))/SIN(CL$12)*$B93))</f>
        <v>1.42119626715856</v>
      </c>
      <c r="CM183" s="0" t="n">
        <f aca="false">IF($B93=0,0,IF(SIN(CM$12)=0,999999999,(SIN(CM$12)*COS($E93)+SIN($E93)*COS(CM$12))/SIN(CM$12)*$B93))</f>
        <v>1.32618199474507</v>
      </c>
      <c r="CN183" s="0" t="n">
        <f aca="false">IF($B93=0,0,IF(SIN(CN$12)=0,999999999,(SIN(CN$12)*COS($E93)+SIN($E93)*COS(CN$12))/SIN(CN$12)*$B93))</f>
        <v>1.23145747629124</v>
      </c>
      <c r="CO183" s="0" t="n">
        <f aca="false">IF($B93=0,0,IF(SIN(CO$12)=0,999999999,(SIN(CO$12)*COS($E93)+SIN($E93)*COS(CO$12))/SIN(CO$12)*$B93))</f>
        <v>1.13696391308395</v>
      </c>
      <c r="CP183" s="0" t="n">
        <f aca="false">IF($B93=0,0,IF(SIN(CP$12)=0,999999999,(SIN(CP$12)*COS($E93)+SIN($E93)*COS(CP$12))/SIN(CP$12)*$B93))</f>
        <v>1.04264307374055</v>
      </c>
      <c r="CQ183" s="0" t="n">
        <f aca="false">IF($B93=0,0,IF(SIN(CQ$12)=0,999999999,(SIN(CQ$12)*COS($E93)+SIN($E93)*COS(CQ$12))/SIN(CQ$12)*$B93))</f>
        <v>0.948437149810864</v>
      </c>
    </row>
    <row r="184" customFormat="false" ht="12.8" hidden="true" customHeight="false" outlineLevel="0" collapsed="false">
      <c r="D184" s="0" t="n">
        <f aca="false">1+D183</f>
        <v>82</v>
      </c>
      <c r="E184" s="2" t="s">
        <v>56</v>
      </c>
      <c r="F184" s="0" t="n">
        <f aca="false">IF($B94=0,0,IF(SIN(F$12)=0,999999999,(SIN(F$12)*COS($E94)+SIN($E94)*COS(F$12))/SIN(F$12)*$B94))</f>
        <v>999999999</v>
      </c>
      <c r="G184" s="0" t="n">
        <f aca="false">IF($B94=0,0,IF(SIN(G$12)=0,999999999,(SIN(G$12)*COS($E94)+SIN($E94)*COS(G$12))/SIN(G$12)*$B94))</f>
        <v>306.99285773646</v>
      </c>
      <c r="H184" s="0" t="n">
        <f aca="false">IF($B94=0,0,IF(SIN(H$12)=0,999999999,(SIN(H$12)*COS($E94)+SIN($E94)*COS(H$12))/SIN(H$12)*$B94))</f>
        <v>153.825404330637</v>
      </c>
      <c r="I184" s="0" t="n">
        <f aca="false">IF($B94=0,0,IF(SIN(I$12)=0,999999999,(SIN(I$12)*COS($E94)+SIN($E94)*COS(I$12))/SIN(I$12)*$B94))</f>
        <v>102.748843554841</v>
      </c>
      <c r="J184" s="0" t="n">
        <f aca="false">IF($B94=0,0,IF(SIN(J$12)=0,999999999,(SIN(J$12)*COS($E94)+SIN($E94)*COS(J$12))/SIN(J$12)*$B94))</f>
        <v>77.194996453731</v>
      </c>
      <c r="K184" s="0" t="n">
        <f aca="false">IF($B94=0,0,IF(SIN(K$12)=0,999999999,(SIN(K$12)*COS($E94)+SIN($E94)*COS(K$12))/SIN(K$12)*$B94))</f>
        <v>61.8502241924848</v>
      </c>
      <c r="L184" s="0" t="n">
        <f aca="false">IF($B94=0,0,IF(SIN(L$12)=0,999999999,(SIN(L$12)*COS($E94)+SIN($E94)*COS(L$12))/SIN(L$12)*$B94))</f>
        <v>51.6099779486425</v>
      </c>
      <c r="M184" s="0" t="n">
        <f aca="false">IF($B94=0,0,IF(SIN(M$12)=0,999999999,(SIN(M$12)*COS($E94)+SIN($E94)*COS(M$12))/SIN(M$12)*$B94))</f>
        <v>44.2865917518863</v>
      </c>
      <c r="N184" s="0" t="n">
        <f aca="false">IF($B94=0,0,IF(SIN(N$12)=0,999999999,(SIN(N$12)*COS($E94)+SIN($E94)*COS(N$12))/SIN(N$12)*$B94))</f>
        <v>38.786230692301</v>
      </c>
      <c r="O184" s="0" t="n">
        <f aca="false">IF($B94=0,0,IF(SIN(O$12)=0,999999999,(SIN(O$12)*COS($E94)+SIN($E94)*COS(O$12))/SIN(O$12)*$B94))</f>
        <v>34.5012069882822</v>
      </c>
      <c r="P184" s="0" t="n">
        <f aca="false">IF($B94=0,0,IF(SIN(P$12)=0,999999999,(SIN(P$12)*COS($E94)+SIN($E94)*COS(P$12))/SIN(P$12)*$B94))</f>
        <v>31.0669064123237</v>
      </c>
      <c r="Q184" s="0" t="n">
        <f aca="false">IF($B94=0,0,IF(SIN(Q$12)=0,999999999,(SIN(Q$12)*COS($E94)+SIN($E94)*COS(Q$12))/SIN(Q$12)*$B94))</f>
        <v>28.2513003014733</v>
      </c>
      <c r="R184" s="0" t="n">
        <f aca="false">IF($B94=0,0,IF(SIN(R$12)=0,999999999,(SIN(R$12)*COS($E94)+SIN($E94)*COS(R$12))/SIN(R$12)*$B94))</f>
        <v>25.8997015613831</v>
      </c>
      <c r="S184" s="0" t="n">
        <f aca="false">IF($B94=0,0,IF(SIN(S$12)=0,999999999,(SIN(S$12)*COS($E94)+SIN($E94)*COS(S$12))/SIN(S$12)*$B94))</f>
        <v>23.9050178981564</v>
      </c>
      <c r="T184" s="0" t="n">
        <f aca="false">IF($B94=0,0,IF(SIN(T$12)=0,999999999,(SIN(T$12)*COS($E94)+SIN($E94)*COS(T$12))/SIN(T$12)*$B94))</f>
        <v>22.1907536640735</v>
      </c>
      <c r="U184" s="0" t="n">
        <f aca="false">IF($B94=0,0,IF(SIN(U$12)=0,999999999,(SIN(U$12)*COS($E94)+SIN($E94)*COS(U$12))/SIN(U$12)*$B94))</f>
        <v>20.700810964037</v>
      </c>
      <c r="V184" s="0" t="n">
        <f aca="false">IF($B94=0,0,IF(SIN(V$12)=0,999999999,(SIN(V$12)*COS($E94)+SIN($E94)*COS(V$12))/SIN(V$12)*$B94))</f>
        <v>19.3931153461505</v>
      </c>
      <c r="W184" s="0" t="n">
        <f aca="false">IF($B94=0,0,IF(SIN(W$12)=0,999999999,(SIN(W$12)*COS($E94)+SIN($E94)*COS(W$12))/SIN(W$12)*$B94))</f>
        <v>18.235491247652</v>
      </c>
      <c r="X184" s="0" t="n">
        <f aca="false">IF($B94=0,0,IF(SIN(X$12)=0,999999999,(SIN(X$12)*COS($E94)+SIN($E94)*COS(X$12))/SIN(X$12)*$B94))</f>
        <v>17.2029122913211</v>
      </c>
      <c r="Y184" s="0" t="n">
        <f aca="false">IF($B94=0,0,IF(SIN(Y$12)=0,999999999,(SIN(Y$12)*COS($E94)+SIN($E94)*COS(Y$12))/SIN(Y$12)*$B94))</f>
        <v>16.2756199084815</v>
      </c>
      <c r="Z184" s="0" t="n">
        <f aca="false">IF($B94=0,0,IF(SIN(Z$12)=0,999999999,(SIN(Z$12)*COS($E94)+SIN($E94)*COS(Z$12))/SIN(Z$12)*$B94))</f>
        <v>15.4378063742681</v>
      </c>
      <c r="AA184" s="0" t="n">
        <f aca="false">IF($B94=0,0,IF(SIN(AA$12)=0,999999999,(SIN(AA$12)*COS($E94)+SIN($E94)*COS(AA$12))/SIN(AA$12)*$B94))</f>
        <v>14.6766741177167</v>
      </c>
      <c r="AB184" s="0" t="n">
        <f aca="false">IF($B94=0,0,IF(SIN(AB$12)=0,999999999,(SIN(AB$12)*COS($E94)+SIN($E94)*COS(AB$12))/SIN(AB$12)*$B94))</f>
        <v>13.9817515828469</v>
      </c>
      <c r="AC184" s="0" t="n">
        <f aca="false">IF($B94=0,0,IF(SIN(AC$12)=0,999999999,(SIN(AC$12)*COS($E94)+SIN($E94)*COS(AC$12))/SIN(AC$12)*$B94))</f>
        <v>13.3443875599779</v>
      </c>
      <c r="AD184" s="0" t="n">
        <f aca="false">IF($B94=0,0,IF(SIN(AD$12)=0,999999999,(SIN(AD$12)*COS($E94)+SIN($E94)*COS(AD$12))/SIN(AD$12)*$B94))</f>
        <v>12.7573719334356</v>
      </c>
      <c r="AE184" s="0" t="n">
        <f aca="false">IF($B94=0,0,IF(SIN(AE$12)=0,999999999,(SIN(AE$12)*COS($E94)+SIN($E94)*COS(AE$12))/SIN(AE$12)*$B94))</f>
        <v>12.2146474490393</v>
      </c>
      <c r="AF184" s="0" t="n">
        <f aca="false">IF($B94=0,0,IF(SIN(AF$12)=0,999999999,(SIN(AF$12)*COS($E94)+SIN($E94)*COS(AF$12))/SIN(AF$12)*$B94))</f>
        <v>11.7110879960158</v>
      </c>
      <c r="AG184" s="0" t="n">
        <f aca="false">IF($B94=0,0,IF(SIN(AG$12)=0,999999999,(SIN(AG$12)*COS($E94)+SIN($E94)*COS(AG$12))/SIN(AG$12)*$B94))</f>
        <v>11.2423261588364</v>
      </c>
      <c r="AH184" s="0" t="n">
        <f aca="false">IF($B94=0,0,IF(SIN(AH$12)=0,999999999,(SIN(AH$12)*COS($E94)+SIN($E94)*COS(AH$12))/SIN(AH$12)*$B94))</f>
        <v>10.8046177214693</v>
      </c>
      <c r="AI184" s="0" t="n">
        <f aca="false">IF($B94=0,0,IF(SIN(AI$12)=0,999999999,(SIN(AI$12)*COS($E94)+SIN($E94)*COS(AI$12))/SIN(AI$12)*$B94))</f>
        <v>10.3947342044724</v>
      </c>
      <c r="AJ184" s="0" t="n">
        <f aca="false">IF($B94=0,0,IF(SIN(AJ$12)=0,999999999,(SIN(AJ$12)*COS($E94)+SIN($E94)*COS(AJ$12))/SIN(AJ$12)*$B94))</f>
        <v>10.009876893903</v>
      </c>
      <c r="AK184" s="0" t="n">
        <f aca="false">IF($B94=0,0,IF(SIN(AK$12)=0,999999999,(SIN(AK$12)*COS($E94)+SIN($E94)*COS(AK$12))/SIN(AK$12)*$B94))</f>
        <v>9.6476075090255</v>
      </c>
      <c r="AL184" s="0" t="n">
        <f aca="false">IF($B94=0,0,IF(SIN(AL$12)=0,999999999,(SIN(AL$12)*COS($E94)+SIN($E94)*COS(AL$12))/SIN(AL$12)*$B94))</f>
        <v>9.30579186905084</v>
      </c>
      <c r="AM184" s="0" t="n">
        <f aca="false">IF($B94=0,0,IF(SIN(AM$12)=0,999999999,(SIN(AM$12)*COS($E94)+SIN($E94)*COS(AM$12))/SIN(AM$12)*$B94))</f>
        <v>8.98255380150792</v>
      </c>
      <c r="AN184" s="0" t="n">
        <f aca="false">IF($B94=0,0,IF(SIN(AN$12)=0,999999999,(SIN(AN$12)*COS($E94)+SIN($E94)*COS(AN$12))/SIN(AN$12)*$B94))</f>
        <v>8.67623718364429</v>
      </c>
      <c r="AO184" s="0" t="n">
        <f aca="false">IF($B94=0,0,IF(SIN(AO$12)=0,999999999,(SIN(AO$12)*COS($E94)+SIN($E94)*COS(AO$12))/SIN(AO$12)*$B94))</f>
        <v>8.38537449021905</v>
      </c>
      <c r="AP184" s="0" t="n">
        <f aca="false">IF($B94=0,0,IF(SIN(AP$12)=0,999999999,(SIN(AP$12)*COS($E94)+SIN($E94)*COS(AP$12))/SIN(AP$12)*$B94))</f>
        <v>8.1086605825233</v>
      </c>
      <c r="AQ184" s="0" t="n">
        <f aca="false">IF($B94=0,0,IF(SIN(AQ$12)=0,999999999,(SIN(AQ$12)*COS($E94)+SIN($E94)*COS(AQ$12))/SIN(AQ$12)*$B94))</f>
        <v>7.8449307470107</v>
      </c>
      <c r="AR184" s="0" t="n">
        <f aca="false">IF($B94=0,0,IF(SIN(AR$12)=0,999999999,(SIN(AR$12)*COS($E94)+SIN($E94)*COS(AR$12))/SIN(AR$12)*$B94))</f>
        <v>7.59314220068039</v>
      </c>
      <c r="AS184" s="0" t="n">
        <f aca="false">IF($B94=0,0,IF(SIN(AS$12)=0,999999999,(SIN(AS$12)*COS($E94)+SIN($E94)*COS(AS$12))/SIN(AS$12)*$B94))</f>
        <v>7.35235844093852</v>
      </c>
      <c r="AT184" s="0" t="n">
        <f aca="false">IF($B94=0,0,IF(SIN(AT$12)=0,999999999,(SIN(AT$12)*COS($E94)+SIN($E94)*COS(AT$12))/SIN(AT$12)*$B94))</f>
        <v>7.12173594211745</v>
      </c>
      <c r="AU184" s="0" t="n">
        <f aca="false">IF($B94=0,0,IF(SIN(AU$12)=0,999999999,(SIN(AU$12)*COS($E94)+SIN($E94)*COS(AU$12))/SIN(AU$12)*$B94))</f>
        <v>6.90051279796487</v>
      </c>
      <c r="AV184" s="0" t="n">
        <f aca="false">IF($B94=0,0,IF(SIN(AV$12)=0,999999999,(SIN(AV$12)*COS($E94)+SIN($E94)*COS(AV$12))/SIN(AV$12)*$B94))</f>
        <v>6.68799898573474</v>
      </c>
      <c r="AW184" s="0" t="n">
        <f aca="false">IF($B94=0,0,IF(SIN(AW$12)=0,999999999,(SIN(AW$12)*COS($E94)+SIN($E94)*COS(AW$12))/SIN(AW$12)*$B94))</f>
        <v>6.4835679878567</v>
      </c>
      <c r="AX184" s="0" t="n">
        <f aca="false">IF($B94=0,0,IF(SIN(AX$12)=0,999999999,(SIN(AX$12)*COS($E94)+SIN($E94)*COS(AX$12))/SIN(AX$12)*$B94))</f>
        <v>6.28664955516251</v>
      </c>
      <c r="AY184" s="0" t="n">
        <f aca="false">IF($B94=0,0,IF(SIN(AY$12)=0,999999999,(SIN(AY$12)*COS($E94)+SIN($E94)*COS(AY$12))/SIN(AY$12)*$B94))</f>
        <v>6.09672343404943</v>
      </c>
      <c r="AZ184" s="0" t="n">
        <f aca="false">IF($B94=0,0,IF(SIN(AZ$12)=0,999999999,(SIN(AZ$12)*COS($E94)+SIN($E94)*COS(AZ$12))/SIN(AZ$12)*$B94))</f>
        <v>5.91331391084789</v>
      </c>
      <c r="BA184" s="0" t="n">
        <f aca="false">IF($B94=0,0,IF(SIN(BA$12)=0,999999999,(SIN(BA$12)*COS($E94)+SIN($E94)*COS(BA$12))/SIN(BA$12)*$B94))</f>
        <v>5.73598505163397</v>
      </c>
      <c r="BB184" s="0" t="n">
        <f aca="false">IF($B94=0,0,IF(SIN(BB$12)=0,999999999,(SIN(BB$12)*COS($E94)+SIN($E94)*COS(BB$12))/SIN(BB$12)*$B94))</f>
        <v>5.56433653601754</v>
      </c>
      <c r="BC184" s="0" t="n">
        <f aca="false">IF($B94=0,0,IF(SIN(BC$12)=0,999999999,(SIN(BC$12)*COS($E94)+SIN($E94)*COS(BC$12))/SIN(BC$12)*$B94))</f>
        <v>5.398</v>
      </c>
      <c r="BD184" s="0" t="n">
        <f aca="false">IF($B94=0,0,IF(SIN(BD$12)=0,999999999,(SIN(BD$12)*COS($E94)+SIN($E94)*COS(BD$12))/SIN(BD$12)*$B94))</f>
        <v>5.23663581657746</v>
      </c>
      <c r="BE184" s="0" t="n">
        <f aca="false">IF($B94=0,0,IF(SIN(BE$12)=0,999999999,(SIN(BE$12)*COS($E94)+SIN($E94)*COS(BE$12))/SIN(BE$12)*$B94))</f>
        <v>5.07993025394995</v>
      </c>
      <c r="BF184" s="0" t="n">
        <f aca="false">IF($B94=0,0,IF(SIN(BF$12)=0,999999999,(SIN(BF$12)*COS($E94)+SIN($E94)*COS(BF$12))/SIN(BF$12)*$B94))</f>
        <v>4.92759296044576</v>
      </c>
      <c r="BG184" s="0" t="n">
        <f aca="false">IF($B94=0,0,IF(SIN(BG$12)=0,999999999,(SIN(BG$12)*COS($E94)+SIN($E94)*COS(BG$12))/SIN(BG$12)*$B94))</f>
        <v>4.77935473294815</v>
      </c>
      <c r="BH184" s="0" t="n">
        <f aca="false">IF($B94=0,0,IF(SIN(BH$12)=0,999999999,(SIN(BH$12)*COS($E94)+SIN($E94)*COS(BH$12))/SIN(BH$12)*$B94))</f>
        <v>4.63496553200933</v>
      </c>
      <c r="BI184" s="0" t="n">
        <f aca="false">IF($B94=0,0,IF(SIN(BI$12)=0,999999999,(SIN(BI$12)*COS($E94)+SIN($E94)*COS(BI$12))/SIN(BI$12)*$B94))</f>
        <v>4.49419271218785</v>
      </c>
      <c r="BJ184" s="0" t="n">
        <f aca="false">IF($B94=0,0,IF(SIN(BJ$12)=0,999999999,(SIN(BJ$12)*COS($E94)+SIN($E94)*COS(BJ$12))/SIN(BJ$12)*$B94))</f>
        <v>4.35681944063556</v>
      </c>
      <c r="BK184" s="0" t="n">
        <f aca="false">IF($B94=0,0,IF(SIN(BK$12)=0,999999999,(SIN(BK$12)*COS($E94)+SIN($E94)*COS(BK$12))/SIN(BK$12)*$B94))</f>
        <v>4.22264328074193</v>
      </c>
      <c r="BL184" s="0" t="n">
        <f aca="false">IF($B94=0,0,IF(SIN(BL$12)=0,999999999,(SIN(BL$12)*COS($E94)+SIN($E94)*COS(BL$12))/SIN(BL$12)*$B94))</f>
        <v>4.09147492083742</v>
      </c>
      <c r="BM184" s="0" t="n">
        <f aca="false">IF($B94=0,0,IF(SIN(BM$12)=0,999999999,(SIN(BM$12)*COS($E94)+SIN($E94)*COS(BM$12))/SIN(BM$12)*$B94))</f>
        <v>3.96313703066421</v>
      </c>
      <c r="BN184" s="0" t="n">
        <f aca="false">IF($B94=0,0,IF(SIN(BN$12)=0,999999999,(SIN(BN$12)*COS($E94)+SIN($E94)*COS(BN$12))/SIN(BN$12)*$B94))</f>
        <v>3.83746323062264</v>
      </c>
      <c r="BO184" s="0" t="n">
        <f aca="false">IF($B94=0,0,IF(SIN(BO$12)=0,999999999,(SIN(BO$12)*COS($E94)+SIN($E94)*COS(BO$12))/SIN(BO$12)*$B94))</f>
        <v>3.71429716076247</v>
      </c>
      <c r="BP184" s="0" t="n">
        <f aca="false">IF($B94=0,0,IF(SIN(BP$12)=0,999999999,(SIN(BP$12)*COS($E94)+SIN($E94)*COS(BP$12))/SIN(BP$12)*$B94))</f>
        <v>3.59349163816308</v>
      </c>
      <c r="BQ184" s="0" t="n">
        <f aca="false">IF($B94=0,0,IF(SIN(BQ$12)=0,999999999,(SIN(BQ$12)*COS($E94)+SIN($E94)*COS(BQ$12))/SIN(BQ$12)*$B94))</f>
        <v>3.4749078927826</v>
      </c>
      <c r="BR184" s="0" t="n">
        <f aca="false">IF($B94=0,0,IF(SIN(BR$12)=0,999999999,(SIN(BR$12)*COS($E94)+SIN($E94)*COS(BR$12))/SIN(BR$12)*$B94))</f>
        <v>3.35841487308914</v>
      </c>
      <c r="BS184" s="0" t="n">
        <f aca="false">IF($B94=0,0,IF(SIN(BS$12)=0,999999999,(SIN(BS$12)*COS($E94)+SIN($E94)*COS(BS$12))/SIN(BS$12)*$B94))</f>
        <v>3.24388861384927</v>
      </c>
      <c r="BT184" s="0" t="n">
        <f aca="false">IF($B94=0,0,IF(SIN(BT$12)=0,999999999,(SIN(BT$12)*COS($E94)+SIN($E94)*COS(BT$12))/SIN(BT$12)*$B94))</f>
        <v>3.13121165936543</v>
      </c>
      <c r="BU184" s="0" t="n">
        <f aca="false">IF($B94=0,0,IF(SIN(BU$12)=0,999999999,(SIN(BU$12)*COS($E94)+SIN($E94)*COS(BU$12))/SIN(BU$12)*$B94))</f>
        <v>3.020272536247</v>
      </c>
      <c r="BV184" s="0" t="n">
        <f aca="false">IF($B94=0,0,IF(SIN(BV$12)=0,999999999,(SIN(BV$12)*COS($E94)+SIN($E94)*COS(BV$12))/SIN(BV$12)*$B94))</f>
        <v>2.9109652704868</v>
      </c>
      <c r="BW184" s="0" t="n">
        <f aca="false">IF($B94=0,0,IF(SIN(BW$12)=0,999999999,(SIN(BW$12)*COS($E94)+SIN($E94)*COS(BW$12))/SIN(BW$12)*$B94))</f>
        <v>2.80318894421205</v>
      </c>
      <c r="BX184" s="0" t="n">
        <f aca="false">IF($B94=0,0,IF(SIN(BX$12)=0,999999999,(SIN(BX$12)*COS($E94)+SIN($E94)*COS(BX$12))/SIN(BX$12)*$B94))</f>
        <v>2.69684728799803</v>
      </c>
      <c r="BY184" s="0" t="n">
        <f aca="false">IF($B94=0,0,IF(SIN(BY$12)=0,999999999,(SIN(BY$12)*COS($E94)+SIN($E94)*COS(BY$12))/SIN(BY$12)*$B94))</f>
        <v>2.59184830508564</v>
      </c>
      <c r="BZ184" s="0" t="n">
        <f aca="false">IF($B94=0,0,IF(SIN(BZ$12)=0,999999999,(SIN(BZ$12)*COS($E94)+SIN($E94)*COS(BZ$12))/SIN(BZ$12)*$B94))</f>
        <v>2.48810392423942</v>
      </c>
      <c r="CA184" s="0" t="n">
        <f aca="false">IF($B94=0,0,IF(SIN(CA$12)=0,999999999,(SIN(CA$12)*COS($E94)+SIN($E94)*COS(CA$12))/SIN(CA$12)*$B94))</f>
        <v>2.38552967832827</v>
      </c>
      <c r="CB184" s="0" t="n">
        <f aca="false">IF($B94=0,0,IF(SIN(CB$12)=0,999999999,(SIN(CB$12)*COS($E94)+SIN($E94)*COS(CB$12))/SIN(CB$12)*$B94))</f>
        <v>2.28404440601371</v>
      </c>
      <c r="CC184" s="0" t="n">
        <f aca="false">IF($B94=0,0,IF(SIN(CC$12)=0,999999999,(SIN(CC$12)*COS($E94)+SIN($E94)*COS(CC$12))/SIN(CC$12)*$B94))</f>
        <v>2.18356997419582</v>
      </c>
      <c r="CD184" s="0" t="n">
        <f aca="false">IF($B94=0,0,IF(SIN(CD$12)=0,999999999,(SIN(CD$12)*COS($E94)+SIN($E94)*COS(CD$12))/SIN(CD$12)*$B94))</f>
        <v>2.08403101909975</v>
      </c>
      <c r="CE184" s="0" t="n">
        <f aca="false">IF($B94=0,0,IF(SIN(CE$12)=0,999999999,(SIN(CE$12)*COS($E94)+SIN($E94)*COS(CE$12))/SIN(CE$12)*$B94))</f>
        <v>1.98535470408968</v>
      </c>
      <c r="CF184" s="0" t="n">
        <f aca="false">IF($B94=0,0,IF(SIN(CF$12)=0,999999999,(SIN(CF$12)*COS($E94)+SIN($E94)*COS(CF$12))/SIN(CF$12)*$B94))</f>
        <v>1.88747049247672</v>
      </c>
      <c r="CG184" s="0" t="n">
        <f aca="false">IF($B94=0,0,IF(SIN(CG$12)=0,999999999,(SIN(CG$12)*COS($E94)+SIN($E94)*COS(CG$12))/SIN(CG$12)*$B94))</f>
        <v>1.79030993374424</v>
      </c>
      <c r="CH184" s="0" t="n">
        <f aca="false">IF($B94=0,0,IF(SIN(CH$12)=0,999999999,(SIN(CH$12)*COS($E94)+SIN($E94)*COS(CH$12))/SIN(CH$12)*$B94))</f>
        <v>1.69380646175243</v>
      </c>
      <c r="CI184" s="0" t="n">
        <f aca="false">IF($B94=0,0,IF(SIN(CI$12)=0,999999999,(SIN(CI$12)*COS($E94)+SIN($E94)*COS(CI$12))/SIN(CI$12)*$B94))</f>
        <v>1.59789520360478</v>
      </c>
      <c r="CJ184" s="0" t="n">
        <f aca="false">IF($B94=0,0,IF(SIN(CJ$12)=0,999999999,(SIN(CJ$12)*COS($E94)+SIN($E94)*COS(CJ$12))/SIN(CJ$12)*$B94))</f>
        <v>1.50251279796487</v>
      </c>
      <c r="CK184" s="0" t="n">
        <f aca="false">IF($B94=0,0,IF(SIN(CK$12)=0,999999999,(SIN(CK$12)*COS($E94)+SIN($E94)*COS(CK$12))/SIN(CK$12)*$B94))</f>
        <v>1.40759722170409</v>
      </c>
      <c r="CL184" s="0" t="n">
        <f aca="false">IF($B94=0,0,IF(SIN(CL$12)=0,999999999,(SIN(CL$12)*COS($E94)+SIN($E94)*COS(CL$12))/SIN(CL$12)*$B94))</f>
        <v>1.31308762384103</v>
      </c>
      <c r="CM184" s="0" t="n">
        <f aca="false">IF($B94=0,0,IF(SIN(CM$12)=0,999999999,(SIN(CM$12)*COS($E94)+SIN($E94)*COS(CM$12))/SIN(CM$12)*$B94))</f>
        <v>1.21892416580233</v>
      </c>
      <c r="CN184" s="0" t="n">
        <f aca="false">IF($B94=0,0,IF(SIN(CN$12)=0,999999999,(SIN(CN$12)*COS($E94)+SIN($E94)*COS(CN$12))/SIN(CN$12)*$B94))</f>
        <v>1.1250478670938</v>
      </c>
      <c r="CO184" s="0" t="n">
        <f aca="false">IF($B94=0,0,IF(SIN(CO$12)=0,999999999,(SIN(CO$12)*COS($E94)+SIN($E94)*COS(CO$12))/SIN(CO$12)*$B94))</f>
        <v>1.031400455521</v>
      </c>
      <c r="CP184" s="0" t="n">
        <f aca="false">IF($B94=0,0,IF(SIN(CP$12)=0,999999999,(SIN(CP$12)*COS($E94)+SIN($E94)*COS(CP$12))/SIN(CP$12)*$B94))</f>
        <v>0.937924221139746</v>
      </c>
      <c r="CQ184" s="0" t="n">
        <f aca="false">IF($B94=0,0,IF(SIN(CQ$12)=0,999999999,(SIN(CQ$12)*COS($E94)+SIN($E94)*COS(CQ$12))/SIN(CQ$12)*$B94))</f>
        <v>0.844561873151175</v>
      </c>
    </row>
    <row r="185" customFormat="false" ht="12.8" hidden="true" customHeight="false" outlineLevel="0" collapsed="false">
      <c r="D185" s="0" t="n">
        <f aca="false">1+D184</f>
        <v>83</v>
      </c>
      <c r="E185" s="2" t="s">
        <v>56</v>
      </c>
      <c r="F185" s="0" t="n">
        <f aca="false">IF($B95=0,0,IF(SIN(F$12)=0,999999999,(SIN(F$12)*COS($E95)+SIN($E95)*COS(F$12))/SIN(F$12)*$B95))</f>
        <v>999999999</v>
      </c>
      <c r="G185" s="0" t="n">
        <f aca="false">IF($B95=0,0,IF(SIN(G$12)=0,999999999,(SIN(G$12)*COS($E95)+SIN($E95)*COS(G$12))/SIN(G$12)*$B95))</f>
        <v>304.230451775943</v>
      </c>
      <c r="H185" s="0" t="n">
        <f aca="false">IF($B95=0,0,IF(SIN(H$12)=0,999999999,(SIN(H$12)*COS($E95)+SIN($E95)*COS(H$12))/SIN(H$12)*$B95))</f>
        <v>152.39429667165</v>
      </c>
      <c r="I185" s="0" t="n">
        <f aca="false">IF($B95=0,0,IF(SIN(I$12)=0,999999999,(SIN(I$12)*COS($E95)+SIN($E95)*COS(I$12))/SIN(I$12)*$B95))</f>
        <v>101.761682289797</v>
      </c>
      <c r="J185" s="0" t="n">
        <f aca="false">IF($B95=0,0,IF(SIN(J$12)=0,999999999,(SIN(J$12)*COS($E95)+SIN($E95)*COS(J$12))/SIN(J$12)*$B95))</f>
        <v>76.4299436881544</v>
      </c>
      <c r="K185" s="0" t="n">
        <f aca="false">IF($B95=0,0,IF(SIN(K$12)=0,999999999,(SIN(K$12)*COS($E95)+SIN($E95)*COS(K$12))/SIN(K$12)*$B95))</f>
        <v>61.21854486098</v>
      </c>
      <c r="L185" s="0" t="n">
        <f aca="false">IF($B95=0,0,IF(SIN(L$12)=0,999999999,(SIN(L$12)*COS($E95)+SIN($E95)*COS(L$12))/SIN(L$12)*$B95))</f>
        <v>51.0673046176198</v>
      </c>
      <c r="M185" s="0" t="n">
        <f aca="false">IF($B95=0,0,IF(SIN(M$12)=0,999999999,(SIN(M$12)*COS($E95)+SIN($E95)*COS(M$12))/SIN(M$12)*$B95))</f>
        <v>43.8075717061302</v>
      </c>
      <c r="N185" s="0" t="n">
        <f aca="false">IF($B95=0,0,IF(SIN(N$12)=0,999999999,(SIN(N$12)*COS($E95)+SIN($E95)*COS(N$12))/SIN(N$12)*$B95))</f>
        <v>38.3550185925126</v>
      </c>
      <c r="O185" s="0" t="n">
        <f aca="false">IF($B95=0,0,IF(SIN(O$12)=0,999999999,(SIN(O$12)*COS($E95)+SIN($E95)*COS(O$12))/SIN(O$12)*$B95))</f>
        <v>34.1072393856263</v>
      </c>
      <c r="P185" s="0" t="n">
        <f aca="false">IF($B95=0,0,IF(SIN(P$12)=0,999999999,(SIN(P$12)*COS($E95)+SIN($E95)*COS(P$12))/SIN(P$12)*$B95))</f>
        <v>30.7027890057901</v>
      </c>
      <c r="Q185" s="0" t="n">
        <f aca="false">IF($B95=0,0,IF(SIN(Q$12)=0,999999999,(SIN(Q$12)*COS($E95)+SIN($E95)*COS(Q$12))/SIN(Q$12)*$B95))</f>
        <v>27.9116555328912</v>
      </c>
      <c r="R185" s="0" t="n">
        <f aca="false">IF($B95=0,0,IF(SIN(R$12)=0,999999999,(SIN(R$12)*COS($E95)+SIN($E95)*COS(R$12))/SIN(R$12)*$B95))</f>
        <v>25.580496379273</v>
      </c>
      <c r="S185" s="0" t="n">
        <f aca="false">IF($B95=0,0,IF(SIN(S$12)=0,999999999,(SIN(S$12)*COS($E95)+SIN($E95)*COS(S$12))/SIN(S$12)*$B95))</f>
        <v>23.6031500740416</v>
      </c>
      <c r="T185" s="0" t="n">
        <f aca="false">IF($B95=0,0,IF(SIN(T$12)=0,999999999,(SIN(T$12)*COS($E95)+SIN($E95)*COS(T$12))/SIN(T$12)*$B95))</f>
        <v>21.9037858530651</v>
      </c>
      <c r="U185" s="0" t="n">
        <f aca="false">IF($B95=0,0,IF(SIN(U$12)=0,999999999,(SIN(U$12)*COS($E95)+SIN($E95)*COS(U$12))/SIN(U$12)*$B95))</f>
        <v>20.4267934119892</v>
      </c>
      <c r="V185" s="0" t="n">
        <f aca="false">IF($B95=0,0,IF(SIN(V$12)=0,999999999,(SIN(V$12)*COS($E95)+SIN($E95)*COS(V$12))/SIN(V$12)*$B95))</f>
        <v>19.1304640009325</v>
      </c>
      <c r="W185" s="0" t="n">
        <f aca="false">IF($B95=0,0,IF(SIN(W$12)=0,999999999,(SIN(W$12)*COS($E95)+SIN($E95)*COS(W$12))/SIN(W$12)*$B95))</f>
        <v>17.9829017201496</v>
      </c>
      <c r="X185" s="0" t="n">
        <f aca="false">IF($B95=0,0,IF(SIN(X$12)=0,999999999,(SIN(X$12)*COS($E95)+SIN($E95)*COS(X$12))/SIN(X$12)*$B95))</f>
        <v>16.9592977162659</v>
      </c>
      <c r="Y185" s="0" t="n">
        <f aca="false">IF($B95=0,0,IF(SIN(Y$12)=0,999999999,(SIN(Y$12)*COS($E95)+SIN($E95)*COS(Y$12))/SIN(Y$12)*$B95))</f>
        <v>16.0400651578005</v>
      </c>
      <c r="Z185" s="0" t="n">
        <f aca="false">IF($B95=0,0,IF(SIN(Z$12)=0,999999999,(SIN(Z$12)*COS($E95)+SIN($E95)*COS(Z$12))/SIN(Z$12)*$B95))</f>
        <v>15.2095337172061</v>
      </c>
      <c r="AA185" s="0" t="n">
        <f aca="false">IF($B95=0,0,IF(SIN(AA$12)=0,999999999,(SIN(AA$12)*COS($E95)+SIN($E95)*COS(AA$12))/SIN(AA$12)*$B95))</f>
        <v>14.4550170572312</v>
      </c>
      <c r="AB185" s="0" t="n">
        <f aca="false">IF($B95=0,0,IF(SIN(AB$12)=0,999999999,(SIN(AB$12)*COS($E95)+SIN($E95)*COS(AB$12))/SIN(AB$12)*$B95))</f>
        <v>13.76613463839</v>
      </c>
      <c r="AC185" s="0" t="n">
        <f aca="false">IF($B95=0,0,IF(SIN(AC$12)=0,999999999,(SIN(AC$12)*COS($E95)+SIN($E95)*COS(AC$12))/SIN(AC$12)*$B95))</f>
        <v>13.1343104454407</v>
      </c>
      <c r="AD185" s="0" t="n">
        <f aca="false">IF($B95=0,0,IF(SIN(AD$12)=0,999999999,(SIN(AD$12)*COS($E95)+SIN($E95)*COS(AD$12))/SIN(AD$12)*$B95))</f>
        <v>12.5523970314718</v>
      </c>
      <c r="AE185" s="0" t="n">
        <f aca="false">IF($B95=0,0,IF(SIN(AE$12)=0,999999999,(SIN(AE$12)*COS($E95)+SIN($E95)*COS(AE$12))/SIN(AE$12)*$B95))</f>
        <v>12.0143897906426</v>
      </c>
      <c r="AF185" s="0" t="n">
        <f aca="false">IF($B95=0,0,IF(SIN(AF$12)=0,999999999,(SIN(AF$12)*COS($E95)+SIN($E95)*COS(AF$12))/SIN(AF$12)*$B95))</f>
        <v>11.5152071672237</v>
      </c>
      <c r="AG185" s="0" t="n">
        <f aca="false">IF($B95=0,0,IF(SIN(AG$12)=0,999999999,(SIN(AG$12)*COS($E95)+SIN($E95)*COS(AG$12))/SIN(AG$12)*$B95))</f>
        <v>11.0505197063153</v>
      </c>
      <c r="AH185" s="0" t="n">
        <f aca="false">IF($B95=0,0,IF(SIN(AH$12)=0,999999999,(SIN(AH$12)*COS($E95)+SIN($E95)*COS(AH$12))/SIN(AH$12)*$B95))</f>
        <v>10.6166157357999</v>
      </c>
      <c r="AI185" s="0" t="n">
        <f aca="false">IF($B95=0,0,IF(SIN(AI$12)=0,999999999,(SIN(AI$12)*COS($E95)+SIN($E95)*COS(AI$12))/SIN(AI$12)*$B95))</f>
        <v>10.2102948374787</v>
      </c>
      <c r="AJ185" s="0" t="n">
        <f aca="false">IF($B95=0,0,IF(SIN(AJ$12)=0,999999999,(SIN(AJ$12)*COS($E95)+SIN($E95)*COS(AJ$12))/SIN(AJ$12)*$B95))</f>
        <v>9.82878262322379</v>
      </c>
      <c r="AK185" s="0" t="n">
        <f aca="false">IF($B95=0,0,IF(SIN(AK$12)=0,999999999,(SIN(AK$12)*COS($E95)+SIN($E95)*COS(AK$12))/SIN(AK$12)*$B95))</f>
        <v>9.46966200530724</v>
      </c>
      <c r="AL185" s="0" t="n">
        <f aca="false">IF($B95=0,0,IF(SIN(AL$12)=0,999999999,(SIN(AL$12)*COS($E95)+SIN($E95)*COS(AL$12))/SIN(AL$12)*$B95))</f>
        <v>9.13081735277682</v>
      </c>
      <c r="AM185" s="0" t="n">
        <f aca="false">IF($B95=0,0,IF(SIN(AM$12)=0,999999999,(SIN(AM$12)*COS($E95)+SIN($E95)*COS(AM$12))/SIN(AM$12)*$B95))</f>
        <v>8.8103888004458</v>
      </c>
      <c r="AN185" s="0" t="n">
        <f aca="false">IF($B95=0,0,IF(SIN(AN$12)=0,999999999,(SIN(AN$12)*COS($E95)+SIN($E95)*COS(AN$12))/SIN(AN$12)*$B95))</f>
        <v>8.50673462022165</v>
      </c>
      <c r="AO185" s="0" t="n">
        <f aca="false">IF($B95=0,0,IF(SIN(AO$12)=0,999999999,(SIN(AO$12)*COS($E95)+SIN($E95)*COS(AO$12))/SIN(AO$12)*$B95))</f>
        <v>8.21840004227477</v>
      </c>
      <c r="AP185" s="0" t="n">
        <f aca="false">IF($B95=0,0,IF(SIN(AP$12)=0,999999999,(SIN(AP$12)*COS($E95)+SIN($E95)*COS(AP$12))/SIN(AP$12)*$B95))</f>
        <v>7.94409127187897</v>
      </c>
      <c r="AQ185" s="0" t="n">
        <f aca="false">IF($B95=0,0,IF(SIN(AQ$12)=0,999999999,(SIN(AQ$12)*COS($E95)+SIN($E95)*COS(AQ$12))/SIN(AQ$12)*$B95))</f>
        <v>7.68265371892559</v>
      </c>
      <c r="AR185" s="0" t="n">
        <f aca="false">IF($B95=0,0,IF(SIN(AR$12)=0,999999999,(SIN(AR$12)*COS($E95)+SIN($E95)*COS(AR$12))/SIN(AR$12)*$B95))</f>
        <v>7.43305366405753</v>
      </c>
      <c r="AS185" s="0" t="n">
        <f aca="false">IF($B95=0,0,IF(SIN(AS$12)=0,999999999,(SIN(AS$12)*COS($E95)+SIN($E95)*COS(AS$12))/SIN(AS$12)*$B95))</f>
        <v>7.1943627445585</v>
      </c>
      <c r="AT185" s="0" t="n">
        <f aca="false">IF($B95=0,0,IF(SIN(AT$12)=0,999999999,(SIN(AT$12)*COS($E95)+SIN($E95)*COS(AT$12))/SIN(AT$12)*$B95))</f>
        <v>6.96574476650309</v>
      </c>
      <c r="AU185" s="0" t="n">
        <f aca="false">IF($B95=0,0,IF(SIN(AU$12)=0,999999999,(SIN(AU$12)*COS($E95)+SIN($E95)*COS(AU$12))/SIN(AU$12)*$B95))</f>
        <v>6.74644444596297</v>
      </c>
      <c r="AV185" s="0" t="n">
        <f aca="false">IF($B95=0,0,IF(SIN(AV$12)=0,999999999,(SIN(AV$12)*COS($E95)+SIN($E95)*COS(AV$12))/SIN(AV$12)*$B95))</f>
        <v>6.53577775772024</v>
      </c>
      <c r="AW185" s="0" t="n">
        <f aca="false">IF($B95=0,0,IF(SIN(AW$12)=0,999999999,(SIN(AW$12)*COS($E95)+SIN($E95)*COS(AW$12))/SIN(AW$12)*$B95))</f>
        <v>6.33312362975942</v>
      </c>
      <c r="AX185" s="0" t="n">
        <f aca="false">IF($B95=0,0,IF(SIN(AX$12)=0,999999999,(SIN(AX$12)*COS($E95)+SIN($E95)*COS(AX$12))/SIN(AX$12)*$B95))</f>
        <v>6.13791676939445</v>
      </c>
      <c r="AY185" s="0" t="n">
        <f aca="false">IF($B95=0,0,IF(SIN(AY$12)=0,999999999,(SIN(AY$12)*COS($E95)+SIN($E95)*COS(AY$12))/SIN(AY$12)*$B95))</f>
        <v>5.94964144495411</v>
      </c>
      <c r="AZ185" s="0" t="n">
        <f aca="false">IF($B95=0,0,IF(SIN(AZ$12)=0,999999999,(SIN(AZ$12)*COS($E95)+SIN($E95)*COS(AZ$12))/SIN(AZ$12)*$B95))</f>
        <v>5.76782607756891</v>
      </c>
      <c r="BA185" s="0" t="n">
        <f aca="false">IF($B95=0,0,IF(SIN(BA$12)=0,999999999,(SIN(BA$12)*COS($E95)+SIN($E95)*COS(BA$12))/SIN(BA$12)*$B95))</f>
        <v>5.59203852235813</v>
      </c>
      <c r="BB185" s="0" t="n">
        <f aca="false">IF($B95=0,0,IF(SIN(BB$12)=0,999999999,(SIN(BB$12)*COS($E95)+SIN($E95)*COS(BB$12))/SIN(BB$12)*$B95))</f>
        <v>5.42188193842966</v>
      </c>
      <c r="BC185" s="0" t="n">
        <f aca="false">IF($B95=0,0,IF(SIN(BC$12)=0,999999999,(SIN(BC$12)*COS($E95)+SIN($E95)*COS(BC$12))/SIN(BC$12)*$B95))</f>
        <v>5.25699116352493</v>
      </c>
      <c r="BD185" s="0" t="n">
        <f aca="false">IF($B95=0,0,IF(SIN(BD$12)=0,999999999,(SIN(BD$12)*COS($E95)+SIN($E95)*COS(BD$12))/SIN(BD$12)*$B95))</f>
        <v>5.09702952260435</v>
      </c>
      <c r="BE185" s="0" t="n">
        <f aca="false">IF($B95=0,0,IF(SIN(BE$12)=0,999999999,(SIN(BE$12)*COS($E95)+SIN($E95)*COS(BE$12))/SIN(BE$12)*$B95))</f>
        <v>4.94168601075673</v>
      </c>
      <c r="BF185" s="0" t="n">
        <f aca="false">IF($B95=0,0,IF(SIN(BF$12)=0,999999999,(SIN(BF$12)*COS($E95)+SIN($E95)*COS(BF$12))/SIN(BF$12)*$B95))</f>
        <v>4.79067279998417</v>
      </c>
      <c r="BG185" s="0" t="n">
        <f aca="false">IF($B95=0,0,IF(SIN(BG$12)=0,999999999,(SIN(BG$12)*COS($E95)+SIN($E95)*COS(BG$12))/SIN(BG$12)*$B95))</f>
        <v>4.64372302702505</v>
      </c>
      <c r="BH185" s="0" t="n">
        <f aca="false">IF($B95=0,0,IF(SIN(BH$12)=0,999999999,(SIN(BH$12)*COS($E95)+SIN($E95)*COS(BH$12))/SIN(BH$12)*$B95))</f>
        <v>4.50058882572026</v>
      </c>
      <c r="BI185" s="0" t="n">
        <f aca="false">IF($B95=0,0,IF(SIN(BI$12)=0,999999999,(SIN(BI$12)*COS($E95)+SIN($E95)*COS(BI$12))/SIN(BI$12)*$B95))</f>
        <v>4.36103957273209</v>
      </c>
      <c r="BJ185" s="0" t="n">
        <f aca="false">IF($B95=0,0,IF(SIN(BJ$12)=0,999999999,(SIN(BJ$12)*COS($E95)+SIN($E95)*COS(BJ$12))/SIN(BJ$12)*$B95))</f>
        <v>4.2248603198765</v>
      </c>
      <c r="BK185" s="0" t="n">
        <f aca="false">IF($B95=0,0,IF(SIN(BK$12)=0,999999999,(SIN(BK$12)*COS($E95)+SIN($E95)*COS(BK$12))/SIN(BK$12)*$B95))</f>
        <v>4.09185039007811</v>
      </c>
      <c r="BL185" s="0" t="n">
        <f aca="false">IF($B95=0,0,IF(SIN(BL$12)=0,999999999,(SIN(BL$12)*COS($E95)+SIN($E95)*COS(BL$12))/SIN(BL$12)*$B95))</f>
        <v>3.96182211712336</v>
      </c>
      <c r="BM185" s="0" t="n">
        <f aca="false">IF($B95=0,0,IF(SIN(BM$12)=0,999999999,(SIN(BM$12)*COS($E95)+SIN($E95)*COS(BM$12))/SIN(BM$12)*$B95))</f>
        <v>3.83459971207058</v>
      </c>
      <c r="BN185" s="0" t="n">
        <f aca="false">IF($B95=0,0,IF(SIN(BN$12)=0,999999999,(SIN(BN$12)*COS($E95)+SIN($E95)*COS(BN$12))/SIN(BN$12)*$B95))</f>
        <v>3.71001824145554</v>
      </c>
      <c r="BO185" s="0" t="n">
        <f aca="false">IF($B95=0,0,IF(SIN(BO$12)=0,999999999,(SIN(BO$12)*COS($E95)+SIN($E95)*COS(BO$12))/SIN(BO$12)*$B95))</f>
        <v>3.58792270437479</v>
      </c>
      <c r="BP185" s="0" t="n">
        <f aca="false">IF($B95=0,0,IF(SIN(BP$12)=0,999999999,(SIN(BP$12)*COS($E95)+SIN($E95)*COS(BP$12))/SIN(BP$12)*$B95))</f>
        <v>3.46816719718975</v>
      </c>
      <c r="BQ185" s="0" t="n">
        <f aca="false">IF($B95=0,0,IF(SIN(BQ$12)=0,999999999,(SIN(BQ$12)*COS($E95)+SIN($E95)*COS(BQ$12))/SIN(BQ$12)*$B95))</f>
        <v>3.35061415601766</v>
      </c>
      <c r="BR185" s="0" t="n">
        <f aca="false">IF($B95=0,0,IF(SIN(BR$12)=0,999999999,(SIN(BR$12)*COS($E95)+SIN($E95)*COS(BR$12))/SIN(BR$12)*$B95))</f>
        <v>3.23513366839815</v>
      </c>
      <c r="BS185" s="0" t="n">
        <f aca="false">IF($B95=0,0,IF(SIN(BS$12)=0,999999999,(SIN(BS$12)*COS($E95)+SIN($E95)*COS(BS$12))/SIN(BS$12)*$B95))</f>
        <v>3.12160284657672</v>
      </c>
      <c r="BT185" s="0" t="n">
        <f aca="false">IF($B95=0,0,IF(SIN(BT$12)=0,999999999,(SIN(BT$12)*COS($E95)+SIN($E95)*COS(BT$12))/SIN(BT$12)*$B95))</f>
        <v>3.00990525575527</v>
      </c>
      <c r="BU185" s="0" t="n">
        <f aca="false">IF($B95=0,0,IF(SIN(BU$12)=0,999999999,(SIN(BU$12)*COS($E95)+SIN($E95)*COS(BU$12))/SIN(BU$12)*$B95))</f>
        <v>2.89993039144572</v>
      </c>
      <c r="BV185" s="0" t="n">
        <f aca="false">IF($B95=0,0,IF(SIN(BV$12)=0,999999999,(SIN(BV$12)*COS($E95)+SIN($E95)*COS(BV$12))/SIN(BV$12)*$B95))</f>
        <v>2.79157320074399</v>
      </c>
      <c r="BW185" s="0" t="n">
        <f aca="false">IF($B95=0,0,IF(SIN(BW$12)=0,999999999,(SIN(BW$12)*COS($E95)+SIN($E95)*COS(BW$12))/SIN(BW$12)*$B95))</f>
        <v>2.68473364293359</v>
      </c>
      <c r="BX185" s="0" t="n">
        <f aca="false">IF($B95=0,0,IF(SIN(BX$12)=0,999999999,(SIN(BX$12)*COS($E95)+SIN($E95)*COS(BX$12))/SIN(BX$12)*$B95))</f>
        <v>2.57931628534276</v>
      </c>
      <c r="BY185" s="0" t="n">
        <f aca="false">IF($B95=0,0,IF(SIN(BY$12)=0,999999999,(SIN(BY$12)*COS($E95)+SIN($E95)*COS(BY$12))/SIN(BY$12)*$B95))</f>
        <v>2.47522993082827</v>
      </c>
      <c r="BZ185" s="0" t="n">
        <f aca="false">IF($B95=0,0,IF(SIN(BZ$12)=0,999999999,(SIN(BZ$12)*COS($E95)+SIN($E95)*COS(BZ$12))/SIN(BZ$12)*$B95))</f>
        <v>2.37238727365078</v>
      </c>
      <c r="CA185" s="0" t="n">
        <f aca="false">IF($B95=0,0,IF(SIN(CA$12)=0,999999999,(SIN(CA$12)*COS($E95)+SIN($E95)*COS(CA$12))/SIN(CA$12)*$B95))</f>
        <v>2.27070458084916</v>
      </c>
      <c r="CB185" s="0" t="n">
        <f aca="false">IF($B95=0,0,IF(SIN(CB$12)=0,999999999,(SIN(CB$12)*COS($E95)+SIN($E95)*COS(CB$12))/SIN(CB$12)*$B95))</f>
        <v>2.17010139652169</v>
      </c>
      <c r="CC185" s="0" t="n">
        <f aca="false">IF($B95=0,0,IF(SIN(CC$12)=0,999999999,(SIN(CC$12)*COS($E95)+SIN($E95)*COS(CC$12))/SIN(CC$12)*$B95))</f>
        <v>2.07050026668442</v>
      </c>
      <c r="CD185" s="0" t="n">
        <f aca="false">IF($B95=0,0,IF(SIN(CD$12)=0,999999999,(SIN(CD$12)*COS($E95)+SIN($E95)*COS(CD$12))/SIN(CD$12)*$B95))</f>
        <v>1.9718264826081</v>
      </c>
      <c r="CE185" s="0" t="n">
        <f aca="false">IF($B95=0,0,IF(SIN(CE$12)=0,999999999,(SIN(CE$12)*COS($E95)+SIN($E95)*COS(CE$12))/SIN(CE$12)*$B95))</f>
        <v>1.87400784073715</v>
      </c>
      <c r="CF185" s="0" t="n">
        <f aca="false">IF($B95=0,0,IF(SIN(CF$12)=0,999999999,(SIN(CF$12)*COS($E95)+SIN($E95)*COS(CF$12))/SIN(CF$12)*$B95))</f>
        <v>1.7769744174723</v>
      </c>
      <c r="CG185" s="0" t="n">
        <f aca="false">IF($B95=0,0,IF(SIN(CG$12)=0,999999999,(SIN(CG$12)*COS($E95)+SIN($E95)*COS(CG$12))/SIN(CG$12)*$B95))</f>
        <v>1.68065835725397</v>
      </c>
      <c r="CH185" s="0" t="n">
        <f aca="false">IF($B95=0,0,IF(SIN(CH$12)=0,999999999,(SIN(CH$12)*COS($E95)+SIN($E95)*COS(CH$12))/SIN(CH$12)*$B95))</f>
        <v>1.58499367252079</v>
      </c>
      <c r="CI185" s="0" t="n">
        <f aca="false">IF($B95=0,0,IF(SIN(CI$12)=0,999999999,(SIN(CI$12)*COS($E95)+SIN($E95)*COS(CI$12))/SIN(CI$12)*$B95))</f>
        <v>1.48991605423742</v>
      </c>
      <c r="CJ185" s="0" t="n">
        <f aca="false">IF($B95=0,0,IF(SIN(CJ$12)=0,999999999,(SIN(CJ$12)*COS($E95)+SIN($E95)*COS(CJ$12))/SIN(CJ$12)*$B95))</f>
        <v>1.39536269179044</v>
      </c>
      <c r="CK185" s="0" t="n">
        <f aca="false">IF($B95=0,0,IF(SIN(CK$12)=0,999999999,(SIN(CK$12)*COS($E95)+SIN($E95)*COS(CK$12))/SIN(CK$12)*$B95))</f>
        <v>1.30127210114282</v>
      </c>
      <c r="CL185" s="0" t="n">
        <f aca="false">IF($B95=0,0,IF(SIN(CL$12)=0,999999999,(SIN(CL$12)*COS($E95)+SIN($E95)*COS(CL$12))/SIN(CL$12)*$B95))</f>
        <v>1.20758396021671</v>
      </c>
      <c r="CM185" s="0" t="n">
        <f aca="false">IF($B95=0,0,IF(SIN(CM$12)=0,999999999,(SIN(CM$12)*COS($E95)+SIN($E95)*COS(CM$12))/SIN(CM$12)*$B95))</f>
        <v>1.11423895054262</v>
      </c>
      <c r="CN185" s="0" t="n">
        <f aca="false">IF($B95=0,0,IF(SIN(CN$12)=0,999999999,(SIN(CN$12)*COS($E95)+SIN($E95)*COS(CN$12))/SIN(CN$12)*$B95))</f>
        <v>1.02117860427207</v>
      </c>
      <c r="CO185" s="0" t="n">
        <f aca="false">IF($B95=0,0,IF(SIN(CO$12)=0,999999999,(SIN(CO$12)*COS($E95)+SIN($E95)*COS(CO$12))/SIN(CO$12)*$B95))</f>
        <v>0.928345155699873</v>
      </c>
      <c r="CP185" s="0" t="n">
        <f aca="false">IF($B95=0,0,IF(SIN(CP$12)=0,999999999,(SIN(CP$12)*COS($E95)+SIN($E95)*COS(CP$12))/SIN(CP$12)*$B95))</f>
        <v>0.835681396484186</v>
      </c>
      <c r="CQ185" s="0" t="n">
        <f aca="false">IF($B95=0,0,IF(SIN(CQ$12)=0,999999999,(SIN(CQ$12)*COS($E95)+SIN($E95)*COS(CQ$12))/SIN(CQ$12)*$B95))</f>
        <v>0.743130533785345</v>
      </c>
    </row>
    <row r="186" customFormat="false" ht="12.8" hidden="true" customHeight="false" outlineLevel="0" collapsed="false">
      <c r="D186" s="0" t="n">
        <f aca="false">1+D185</f>
        <v>84</v>
      </c>
      <c r="E186" s="2" t="s">
        <v>56</v>
      </c>
      <c r="F186" s="0" t="n">
        <f aca="false">IF($B96=0,0,IF(SIN(F$12)=0,999999999,(SIN(F$12)*COS($E96)+SIN($E96)*COS(F$12))/SIN(F$12)*$B96))</f>
        <v>999999999</v>
      </c>
      <c r="G186" s="0" t="n">
        <f aca="false">IF($B96=0,0,IF(SIN(G$12)=0,999999999,(SIN(G$12)*COS($E96)+SIN($E96)*COS(G$12))/SIN(G$12)*$B96))</f>
        <v>301.362998102618</v>
      </c>
      <c r="H186" s="0" t="n">
        <f aca="false">IF($B96=0,0,IF(SIN(H$12)=0,999999999,(SIN(H$12)*COS($E96)+SIN($E96)*COS(H$12))/SIN(H$12)*$B96))</f>
        <v>150.911607827695</v>
      </c>
      <c r="I186" s="0" t="n">
        <f aca="false">IF($B96=0,0,IF(SIN(I$12)=0,999999999,(SIN(I$12)*COS($E96)+SIN($E96)*COS(I$12))/SIN(I$12)*$B96))</f>
        <v>100.74076925653</v>
      </c>
      <c r="J186" s="0" t="n">
        <f aca="false">IF($B96=0,0,IF(SIN(J$12)=0,999999999,(SIN(J$12)*COS($E96)+SIN($E96)*COS(J$12))/SIN(J$12)*$B96))</f>
        <v>75.6400592966381</v>
      </c>
      <c r="K186" s="0" t="n">
        <f aca="false">IF($B96=0,0,IF(SIN(K$12)=0,999999999,(SIN(K$12)*COS($E96)+SIN($E96)*COS(K$12))/SIN(K$12)*$B96))</f>
        <v>60.5673903397435</v>
      </c>
      <c r="L186" s="0" t="n">
        <f aca="false">IF($B96=0,0,IF(SIN(L$12)=0,999999999,(SIN(L$12)*COS($E96)+SIN($E96)*COS(L$12))/SIN(L$12)*$B96))</f>
        <v>50.5087306840163</v>
      </c>
      <c r="M186" s="0" t="n">
        <f aca="false">IF($B96=0,0,IF(SIN(M$12)=0,999999999,(SIN(M$12)*COS($E96)+SIN($E96)*COS(M$12))/SIN(M$12)*$B96))</f>
        <v>43.3152074496589</v>
      </c>
      <c r="N186" s="0" t="n">
        <f aca="false">IF($B96=0,0,IF(SIN(N$12)=0,999999999,(SIN(N$12)*COS($E96)+SIN($E96)*COS(N$12))/SIN(N$12)*$B96))</f>
        <v>37.9123823061472</v>
      </c>
      <c r="O186" s="0" t="n">
        <f aca="false">IF($B96=0,0,IF(SIN(O$12)=0,999999999,(SIN(O$12)*COS($E96)+SIN($E96)*COS(O$12))/SIN(O$12)*$B96))</f>
        <v>33.7033433798257</v>
      </c>
      <c r="P186" s="0" t="n">
        <f aca="false">IF($B96=0,0,IF(SIN(P$12)=0,999999999,(SIN(P$12)*COS($E96)+SIN($E96)*COS(P$12))/SIN(P$12)*$B96))</f>
        <v>30.3299420155952</v>
      </c>
      <c r="Q186" s="0" t="n">
        <f aca="false">IF($B96=0,0,IF(SIN(Q$12)=0,999999999,(SIN(Q$12)*COS($E96)+SIN($E96)*COS(Q$12))/SIN(Q$12)*$B96))</f>
        <v>27.5642640309803</v>
      </c>
      <c r="R186" s="0" t="n">
        <f aca="false">IF($B96=0,0,IF(SIN(R$12)=0,999999999,(SIN(R$12)*COS($E96)+SIN($E96)*COS(R$12))/SIN(R$12)*$B96))</f>
        <v>25.2543653420081</v>
      </c>
      <c r="S186" s="0" t="n">
        <f aca="false">IF($B96=0,0,IF(SIN(S$12)=0,999999999,(SIN(S$12)*COS($E96)+SIN($E96)*COS(S$12))/SIN(S$12)*$B96))</f>
        <v>23.2950526837503</v>
      </c>
      <c r="T186" s="0" t="n">
        <f aca="false">IF($B96=0,0,IF(SIN(T$12)=0,999999999,(SIN(T$12)*COS($E96)+SIN($E96)*COS(T$12))/SIN(T$12)*$B96))</f>
        <v>21.6111868781801</v>
      </c>
      <c r="U186" s="0" t="n">
        <f aca="false">IF($B96=0,0,IF(SIN(U$12)=0,999999999,(SIN(U$12)*COS($E96)+SIN($E96)*COS(U$12))/SIN(U$12)*$B96))</f>
        <v>20.1476647939124</v>
      </c>
      <c r="V186" s="0" t="n">
        <f aca="false">IF($B96=0,0,IF(SIN(V$12)=0,999999999,(SIN(V$12)*COS($E96)+SIN($E96)*COS(V$12))/SIN(V$12)*$B96))</f>
        <v>18.8631580701101</v>
      </c>
      <c r="W186" s="0" t="n">
        <f aca="false">IF($B96=0,0,IF(SIN(W$12)=0,999999999,(SIN(W$12)*COS($E96)+SIN($E96)*COS(W$12))/SIN(W$12)*$B96))</f>
        <v>17.7260617016447</v>
      </c>
      <c r="X186" s="0" t="n">
        <f aca="false">IF($B96=0,0,IF(SIN(X$12)=0,999999999,(SIN(X$12)*COS($E96)+SIN($E96)*COS(X$12))/SIN(X$12)*$B96))</f>
        <v>16.7117930950042</v>
      </c>
      <c r="Y186" s="0" t="n">
        <f aca="false">IF($B96=0,0,IF(SIN(Y$12)=0,999999999,(SIN(Y$12)*COS($E96)+SIN($E96)*COS(Y$12))/SIN(Y$12)*$B96))</f>
        <v>15.8009440530741</v>
      </c>
      <c r="Z186" s="0" t="n">
        <f aca="false">IF($B96=0,0,IF(SIN(Z$12)=0,999999999,(SIN(Z$12)*COS($E96)+SIN($E96)*COS(Z$12))/SIN(Z$12)*$B96))</f>
        <v>14.9779871636651</v>
      </c>
      <c r="AA186" s="0" t="n">
        <f aca="false">IF($B96=0,0,IF(SIN(AA$12)=0,999999999,(SIN(AA$12)*COS($E96)+SIN($E96)*COS(AA$12))/SIN(AA$12)*$B96))</f>
        <v>14.2303517905167</v>
      </c>
      <c r="AB186" s="0" t="n">
        <f aca="false">IF($B96=0,0,IF(SIN(AB$12)=0,999999999,(SIN(AB$12)*COS($E96)+SIN($E96)*COS(AB$12))/SIN(AB$12)*$B96))</f>
        <v>13.5477520659688</v>
      </c>
      <c r="AC186" s="0" t="n">
        <f aca="false">IF($B96=0,0,IF(SIN(AC$12)=0,999999999,(SIN(AC$12)*COS($E96)+SIN($E96)*COS(AC$12))/SIN(AC$12)*$B96))</f>
        <v>12.9216901891169</v>
      </c>
      <c r="AD186" s="0" t="n">
        <f aca="false">IF($B96=0,0,IF(SIN(AD$12)=0,999999999,(SIN(AD$12)*COS($E96)+SIN($E96)*COS(AD$12))/SIN(AD$12)*$B96))</f>
        <v>12.3450838986644</v>
      </c>
      <c r="AE186" s="0" t="n">
        <f aca="false">IF($B96=0,0,IF(SIN(AE$12)=0,999999999,(SIN(AE$12)*COS($E96)+SIN($E96)*COS(AE$12))/SIN(AE$12)*$B96))</f>
        <v>11.8119833515311</v>
      </c>
      <c r="AF186" s="0" t="n">
        <f aca="false">IF($B96=0,0,IF(SIN(AF$12)=0,999999999,(SIN(AF$12)*COS($E96)+SIN($E96)*COS(AF$12))/SIN(AF$12)*$B96))</f>
        <v>11.3173533364146</v>
      </c>
      <c r="AG186" s="0" t="n">
        <f aca="false">IF($B96=0,0,IF(SIN(AG$12)=0,999999999,(SIN(AG$12)*COS($E96)+SIN($E96)*COS(AG$12))/SIN(AG$12)*$B96))</f>
        <v>10.8569038835886</v>
      </c>
      <c r="AH186" s="0" t="n">
        <f aca="false">IF($B96=0,0,IF(SIN(AH$12)=0,999999999,(SIN(AH$12)*COS($E96)+SIN($E96)*COS(AH$12))/SIN(AH$12)*$B96))</f>
        <v>10.4269571718518</v>
      </c>
      <c r="AI186" s="0" t="n">
        <f aca="false">IF($B96=0,0,IF(SIN(AI$12)=0,999999999,(SIN(AI$12)*COS($E96)+SIN($E96)*COS(AI$12))/SIN(AI$12)*$B96))</f>
        <v>10.0243419712219</v>
      </c>
      <c r="AJ186" s="0" t="n">
        <f aca="false">IF($B96=0,0,IF(SIN(AJ$12)=0,999999999,(SIN(AJ$12)*COS($E96)+SIN($E96)*COS(AJ$12))/SIN(AJ$12)*$B96))</f>
        <v>9.64630919633974</v>
      </c>
      <c r="AK186" s="0" t="n">
        <f aca="false">IF($B96=0,0,IF(SIN(AK$12)=0,999999999,(SIN(AK$12)*COS($E96)+SIN($E96)*COS(AK$12))/SIN(AK$12)*$B96))</f>
        <v>9.29046380362137</v>
      </c>
      <c r="AL186" s="0" t="n">
        <f aca="false">IF($B96=0,0,IF(SIN(AL$12)=0,999999999,(SIN(AL$12)*COS($E96)+SIN($E96)*COS(AL$12))/SIN(AL$12)*$B96))</f>
        <v>8.95470945693492</v>
      </c>
      <c r="AM186" s="0" t="n">
        <f aca="false">IF($B96=0,0,IF(SIN(AM$12)=0,999999999,(SIN(AM$12)*COS($E96)+SIN($E96)*COS(AM$12))/SIN(AM$12)*$B96))</f>
        <v>8.63720325329805</v>
      </c>
      <c r="AN186" s="0" t="n">
        <f aca="false">IF($B96=0,0,IF(SIN(AN$12)=0,999999999,(SIN(AN$12)*COS($E96)+SIN($E96)*COS(AN$12))/SIN(AN$12)*$B96))</f>
        <v>8.3363184373849</v>
      </c>
      <c r="AO186" s="0" t="n">
        <f aca="false">IF($B96=0,0,IF(SIN(AO$12)=0,999999999,(SIN(AO$12)*COS($E96)+SIN($E96)*COS(AO$12))/SIN(AO$12)*$B96))</f>
        <v>8.05061350704967</v>
      </c>
      <c r="AP186" s="0" t="n">
        <f aca="false">IF($B96=0,0,IF(SIN(AP$12)=0,999999999,(SIN(AP$12)*COS($E96)+SIN($E96)*COS(AP$12))/SIN(AP$12)*$B96))</f>
        <v>7.77880646713678</v>
      </c>
      <c r="AQ186" s="0" t="n">
        <f aca="false">IF($B96=0,0,IF(SIN(AQ$12)=0,999999999,(SIN(AQ$12)*COS($E96)+SIN($E96)*COS(AQ$12))/SIN(AQ$12)*$B96))</f>
        <v>7.51975325754455</v>
      </c>
      <c r="AR186" s="0" t="n">
        <f aca="false">IF($B96=0,0,IF(SIN(AR$12)=0,999999999,(SIN(AR$12)*COS($E96)+SIN($E96)*COS(AR$12))/SIN(AR$12)*$B96))</f>
        <v>7.27242958656643</v>
      </c>
      <c r="AS186" s="0" t="n">
        <f aca="false">IF($B96=0,0,IF(SIN(AS$12)=0,999999999,(SIN(AS$12)*COS($E96)+SIN($E96)*COS(AS$12))/SIN(AS$12)*$B96))</f>
        <v>7.03591555827086</v>
      </c>
      <c r="AT186" s="0" t="n">
        <f aca="false">IF($B96=0,0,IF(SIN(AT$12)=0,999999999,(SIN(AT$12)*COS($E96)+SIN($E96)*COS(AT$12))/SIN(AT$12)*$B96))</f>
        <v>6.80938260492616</v>
      </c>
      <c r="AU186" s="0" t="n">
        <f aca="false">IF($B96=0,0,IF(SIN(AU$12)=0,999999999,(SIN(AU$12)*COS($E96)+SIN($E96)*COS(AU$12))/SIN(AU$12)*$B96))</f>
        <v>6.59208233088845</v>
      </c>
      <c r="AV186" s="0" t="n">
        <f aca="false">IF($B96=0,0,IF(SIN(AV$12)=0,999999999,(SIN(AV$12)*COS($E96)+SIN($E96)*COS(AV$12))/SIN(AV$12)*$B96))</f>
        <v>6.38333694933579</v>
      </c>
      <c r="AW186" s="0" t="n">
        <f aca="false">IF($B96=0,0,IF(SIN(AW$12)=0,999999999,(SIN(AW$12)*COS($E96)+SIN($E96)*COS(AW$12))/SIN(AW$12)*$B96))</f>
        <v>6.18253105250763</v>
      </c>
      <c r="AX186" s="0" t="n">
        <f aca="false">IF($B96=0,0,IF(SIN(AX$12)=0,999999999,(SIN(AX$12)*COS($E96)+SIN($E96)*COS(AX$12))/SIN(AX$12)*$B96))</f>
        <v>5.98910450325828</v>
      </c>
      <c r="AY186" s="0" t="n">
        <f aca="false">IF($B96=0,0,IF(SIN(AY$12)=0,999999999,(SIN(AY$12)*COS($E96)+SIN($E96)*COS(AY$12))/SIN(AY$12)*$B96))</f>
        <v>5.80254627345423</v>
      </c>
      <c r="AZ186" s="0" t="n">
        <f aca="false">IF($B96=0,0,IF(SIN(AZ$12)=0,999999999,(SIN(AZ$12)*COS($E96)+SIN($E96)*COS(AZ$12))/SIN(AZ$12)*$B96))</f>
        <v>5.62238908508457</v>
      </c>
      <c r="BA186" s="0" t="n">
        <f aca="false">IF($B96=0,0,IF(SIN(BA$12)=0,999999999,(SIN(BA$12)*COS($E96)+SIN($E96)*COS(BA$12))/SIN(BA$12)*$B96))</f>
        <v>5.44820473448424</v>
      </c>
      <c r="BB186" s="0" t="n">
        <f aca="false">IF($B96=0,0,IF(SIN(BB$12)=0,999999999,(SIN(BB$12)*COS($E96)+SIN($E96)*COS(BB$12))/SIN(BB$12)*$B96))</f>
        <v>5.27959999999999</v>
      </c>
      <c r="BC186" s="0" t="n">
        <f aca="false">IF($B96=0,0,IF(SIN(BC$12)=0,999999999,(SIN(BC$12)*COS($E96)+SIN($E96)*COS(BC$12))/SIN(BC$12)*$B96))</f>
        <v>5.11621304969895</v>
      </c>
      <c r="BD186" s="0" t="n">
        <f aca="false">IF($B96=0,0,IF(SIN(BD$12)=0,999999999,(SIN(BD$12)*COS($E96)+SIN($E96)*COS(BD$12))/SIN(BD$12)*$B96))</f>
        <v>4.95771027906024</v>
      </c>
      <c r="BE186" s="0" t="n">
        <f aca="false">IF($B96=0,0,IF(SIN(BE$12)=0,999999999,(SIN(BE$12)*COS($E96)+SIN($E96)*COS(BE$12))/SIN(BE$12)*$B96))</f>
        <v>4.80378351957657</v>
      </c>
      <c r="BF186" s="0" t="n">
        <f aca="false">IF($B96=0,0,IF(SIN(BF$12)=0,999999999,(SIN(BF$12)*COS($E96)+SIN($E96)*COS(BF$12))/SIN(BF$12)*$B96))</f>
        <v>4.65414756827758</v>
      </c>
      <c r="BG186" s="0" t="n">
        <f aca="false">IF($B96=0,0,IF(SIN(BG$12)=0,999999999,(SIN(BG$12)*COS($E96)+SIN($E96)*COS(BG$12))/SIN(BG$12)*$B96))</f>
        <v>4.50853799572816</v>
      </c>
      <c r="BH186" s="0" t="n">
        <f aca="false">IF($B96=0,0,IF(SIN(BH$12)=0,999999999,(SIN(BH$12)*COS($E96)+SIN($E96)*COS(BH$12))/SIN(BH$12)*$B96))</f>
        <v>4.36670919633974</v>
      </c>
      <c r="BI186" s="0" t="n">
        <f aca="false">IF($B96=0,0,IF(SIN(BI$12)=0,999999999,(SIN(BI$12)*COS($E96)+SIN($E96)*COS(BI$12))/SIN(BI$12)*$B96))</f>
        <v>4.22843265008845</v>
      </c>
      <c r="BJ186" s="0" t="n">
        <f aca="false">IF($B96=0,0,IF(SIN(BJ$12)=0,999999999,(SIN(BJ$12)*COS($E96)+SIN($E96)*COS(BJ$12))/SIN(BJ$12)*$B96))</f>
        <v>4.09349536914472</v>
      </c>
      <c r="BK186" s="0" t="n">
        <f aca="false">IF($B96=0,0,IF(SIN(BK$12)=0,999999999,(SIN(BK$12)*COS($E96)+SIN($E96)*COS(BK$12))/SIN(BK$12)*$B96))</f>
        <v>3.96169850663333</v>
      </c>
      <c r="BL186" s="0" t="n">
        <f aca="false">IF($B96=0,0,IF(SIN(BL$12)=0,999999999,(SIN(BL$12)*COS($E96)+SIN($E96)*COS(BL$12))/SIN(BL$12)*$B96))</f>
        <v>3.8328561078802</v>
      </c>
      <c r="BM186" s="0" t="n">
        <f aca="false">IF($B96=0,0,IF(SIN(BM$12)=0,999999999,(SIN(BM$12)*COS($E96)+SIN($E96)*COS(BM$12))/SIN(BM$12)*$B96))</f>
        <v>3.70679398716092</v>
      </c>
      <c r="BN186" s="0" t="n">
        <f aca="false">IF($B96=0,0,IF(SIN(BN$12)=0,999999999,(SIN(BN$12)*COS($E96)+SIN($E96)*COS(BN$12))/SIN(BN$12)*$B96))</f>
        <v>3.58334871522517</v>
      </c>
      <c r="BO186" s="0" t="n">
        <f aca="false">IF($B96=0,0,IF(SIN(BO$12)=0,999999999,(SIN(BO$12)*COS($E96)+SIN($E96)*COS(BO$12))/SIN(BO$12)*$B96))</f>
        <v>3.46236670479725</v>
      </c>
      <c r="BP186" s="0" t="n">
        <f aca="false">IF($B96=0,0,IF(SIN(BP$12)=0,999999999,(SIN(BP$12)*COS($E96)+SIN($E96)*COS(BP$12))/SIN(BP$12)*$B96))</f>
        <v>3.34370338289812</v>
      </c>
      <c r="BQ186" s="0" t="n">
        <f aca="false">IF($B96=0,0,IF(SIN(BQ$12)=0,999999999,(SIN(BQ$12)*COS($E96)+SIN($E96)*COS(BQ$12))/SIN(BQ$12)*$B96))</f>
        <v>3.22722244024491</v>
      </c>
      <c r="BR186" s="0" t="n">
        <f aca="false">IF($B96=0,0,IF(SIN(BR$12)=0,999999999,(SIN(BR$12)*COS($E96)+SIN($E96)*COS(BR$12))/SIN(BR$12)*$B96))</f>
        <v>3.11279514919525</v>
      </c>
      <c r="BS186" s="0" t="n">
        <f aca="false">IF($B96=0,0,IF(SIN(BS$12)=0,999999999,(SIN(BS$12)*COS($E96)+SIN($E96)*COS(BS$12))/SIN(BS$12)*$B96))</f>
        <v>3.00029974274639</v>
      </c>
      <c r="BT186" s="0" t="n">
        <f aca="false">IF($B96=0,0,IF(SIN(BT$12)=0,999999999,(SIN(BT$12)*COS($E96)+SIN($E96)*COS(BT$12))/SIN(BT$12)*$B96))</f>
        <v>2.88962084800025</v>
      </c>
      <c r="BU186" s="0" t="n">
        <f aca="false">IF($B96=0,0,IF(SIN(BU$12)=0,999999999,(SIN(BU$12)*COS($E96)+SIN($E96)*COS(BU$12))/SIN(BU$12)*$B96))</f>
        <v>2.78064896828357</v>
      </c>
      <c r="BV186" s="0" t="n">
        <f aca="false">IF($B96=0,0,IF(SIN(BV$12)=0,999999999,(SIN(BV$12)*COS($E96)+SIN($E96)*COS(BV$12))/SIN(BV$12)*$B96))</f>
        <v>2.67328000878798</v>
      </c>
      <c r="BW186" s="0" t="n">
        <f aca="false">IF($B96=0,0,IF(SIN(BW$12)=0,999999999,(SIN(BW$12)*COS($E96)+SIN($E96)*COS(BW$12))/SIN(BW$12)*$B96))</f>
        <v>2.56741484118089</v>
      </c>
      <c r="BX186" s="0" t="n">
        <f aca="false">IF($B96=0,0,IF(SIN(BX$12)=0,999999999,(SIN(BX$12)*COS($E96)+SIN($E96)*COS(BX$12))/SIN(BX$12)*$B96))</f>
        <v>2.4629589031485</v>
      </c>
      <c r="BY186" s="0" t="n">
        <f aca="false">IF($B96=0,0,IF(SIN(BY$12)=0,999999999,(SIN(BY$12)*COS($E96)+SIN($E96)*COS(BY$12))/SIN(BY$12)*$B96))</f>
        <v>2.35982182927702</v>
      </c>
      <c r="BZ186" s="0" t="n">
        <f aca="false">IF($B96=0,0,IF(SIN(BZ$12)=0,999999999,(SIN(BZ$12)*COS($E96)+SIN($E96)*COS(BZ$12))/SIN(BZ$12)*$B96))</f>
        <v>2.25791711006641</v>
      </c>
      <c r="CA186" s="0" t="n">
        <f aca="false">IF($B96=0,0,IF(SIN(CA$12)=0,999999999,(SIN(CA$12)*COS($E96)+SIN($E96)*COS(CA$12))/SIN(CA$12)*$B96))</f>
        <v>2.15716177621069</v>
      </c>
      <c r="CB186" s="0" t="n">
        <f aca="false">IF($B96=0,0,IF(SIN(CB$12)=0,999999999,(SIN(CB$12)*COS($E96)+SIN($E96)*COS(CB$12))/SIN(CB$12)*$B96))</f>
        <v>2.05747610557608</v>
      </c>
      <c r="CC186" s="0" t="n">
        <f aca="false">IF($B96=0,0,IF(SIN(CC$12)=0,999999999,(SIN(CC$12)*COS($E96)+SIN($E96)*COS(CC$12))/SIN(CC$12)*$B96))</f>
        <v>1.95878335056871</v>
      </c>
      <c r="CD186" s="0" t="n">
        <f aca="false">IF($B96=0,0,IF(SIN(CD$12)=0,999999999,(SIN(CD$12)*COS($E96)+SIN($E96)*COS(CD$12))/SIN(CD$12)*$B96))</f>
        <v>1.86100948381231</v>
      </c>
      <c r="CE186" s="0" t="n">
        <f aca="false">IF($B96=0,0,IF(SIN(CE$12)=0,999999999,(SIN(CE$12)*COS($E96)+SIN($E96)*COS(CE$12))/SIN(CE$12)*$B96))</f>
        <v>1.76408296025684</v>
      </c>
      <c r="CF186" s="0" t="n">
        <f aca="false">IF($B96=0,0,IF(SIN(CF$12)=0,999999999,(SIN(CF$12)*COS($E96)+SIN($E96)*COS(CF$12))/SIN(CF$12)*$B96))</f>
        <v>1.66793449401503</v>
      </c>
      <c r="CG186" s="0" t="n">
        <f aca="false">IF($B96=0,0,IF(SIN(CG$12)=0,999999999,(SIN(CG$12)*COS($E96)+SIN($E96)*COS(CG$12))/SIN(CG$12)*$B96))</f>
        <v>1.57249684837853</v>
      </c>
      <c r="CH186" s="0" t="n">
        <f aca="false">IF($B96=0,0,IF(SIN(CH$12)=0,999999999,(SIN(CH$12)*COS($E96)+SIN($E96)*COS(CH$12))/SIN(CH$12)*$B96))</f>
        <v>1.47770463760085</v>
      </c>
      <c r="CI186" s="0" t="n">
        <f aca="false">IF($B96=0,0,IF(SIN(CI$12)=0,999999999,(SIN(CI$12)*COS($E96)+SIN($E96)*COS(CI$12))/SIN(CI$12)*$B96))</f>
        <v>1.38349413915313</v>
      </c>
      <c r="CJ186" s="0" t="n">
        <f aca="false">IF($B96=0,0,IF(SIN(CJ$12)=0,999999999,(SIN(CJ$12)*COS($E96)+SIN($E96)*COS(CJ$12))/SIN(CJ$12)*$B96))</f>
        <v>1.28980311526264</v>
      </c>
      <c r="CK186" s="0" t="n">
        <f aca="false">IF($B96=0,0,IF(SIN(CK$12)=0,999999999,(SIN(CK$12)*COS($E96)+SIN($E96)*COS(CK$12))/SIN(CK$12)*$B96))</f>
        <v>1.1965706426345</v>
      </c>
      <c r="CL186" s="0" t="n">
        <f aca="false">IF($B96=0,0,IF(SIN(CL$12)=0,999999999,(SIN(CL$12)*COS($E96)+SIN($E96)*COS(CL$12))/SIN(CL$12)*$B96))</f>
        <v>1.10373694933579</v>
      </c>
      <c r="CM186" s="0" t="n">
        <f aca="false">IF($B96=0,0,IF(SIN(CM$12)=0,999999999,(SIN(CM$12)*COS($E96)+SIN($E96)*COS(CM$12))/SIN(CM$12)*$B96))</f>
        <v>1.01124325788894</v>
      </c>
      <c r="CN186" s="0" t="n">
        <f aca="false">IF($B96=0,0,IF(SIN(CN$12)=0,999999999,(SIN(CN$12)*COS($E96)+SIN($E96)*COS(CN$12))/SIN(CN$12)*$B96))</f>
        <v>0.919031633679585</v>
      </c>
      <c r="CO186" s="0" t="n">
        <f aca="false">IF($B96=0,0,IF(SIN(CO$12)=0,999999999,(SIN(CO$12)*COS($E96)+SIN($E96)*COS(CO$12))/SIN(CO$12)*$B96))</f>
        <v>0.827044837833047</v>
      </c>
      <c r="CP186" s="0" t="n">
        <f aca="false">IF($B96=0,0,IF(SIN(CP$12)=0,999999999,(SIN(CP$12)*COS($E96)+SIN($E96)*COS(CP$12))/SIN(CP$12)*$B96))</f>
        <v>0.735226183754743</v>
      </c>
      <c r="CQ186" s="0" t="n">
        <f aca="false">IF($B96=0,0,IF(SIN(CQ$12)=0,999999999,(SIN(CQ$12)*COS($E96)+SIN($E96)*COS(CQ$12))/SIN(CQ$12)*$B96))</f>
        <v>0.643519396562852</v>
      </c>
    </row>
    <row r="187" customFormat="false" ht="12.8" hidden="true" customHeight="false" outlineLevel="0" collapsed="false">
      <c r="D187" s="0" t="n">
        <f aca="false">1+D186</f>
        <v>85</v>
      </c>
      <c r="E187" s="2" t="s">
        <v>56</v>
      </c>
      <c r="F187" s="0" t="n">
        <f aca="false">IF($B97=0,0,IF(SIN(F$12)=0,999999999,(SIN(F$12)*COS($E97)+SIN($E97)*COS(F$12))/SIN(F$12)*$B97))</f>
        <v>999999999</v>
      </c>
      <c r="G187" s="0" t="n">
        <f aca="false">IF($B97=0,0,IF(SIN(G$12)=0,999999999,(SIN(G$12)*COS($E97)+SIN($E97)*COS(G$12))/SIN(G$12)*$B97))</f>
        <v>298.39342710076</v>
      </c>
      <c r="H187" s="0" t="n">
        <f aca="false">IF($B97=0,0,IF(SIN(H$12)=0,999999999,(SIN(H$12)*COS($E97)+SIN($E97)*COS(H$12))/SIN(H$12)*$B97))</f>
        <v>149.378819633785</v>
      </c>
      <c r="I187" s="0" t="n">
        <f aca="false">IF($B97=0,0,IF(SIN(I$12)=0,999999999,(SIN(I$12)*COS($E97)+SIN($E97)*COS(I$12))/SIN(I$12)*$B97))</f>
        <v>99.6871032441277</v>
      </c>
      <c r="J187" s="0" t="n">
        <f aca="false">IF($B97=0,0,IF(SIN(J$12)=0,999999999,(SIN(J$12)*COS($E97)+SIN($E97)*COS(J$12))/SIN(J$12)*$B97))</f>
        <v>74.8261003980868</v>
      </c>
      <c r="K187" s="0" t="n">
        <f aca="false">IF($B97=0,0,IF(SIN(K$12)=0,999999999,(SIN(K$12)*COS($E97)+SIN($E97)*COS(K$12))/SIN(K$12)*$B97))</f>
        <v>59.8973726276949</v>
      </c>
      <c r="L187" s="0" t="n">
        <f aca="false">IF($B97=0,0,IF(SIN(L$12)=0,999999999,(SIN(L$12)*COS($E97)+SIN($E97)*COS(L$12))/SIN(L$12)*$B97))</f>
        <v>49.9347713017574</v>
      </c>
      <c r="M187" s="0" t="n">
        <f aca="false">IF($B97=0,0,IF(SIN(M$12)=0,999999999,(SIN(M$12)*COS($E97)+SIN($E97)*COS(M$12))/SIN(M$12)*$B97))</f>
        <v>42.8099448769995</v>
      </c>
      <c r="N187" s="0" t="n">
        <f aca="false">IF($B97=0,0,IF(SIN(N$12)=0,999999999,(SIN(N$12)*COS($E97)+SIN($E97)*COS(N$12))/SIN(N$12)*$B97))</f>
        <v>37.4587157092136</v>
      </c>
      <c r="O187" s="0" t="n">
        <f aca="false">IF($B97=0,0,IF(SIN(O$12)=0,999999999,(SIN(O$12)*COS($E97)+SIN($E97)*COS(O$12))/SIN(O$12)*$B97))</f>
        <v>33.2898723221709</v>
      </c>
      <c r="P187" s="0" t="n">
        <f aca="false">IF($B97=0,0,IF(SIN(P$12)=0,999999999,(SIN(P$12)*COS($E97)+SIN($E97)*COS(P$12))/SIN(P$12)*$B97))</f>
        <v>29.9486863138475</v>
      </c>
      <c r="Q187" s="0" t="n">
        <f aca="false">IF($B97=0,0,IF(SIN(Q$12)=0,999999999,(SIN(Q$12)*COS($E97)+SIN($E97)*COS(Q$12))/SIN(Q$12)*$B97))</f>
        <v>27.2094200398412</v>
      </c>
      <c r="R187" s="0" t="n">
        <f aca="false">IF($B97=0,0,IF(SIN(R$12)=0,999999999,(SIN(R$12)*COS($E97)+SIN($E97)*COS(R$12))/SIN(R$12)*$B97))</f>
        <v>24.9215804539346</v>
      </c>
      <c r="S187" s="0" t="n">
        <f aca="false">IF($B97=0,0,IF(SIN(S$12)=0,999999999,(SIN(S$12)*COS($E97)+SIN($E97)*COS(S$12))/SIN(S$12)*$B97))</f>
        <v>22.9809788673235</v>
      </c>
      <c r="T187" s="0" t="n">
        <f aca="false">IF($B97=0,0,IF(SIN(T$12)=0,999999999,(SIN(T$12)*COS($E97)+SIN($E97)*COS(T$12))/SIN(T$12)*$B97))</f>
        <v>21.3131936671628</v>
      </c>
      <c r="U187" s="0" t="n">
        <f aca="false">IF($B97=0,0,IF(SIN(U$12)=0,999999999,(SIN(U$12)*COS($E97)+SIN($E97)*COS(U$12))/SIN(U$12)*$B97))</f>
        <v>19.8636479467286</v>
      </c>
      <c r="V187" s="0" t="n">
        <f aca="false">IF($B97=0,0,IF(SIN(V$12)=0,999999999,(SIN(V$12)*COS($E97)+SIN($E97)*COS(V$12))/SIN(V$12)*$B97))</f>
        <v>18.5914080233465</v>
      </c>
      <c r="W187" s="0" t="n">
        <f aca="false">IF($B97=0,0,IF(SIN(W$12)=0,999999999,(SIN(W$12)*COS($E97)+SIN($E97)*COS(W$12))/SIN(W$12)*$B97))</f>
        <v>17.4651707138117</v>
      </c>
      <c r="X187" s="0" t="n">
        <f aca="false">IF($B97=0,0,IF(SIN(X$12)=0,999999999,(SIN(X$12)*COS($E97)+SIN($E97)*COS(X$12))/SIN(X$12)*$B97))</f>
        <v>16.4605881838103</v>
      </c>
      <c r="Y187" s="0" t="n">
        <f aca="false">IF($B97=0,0,IF(SIN(Y$12)=0,999999999,(SIN(Y$12)*COS($E97)+SIN($E97)*COS(Y$12))/SIN(Y$12)*$B97))</f>
        <v>15.5584375809022</v>
      </c>
      <c r="Z187" s="0" t="n">
        <f aca="false">IF($B97=0,0,IF(SIN(Z$12)=0,999999999,(SIN(Z$12)*COS($E97)+SIN($E97)*COS(Z$12))/SIN(Z$12)*$B97))</f>
        <v>14.7433397767979</v>
      </c>
      <c r="AA187" s="0" t="n">
        <f aca="false">IF($B97=0,0,IF(SIN(AA$12)=0,999999999,(SIN(AA$12)*COS($E97)+SIN($E97)*COS(AA$12))/SIN(AA$12)*$B97))</f>
        <v>14.0028441824764</v>
      </c>
      <c r="AB187" s="0" t="n">
        <f aca="false">IF($B97=0,0,IF(SIN(AB$12)=0,999999999,(SIN(AB$12)*COS($E97)+SIN($E97)*COS(AB$12))/SIN(AB$12)*$B97))</f>
        <v>13.3267631584014</v>
      </c>
      <c r="AC187" s="0" t="n">
        <f aca="false">IF($B97=0,0,IF(SIN(AC$12)=0,999999999,(SIN(AC$12)*COS($E97)+SIN($E97)*COS(AC$12))/SIN(AC$12)*$B97))</f>
        <v>12.7066800560875</v>
      </c>
      <c r="AD187" s="0" t="n">
        <f aca="false">IF($B97=0,0,IF(SIN(AD$12)=0,999999999,(SIN(AD$12)*COS($E97)+SIN($E97)*COS(AD$12))/SIN(AD$12)*$B97))</f>
        <v>12.1355802485167</v>
      </c>
      <c r="AE187" s="0" t="n">
        <f aca="false">IF($B97=0,0,IF(SIN(AE$12)=0,999999999,(SIN(AE$12)*COS($E97)+SIN($E97)*COS(AE$12))/SIN(AE$12)*$B97))</f>
        <v>11.6075707125042</v>
      </c>
      <c r="AF187" s="0" t="n">
        <f aca="false">IF($B97=0,0,IF(SIN(AF$12)=0,999999999,(SIN(AF$12)*COS($E97)+SIN($E97)*COS(AF$12))/SIN(AF$12)*$B97))</f>
        <v>11.1176643220795</v>
      </c>
      <c r="AG187" s="0" t="n">
        <f aca="false">IF($B97=0,0,IF(SIN(AG$12)=0,999999999,(SIN(AG$12)*COS($E97)+SIN($E97)*COS(AG$12))/SIN(AG$12)*$B97))</f>
        <v>10.6616120759296</v>
      </c>
      <c r="AH187" s="0" t="n">
        <f aca="false">IF($B97=0,0,IF(SIN(AH$12)=0,999999999,(SIN(AH$12)*COS($E97)+SIN($E97)*COS(AH$12))/SIN(AH$12)*$B97))</f>
        <v>10.235771275362</v>
      </c>
      <c r="AI187" s="0" t="n">
        <f aca="false">IF($B97=0,0,IF(SIN(AI$12)=0,999999999,(SIN(AI$12)*COS($E97)+SIN($E97)*COS(AI$12))/SIN(AI$12)*$B97))</f>
        <v>9.83700097505123</v>
      </c>
      <c r="AJ187" s="0" t="n">
        <f aca="false">IF($B97=0,0,IF(SIN(AJ$12)=0,999999999,(SIN(AJ$12)*COS($E97)+SIN($E97)*COS(AJ$12))/SIN(AJ$12)*$B97))</f>
        <v>9.46257834289226</v>
      </c>
      <c r="AK187" s="0" t="n">
        <f aca="false">IF($B97=0,0,IF(SIN(AK$12)=0,999999999,(SIN(AK$12)*COS($E97)+SIN($E97)*COS(AK$12))/SIN(AK$12)*$B97))</f>
        <v>9.11013120752207</v>
      </c>
      <c r="AL187" s="0" t="n">
        <f aca="false">IF($B97=0,0,IF(SIN(AL$12)=0,999999999,(SIN(AL$12)*COS($E97)+SIN($E97)*COS(AL$12))/SIN(AL$12)*$B97))</f>
        <v>8.77758325242915</v>
      </c>
      <c r="AM187" s="0" t="n">
        <f aca="false">IF($B97=0,0,IF(SIN(AM$12)=0,999999999,(SIN(AM$12)*COS($E97)+SIN($E97)*COS(AM$12))/SIN(AM$12)*$B97))</f>
        <v>8.46310917401205</v>
      </c>
      <c r="AN187" s="0" t="n">
        <f aca="false">IF($B97=0,0,IF(SIN(AN$12)=0,999999999,(SIN(AN$12)*COS($E97)+SIN($E97)*COS(AN$12))/SIN(AN$12)*$B97))</f>
        <v>8.16509775215586</v>
      </c>
      <c r="AO187" s="0" t="n">
        <f aca="false">IF($B97=0,0,IF(SIN(AO$12)=0,999999999,(SIN(AO$12)*COS($E97)+SIN($E97)*COS(AO$12))/SIN(AO$12)*$B97))</f>
        <v>7.88212125079228</v>
      </c>
      <c r="AP187" s="0" t="n">
        <f aca="false">IF($B97=0,0,IF(SIN(AP$12)=0,999999999,(SIN(AP$12)*COS($E97)+SIN($E97)*COS(AP$12))/SIN(AP$12)*$B97))</f>
        <v>7.61290991758115</v>
      </c>
      <c r="AQ187" s="0" t="n">
        <f aca="false">IF($B97=0,0,IF(SIN(AQ$12)=0,999999999,(SIN(AQ$12)*COS($E97)+SIN($E97)*COS(AQ$12))/SIN(AQ$12)*$B97))</f>
        <v>7.35633061798208</v>
      </c>
      <c r="AR187" s="0" t="n">
        <f aca="false">IF($B97=0,0,IF(SIN(AR$12)=0,999999999,(SIN(AR$12)*COS($E97)+SIN($E97)*COS(AR$12))/SIN(AR$12)*$B97))</f>
        <v>7.1113688420839</v>
      </c>
      <c r="AS187" s="0" t="n">
        <f aca="false">IF($B97=0,0,IF(SIN(AS$12)=0,999999999,(SIN(AS$12)*COS($E97)+SIN($E97)*COS(AS$12))/SIN(AS$12)*$B97))</f>
        <v>6.87711347879017</v>
      </c>
      <c r="AT187" s="0" t="n">
        <f aca="false">IF($B97=0,0,IF(SIN(AT$12)=0,999999999,(SIN(AT$12)*COS($E97)+SIN($E97)*COS(AT$12))/SIN(AT$12)*$B97))</f>
        <v>6.65274387303705</v>
      </c>
      <c r="AU187" s="0" t="n">
        <f aca="false">IF($B97=0,0,IF(SIN(AU$12)=0,999999999,(SIN(AU$12)*COS($E97)+SIN($E97)*COS(AU$12))/SIN(AU$12)*$B97))</f>
        <v>6.43751877621989</v>
      </c>
      <c r="AV187" s="0" t="n">
        <f aca="false">IF($B97=0,0,IF(SIN(AV$12)=0,999999999,(SIN(AV$12)*COS($E97)+SIN($E97)*COS(AV$12))/SIN(AV$12)*$B97))</f>
        <v>6.23076687425493</v>
      </c>
      <c r="AW187" s="0" t="n">
        <f aca="false">IF($B97=0,0,IF(SIN(AW$12)=0,999999999,(SIN(AW$12)*COS($E97)+SIN($E97)*COS(AW$12))/SIN(AW$12)*$B97))</f>
        <v>6.03187863641131</v>
      </c>
      <c r="AX187" s="0" t="n">
        <f aca="false">IF($B97=0,0,IF(SIN(AX$12)=0,999999999,(SIN(AX$12)*COS($E97)+SIN($E97)*COS(AX$12))/SIN(AX$12)*$B97))</f>
        <v>5.84029927474895</v>
      </c>
      <c r="AY187" s="0" t="n">
        <f aca="false">IF($B97=0,0,IF(SIN(AY$12)=0,999999999,(SIN(AY$12)*COS($E97)+SIN($E97)*COS(AY$12))/SIN(AY$12)*$B97))</f>
        <v>5.65552264135802</v>
      </c>
      <c r="AZ187" s="0" t="n">
        <f aca="false">IF($B97=0,0,IF(SIN(AZ$12)=0,999999999,(SIN(AZ$12)*COS($E97)+SIN($E97)*COS(AZ$12))/SIN(AZ$12)*$B97))</f>
        <v>5.47708592064576</v>
      </c>
      <c r="BA187" s="0" t="n">
        <f aca="false">IF($B97=0,0,IF(SIN(BA$12)=0,999999999,(SIN(BA$12)*COS($E97)+SIN($E97)*COS(BA$12))/SIN(BA$12)*$B97))</f>
        <v>5.30456499821249</v>
      </c>
      <c r="BB187" s="0" t="n">
        <f aca="false">IF($B97=0,0,IF(SIN(BB$12)=0,999999999,(SIN(BB$12)*COS($E97)+SIN($E97)*COS(BB$12))/SIN(BB$12)*$B97))</f>
        <v>5.13757040759864</v>
      </c>
      <c r="BC187" s="0" t="n">
        <f aca="false">IF($B97=0,0,IF(SIN(BC$12)=0,999999999,(SIN(BC$12)*COS($E97)+SIN($E97)*COS(BC$12))/SIN(BC$12)*$B97))</f>
        <v>4.97574377229906</v>
      </c>
      <c r="BD187" s="0" t="n">
        <f aca="false">IF($B97=0,0,IF(SIN(BD$12)=0,999999999,(SIN(BD$12)*COS($E97)+SIN($E97)*COS(BD$12))/SIN(BD$12)*$B97))</f>
        <v>4.818754673654</v>
      </c>
      <c r="BE187" s="0" t="n">
        <f aca="false">IF($B97=0,0,IF(SIN(BE$12)=0,999999999,(SIN(BE$12)*COS($E97)+SIN($E97)*COS(BE$12))/SIN(BE$12)*$B97))</f>
        <v>4.66629788610815</v>
      </c>
      <c r="BF187" s="0" t="n">
        <f aca="false">IF($B97=0,0,IF(SIN(BF$12)=0,999999999,(SIN(BF$12)*COS($E97)+SIN($E97)*COS(BF$12))/SIN(BF$12)*$B97))</f>
        <v>4.51809093032648</v>
      </c>
      <c r="BG187" s="0" t="n">
        <f aca="false">IF($B97=0,0,IF(SIN(BG$12)=0,999999999,(SIN(BG$12)*COS($E97)+SIN($E97)*COS(BG$12))/SIN(BG$12)*$B97))</f>
        <v>4.37387190212583</v>
      </c>
      <c r="BH187" s="0" t="n">
        <f aca="false">IF($B97=0,0,IF(SIN(BH$12)=0,999999999,(SIN(BH$12)*COS($E97)+SIN($E97)*COS(BH$12))/SIN(BH$12)*$B97))</f>
        <v>4.23339754140535</v>
      </c>
      <c r="BI187" s="0" t="n">
        <f aca="false">IF($B97=0,0,IF(SIN(BI$12)=0,999999999,(SIN(BI$12)*COS($E97)+SIN($E97)*COS(BI$12))/SIN(BI$12)*$B97))</f>
        <v>4.0964415104649</v>
      </c>
      <c r="BJ187" s="0" t="n">
        <f aca="false">IF($B97=0,0,IF(SIN(BJ$12)=0,999999999,(SIN(BJ$12)*COS($E97)+SIN($E97)*COS(BJ$12))/SIN(BJ$12)*$B97))</f>
        <v>3.96279285546911</v>
      </c>
      <c r="BK187" s="0" t="n">
        <f aca="false">IF($B97=0,0,IF(SIN(BK$12)=0,999999999,(SIN(BK$12)*COS($E97)+SIN($E97)*COS(BK$12))/SIN(BK$12)*$B97))</f>
        <v>3.83225462849343</v>
      </c>
      <c r="BL187" s="0" t="n">
        <f aca="false">IF($B97=0,0,IF(SIN(BL$12)=0,999999999,(SIN(BL$12)*COS($E97)+SIN($E97)*COS(BL$12))/SIN(BL$12)*$B97))</f>
        <v>3.70464265069637</v>
      </c>
      <c r="BM187" s="0" t="n">
        <f aca="false">IF($B97=0,0,IF(SIN(BM$12)=0,999999999,(SIN(BM$12)*COS($E97)+SIN($E97)*COS(BM$12))/SIN(BM$12)*$B97))</f>
        <v>3.57978439979479</v>
      </c>
      <c r="BN187" s="0" t="n">
        <f aca="false">IF($B97=0,0,IF(SIN(BN$12)=0,999999999,(SIN(BN$12)*COS($E97)+SIN($E97)*COS(BN$12))/SIN(BN$12)*$B97))</f>
        <v>3.45751800725734</v>
      </c>
      <c r="BO187" s="0" t="n">
        <f aca="false">IF($B97=0,0,IF(SIN(BO$12)=0,999999999,(SIN(BO$12)*COS($E97)+SIN($E97)*COS(BO$12))/SIN(BO$12)*$B97))</f>
        <v>3.33769135253824</v>
      </c>
      <c r="BP187" s="0" t="n">
        <f aca="false">IF($B97=0,0,IF(SIN(BP$12)=0,999999999,(SIN(BP$12)*COS($E97)+SIN($E97)*COS(BP$12))/SIN(BP$12)*$B97))</f>
        <v>3.22016124330352</v>
      </c>
      <c r="BQ187" s="0" t="n">
        <f aca="false">IF($B97=0,0,IF(SIN(BQ$12)=0,999999999,(SIN(BQ$12)*COS($E97)+SIN($E97)*COS(BQ$12))/SIN(BQ$12)*$B97))</f>
        <v>3.10479267199864</v>
      </c>
      <c r="BR187" s="0" t="n">
        <f aca="false">IF($B97=0,0,IF(SIN(BR$12)=0,999999999,(SIN(BR$12)*COS($E97)+SIN($E97)*COS(BR$12))/SIN(BR$12)*$B97))</f>
        <v>2.99145814030626</v>
      </c>
      <c r="BS187" s="0" t="n">
        <f aca="false">IF($B97=0,0,IF(SIN(BS$12)=0,999999999,(SIN(BS$12)*COS($E97)+SIN($E97)*COS(BS$12))/SIN(BS$12)*$B97))</f>
        <v>2.8800370440759</v>
      </c>
      <c r="BT187" s="0" t="n">
        <f aca="false">IF($B97=0,0,IF(SIN(BT$12)=0,999999999,(SIN(BT$12)*COS($E97)+SIN($E97)*COS(BT$12))/SIN(BT$12)*$B97))</f>
        <v>2.77041511219918</v>
      </c>
      <c r="BU187" s="0" t="n">
        <f aca="false">IF($B97=0,0,IF(SIN(BU$12)=0,999999999,(SIN(BU$12)*COS($E97)+SIN($E97)*COS(BU$12))/SIN(BU$12)*$B97))</f>
        <v>2.66248389367574</v>
      </c>
      <c r="BV187" s="0" t="n">
        <f aca="false">IF($B97=0,0,IF(SIN(BV$12)=0,999999999,(SIN(BV$12)*COS($E97)+SIN($E97)*COS(BV$12))/SIN(BV$12)*$B97))</f>
        <v>2.55614028778325</v>
      </c>
      <c r="BW187" s="0" t="n">
        <f aca="false">IF($B97=0,0,IF(SIN(BW$12)=0,999999999,(SIN(BW$12)*COS($E97)+SIN($E97)*COS(BW$12))/SIN(BW$12)*$B97))</f>
        <v>2.45128611284628</v>
      </c>
      <c r="BX187" s="0" t="n">
        <f aca="false">IF($B97=0,0,IF(SIN(BX$12)=0,999999999,(SIN(BX$12)*COS($E97)+SIN($E97)*COS(BX$12))/SIN(BX$12)*$B97))</f>
        <v>2.34782770960356</v>
      </c>
      <c r="BY187" s="0" t="n">
        <f aca="false">IF($B97=0,0,IF(SIN(BY$12)=0,999999999,(SIN(BY$12)*COS($E97)+SIN($E97)*COS(BY$12))/SIN(BY$12)*$B97))</f>
        <v>2.24567557561419</v>
      </c>
      <c r="BZ187" s="0" t="n">
        <f aca="false">IF($B97=0,0,IF(SIN(BZ$12)=0,999999999,(SIN(BZ$12)*COS($E97)+SIN($E97)*COS(BZ$12))/SIN(BZ$12)*$B97))</f>
        <v>2.14474402752778</v>
      </c>
      <c r="CA187" s="0" t="n">
        <f aca="false">IF($B97=0,0,IF(SIN(CA$12)=0,999999999,(SIN(CA$12)*COS($E97)+SIN($E97)*COS(CA$12))/SIN(CA$12)*$B97))</f>
        <v>2.04495088837979</v>
      </c>
      <c r="CB187" s="0" t="n">
        <f aca="false">IF($B97=0,0,IF(SIN(CB$12)=0,999999999,(SIN(CB$12)*COS($E97)+SIN($E97)*COS(CB$12))/SIN(CB$12)*$B97))</f>
        <v>1.946217197368</v>
      </c>
      <c r="CC187" s="0" t="n">
        <f aca="false">IF($B97=0,0,IF(SIN(CC$12)=0,999999999,(SIN(CC$12)*COS($E97)+SIN($E97)*COS(CC$12))/SIN(CC$12)*$B97))</f>
        <v>1.84846693982379</v>
      </c>
      <c r="CD187" s="0" t="n">
        <f aca="false">IF($B97=0,0,IF(SIN(CD$12)=0,999999999,(SIN(CD$12)*COS($E97)+SIN($E97)*COS(CD$12))/SIN(CD$12)*$B97))</f>
        <v>1.75162679531859</v>
      </c>
      <c r="CE187" s="0" t="n">
        <f aca="false">IF($B97=0,0,IF(SIN(CE$12)=0,999999999,(SIN(CE$12)*COS($E97)+SIN($E97)*COS(CE$12))/SIN(CE$12)*$B97))</f>
        <v>1.65562590204426</v>
      </c>
      <c r="CF187" s="0" t="n">
        <f aca="false">IF($B97=0,0,IF(SIN(CF$12)=0,999999999,(SIN(CF$12)*COS($E97)+SIN($E97)*COS(CF$12))/SIN(CF$12)*$B97))</f>
        <v>1.56039563578089</v>
      </c>
      <c r="CG187" s="0" t="n">
        <f aca="false">IF($B97=0,0,IF(SIN(CG$12)=0,999999999,(SIN(CG$12)*COS($E97)+SIN($E97)*COS(CG$12))/SIN(CG$12)*$B97))</f>
        <v>1.46586940191819</v>
      </c>
      <c r="CH187" s="0" t="n">
        <f aca="false">IF($B97=0,0,IF(SIN(CH$12)=0,999999999,(SIN(CH$12)*COS($E97)+SIN($E97)*COS(CH$12))/SIN(CH$12)*$B97))</f>
        <v>1.3719824391314</v>
      </c>
      <c r="CI187" s="0" t="n">
        <f aca="false">IF($B97=0,0,IF(SIN(CI$12)=0,999999999,(SIN(CI$12)*COS($E97)+SIN($E97)*COS(CI$12))/SIN(CI$12)*$B97))</f>
        <v>1.27867163342996</v>
      </c>
      <c r="CJ187" s="0" t="n">
        <f aca="false">IF($B97=0,0,IF(SIN(CJ$12)=0,999999999,(SIN(CJ$12)*COS($E97)+SIN($E97)*COS(CJ$12))/SIN(CJ$12)*$B97))</f>
        <v>1.18587534140029</v>
      </c>
      <c r="CK187" s="0" t="n">
        <f aca="false">IF($B97=0,0,IF(SIN(CK$12)=0,999999999,(SIN(CK$12)*COS($E97)+SIN($E97)*COS(CK$12))/SIN(CK$12)*$B97))</f>
        <v>1.09353322155367</v>
      </c>
      <c r="CL187" s="0" t="n">
        <f aca="false">IF($B97=0,0,IF(SIN(CL$12)=0,999999999,(SIN(CL$12)*COS($E97)+SIN($E97)*COS(CL$12))/SIN(CL$12)*$B97))</f>
        <v>1.00158607276802</v>
      </c>
      <c r="CM187" s="0" t="n">
        <f aca="false">IF($B97=0,0,IF(SIN(CM$12)=0,999999999,(SIN(CM$12)*COS($E97)+SIN($E97)*COS(CM$12))/SIN(CM$12)*$B97))</f>
        <v>0.90997567887975</v>
      </c>
      <c r="CN187" s="0" t="n">
        <f aca="false">IF($B97=0,0,IF(SIN(CN$12)=0,999999999,(SIN(CN$12)*COS($E97)+SIN($E97)*COS(CN$12))/SIN(CN$12)*$B97))</f>
        <v>0.818644658539288</v>
      </c>
      <c r="CO187" s="0" t="n">
        <f aca="false">IF($B97=0,0,IF(SIN(CO$12)=0,999999999,(SIN(CO$12)*COS($E97)+SIN($E97)*COS(CO$12))/SIN(CO$12)*$B97))</f>
        <v>0.727536319492577</v>
      </c>
      <c r="CP187" s="0" t="n">
        <f aca="false">IF($B97=0,0,IF(SIN(CP$12)=0,999999999,(SIN(CP$12)*COS($E97)+SIN($E97)*COS(CP$12))/SIN(CP$12)*$B97))</f>
        <v>0.636594516491472</v>
      </c>
      <c r="CQ187" s="0" t="n">
        <f aca="false">IF($B97=0,0,IF(SIN(CQ$12)=0,999999999,(SIN(CQ$12)*COS($E97)+SIN($E97)*COS(CQ$12))/SIN(CQ$12)*$B97))</f>
        <v>0.545763512068811</v>
      </c>
    </row>
    <row r="188" customFormat="false" ht="12.8" hidden="true" customHeight="false" outlineLevel="0" collapsed="false">
      <c r="D188" s="0" t="n">
        <f aca="false">1+D187</f>
        <v>86</v>
      </c>
      <c r="E188" s="2" t="s">
        <v>56</v>
      </c>
      <c r="F188" s="0" t="n">
        <f aca="false">IF($B98=0,0,IF(SIN(F$12)=0,999999999,(SIN(F$12)*COS($E98)+SIN($E98)*COS(F$12))/SIN(F$12)*$B98))</f>
        <v>999999999</v>
      </c>
      <c r="G188" s="0" t="n">
        <f aca="false">IF($B98=0,0,IF(SIN(G$12)=0,999999999,(SIN(G$12)*COS($E98)+SIN($E98)*COS(G$12))/SIN(G$12)*$B98))</f>
        <v>295.324703403914</v>
      </c>
      <c r="H188" s="0" t="n">
        <f aca="false">IF($B98=0,0,IF(SIN(H$12)=0,999999999,(SIN(H$12)*COS($E98)+SIN($E98)*COS(H$12))/SIN(H$12)*$B98))</f>
        <v>147.797430443784</v>
      </c>
      <c r="I188" s="0" t="n">
        <f aca="false">IF($B98=0,0,IF(SIN(I$12)=0,999999999,(SIN(I$12)*COS($E98)+SIN($E98)*COS(I$12))/SIN(I$12)*$B98))</f>
        <v>98.6016936479864</v>
      </c>
      <c r="J188" s="0" t="n">
        <f aca="false">IF($B98=0,0,IF(SIN(J$12)=0,999999999,(SIN(J$12)*COS($E98)+SIN($E98)*COS(J$12))/SIN(J$12)*$B98))</f>
        <v>73.9888317596424</v>
      </c>
      <c r="K188" s="0" t="n">
        <f aca="false">IF($B98=0,0,IF(SIN(K$12)=0,999999999,(SIN(K$12)*COS($E98)+SIN($E98)*COS(K$12))/SIN(K$12)*$B98))</f>
        <v>59.209109595705</v>
      </c>
      <c r="L188" s="0" t="n">
        <f aca="false">IF($B98=0,0,IF(SIN(L$12)=0,999999999,(SIN(L$12)*COS($E98)+SIN($E98)*COS(L$12))/SIN(L$12)*$B98))</f>
        <v>49.3459463113252</v>
      </c>
      <c r="M188" s="0" t="n">
        <f aca="false">IF($B98=0,0,IF(SIN(M$12)=0,999999999,(SIN(M$12)*COS($E98)+SIN($E98)*COS(M$12))/SIN(M$12)*$B98))</f>
        <v>42.2922337214923</v>
      </c>
      <c r="N188" s="0" t="n">
        <f aca="false">IF($B98=0,0,IF(SIN(N$12)=0,999999999,(SIN(N$12)*COS($E98)+SIN($E98)*COS(N$12))/SIN(N$12)*$B98))</f>
        <v>36.9944158798212</v>
      </c>
      <c r="O188" s="0" t="n">
        <f aca="false">IF($B98=0,0,IF(SIN(O$12)=0,999999999,(SIN(O$12)*COS($E98)+SIN($E98)*COS(O$12))/SIN(O$12)*$B98))</f>
        <v>32.867182270025</v>
      </c>
      <c r="P188" s="0" t="n">
        <f aca="false">IF($B98=0,0,IF(SIN(P$12)=0,999999999,(SIN(P$12)*COS($E98)+SIN($E98)*COS(P$12))/SIN(P$12)*$B98))</f>
        <v>29.5593450811793</v>
      </c>
      <c r="Q188" s="0" t="n">
        <f aca="false">IF($B98=0,0,IF(SIN(Q$12)=0,999999999,(SIN(Q$12)*COS($E98)+SIN($E98)*COS(Q$12))/SIN(Q$12)*$B98))</f>
        <v>26.8474197861686</v>
      </c>
      <c r="R188" s="0" t="n">
        <f aca="false">IF($B98=0,0,IF(SIN(R$12)=0,999999999,(SIN(R$12)*COS($E98)+SIN($E98)*COS(R$12))/SIN(R$12)*$B98))</f>
        <v>24.5824154297745</v>
      </c>
      <c r="S188" s="0" t="n">
        <f aca="false">IF($B98=0,0,IF(SIN(S$12)=0,999999999,(SIN(S$12)*COS($E98)+SIN($E98)*COS(S$12))/SIN(S$12)*$B98))</f>
        <v>22.6611832442769</v>
      </c>
      <c r="T188" s="0" t="n">
        <f aca="false">IF($B98=0,0,IF(SIN(T$12)=0,999999999,(SIN(T$12)*COS($E98)+SIN($E98)*COS(T$12))/SIN(T$12)*$B98))</f>
        <v>21.0100444287921</v>
      </c>
      <c r="U188" s="0" t="n">
        <f aca="false">IF($B98=0,0,IF(SIN(U$12)=0,999999999,(SIN(U$12)*COS($E98)+SIN($E98)*COS(U$12))/SIN(U$12)*$B98))</f>
        <v>19.5749668159205</v>
      </c>
      <c r="V188" s="0" t="n">
        <f aca="false">IF($B98=0,0,IF(SIN(V$12)=0,999999999,(SIN(V$12)*COS($E98)+SIN($E98)*COS(V$12))/SIN(V$12)*$B98))</f>
        <v>18.3154252874892</v>
      </c>
      <c r="W188" s="0" t="n">
        <f aca="false">IF($B98=0,0,IF(SIN(W$12)=0,999999999,(SIN(W$12)*COS($E98)+SIN($E98)*COS(W$12))/SIN(W$12)*$B98))</f>
        <v>17.2004291015049</v>
      </c>
      <c r="X188" s="0" t="n">
        <f aca="false">IF($B98=0,0,IF(SIN(X$12)=0,999999999,(SIN(X$12)*COS($E98)+SIN($E98)*COS(X$12))/SIN(X$12)*$B98))</f>
        <v>16.2058734426086</v>
      </c>
      <c r="Y188" s="0" t="n">
        <f aca="false">IF($B98=0,0,IF(SIN(Y$12)=0,999999999,(SIN(Y$12)*COS($E98)+SIN($E98)*COS(Y$12))/SIN(Y$12)*$B98))</f>
        <v>15.3127273241929</v>
      </c>
      <c r="Z188" s="0" t="n">
        <f aca="false">IF($B98=0,0,IF(SIN(Z$12)=0,999999999,(SIN(Z$12)*COS($E98)+SIN($E98)*COS(Z$12))/SIN(Z$12)*$B98))</f>
        <v>14.5057651190818</v>
      </c>
      <c r="AA188" s="0" t="n">
        <f aca="false">IF($B98=0,0,IF(SIN(AA$12)=0,999999999,(SIN(AA$12)*COS($E98)+SIN($E98)*COS(AA$12))/SIN(AA$12)*$B98))</f>
        <v>13.7726605092304</v>
      </c>
      <c r="AB188" s="0" t="n">
        <f aca="false">IF($B98=0,0,IF(SIN(AB$12)=0,999999999,(SIN(AB$12)*COS($E98)+SIN($E98)*COS(AB$12))/SIN(AB$12)*$B98))</f>
        <v>13.1033275392799</v>
      </c>
      <c r="AC188" s="0" t="n">
        <f aca="false">IF($B98=0,0,IF(SIN(AC$12)=0,999999999,(SIN(AC$12)*COS($E98)+SIN($E98)*COS(AC$12))/SIN(AC$12)*$B98))</f>
        <v>12.4894335684267</v>
      </c>
      <c r="AD188" s="0" t="n">
        <f aca="false">IF($B98=0,0,IF(SIN(AD$12)=0,999999999,(SIN(AD$12)*COS($E98)+SIN($E98)*COS(AD$12))/SIN(AD$12)*$B98))</f>
        <v>11.924033983573</v>
      </c>
      <c r="AE188" s="0" t="n">
        <f aca="false">IF($B98=0,0,IF(SIN(AE$12)=0,999999999,(SIN(AE$12)*COS($E98)+SIN($E98)*COS(AE$12))/SIN(AE$12)*$B98))</f>
        <v>11.4012945805776</v>
      </c>
      <c r="AF188" s="0" t="n">
        <f aca="false">IF($B98=0,0,IF(SIN(AF$12)=0,999999999,(SIN(AF$12)*COS($E98)+SIN($E98)*COS(AF$12))/SIN(AF$12)*$B98))</f>
        <v>10.9162780106342</v>
      </c>
      <c r="AG188" s="0" t="n">
        <f aca="false">IF($B98=0,0,IF(SIN(AG$12)=0,999999999,(SIN(AG$12)*COS($E98)+SIN($E98)*COS(AG$12))/SIN(AG$12)*$B98))</f>
        <v>10.4647776822738</v>
      </c>
      <c r="AH188" s="0" t="n">
        <f aca="false">IF($B98=0,0,IF(SIN(AH$12)=0,999999999,(SIN(AH$12)*COS($E98)+SIN($E98)*COS(AH$12))/SIN(AH$12)*$B98))</f>
        <v>10.0431872550614</v>
      </c>
      <c r="AI188" s="0" t="n">
        <f aca="false">IF($B98=0,0,IF(SIN(AI$12)=0,999999999,(SIN(AI$12)*COS($E98)+SIN($E98)*COS(AI$12))/SIN(AI$12)*$B98))</f>
        <v>9.64839713386217</v>
      </c>
      <c r="AJ188" s="0" t="n">
        <f aca="false">IF($B98=0,0,IF(SIN(AJ$12)=0,999999999,(SIN(AJ$12)*COS($E98)+SIN($E98)*COS(AJ$12))/SIN(AJ$12)*$B98))</f>
        <v>9.27771166351854</v>
      </c>
      <c r="AK188" s="0" t="n">
        <f aca="false">IF($B98=0,0,IF(SIN(AK$12)=0,999999999,(SIN(AK$12)*COS($E98)+SIN($E98)*COS(AK$12))/SIN(AK$12)*$B98))</f>
        <v>8.92878234962361</v>
      </c>
      <c r="AL188" s="0" t="n">
        <f aca="false">IF($B98=0,0,IF(SIN(AL$12)=0,999999999,(SIN(AL$12)*COS($E98)+SIN($E98)*COS(AL$12))/SIN(AL$12)*$B98))</f>
        <v>8.5995535996556</v>
      </c>
      <c r="AM188" s="0" t="n">
        <f aca="false">IF($B98=0,0,IF(SIN(AM$12)=0,999999999,(SIN(AM$12)*COS($E98)+SIN($E98)*COS(AM$12))/SIN(AM$12)*$B98))</f>
        <v>8.28821832860972</v>
      </c>
      <c r="AN188" s="0" t="n">
        <f aca="false">IF($B98=0,0,IF(SIN(AN$12)=0,999999999,(SIN(AN$12)*COS($E98)+SIN($E98)*COS(AN$12))/SIN(AN$12)*$B98))</f>
        <v>7.99318139817216</v>
      </c>
      <c r="AO188" s="0" t="n">
        <f aca="false">IF($B98=0,0,IF(SIN(AO$12)=0,999999999,(SIN(AO$12)*COS($E98)+SIN($E98)*COS(AO$12))/SIN(AO$12)*$B98))</f>
        <v>7.71302932269715</v>
      </c>
      <c r="AP188" s="0" t="n">
        <f aca="false">IF($B98=0,0,IF(SIN(AP$12)=0,999999999,(SIN(AP$12)*COS($E98)+SIN($E98)*COS(AP$12))/SIN(AP$12)*$B98))</f>
        <v>7.44650502341058</v>
      </c>
      <c r="AQ188" s="0" t="n">
        <f aca="false">IF($B98=0,0,IF(SIN(AQ$12)=0,999999999,(SIN(AQ$12)*COS($E98)+SIN($E98)*COS(AQ$12))/SIN(AQ$12)*$B98))</f>
        <v>7.19248667573778</v>
      </c>
      <c r="AR188" s="0" t="n">
        <f aca="false">IF($B98=0,0,IF(SIN(AR$12)=0,999999999,(SIN(AR$12)*COS($E98)+SIN($E98)*COS(AR$12))/SIN(AR$12)*$B98))</f>
        <v>6.94996989572521</v>
      </c>
      <c r="AS188" s="0" t="n">
        <f aca="false">IF($B98=0,0,IF(SIN(AS$12)=0,999999999,(SIN(AS$12)*COS($E98)+SIN($E98)*COS(AS$12))/SIN(AS$12)*$B98))</f>
        <v>6.71805266619677</v>
      </c>
      <c r="AT188" s="0" t="n">
        <f aca="false">IF($B98=0,0,IF(SIN(AT$12)=0,999999999,(SIN(AT$12)*COS($E98)+SIN($E98)*COS(AT$12))/SIN(AT$12)*$B98))</f>
        <v>6.49592252315536</v>
      </c>
      <c r="AU188" s="0" t="n">
        <f aca="false">IF($B98=0,0,IF(SIN(AU$12)=0,999999999,(SIN(AU$12)*COS($E98)+SIN($E98)*COS(AU$12))/SIN(AU$12)*$B98))</f>
        <v>6.28284561649672</v>
      </c>
      <c r="AV188" s="0" t="n">
        <f aca="false">IF($B98=0,0,IF(SIN(AV$12)=0,999999999,(SIN(AV$12)*COS($E98)+SIN($E98)*COS(AV$12))/SIN(AV$12)*$B98))</f>
        <v>6.07815733261173</v>
      </c>
      <c r="AW188" s="0" t="n">
        <f aca="false">IF($B98=0,0,IF(SIN(AW$12)=0,999999999,(SIN(AW$12)*COS($E98)+SIN($E98)*COS(AW$12))/SIN(AW$12)*$B98))</f>
        <v>5.88125422457638</v>
      </c>
      <c r="AX188" s="0" t="n">
        <f aca="false">IF($B98=0,0,IF(SIN(AX$12)=0,999999999,(SIN(AX$12)*COS($E98)+SIN($E98)*COS(AX$12))/SIN(AX$12)*$B98))</f>
        <v>5.6915870418624</v>
      </c>
      <c r="AY188" s="0" t="n">
        <f aca="false">IF($B98=0,0,IF(SIN(AY$12)=0,999999999,(SIN(AY$12)*COS($E98)+SIN($E98)*COS(AY$12))/SIN(AY$12)*$B98))</f>
        <v>5.5086546884892</v>
      </c>
      <c r="AZ188" s="0" t="n">
        <f aca="false">IF($B98=0,0,IF(SIN(AZ$12)=0,999999999,(SIN(AZ$12)*COS($E98)+SIN($E98)*COS(AZ$12))/SIN(AZ$12)*$B98))</f>
        <v>5.33199896828766</v>
      </c>
      <c r="BA188" s="0" t="n">
        <f aca="false">IF($B98=0,0,IF(SIN(BA$12)=0,999999999,(SIN(BA$12)*COS($E98)+SIN($E98)*COS(BA$12))/SIN(BA$12)*$B98))</f>
        <v>5.16120000000002</v>
      </c>
      <c r="BB188" s="0" t="n">
        <f aca="false">IF($B98=0,0,IF(SIN(BB$12)=0,999999999,(SIN(BB$12)*COS($E98)+SIN($E98)*COS(BB$12))/SIN(BB$12)*$B98))</f>
        <v>4.99587220448297</v>
      </c>
      <c r="BC188" s="0" t="n">
        <f aca="false">IF($B98=0,0,IF(SIN(BC$12)=0,999999999,(SIN(BC$12)*COS($E98)+SIN($E98)*COS(BC$12))/SIN(BC$12)*$B98))</f>
        <v>4.83566078223463</v>
      </c>
      <c r="BD188" s="0" t="n">
        <f aca="false">IF($B98=0,0,IF(SIN(BD$12)=0,999999999,(SIN(BD$12)*COS($E98)+SIN($E98)*COS(BD$12))/SIN(BD$12)*$B98))</f>
        <v>4.68023861254763</v>
      </c>
      <c r="BE188" s="0" t="n">
        <f aca="false">IF($B98=0,0,IF(SIN(BE$12)=0,999999999,(SIN(BE$12)*COS($E98)+SIN($E98)*COS(BE$12))/SIN(BE$12)*$B98))</f>
        <v>4.52930351636328</v>
      </c>
      <c r="BF188" s="0" t="n">
        <f aca="false">IF($B98=0,0,IF(SIN(BF$12)=0,999999999,(SIN(BF$12)*COS($E98)+SIN($E98)*COS(BF$12))/SIN(BF$12)*$B98))</f>
        <v>4.38257583381016</v>
      </c>
      <c r="BG188" s="0" t="n">
        <f aca="false">IF($B98=0,0,IF(SIN(BG$12)=0,999999999,(SIN(BG$12)*COS($E98)+SIN($E98)*COS(BG$12))/SIN(BG$12)*$B98))</f>
        <v>4.2397962748054</v>
      </c>
      <c r="BH188" s="0" t="n">
        <f aca="false">IF($B98=0,0,IF(SIN(BH$12)=0,999999999,(SIN(BH$12)*COS($E98)+SIN($E98)*COS(BH$12))/SIN(BH$12)*$B98))</f>
        <v>4.10072400725939</v>
      </c>
      <c r="BI188" s="0" t="n">
        <f aca="false">IF($B98=0,0,IF(SIN(BI$12)=0,999999999,(SIN(BI$12)*COS($E98)+SIN($E98)*COS(BI$12))/SIN(BI$12)*$B98))</f>
        <v>3.96513495257853</v>
      </c>
      <c r="BJ188" s="0" t="n">
        <f aca="false">IF($B98=0,0,IF(SIN(BJ$12)=0,999999999,(SIN(BJ$12)*COS($E98)+SIN($E98)*COS(BJ$12))/SIN(BJ$12)*$B98))</f>
        <v>3.83282026248555</v>
      </c>
      <c r="BK188" s="0" t="n">
        <f aca="false">IF($B98=0,0,IF(SIN(BK$12)=0,999999999,(SIN(BK$12)*COS($E98)+SIN($E98)*COS(BK$12))/SIN(BK$12)*$B98))</f>
        <v>3.70358495481922</v>
      </c>
      <c r="BL188" s="0" t="n">
        <f aca="false">IF($B98=0,0,IF(SIN(BL$12)=0,999999999,(SIN(BL$12)*COS($E98)+SIN($E98)*COS(BL$12))/SIN(BL$12)*$B98))</f>
        <v>3.57724668905141</v>
      </c>
      <c r="BM188" s="0" t="n">
        <f aca="false">IF($B98=0,0,IF(SIN(BM$12)=0,999999999,(SIN(BM$12)*COS($E98)+SIN($E98)*COS(BM$12))/SIN(BM$12)*$B98))</f>
        <v>3.4536346648667</v>
      </c>
      <c r="BN188" s="0" t="n">
        <f aca="false">IF($B98=0,0,IF(SIN(BN$12)=0,999999999,(SIN(BN$12)*COS($E98)+SIN($E98)*COS(BN$12))/SIN(BN$12)*$B98))</f>
        <v>3.33258862936498</v>
      </c>
      <c r="BO188" s="0" t="n">
        <f aca="false">IF($B98=0,0,IF(SIN(BO$12)=0,999999999,(SIN(BO$12)*COS($E98)+SIN($E98)*COS(BO$12))/SIN(BO$12)*$B98))</f>
        <v>3.21395798033575</v>
      </c>
      <c r="BP188" s="0" t="n">
        <f aca="false">IF($B98=0,0,IF(SIN(BP$12)=0,999999999,(SIN(BP$12)*COS($E98)+SIN($E98)*COS(BP$12))/SIN(BP$12)*$B98))</f>
        <v>3.09760095466665</v>
      </c>
      <c r="BQ188" s="0" t="n">
        <f aca="false">IF($B98=0,0,IF(SIN(BQ$12)=0,999999999,(SIN(BQ$12)*COS($E98)+SIN($E98)*COS(BQ$12))/SIN(BQ$12)*$B98))</f>
        <v>2.98338389233142</v>
      </c>
      <c r="BR188" s="0" t="n">
        <f aca="false">IF($B98=0,0,IF(SIN(BR$12)=0,999999999,(SIN(BR$12)*COS($E98)+SIN($E98)*COS(BR$12))/SIN(BR$12)*$B98))</f>
        <v>2.87118056759029</v>
      </c>
      <c r="BS188" s="0" t="n">
        <f aca="false">IF($B98=0,0,IF(SIN(BS$12)=0,999999999,(SIN(BS$12)*COS($E98)+SIN($E98)*COS(BS$12))/SIN(BS$12)*$B98))</f>
        <v>2.76087158005873</v>
      </c>
      <c r="BT188" s="0" t="n">
        <f aca="false">IF($B98=0,0,IF(SIN(BT$12)=0,999999999,(SIN(BT$12)*COS($E98)+SIN($E98)*COS(BT$12))/SIN(BT$12)*$B98))</f>
        <v>2.65234379918345</v>
      </c>
      <c r="BU188" s="0" t="n">
        <f aca="false">IF($B98=0,0,IF(SIN(BU$12)=0,999999999,(SIN(BU$12)*COS($E98)+SIN($E98)*COS(BU$12))/SIN(BU$12)*$B98))</f>
        <v>2.54548985642782</v>
      </c>
      <c r="BV188" s="0" t="n">
        <f aca="false">IF($B98=0,0,IF(SIN(BV$12)=0,999999999,(SIN(BV$12)*COS($E98)+SIN($E98)*COS(BV$12))/SIN(BV$12)*$B98))</f>
        <v>2.4402076801315</v>
      </c>
      <c r="BW188" s="0" t="n">
        <f aca="false">IF($B98=0,0,IF(SIN(BW$12)=0,999999999,(SIN(BW$12)*COS($E98)+SIN($E98)*COS(BW$12))/SIN(BW$12)*$B98))</f>
        <v>2.33640006858333</v>
      </c>
      <c r="BX188" s="0" t="n">
        <f aca="false">IF($B98=0,0,IF(SIN(BX$12)=0,999999999,(SIN(BX$12)*COS($E98)+SIN($E98)*COS(BX$12))/SIN(BX$12)*$B98))</f>
        <v>2.23397429734751</v>
      </c>
      <c r="BY188" s="0" t="n">
        <f aca="false">IF($B98=0,0,IF(SIN(BY$12)=0,999999999,(SIN(BY$12)*COS($E98)+SIN($E98)*COS(BY$12))/SIN(BY$12)*$B98))</f>
        <v>2.13284175731884</v>
      </c>
      <c r="BZ188" s="0" t="n">
        <f aca="false">IF($B98=0,0,IF(SIN(BZ$12)=0,999999999,(SIN(BZ$12)*COS($E98)+SIN($E98)*COS(BZ$12))/SIN(BZ$12)*$B98))</f>
        <v>2.03291762036379</v>
      </c>
      <c r="CA188" s="0" t="n">
        <f aca="false">IF($B98=0,0,IF(SIN(CA$12)=0,999999999,(SIN(CA$12)*COS($E98)+SIN($E98)*COS(CA$12))/SIN(CA$12)*$B98))</f>
        <v>1.93412052973698</v>
      </c>
      <c r="CB188" s="0" t="n">
        <f aca="false">IF($B98=0,0,IF(SIN(CB$12)=0,999999999,(SIN(CB$12)*COS($E98)+SIN($E98)*COS(CB$12))/SIN(CB$12)*$B98))</f>
        <v>1.83637231275439</v>
      </c>
      <c r="CC188" s="0" t="n">
        <f aca="false">IF($B98=0,0,IF(SIN(CC$12)=0,999999999,(SIN(CC$12)*COS($E98)+SIN($E98)*COS(CC$12))/SIN(CC$12)*$B98))</f>
        <v>1.73959771345986</v>
      </c>
      <c r="CD188" s="0" t="n">
        <f aca="false">IF($B98=0,0,IF(SIN(CD$12)=0,999999999,(SIN(CD$12)*COS($E98)+SIN($E98)*COS(CD$12))/SIN(CD$12)*$B98))</f>
        <v>1.64372414324572</v>
      </c>
      <c r="CE188" s="0" t="n">
        <f aca="false">IF($B98=0,0,IF(SIN(CE$12)=0,999999999,(SIN(CE$12)*COS($E98)+SIN($E98)*COS(CE$12))/SIN(CE$12)*$B98))</f>
        <v>1.54868144758492</v>
      </c>
      <c r="CF188" s="0" t="n">
        <f aca="false">IF($B98=0,0,IF(SIN(CF$12)=0,999999999,(SIN(CF$12)*COS($E98)+SIN($E98)*COS(CF$12))/SIN(CF$12)*$B98))</f>
        <v>1.45440168720494</v>
      </c>
      <c r="CG188" s="0" t="n">
        <f aca="false">IF($B98=0,0,IF(SIN(CG$12)=0,999999999,(SIN(CG$12)*COS($E98)+SIN($E98)*COS(CG$12))/SIN(CG$12)*$B98))</f>
        <v>1.36081893218513</v>
      </c>
      <c r="CH188" s="0" t="n">
        <f aca="false">IF($B98=0,0,IF(SIN(CH$12)=0,999999999,(SIN(CH$12)*COS($E98)+SIN($E98)*COS(CH$12))/SIN(CH$12)*$B98))</f>
        <v>1.26786906759206</v>
      </c>
      <c r="CI188" s="0" t="n">
        <f aca="false">IF($B98=0,0,IF(SIN(CI$12)=0,999999999,(SIN(CI$12)*COS($E98)+SIN($E98)*COS(CI$12))/SIN(CI$12)*$B98))</f>
        <v>1.17548960938427</v>
      </c>
      <c r="CJ188" s="0" t="n">
        <f aca="false">IF($B98=0,0,IF(SIN(CJ$12)=0,999999999,(SIN(CJ$12)*COS($E98)+SIN($E98)*COS(CJ$12))/SIN(CJ$12)*$B98))</f>
        <v>1.08361952941924</v>
      </c>
      <c r="CK188" s="0" t="n">
        <f aca="false">IF($B98=0,0,IF(SIN(CK$12)=0,999999999,(SIN(CK$12)*COS($E98)+SIN($E98)*COS(CK$12))/SIN(CK$12)*$B98))</f>
        <v>0.992199088484624</v>
      </c>
      <c r="CL188" s="0" t="n">
        <f aca="false">IF($B98=0,0,IF(SIN(CL$12)=0,999999999,(SIN(CL$12)*COS($E98)+SIN($E98)*COS(CL$12))/SIN(CL$12)*$B98))</f>
        <v>0.901169676352577</v>
      </c>
      <c r="CM188" s="0" t="n">
        <f aca="false">IF($B98=0,0,IF(SIN(CM$12)=0,999999999,(SIN(CM$12)*COS($E98)+SIN($E98)*COS(CM$12))/SIN(CM$12)*$B98))</f>
        <v>0.810473657922741</v>
      </c>
      <c r="CN188" s="0" t="n">
        <f aca="false">IF($B98=0,0,IF(SIN(CN$12)=0,999999999,(SIN(CN$12)*COS($E98)+SIN($E98)*COS(CN$12))/SIN(CN$12)*$B98))</f>
        <v>0.720054224576378</v>
      </c>
      <c r="CO188" s="0" t="n">
        <f aca="false">IF($B98=0,0,IF(SIN(CO$12)=0,999999999,(SIN(CO$12)*COS($E98)+SIN($E98)*COS(CO$12))/SIN(CO$12)*$B98))</f>
        <v>0.62985524991232</v>
      </c>
      <c r="CP188" s="0" t="n">
        <f aca="false">IF($B98=0,0,IF(SIN(CP$12)=0,999999999,(SIN(CP$12)*COS($E98)+SIN($E98)*COS(CP$12))/SIN(CP$12)*$B98))</f>
        <v>0.539821149075569</v>
      </c>
      <c r="CQ188" s="0" t="n">
        <f aca="false">IF($B98=0,0,IF(SIN(CQ$12)=0,999999999,(SIN(CQ$12)*COS($E98)+SIN($E98)*COS(CQ$12))/SIN(CQ$12)*$B98))</f>
        <v>0.449896740921997</v>
      </c>
    </row>
    <row r="189" customFormat="false" ht="12.8" hidden="true" customHeight="false" outlineLevel="0" collapsed="false">
      <c r="D189" s="0" t="n">
        <f aca="false">1+D188</f>
        <v>87</v>
      </c>
      <c r="E189" s="2" t="s">
        <v>56</v>
      </c>
      <c r="F189" s="0" t="n">
        <f aca="false">IF($B99=0,0,IF(SIN(F$12)=0,999999999,(SIN(F$12)*COS($E99)+SIN($E99)*COS(F$12))/SIN(F$12)*$B99))</f>
        <v>999999999</v>
      </c>
      <c r="G189" s="0" t="n">
        <f aca="false">IF($B99=0,0,IF(SIN(G$12)=0,999999999,(SIN(G$12)*COS($E99)+SIN($E99)*COS(G$12))/SIN(G$12)*$B99))</f>
        <v>292.159824364317</v>
      </c>
      <c r="H189" s="0" t="n">
        <f aca="false">IF($B99=0,0,IF(SIN(H$12)=0,999999999,(SIN(H$12)*COS($E99)+SIN($E99)*COS(H$12))/SIN(H$12)*$B99))</f>
        <v>146.168954359802</v>
      </c>
      <c r="I189" s="0" t="n">
        <f aca="false">IF($B99=0,0,IF(SIN(I$12)=0,999999999,(SIN(I$12)*COS($E99)+SIN($E99)*COS(I$12))/SIN(I$12)*$B99))</f>
        <v>97.4855599526353</v>
      </c>
      <c r="J189" s="0" t="n">
        <f aca="false">IF($B99=0,0,IF(SIN(J$12)=0,999999999,(SIN(J$12)*COS($E99)+SIN($E99)*COS(J$12))/SIN(J$12)*$B99))</f>
        <v>73.1290254062981</v>
      </c>
      <c r="K189" s="0" t="n">
        <f aca="false">IF($B99=0,0,IF(SIN(K$12)=0,999999999,(SIN(K$12)*COS($E99)+SIN($E99)*COS(K$12))/SIN(K$12)*$B99))</f>
        <v>58.5032246723459</v>
      </c>
      <c r="L189" s="0" t="n">
        <f aca="false">IF($B99=0,0,IF(SIN(L$12)=0,999999999,(SIN(L$12)*COS($E99)+SIN($E99)*COS(L$12))/SIN(L$12)*$B99))</f>
        <v>48.7427799763177</v>
      </c>
      <c r="M189" s="0" t="n">
        <f aca="false">IF($B99=0,0,IF(SIN(M$12)=0,999999999,(SIN(M$12)*COS($E99)+SIN($E99)*COS(M$12))/SIN(M$12)*$B99))</f>
        <v>41.7625273281865</v>
      </c>
      <c r="N189" s="0" t="n">
        <f aca="false">IF($B99=0,0,IF(SIN(N$12)=0,999999999,(SIN(N$12)*COS($E99)+SIN($E99)*COS(N$12))/SIN(N$12)*$B99))</f>
        <v>36.5198828983662</v>
      </c>
      <c r="O189" s="0" t="n">
        <f aca="false">IF($B99=0,0,IF(SIN(O$12)=0,999999999,(SIN(O$12)*COS($E99)+SIN($E99)*COS(O$12))/SIN(O$12)*$B99))</f>
        <v>32.435631808272</v>
      </c>
      <c r="P189" s="0" t="n">
        <f aca="false">IF($B99=0,0,IF(SIN(P$12)=0,999999999,(SIN(P$12)*COS($E99)+SIN($E99)*COS(P$12))/SIN(P$12)*$B99))</f>
        <v>29.1622436452347</v>
      </c>
      <c r="Q189" s="0" t="n">
        <f aca="false">IF($B99=0,0,IF(SIN(Q$12)=0,999999999,(SIN(Q$12)*COS($E99)+SIN($E99)*COS(Q$12))/SIN(Q$12)*$B99))</f>
        <v>26.4785613317083</v>
      </c>
      <c r="R189" s="0" t="n">
        <f aca="false">IF($B99=0,0,IF(SIN(R$12)=0,999999999,(SIN(R$12)*COS($E99)+SIN($E99)*COS(R$12))/SIN(R$12)*$B99))</f>
        <v>24.2371455587526</v>
      </c>
      <c r="S189" s="0" t="n">
        <f aca="false">IF($B99=0,0,IF(SIN(S$12)=0,999999999,(SIN(S$12)*COS($E99)+SIN($E99)*COS(S$12))/SIN(S$12)*$B99))</f>
        <v>22.3359217876247</v>
      </c>
      <c r="T189" s="0" t="n">
        <f aca="false">IF($B99=0,0,IF(SIN(T$12)=0,999999999,(SIN(T$12)*COS($E99)+SIN($E99)*COS(T$12))/SIN(T$12)*$B99))</f>
        <v>20.7019785354098</v>
      </c>
      <c r="U189" s="0" t="n">
        <f aca="false">IF($B99=0,0,IF(SIN(U$12)=0,999999999,(SIN(U$12)*COS($E99)+SIN($E99)*COS(U$12))/SIN(U$12)*$B99))</f>
        <v>19.2818463454538</v>
      </c>
      <c r="V189" s="0" t="n">
        <f aca="false">IF($B99=0,0,IF(SIN(V$12)=0,999999999,(SIN(V$12)*COS($E99)+SIN($E99)*COS(V$12))/SIN(V$12)*$B99))</f>
        <v>18.0354221429796</v>
      </c>
      <c r="W189" s="0" t="n">
        <f aca="false">IF($B99=0,0,IF(SIN(W$12)=0,999999999,(SIN(W$12)*COS($E99)+SIN($E99)*COS(W$12))/SIN(W$12)*$B99))</f>
        <v>16.9320379349115</v>
      </c>
      <c r="X189" s="0" t="n">
        <f aca="false">IF($B99=0,0,IF(SIN(X$12)=0,999999999,(SIN(X$12)*COS($E99)+SIN($E99)*COS(X$12))/SIN(X$12)*$B99))</f>
        <v>15.94783994225</v>
      </c>
      <c r="Y189" s="0" t="n">
        <f aca="false">IF($B99=0,0,IF(SIN(Y$12)=0,999999999,(SIN(Y$12)*COS($E99)+SIN($E99)*COS(Y$12))/SIN(Y$12)*$B99))</f>
        <v>15.0639953740398</v>
      </c>
      <c r="Z189" s="0" t="n">
        <f aca="false">IF($B99=0,0,IF(SIN(Z$12)=0,999999999,(SIN(Z$12)*COS($E99)+SIN($E99)*COS(Z$12))/SIN(Z$12)*$B99))</f>
        <v>14.265437168353</v>
      </c>
      <c r="AA189" s="0" t="n">
        <f aca="false">IF($B99=0,0,IF(SIN(AA$12)=0,999999999,(SIN(AA$12)*COS($E99)+SIN($E99)*COS(AA$12))/SIN(AA$12)*$B99))</f>
        <v>13.5399673779268</v>
      </c>
      <c r="AB189" s="0" t="n">
        <f aca="false">IF($B99=0,0,IF(SIN(AB$12)=0,999999999,(SIN(AB$12)*COS($E99)+SIN($E99)*COS(AB$12))/SIN(AB$12)*$B99))</f>
        <v>12.8776050862291</v>
      </c>
      <c r="AC189" s="0" t="n">
        <f aca="false">IF($B99=0,0,IF(SIN(AC$12)=0,999999999,(SIN(AC$12)*COS($E99)+SIN($E99)*COS(AC$12))/SIN(AC$12)*$B99))</f>
        <v>12.270104431624</v>
      </c>
      <c r="AD189" s="0" t="n">
        <f aca="false">IF($B99=0,0,IF(SIN(AD$12)=0,999999999,(SIN(AD$12)*COS($E99)+SIN($E99)*COS(AD$12))/SIN(AD$12)*$B99))</f>
        <v>11.7105931247533</v>
      </c>
      <c r="AE189" s="0" t="n">
        <f aca="false">IF($B99=0,0,IF(SIN(AE$12)=0,999999999,(SIN(AE$12)*COS($E99)+SIN($E99)*COS(AE$12))/SIN(AE$12)*$B99))</f>
        <v>11.1932977210109</v>
      </c>
      <c r="AF189" s="0" t="n">
        <f aca="false">IF($B99=0,0,IF(SIN(AF$12)=0,999999999,(SIN(AF$12)*COS($E99)+SIN($E99)*COS(AF$12))/SIN(AF$12)*$B99))</f>
        <v>10.7133322909458</v>
      </c>
      <c r="AG189" s="0" t="n">
        <f aca="false">IF($B99=0,0,IF(SIN(AG$12)=0,999999999,(SIN(AG$12)*COS($E99)+SIN($E99)*COS(AG$12))/SIN(AG$12)*$B99))</f>
        <v>10.2665340520705</v>
      </c>
      <c r="AH189" s="0" t="n">
        <f aca="false">IF($B99=0,0,IF(SIN(AH$12)=0,999999999,(SIN(AH$12)*COS($E99)+SIN($E99)*COS(AH$12))/SIN(AH$12)*$B99))</f>
        <v>9.84933422169771</v>
      </c>
      <c r="AI189" s="0" t="n">
        <f aca="false">IF($B99=0,0,IF(SIN(AI$12)=0,999999999,(SIN(AI$12)*COS($E99)+SIN($E99)*COS(AI$12))/SIN(AI$12)*$B99))</f>
        <v>9.45865558915338</v>
      </c>
      <c r="AJ189" s="0" t="n">
        <f aca="false">IF($B99=0,0,IF(SIN(AJ$12)=0,999999999,(SIN(AJ$12)*COS($E99)+SIN($E99)*COS(AJ$12))/SIN(AJ$12)*$B99))</f>
        <v>9.09183057281809</v>
      </c>
      <c r="AK189" s="0" t="n">
        <f aca="false">IF($B99=0,0,IF(SIN(AK$12)=0,999999999,(SIN(AK$12)*COS($E99)+SIN($E99)*COS(AK$12))/SIN(AK$12)*$B99))</f>
        <v>8.74653513636434</v>
      </c>
      <c r="AL189" s="0" t="n">
        <f aca="false">IF($B99=0,0,IF(SIN(AL$12)=0,999999999,(SIN(AL$12)*COS($E99)+SIN($E99)*COS(AL$12))/SIN(AL$12)*$B99))</f>
        <v>8.42073509496238</v>
      </c>
      <c r="AM189" s="0" t="n">
        <f aca="false">IF($B99=0,0,IF(SIN(AM$12)=0,999999999,(SIN(AM$12)*COS($E99)+SIN($E99)*COS(AM$12))/SIN(AM$12)*$B99))</f>
        <v>8.11264218325131</v>
      </c>
      <c r="AN189" s="0" t="n">
        <f aca="false">IF($B99=0,0,IF(SIN(AN$12)=0,999999999,(SIN(AN$12)*COS($E99)+SIN($E99)*COS(AN$12))/SIN(AN$12)*$B99))</f>
        <v>7.8206778752709</v>
      </c>
      <c r="AO189" s="0" t="n">
        <f aca="false">IF($B99=0,0,IF(SIN(AO$12)=0,999999999,(SIN(AO$12)*COS($E99)+SIN($E99)*COS(AO$12))/SIN(AO$12)*$B99))</f>
        <v>7.54344340593166</v>
      </c>
      <c r="AP189" s="0" t="n">
        <f aca="false">IF($B99=0,0,IF(SIN(AP$12)=0,999999999,(SIN(AP$12)*COS($E99)+SIN($E99)*COS(AP$12))/SIN(AP$12)*$B99))</f>
        <v>7.2796947881374</v>
      </c>
      <c r="AQ189" s="0" t="n">
        <f aca="false">IF($B99=0,0,IF(SIN(AQ$12)=0,999999999,(SIN(AQ$12)*COS($E99)+SIN($E99)*COS(AQ$12))/SIN(AQ$12)*$B99))</f>
        <v>7.02832188040472</v>
      </c>
      <c r="AR189" s="0" t="n">
        <f aca="false">IF($B99=0,0,IF(SIN(AR$12)=0,999999999,(SIN(AR$12)*COS($E99)+SIN($E99)*COS(AR$12))/SIN(AR$12)*$B99))</f>
        <v>6.78833075880174</v>
      </c>
      <c r="AS189" s="0" t="n">
        <f aca="false">IF($B99=0,0,IF(SIN(AS$12)=0,999999999,(SIN(AS$12)*COS($E99)+SIN($E99)*COS(AS$12))/SIN(AS$12)*$B99))</f>
        <v>6.55882880008904</v>
      </c>
      <c r="AT189" s="0" t="n">
        <f aca="false">IF($B99=0,0,IF(SIN(AT$12)=0,999999999,(SIN(AT$12)*COS($E99)+SIN($E99)*COS(AT$12))/SIN(AT$12)*$B99))</f>
        <v>6.3390120015666</v>
      </c>
      <c r="AU189" s="0" t="n">
        <f aca="false">IF($B99=0,0,IF(SIN(AU$12)=0,999999999,(SIN(AU$12)*COS($E99)+SIN($E99)*COS(AU$12))/SIN(AU$12)*$B99))</f>
        <v>6.12815415571342</v>
      </c>
      <c r="AV189" s="0" t="n">
        <f aca="false">IF($B99=0,0,IF(SIN(AV$12)=0,999999999,(SIN(AV$12)*COS($E99)+SIN($E99)*COS(AV$12))/SIN(AV$12)*$B99))</f>
        <v>5.92559757044951</v>
      </c>
      <c r="AW189" s="0" t="n">
        <f aca="false">IF($B99=0,0,IF(SIN(AW$12)=0,999999999,(SIN(AW$12)*COS($E99)+SIN($E99)*COS(AW$12))/SIN(AW$12)*$B99))</f>
        <v>5.73074508336773</v>
      </c>
      <c r="AX189" s="0" t="n">
        <f aca="false">IF($B99=0,0,IF(SIN(AX$12)=0,999999999,(SIN(AX$12)*COS($E99)+SIN($E99)*COS(AX$12))/SIN(AX$12)*$B99))</f>
        <v>5.54305316403562</v>
      </c>
      <c r="AY189" s="0" t="n">
        <f aca="false">IF($B99=0,0,IF(SIN(AY$12)=0,999999999,(SIN(AY$12)*COS($E99)+SIN($E99)*COS(AY$12))/SIN(AY$12)*$B99))</f>
        <v>5.36202593506932</v>
      </c>
      <c r="AZ189" s="0" t="n">
        <f aca="false">IF($B99=0,0,IF(SIN(AZ$12)=0,999999999,(SIN(AZ$12)*COS($E99)+SIN($E99)*COS(AZ$12))/SIN(AZ$12)*$B99))</f>
        <v>5.18720997212214</v>
      </c>
      <c r="BA189" s="0" t="n">
        <f aca="false">IF($B99=0,0,IF(SIN(BA$12)=0,999999999,(SIN(BA$12)*COS($E99)+SIN($E99)*COS(BA$12))/SIN(BA$12)*$B99))</f>
        <v>5.01818976673323</v>
      </c>
      <c r="BB189" s="0" t="n">
        <f aca="false">IF($B99=0,0,IF(SIN(BB$12)=0,999999999,(SIN(BB$12)*COS($E99)+SIN($E99)*COS(BB$12))/SIN(BB$12)*$B99))</f>
        <v>4.85458375532145</v>
      </c>
      <c r="BC189" s="0" t="n">
        <f aca="false">IF($B99=0,0,IF(SIN(BC$12)=0,999999999,(SIN(BC$12)*COS($E99)+SIN($E99)*COS(BC$12))/SIN(BC$12)*$B99))</f>
        <v>4.69604083339666</v>
      </c>
      <c r="BD189" s="0" t="n">
        <f aca="false">IF($B99=0,0,IF(SIN(BD$12)=0,999999999,(SIN(BD$12)*COS($E99)+SIN($E99)*COS(BD$12))/SIN(BD$12)*$B99))</f>
        <v>4.54223728700611</v>
      </c>
      <c r="BE189" s="0" t="n">
        <f aca="false">IF($B99=0,0,IF(SIN(BE$12)=0,999999999,(SIN(BE$12)*COS($E99)+SIN($E99)*COS(BE$12))/SIN(BE$12)*$B99))</f>
        <v>4.39287408409431</v>
      </c>
      <c r="BF189" s="0" t="n">
        <f aca="false">IF($B99=0,0,IF(SIN(BF$12)=0,999999999,(SIN(BF$12)*COS($E99)+SIN($E99)*COS(BF$12))/SIN(BF$12)*$B99))</f>
        <v>4.24767447726998</v>
      </c>
      <c r="BG189" s="0" t="n">
        <f aca="false">IF($B99=0,0,IF(SIN(BG$12)=0,999999999,(SIN(BG$12)*COS($E99)+SIN($E99)*COS(BG$12))/SIN(BG$12)*$B99))</f>
        <v>4.10638187679197</v>
      </c>
      <c r="BH189" s="0" t="n">
        <f aca="false">IF($B99=0,0,IF(SIN(BH$12)=0,999999999,(SIN(BH$12)*COS($E99)+SIN($E99)*COS(BH$12))/SIN(BH$12)*$B99))</f>
        <v>3.96875795868409</v>
      </c>
      <c r="BI189" s="0" t="n">
        <f aca="false">IF($B99=0,0,IF(SIN(BI$12)=0,999999999,(SIN(BI$12)*COS($E99)+SIN($E99)*COS(BI$12))/SIN(BI$12)*$B99))</f>
        <v>3.83458097798915</v>
      </c>
      <c r="BJ189" s="0" t="n">
        <f aca="false">IF($B99=0,0,IF(SIN(BJ$12)=0,999999999,(SIN(BJ$12)*COS($E99)+SIN($E99)*COS(BJ$12))/SIN(BJ$12)*$B99))</f>
        <v>3.70364426145219</v>
      </c>
      <c r="BK189" s="0" t="n">
        <f aca="false">IF($B99=0,0,IF(SIN(BK$12)=0,999999999,(SIN(BK$12)*COS($E99)+SIN($E99)*COS(BK$12))/SIN(BK$12)*$B99))</f>
        <v>3.57575485752749</v>
      </c>
      <c r="BL189" s="0" t="n">
        <f aca="false">IF($B99=0,0,IF(SIN(BL$12)=0,999999999,(SIN(BL$12)*COS($E99)+SIN($E99)*COS(BL$12))/SIN(BL$12)*$B99))</f>
        <v>3.45073232464782</v>
      </c>
      <c r="BM189" s="0" t="n">
        <f aca="false">IF($B99=0,0,IF(SIN(BM$12)=0,999999999,(SIN(BM$12)*COS($E99)+SIN($E99)*COS(BM$12))/SIN(BM$12)*$B99))</f>
        <v>3.32840764127472</v>
      </c>
      <c r="BN189" s="0" t="n">
        <f aca="false">IF($B99=0,0,IF(SIN(BN$12)=0,999999999,(SIN(BN$12)*COS($E99)+SIN($E99)*COS(BN$12))/SIN(BN$12)*$B99))</f>
        <v>3.20862222344035</v>
      </c>
      <c r="BO189" s="0" t="n">
        <f aca="false">IF($B99=0,0,IF(SIN(BO$12)=0,999999999,(SIN(BO$12)*COS($E99)+SIN($E99)*COS(BO$12))/SIN(BO$12)*$B99))</f>
        <v>3.0912270373607</v>
      </c>
      <c r="BP189" s="0" t="n">
        <f aca="false">IF($B99=0,0,IF(SIN(BP$12)=0,999999999,(SIN(BP$12)*COS($E99)+SIN($E99)*COS(BP$12))/SIN(BP$12)*$B99))</f>
        <v>2.97608179629629</v>
      </c>
      <c r="BQ189" s="0" t="n">
        <f aca="false">IF($B99=0,0,IF(SIN(BQ$12)=0,999999999,(SIN(BQ$12)*COS($E99)+SIN($E99)*COS(BQ$12))/SIN(BQ$12)*$B99))</f>
        <v>2.86305423220524</v>
      </c>
      <c r="BR189" s="0" t="n">
        <f aca="false">IF($B99=0,0,IF(SIN(BR$12)=0,999999999,(SIN(BR$12)*COS($E99)+SIN($E99)*COS(BR$12))/SIN(BR$12)*$B99))</f>
        <v>2.75201943390876</v>
      </c>
      <c r="BS189" s="0" t="n">
        <f aca="false">IF($B99=0,0,IF(SIN(BS$12)=0,999999999,(SIN(BS$12)*COS($E99)+SIN($E99)*COS(BS$12))/SIN(BS$12)*$B99))</f>
        <v>2.6428592445016</v>
      </c>
      <c r="BT189" s="0" t="n">
        <f aca="false">IF($B99=0,0,IF(SIN(BT$12)=0,999999999,(SIN(BT$12)*COS($E99)+SIN($E99)*COS(BT$12))/SIN(BT$12)*$B99))</f>
        <v>2.5354617116134</v>
      </c>
      <c r="BU189" s="0" t="n">
        <f aca="false">IF($B99=0,0,IF(SIN(BU$12)=0,999999999,(SIN(BU$12)*COS($E99)+SIN($E99)*COS(BU$12))/SIN(BU$12)*$B99))</f>
        <v>2.42972058488273</v>
      </c>
      <c r="BV189" s="0" t="n">
        <f aca="false">IF($B99=0,0,IF(SIN(BV$12)=0,999999999,(SIN(BV$12)*COS($E99)+SIN($E99)*COS(BV$12))/SIN(BV$12)*$B99))</f>
        <v>2.32553485566084</v>
      </c>
      <c r="BW189" s="0" t="n">
        <f aca="false">IF($B99=0,0,IF(SIN(BW$12)=0,999999999,(SIN(BW$12)*COS($E99)+SIN($E99)*COS(BW$12))/SIN(BW$12)*$B99))</f>
        <v>2.22280833453071</v>
      </c>
      <c r="BX189" s="0" t="n">
        <f aca="false">IF($B99=0,0,IF(SIN(BX$12)=0,999999999,(SIN(BX$12)*COS($E99)+SIN($E99)*COS(BX$12))/SIN(BX$12)*$B99))</f>
        <v>2.12144926272274</v>
      </c>
      <c r="BY189" s="0" t="n">
        <f aca="false">IF($B99=0,0,IF(SIN(BY$12)=0,999999999,(SIN(BY$12)*COS($E99)+SIN($E99)*COS(BY$12))/SIN(BY$12)*$B99))</f>
        <v>2.02136995393933</v>
      </c>
      <c r="BZ189" s="0" t="n">
        <f aca="false">IF($B99=0,0,IF(SIN(BZ$12)=0,999999999,(SIN(BZ$12)*COS($E99)+SIN($E99)*COS(BZ$12))/SIN(BZ$12)*$B99))</f>
        <v>1.92248646347814</v>
      </c>
      <c r="CA189" s="0" t="n">
        <f aca="false">IF($B99=0,0,IF(SIN(CA$12)=0,999999999,(SIN(CA$12)*COS($E99)+SIN($E99)*COS(CA$12))/SIN(CA$12)*$B99))</f>
        <v>1.82471828187268</v>
      </c>
      <c r="CB189" s="0" t="n">
        <f aca="false">IF($B99=0,0,IF(SIN(CB$12)=0,999999999,(SIN(CB$12)*COS($E99)+SIN($E99)*COS(CB$12))/SIN(CB$12)*$B99))</f>
        <v>1.72798805055786</v>
      </c>
      <c r="CC189" s="0" t="n">
        <f aca="false">IF($B99=0,0,IF(SIN(CC$12)=0,999999999,(SIN(CC$12)*COS($E99)+SIN($E99)*COS(CC$12))/SIN(CC$12)*$B99))</f>
        <v>1.63222129732055</v>
      </c>
      <c r="CD189" s="0" t="n">
        <f aca="false">IF($B99=0,0,IF(SIN(CD$12)=0,999999999,(SIN(CD$12)*COS($E99)+SIN($E99)*COS(CD$12))/SIN(CD$12)*$B99))</f>
        <v>1.53734618951737</v>
      </c>
      <c r="CE189" s="0" t="n">
        <f aca="false">IF($B99=0,0,IF(SIN(CE$12)=0,999999999,(SIN(CE$12)*COS($E99)+SIN($E99)*COS(CE$12))/SIN(CE$12)*$B99))</f>
        <v>1.44329330323616</v>
      </c>
      <c r="CF189" s="0" t="n">
        <f aca="false">IF($B99=0,0,IF(SIN(CF$12)=0,999999999,(SIN(CF$12)*COS($E99)+SIN($E99)*COS(CF$12))/SIN(CF$12)*$B99))</f>
        <v>1.34999540674885</v>
      </c>
      <c r="CG189" s="0" t="n">
        <f aca="false">IF($B99=0,0,IF(SIN(CG$12)=0,999999999,(SIN(CG$12)*COS($E99)+SIN($E99)*COS(CG$12))/SIN(CG$12)*$B99))</f>
        <v>1.25738725675306</v>
      </c>
      <c r="CH189" s="0" t="n">
        <f aca="false">IF($B99=0,0,IF(SIN(CH$12)=0,999999999,(SIN(CH$12)*COS($E99)+SIN($E99)*COS(CH$12))/SIN(CH$12)*$B99))</f>
        <v>1.16540540603173</v>
      </c>
      <c r="CI189" s="0" t="n">
        <f aca="false">IF($B99=0,0,IF(SIN(CI$12)=0,999999999,(SIN(CI$12)*COS($E99)+SIN($E99)*COS(CI$12))/SIN(CI$12)*$B99))</f>
        <v>1.07398802127503</v>
      </c>
      <c r="CJ189" s="0" t="n">
        <f aca="false">IF($B99=0,0,IF(SIN(CJ$12)=0,999999999,(SIN(CJ$12)*COS($E99)+SIN($E99)*COS(CJ$12))/SIN(CJ$12)*$B99))</f>
        <v>0.98307470990986</v>
      </c>
      <c r="CK189" s="0" t="n">
        <f aca="false">IF($B99=0,0,IF(SIN(CK$12)=0,999999999,(SIN(CK$12)*COS($E99)+SIN($E99)*COS(CK$12))/SIN(CK$12)*$B99))</f>
        <v>0.892606354869855</v>
      </c>
      <c r="CL189" s="0" t="n">
        <f aca="false">IF($B99=0,0,IF(SIN(CL$12)=0,999999999,(SIN(CL$12)*COS($E99)+SIN($E99)*COS(CL$12))/SIN(CL$12)*$B99))</f>
        <v>0.80252495631551</v>
      </c>
      <c r="CM189" s="0" t="n">
        <f aca="false">IF($B99=0,0,IF(SIN(CM$12)=0,999999999,(SIN(CM$12)*COS($E99)+SIN($E99)*COS(CM$12))/SIN(CM$12)*$B99))</f>
        <v>0.712773479379473</v>
      </c>
      <c r="CN189" s="0" t="n">
        <f aca="false">IF($B99=0,0,IF(SIN(CN$12)=0,999999999,(SIN(CN$12)*COS($E99)+SIN($E99)*COS(CN$12))/SIN(CN$12)*$B99))</f>
        <v>0.623295707068734</v>
      </c>
      <c r="CO189" s="0" t="n">
        <f aca="false">IF($B99=0,0,IF(SIN(CO$12)=0,999999999,(SIN(CO$12)*COS($E99)+SIN($E99)*COS(CO$12))/SIN(CO$12)*$B99))</f>
        <v>0.534036097502983</v>
      </c>
      <c r="CP189" s="0" t="n">
        <f aca="false">IF($B99=0,0,IF(SIN(CP$12)=0,999999999,(SIN(CP$12)*COS($E99)+SIN($E99)*COS(CP$12))/SIN(CP$12)*$B99))</f>
        <v>0.444939644708226</v>
      </c>
      <c r="CQ189" s="0" t="n">
        <f aca="false">IF($B99=0,0,IF(SIN(CQ$12)=0,999999999,(SIN(CQ$12)*COS($E99)+SIN($E99)*COS(CQ$12))/SIN(CQ$12)*$B99))</f>
        <v>0.355951742216941</v>
      </c>
    </row>
    <row r="190" customFormat="false" ht="12.8" hidden="true" customHeight="false" outlineLevel="0" collapsed="false">
      <c r="D190" s="0" t="n">
        <f aca="false">1+D189</f>
        <v>88</v>
      </c>
      <c r="E190" s="2" t="s">
        <v>56</v>
      </c>
      <c r="F190" s="0" t="n">
        <f aca="false">IF($B100=0,0,IF(SIN(F$12)=0,999999999,(SIN(F$12)*COS($E100)+SIN($E100)*COS(F$12))/SIN(F$12)*$B100))</f>
        <v>999999999</v>
      </c>
      <c r="G190" s="0" t="n">
        <f aca="false">IF($B100=0,0,IF(SIN(G$12)=0,999999999,(SIN(G$12)*COS($E100)+SIN($E100)*COS(G$12))/SIN(G$12)*$B100))</f>
        <v>289.102333377301</v>
      </c>
      <c r="H190" s="0" t="n">
        <f aca="false">IF($B100=0,0,IF(SIN(H$12)=0,999999999,(SIN(H$12)*COS($E100)+SIN($E100)*COS(H$12))/SIN(H$12)*$B100))</f>
        <v>144.595208435724</v>
      </c>
      <c r="I190" s="0" t="n">
        <f aca="false">IF($B100=0,0,IF(SIN(I$12)=0,999999999,(SIN(I$12)*COS($E100)+SIN($E100)*COS(I$12))/SIN(I$12)*$B100))</f>
        <v>96.4065966550092</v>
      </c>
      <c r="J190" s="0" t="n">
        <f aca="false">IF($B100=0,0,IF(SIN(J$12)=0,999999999,(SIN(J$12)*COS($E100)+SIN($E100)*COS(J$12))/SIN(J$12)*$B100))</f>
        <v>72.2976042178621</v>
      </c>
      <c r="K190" s="0" t="n">
        <f aca="false">IF($B100=0,0,IF(SIN(K$12)=0,999999999,(SIN(K$12)*COS($E100)+SIN($E100)*COS(K$12))/SIN(K$12)*$B100))</f>
        <v>57.8204494891693</v>
      </c>
      <c r="L190" s="0" t="n">
        <f aca="false">IF($B100=0,0,IF(SIN(L$12)=0,999999999,(SIN(L$12)*COS($E100)+SIN($E100)*COS(L$12))/SIN(L$12)*$B100))</f>
        <v>48.1592028568924</v>
      </c>
      <c r="M190" s="0" t="n">
        <f aca="false">IF($B100=0,0,IF(SIN(M$12)=0,999999999,(SIN(M$12)*COS($E100)+SIN($E100)*COS(M$12))/SIN(M$12)*$B100))</f>
        <v>41.2498924218217</v>
      </c>
      <c r="N190" s="0" t="n">
        <f aca="false">IF($B100=0,0,IF(SIN(N$12)=0,999999999,(SIN(N$12)*COS($E100)+SIN($E100)*COS(N$12))/SIN(N$12)*$B100))</f>
        <v>36.0605304184246</v>
      </c>
      <c r="O190" s="0" t="n">
        <f aca="false">IF($B100=0,0,IF(SIN(O$12)=0,999999999,(SIN(O$12)*COS($E100)+SIN($E100)*COS(O$12))/SIN(O$12)*$B100))</f>
        <v>32.0177886870358</v>
      </c>
      <c r="P190" s="0" t="n">
        <f aca="false">IF($B100=0,0,IF(SIN(P$12)=0,999999999,(SIN(P$12)*COS($E100)+SIN($E100)*COS(P$12))/SIN(P$12)*$B100))</f>
        <v>28.7776688614352</v>
      </c>
      <c r="Q190" s="0" t="n">
        <f aca="false">IF($B100=0,0,IF(SIN(Q$12)=0,999999999,(SIN(Q$12)*COS($E100)+SIN($E100)*COS(Q$12))/SIN(Q$12)*$B100))</f>
        <v>26.1212615438251</v>
      </c>
      <c r="R190" s="0" t="n">
        <f aca="false">IF($B100=0,0,IF(SIN(R$12)=0,999999999,(SIN(R$12)*COS($E100)+SIN($E100)*COS(R$12))/SIN(R$12)*$B100))</f>
        <v>23.9026258912085</v>
      </c>
      <c r="S190" s="0" t="n">
        <f aca="false">IF($B100=0,0,IF(SIN(S$12)=0,999999999,(SIN(S$12)*COS($E100)+SIN($E100)*COS(S$12))/SIN(S$12)*$B100))</f>
        <v>22.0207247762431</v>
      </c>
      <c r="T190" s="0" t="n">
        <f aca="false">IF($B100=0,0,IF(SIN(T$12)=0,999999999,(SIN(T$12)*COS($E100)+SIN($E100)*COS(T$12))/SIN(T$12)*$B100))</f>
        <v>20.4033877353174</v>
      </c>
      <c r="U190" s="0" t="n">
        <f aca="false">IF($B100=0,0,IF(SIN(U$12)=0,999999999,(SIN(U$12)*COS($E100)+SIN($E100)*COS(U$12))/SIN(U$12)*$B100))</f>
        <v>18.9976887364609</v>
      </c>
      <c r="V190" s="0" t="n">
        <f aca="false">IF($B100=0,0,IF(SIN(V$12)=0,999999999,(SIN(V$12)*COS($E100)+SIN($E100)*COS(V$12))/SIN(V$12)*$B100))</f>
        <v>17.7639322833926</v>
      </c>
      <c r="W190" s="0" t="n">
        <f aca="false">IF($B100=0,0,IF(SIN(W$12)=0,999999999,(SIN(W$12)*COS($E100)+SIN($E100)*COS(W$12))/SIN(W$12)*$B100))</f>
        <v>16.6717620702215</v>
      </c>
      <c r="X190" s="0" t="n">
        <f aca="false">IF($B100=0,0,IF(SIN(X$12)=0,999999999,(SIN(X$12)*COS($E100)+SIN($E100)*COS(X$12))/SIN(X$12)*$B100))</f>
        <v>15.6975667504156</v>
      </c>
      <c r="Y190" s="0" t="n">
        <f aca="false">IF($B100=0,0,IF(SIN(Y$12)=0,999999999,(SIN(Y$12)*COS($E100)+SIN($E100)*COS(Y$12))/SIN(Y$12)*$B100))</f>
        <v>14.822704935815</v>
      </c>
      <c r="Z190" s="0" t="n">
        <f aca="false">IF($B100=0,0,IF(SIN(Z$12)=0,999999999,(SIN(Z$12)*COS($E100)+SIN($E100)*COS(Z$12))/SIN(Z$12)*$B100))</f>
        <v>14.0322626951547</v>
      </c>
      <c r="AA190" s="0" t="n">
        <f aca="false">IF($B100=0,0,IF(SIN(AA$12)=0,999999999,(SIN(AA$12)*COS($E100)+SIN($E100)*COS(AA$12))/SIN(AA$12)*$B100))</f>
        <v>13.3141660522398</v>
      </c>
      <c r="AB190" s="0" t="n">
        <f aca="false">IF($B100=0,0,IF(SIN(AB$12)=0,999999999,(SIN(AB$12)*COS($E100)+SIN($E100)*COS(AB$12))/SIN(AB$12)*$B100))</f>
        <v>12.6585355293175</v>
      </c>
      <c r="AC190" s="0" t="n">
        <f aca="false">IF($B100=0,0,IF(SIN(AC$12)=0,999999999,(SIN(AC$12)*COS($E100)+SIN($E100)*COS(AC$12))/SIN(AC$12)*$B100))</f>
        <v>12.0572090696945</v>
      </c>
      <c r="AD190" s="0" t="n">
        <f aca="false">IF($B100=0,0,IF(SIN(AD$12)=0,999999999,(SIN(AD$12)*COS($E100)+SIN($E100)*COS(AD$12))/SIN(AD$12)*$B100))</f>
        <v>11.5033842289651</v>
      </c>
      <c r="AE190" s="0" t="n">
        <f aca="false">IF($B100=0,0,IF(SIN(AE$12)=0,999999999,(SIN(AE$12)*COS($E100)+SIN($E100)*COS(AE$12))/SIN(AE$12)*$B100))</f>
        <v>10.9913462396169</v>
      </c>
      <c r="AF190" s="0" t="n">
        <f aca="false">IF($B100=0,0,IF(SIN(AF$12)=0,999999999,(SIN(AF$12)*COS($E100)+SIN($E100)*COS(AF$12))/SIN(AF$12)*$B100))</f>
        <v>10.5162588292335</v>
      </c>
      <c r="AG190" s="0" t="n">
        <f aca="false">IF($B100=0,0,IF(SIN(AG$12)=0,999999999,(SIN(AG$12)*COS($E100)+SIN($E100)*COS(AG$12))/SIN(AG$12)*$B100))</f>
        <v>10.0740015228223</v>
      </c>
      <c r="AH190" s="0" t="n">
        <f aca="false">IF($B100=0,0,IF(SIN(AH$12)=0,999999999,(SIN(AH$12)*COS($E100)+SIN($E100)*COS(AH$12))/SIN(AH$12)*$B100))</f>
        <v>9.66104180820853</v>
      </c>
      <c r="AI190" s="0" t="n">
        <f aca="false">IF($B100=0,0,IF(SIN(AI$12)=0,999999999,(SIN(AI$12)*COS($E100)+SIN($E100)*COS(AI$12))/SIN(AI$12)*$B100))</f>
        <v>9.27433374925017</v>
      </c>
      <c r="AJ190" s="0" t="n">
        <f aca="false">IF($B100=0,0,IF(SIN(AJ$12)=0,999999999,(SIN(AJ$12)*COS($E100)+SIN($E100)*COS(AJ$12))/SIN(AJ$12)*$B100))</f>
        <v>8.91123687568801</v>
      </c>
      <c r="AK190" s="0" t="n">
        <f aca="false">IF($B100=0,0,IF(SIN(AK$12)=0,999999999,(SIN(AK$12)*COS($E100)+SIN($E100)*COS(AK$12))/SIN(AK$12)*$B100))</f>
        <v>8.56945077101013</v>
      </c>
      <c r="AL190" s="0" t="n">
        <f aca="false">IF($B100=0,0,IF(SIN(AL$12)=0,999999999,(SIN(AL$12)*COS($E100)+SIN($E100)*COS(AL$12))/SIN(AL$12)*$B100))</f>
        <v>8.24696192436246</v>
      </c>
      <c r="AM190" s="0" t="n">
        <f aca="false">IF($B100=0,0,IF(SIN(AM$12)=0,999999999,(SIN(AM$12)*COS($E100)+SIN($E100)*COS(AM$12))/SIN(AM$12)*$B100))</f>
        <v>7.94200024501315</v>
      </c>
      <c r="AN190" s="0" t="n">
        <f aca="false">IF($B100=0,0,IF(SIN(AN$12)=0,999999999,(SIN(AN$12)*COS($E100)+SIN($E100)*COS(AN$12))/SIN(AN$12)*$B100))</f>
        <v>7.65300324999215</v>
      </c>
      <c r="AO190" s="0" t="n">
        <f aca="false">IF($B100=0,0,IF(SIN(AO$12)=0,999999999,(SIN(AO$12)*COS($E100)+SIN($E100)*COS(AO$12))/SIN(AO$12)*$B100))</f>
        <v>7.3785863902414</v>
      </c>
      <c r="AP190" s="0" t="n">
        <f aca="false">IF($B100=0,0,IF(SIN(AP$12)=0,999999999,(SIN(AP$12)*COS($E100)+SIN($E100)*COS(AP$12))/SIN(AP$12)*$B100))</f>
        <v>7.11751832164517</v>
      </c>
      <c r="AQ190" s="0" t="n">
        <f aca="false">IF($B100=0,0,IF(SIN(AQ$12)=0,999999999,(SIN(AQ$12)*COS($E100)+SIN($E100)*COS(AQ$12))/SIN(AQ$12)*$B100))</f>
        <v>6.86870018539096</v>
      </c>
      <c r="AR190" s="0" t="n">
        <f aca="false">IF($B100=0,0,IF(SIN(AR$12)=0,999999999,(SIN(AR$12)*COS($E100)+SIN($E100)*COS(AR$12))/SIN(AR$12)*$B100))</f>
        <v>6.63114815906714</v>
      </c>
      <c r="AS190" s="0" t="n">
        <f aca="false">IF($B100=0,0,IF(SIN(AS$12)=0,999999999,(SIN(AS$12)*COS($E100)+SIN($E100)*COS(AS$12))/SIN(AS$12)*$B100))</f>
        <v>6.40397869140791</v>
      </c>
      <c r="AT190" s="0" t="n">
        <f aca="false">IF($B100=0,0,IF(SIN(AT$12)=0,999999999,(SIN(AT$12)*COS($E100)+SIN($E100)*COS(AT$12))/SIN(AT$12)*$B100))</f>
        <v>6.18639595101218</v>
      </c>
      <c r="AU190" s="0" t="n">
        <f aca="false">IF($B100=0,0,IF(SIN(AU$12)=0,999999999,(SIN(AU$12)*COS($E100)+SIN($E100)*COS(AU$12))/SIN(AU$12)*$B100))</f>
        <v>5.9776811110042</v>
      </c>
      <c r="AV190" s="0" t="n">
        <f aca="false">IF($B100=0,0,IF(SIN(AV$12)=0,999999999,(SIN(AV$12)*COS($E100)+SIN($E100)*COS(AV$12))/SIN(AV$12)*$B100))</f>
        <v>5.77718316360814</v>
      </c>
      <c r="AW190" s="0" t="n">
        <f aca="false">IF($B100=0,0,IF(SIN(AW$12)=0,999999999,(SIN(AW$12)*COS($E100)+SIN($E100)*COS(AW$12))/SIN(AW$12)*$B100))</f>
        <v>5.58431101554139</v>
      </c>
      <c r="AX190" s="0" t="n">
        <f aca="false">IF($B100=0,0,IF(SIN(AX$12)=0,999999999,(SIN(AX$12)*COS($E100)+SIN($E100)*COS(AX$12))/SIN(AX$12)*$B100))</f>
        <v>5.39852666041966</v>
      </c>
      <c r="AY190" s="0" t="n">
        <f aca="false">IF($B100=0,0,IF(SIN(AY$12)=0,999999999,(SIN(AY$12)*COS($E100)+SIN($E100)*COS(AY$12))/SIN(AY$12)*$B100))</f>
        <v>5.21933926059629</v>
      </c>
      <c r="AZ190" s="0" t="n">
        <f aca="false">IF($B100=0,0,IF(SIN(AZ$12)=0,999999999,(SIN(AZ$12)*COS($E100)+SIN($E100)*COS(AZ$12))/SIN(AZ$12)*$B100))</f>
        <v>5.0463</v>
      </c>
      <c r="BA190" s="0" t="n">
        <f aca="false">IF($B100=0,0,IF(SIN(BA$12)=0,999999999,(SIN(BA$12)*COS($E100)+SIN($E100)*COS(BA$12))/SIN(BA$12)*$B100))</f>
        <v>4.87899759309585</v>
      </c>
      <c r="BB190" s="0" t="n">
        <f aca="false">IF($B100=0,0,IF(SIN(BB$12)=0,999999999,(SIN(BB$12)*COS($E100)+SIN($E100)*COS(BB$12))/SIN(BB$12)*$B100))</f>
        <v>4.71705435423754</v>
      </c>
      <c r="BC190" s="0" t="n">
        <f aca="false">IF($B100=0,0,IF(SIN(BC$12)=0,999999999,(SIN(BC$12)*COS($E100)+SIN($E100)*COS(BC$12))/SIN(BC$12)*$B100))</f>
        <v>4.56012274730568</v>
      </c>
      <c r="BD190" s="0" t="n">
        <f aca="false">IF($B100=0,0,IF(SIN(BD$12)=0,999999999,(SIN(BD$12)*COS($E100)+SIN($E100)*COS(BD$12))/SIN(BD$12)*$B100))</f>
        <v>4.40788234834081</v>
      </c>
      <c r="BE190" s="0" t="n">
        <f aca="false">IF($B100=0,0,IF(SIN(BE$12)=0,999999999,(SIN(BE$12)*COS($E100)+SIN($E100)*COS(BE$12))/SIN(BE$12)*$B100))</f>
        <v>4.26003716443182</v>
      </c>
      <c r="BF190" s="0" t="n">
        <f aca="false">IF($B100=0,0,IF(SIN(BF$12)=0,999999999,(SIN(BF$12)*COS($E100)+SIN($E100)*COS(BF$12))/SIN(BF$12)*$B100))</f>
        <v>4.11631326084674</v>
      </c>
      <c r="BG190" s="0" t="n">
        <f aca="false">IF($B100=0,0,IF(SIN(BG$12)=0,999999999,(SIN(BG$12)*COS($E100)+SIN($E100)*COS(BG$12))/SIN(BG$12)*$B100))</f>
        <v>3.97645665563598</v>
      </c>
      <c r="BH190" s="0" t="n">
        <f aca="false">IF($B100=0,0,IF(SIN(BH$12)=0,999999999,(SIN(BH$12)*COS($E100)+SIN($E100)*COS(BH$12))/SIN(BH$12)*$B100))</f>
        <v>3.840231446975</v>
      </c>
      <c r="BI190" s="0" t="n">
        <f aca="false">IF($B100=0,0,IF(SIN(BI$12)=0,999999999,(SIN(BI$12)*COS($E100)+SIN($E100)*COS(BI$12))/SIN(BI$12)*$B100))</f>
        <v>3.70741814356111</v>
      </c>
      <c r="BJ190" s="0" t="n">
        <f aca="false">IF($B100=0,0,IF(SIN(BJ$12)=0,999999999,(SIN(BJ$12)*COS($E100)+SIN($E100)*COS(BJ$12))/SIN(BJ$12)*$B100))</f>
        <v>3.57781217261607</v>
      </c>
      <c r="BK190" s="0" t="n">
        <f aca="false">IF($B100=0,0,IF(SIN(BK$12)=0,999999999,(SIN(BK$12)*COS($E100)+SIN($E100)*COS(BK$12))/SIN(BK$12)*$B100))</f>
        <v>3.45122254361338</v>
      </c>
      <c r="BL190" s="0" t="n">
        <f aca="false">IF($B100=0,0,IF(SIN(BL$12)=0,999999999,(SIN(BL$12)*COS($E100)+SIN($E100)*COS(BL$12))/SIN(BL$12)*$B100))</f>
        <v>3.32747064886274</v>
      </c>
      <c r="BM190" s="0" t="n">
        <f aca="false">IF($B100=0,0,IF(SIN(BM$12)=0,999999999,(SIN(BM$12)*COS($E100)+SIN($E100)*COS(BM$12))/SIN(BM$12)*$B100))</f>
        <v>3.20638918463769</v>
      </c>
      <c r="BN190" s="0" t="n">
        <f aca="false">IF($B100=0,0,IF(SIN(BN$12)=0,999999999,(SIN(BN$12)*COS($E100)+SIN($E100)*COS(BN$12))/SIN(BN$12)*$B100))</f>
        <v>3.08782117870256</v>
      </c>
      <c r="BO190" s="0" t="n">
        <f aca="false">IF($B100=0,0,IF(SIN(BO$12)=0,999999999,(SIN(BO$12)*COS($E100)+SIN($E100)*COS(BO$12))/SIN(BO$12)*$B100))</f>
        <v>2.97161911194436</v>
      </c>
      <c r="BP190" s="0" t="n">
        <f aca="false">IF($B100=0,0,IF(SIN(BP$12)=0,999999999,(SIN(BP$12)*COS($E100)+SIN($E100)*COS(BP$12))/SIN(BP$12)*$B100))</f>
        <v>2.85764412339605</v>
      </c>
      <c r="BQ190" s="0" t="n">
        <f aca="false">IF($B100=0,0,IF(SIN(BQ$12)=0,999999999,(SIN(BQ$12)*COS($E100)+SIN($E100)*COS(BQ$12))/SIN(BQ$12)*$B100))</f>
        <v>2.74576528929195</v>
      </c>
      <c r="BR190" s="0" t="n">
        <f aca="false">IF($B100=0,0,IF(SIN(BR$12)=0,999999999,(SIN(BR$12)*COS($E100)+SIN($E100)*COS(BR$12))/SIN(BR$12)*$B100))</f>
        <v>2.6358589679597</v>
      </c>
      <c r="BS190" s="0" t="n">
        <f aca="false">IF($B100=0,0,IF(SIN(BS$12)=0,999999999,(SIN(BS$12)*COS($E100)+SIN($E100)*COS(BS$12))/SIN(BS$12)*$B100))</f>
        <v>2.52780820335491</v>
      </c>
      <c r="BT190" s="0" t="n">
        <f aca="false">IF($B100=0,0,IF(SIN(BT$12)=0,999999999,(SIN(BT$12)*COS($E100)+SIN($E100)*COS(BT$12))/SIN(BT$12)*$B100))</f>
        <v>2.42150218090971</v>
      </c>
      <c r="BU190" s="0" t="n">
        <f aca="false">IF($B100=0,0,IF(SIN(BU$12)=0,999999999,(SIN(BU$12)*COS($E100)+SIN($E100)*COS(BU$12))/SIN(BU$12)*$B100))</f>
        <v>2.31683573011414</v>
      </c>
      <c r="BV190" s="0" t="n">
        <f aca="false">IF($B100=0,0,IF(SIN(BV$12)=0,999999999,(SIN(BV$12)*COS($E100)+SIN($E100)*COS(BV$12))/SIN(BV$12)*$B100))</f>
        <v>2.21370886889787</v>
      </c>
      <c r="BW190" s="0" t="n">
        <f aca="false">IF($B100=0,0,IF(SIN(BW$12)=0,999999999,(SIN(BW$12)*COS($E100)+SIN($E100)*COS(BW$12))/SIN(BW$12)*$B100))</f>
        <v>2.11202638544322</v>
      </c>
      <c r="BX190" s="0" t="n">
        <f aca="false">IF($B100=0,0,IF(SIN(BX$12)=0,999999999,(SIN(BX$12)*COS($E100)+SIN($E100)*COS(BX$12))/SIN(BX$12)*$B100))</f>
        <v>2.01169745354998</v>
      </c>
      <c r="BY190" s="0" t="n">
        <f aca="false">IF($B100=0,0,IF(SIN(BY$12)=0,999999999,(SIN(BY$12)*COS($E100)+SIN($E100)*COS(BY$12))/SIN(BY$12)*$B100))</f>
        <v>1.91263527810035</v>
      </c>
      <c r="BZ190" s="0" t="n">
        <f aca="false">IF($B100=0,0,IF(SIN(BZ$12)=0,999999999,(SIN(BZ$12)*COS($E100)+SIN($E100)*COS(BZ$12))/SIN(BZ$12)*$B100))</f>
        <v>1.81475676754492</v>
      </c>
      <c r="CA190" s="0" t="n">
        <f aca="false">IF($B100=0,0,IF(SIN(CA$12)=0,999999999,(SIN(CA$12)*COS($E100)+SIN($E100)*COS(CA$12))/SIN(CA$12)*$B100))</f>
        <v>1.71798223065687</v>
      </c>
      <c r="CB190" s="0" t="n">
        <f aca="false">IF($B100=0,0,IF(SIN(CB$12)=0,999999999,(SIN(CB$12)*COS($E100)+SIN($E100)*COS(CB$12))/SIN(CB$12)*$B100))</f>
        <v>1.62223509508732</v>
      </c>
      <c r="CC190" s="0" t="n">
        <f aca="false">IF($B100=0,0,IF(SIN(CC$12)=0,999999999,(SIN(CC$12)*COS($E100)+SIN($E100)*COS(CC$12))/SIN(CC$12)*$B100))</f>
        <v>1.52744164550458</v>
      </c>
      <c r="CD190" s="0" t="n">
        <f aca="false">IF($B100=0,0,IF(SIN(CD$12)=0,999999999,(SIN(CD$12)*COS($E100)+SIN($E100)*COS(CD$12))/SIN(CD$12)*$B100))</f>
        <v>1.43353077932003</v>
      </c>
      <c r="CE190" s="0" t="n">
        <f aca="false">IF($B100=0,0,IF(SIN(CE$12)=0,999999999,(SIN(CE$12)*COS($E100)+SIN($E100)*COS(CE$12))/SIN(CE$12)*$B100))</f>
        <v>1.34043377819569</v>
      </c>
      <c r="CF190" s="0" t="n">
        <f aca="false">IF($B100=0,0,IF(SIN(CF$12)=0,999999999,(SIN(CF$12)*COS($E100)+SIN($E100)*COS(CF$12))/SIN(CF$12)*$B100))</f>
        <v>1.24808409369788</v>
      </c>
      <c r="CG190" s="0" t="n">
        <f aca="false">IF($B100=0,0,IF(SIN(CG$12)=0,999999999,(SIN(CG$12)*COS($E100)+SIN($E100)*COS(CG$12))/SIN(CG$12)*$B100))</f>
        <v>1.15641714560971</v>
      </c>
      <c r="CH190" s="0" t="n">
        <f aca="false">IF($B100=0,0,IF(SIN(CH$12)=0,999999999,(SIN(CH$12)*COS($E100)+SIN($E100)*COS(CH$12))/SIN(CH$12)*$B100))</f>
        <v>1.06537013154552</v>
      </c>
      <c r="CI190" s="0" t="n">
        <f aca="false">IF($B100=0,0,IF(SIN(CI$12)=0,999999999,(SIN(CI$12)*COS($E100)+SIN($E100)*COS(CI$12))/SIN(CI$12)*$B100))</f>
        <v>0.97488184662428</v>
      </c>
      <c r="CJ190" s="0" t="n">
        <f aca="false">IF($B100=0,0,IF(SIN(CJ$12)=0,999999999,(SIN(CJ$12)*COS($E100)+SIN($E100)*COS(CJ$12))/SIN(CJ$12)*$B100))</f>
        <v>0.884892512059091</v>
      </c>
      <c r="CK190" s="0" t="n">
        <f aca="false">IF($B100=0,0,IF(SIN(CK$12)=0,999999999,(SIN(CK$12)*COS($E100)+SIN($E100)*COS(CK$12))/SIN(CK$12)*$B100))</f>
        <v>0.795343611606475</v>
      </c>
      <c r="CL190" s="0" t="n">
        <f aca="false">IF($B100=0,0,IF(SIN(CL$12)=0,999999999,(SIN(CL$12)*COS($E100)+SIN($E100)*COS(CL$12))/SIN(CL$12)*$B100))</f>
        <v>0.70617773489513</v>
      </c>
      <c r="CM190" s="0" t="n">
        <f aca="false">IF($B100=0,0,IF(SIN(CM$12)=0,999999999,(SIN(CM$12)*COS($E100)+SIN($E100)*COS(CM$12))/SIN(CM$12)*$B100))</f>
        <v>0.617338426718627</v>
      </c>
      <c r="CN190" s="0" t="n">
        <f aca="false">IF($B100=0,0,IF(SIN(CN$12)=0,999999999,(SIN(CN$12)*COS($E100)+SIN($E100)*COS(CN$12))/SIN(CN$12)*$B100))</f>
        <v>0.528770041432602</v>
      </c>
      <c r="CO190" s="0" t="n">
        <f aca="false">IF($B100=0,0,IF(SIN(CO$12)=0,999999999,(SIN(CO$12)*COS($E100)+SIN($E100)*COS(CO$12))/SIN(CO$12)*$B100))</f>
        <v>0.440417601644036</v>
      </c>
      <c r="CP190" s="0" t="n">
        <f aca="false">IF($B100=0,0,IF(SIN(CP$12)=0,999999999,(SIN(CP$12)*COS($E100)+SIN($E100)*COS(CP$12))/SIN(CP$12)*$B100))</f>
        <v>0.352226660419662</v>
      </c>
      <c r="CQ190" s="0" t="n">
        <f aca="false">IF($B100=0,0,IF(SIN(CQ$12)=0,999999999,(SIN(CQ$12)*COS($E100)+SIN($E100)*COS(CQ$12))/SIN(CQ$12)*$B100))</f>
        <v>0.264143166272397</v>
      </c>
    </row>
    <row r="191" customFormat="false" ht="12.8" hidden="true" customHeight="false" outlineLevel="0" collapsed="false">
      <c r="D191" s="0" t="n">
        <f aca="false">1+D190</f>
        <v>89</v>
      </c>
      <c r="E191" s="2" t="s">
        <v>56</v>
      </c>
      <c r="F191" s="0" t="n">
        <f aca="false">IF($B101=0,0,IF(SIN(F$12)=0,999999999,(SIN(F$12)*COS($E101)+SIN($E101)*COS(F$12))/SIN(F$12)*$B101))</f>
        <v>999999999</v>
      </c>
      <c r="G191" s="0" t="n">
        <f aca="false">IF($B101=0,0,IF(SIN(G$12)=0,999999999,(SIN(G$12)*COS($E101)+SIN($E101)*COS(G$12))/SIN(G$12)*$B101))</f>
        <v>285.954834820865</v>
      </c>
      <c r="H191" s="0" t="n">
        <f aca="false">IF($B101=0,0,IF(SIN(H$12)=0,999999999,(SIN(H$12)*COS($E101)+SIN($E101)*COS(H$12))/SIN(H$12)*$B101))</f>
        <v>142.977417410432</v>
      </c>
      <c r="I191" s="0" t="n">
        <f aca="false">IF($B101=0,0,IF(SIN(I$12)=0,999999999,(SIN(I$12)*COS($E101)+SIN($E101)*COS(I$12))/SIN(I$12)*$B101))</f>
        <v>95.2989153034525</v>
      </c>
      <c r="J191" s="0" t="n">
        <f aca="false">IF($B101=0,0,IF(SIN(J$12)=0,999999999,(SIN(J$12)*COS($E101)+SIN($E101)*COS(J$12))/SIN(J$12)*$B101))</f>
        <v>71.4451331703948</v>
      </c>
      <c r="K191" s="0" t="n">
        <f aca="false">IF($B101=0,0,IF(SIN(K$12)=0,999999999,(SIN(K$12)*COS($E101)+SIN($E101)*COS(K$12))/SIN(K$12)*$B101))</f>
        <v>57.1212291040965</v>
      </c>
      <c r="L191" s="0" t="n">
        <f aca="false">IF($B101=0,0,IF(SIN(L$12)=0,999999999,(SIN(L$12)*COS($E101)+SIN($E101)*COS(L$12))/SIN(L$12)*$B101))</f>
        <v>47.5622534272456</v>
      </c>
      <c r="M191" s="0" t="n">
        <f aca="false">IF($B101=0,0,IF(SIN(M$12)=0,999999999,(SIN(M$12)*COS($E101)+SIN($E101)*COS(M$12))/SIN(M$12)*$B101))</f>
        <v>40.7260828059509</v>
      </c>
      <c r="N191" s="0" t="n">
        <f aca="false">IF($B101=0,0,IF(SIN(N$12)=0,999999999,(SIN(N$12)*COS($E101)+SIN($E101)*COS(N$12))/SIN(N$12)*$B101))</f>
        <v>35.5916537765622</v>
      </c>
      <c r="O191" s="0" t="n">
        <f aca="false">IF($B101=0,0,IF(SIN(O$12)=0,999999999,(SIN(O$12)*COS($E101)+SIN($E101)*COS(O$12))/SIN(O$12)*$B101))</f>
        <v>31.5917072531985</v>
      </c>
      <c r="P191" s="0" t="n">
        <f aca="false">IF($B101=0,0,IF(SIN(P$12)=0,999999999,(SIN(P$12)*COS($E101)+SIN($E101)*COS(P$12))/SIN(P$12)*$B101))</f>
        <v>28.3858863294758</v>
      </c>
      <c r="Q191" s="0" t="n">
        <f aca="false">IF($B101=0,0,IF(SIN(Q$12)=0,999999999,(SIN(Q$12)*COS($E101)+SIN($E101)*COS(Q$12))/SIN(Q$12)*$B101))</f>
        <v>25.7575989144738</v>
      </c>
      <c r="R191" s="0" t="n">
        <f aca="false">IF($B101=0,0,IF(SIN(R$12)=0,999999999,(SIN(R$12)*COS($E101)+SIN($E101)*COS(R$12))/SIN(R$12)*$B101))</f>
        <v>23.5624490496206</v>
      </c>
      <c r="S191" s="0" t="n">
        <f aca="false">IF($B101=0,0,IF(SIN(S$12)=0,999999999,(SIN(S$12)*COS($E101)+SIN($E101)*COS(S$12))/SIN(S$12)*$B101))</f>
        <v>21.700469155215</v>
      </c>
      <c r="T191" s="0" t="n">
        <f aca="false">IF($B101=0,0,IF(SIN(T$12)=0,999999999,(SIN(T$12)*COS($E101)+SIN($E101)*COS(T$12))/SIN(T$12)*$B101))</f>
        <v>20.1002527417526</v>
      </c>
      <c r="U191" s="0" t="n">
        <f aca="false">IF($B101=0,0,IF(SIN(U$12)=0,999999999,(SIN(U$12)*COS($E101)+SIN($E101)*COS(U$12))/SIN(U$12)*$B101))</f>
        <v>18.7094340357947</v>
      </c>
      <c r="V191" s="0" t="n">
        <f aca="false">IF($B101=0,0,IF(SIN(V$12)=0,999999999,(SIN(V$12)*COS($E101)+SIN($E101)*COS(V$12))/SIN(V$12)*$B101))</f>
        <v>17.4887377452521</v>
      </c>
      <c r="W191" s="0" t="n">
        <f aca="false">IF($B101=0,0,IF(SIN(W$12)=0,999999999,(SIN(W$12)*COS($E101)+SIN($E101)*COS(W$12))/SIN(W$12)*$B101))</f>
        <v>16.4081289066572</v>
      </c>
      <c r="X191" s="0" t="n">
        <f aca="false">IF($B101=0,0,IF(SIN(X$12)=0,999999999,(SIN(X$12)*COS($E101)+SIN($E101)*COS(X$12))/SIN(X$12)*$B101))</f>
        <v>15.4442461158571</v>
      </c>
      <c r="Y191" s="0" t="n">
        <f aca="false">IF($B101=0,0,IF(SIN(Y$12)=0,999999999,(SIN(Y$12)*COS($E101)+SIN($E101)*COS(Y$12))/SIN(Y$12)*$B101))</f>
        <v>14.5786453166358</v>
      </c>
      <c r="Z191" s="0" t="n">
        <f aca="false">IF($B101=0,0,IF(SIN(Z$12)=0,999999999,(SIN(Z$12)*COS($E101)+SIN($E101)*COS(Z$12))/SIN(Z$12)*$B101))</f>
        <v>13.7965704519714</v>
      </c>
      <c r="AA191" s="0" t="n">
        <f aca="false">IF($B101=0,0,IF(SIN(AA$12)=0,999999999,(SIN(AA$12)*COS($E101)+SIN($E101)*COS(AA$12))/SIN(AA$12)*$B101))</f>
        <v>13.0860753570301</v>
      </c>
      <c r="AB191" s="0" t="n">
        <f aca="false">IF($B101=0,0,IF(SIN(AB$12)=0,999999999,(SIN(AB$12)*COS($E101)+SIN($E101)*COS(AB$12))/SIN(AB$12)*$B101))</f>
        <v>12.4373851351412</v>
      </c>
      <c r="AC191" s="0" t="n">
        <f aca="false">IF($B101=0,0,IF(SIN(AC$12)=0,999999999,(SIN(AC$12)*COS($E101)+SIN($E101)*COS(AC$12))/SIN(AC$12)*$B101))</f>
        <v>11.8424241306079</v>
      </c>
      <c r="AD191" s="0" t="n">
        <f aca="false">IF($B101=0,0,IF(SIN(AD$12)=0,999999999,(SIN(AD$12)*COS($E101)+SIN($E101)*COS(AD$12))/SIN(AD$12)*$B101))</f>
        <v>11.2944619075878</v>
      </c>
      <c r="AE191" s="0" t="n">
        <f aca="false">IF($B101=0,0,IF(SIN(AE$12)=0,999999999,(SIN(AE$12)*COS($E101)+SIN($E101)*COS(AE$12))/SIN(AE$12)*$B101))</f>
        <v>10.7878441933218</v>
      </c>
      <c r="AF191" s="0" t="n">
        <f aca="false">IF($B101=0,0,IF(SIN(AF$12)=0,999999999,(SIN(AF$12)*COS($E101)+SIN($E101)*COS(AF$12))/SIN(AF$12)*$B101))</f>
        <v>10.3177859106712</v>
      </c>
      <c r="AG191" s="0" t="n">
        <f aca="false">IF($B101=0,0,IF(SIN(AG$12)=0,999999999,(SIN(AG$12)*COS($E101)+SIN($E101)*COS(AG$12))/SIN(AG$12)*$B101))</f>
        <v>9.88021020271121</v>
      </c>
      <c r="AH191" s="0" t="n">
        <f aca="false">IF($B101=0,0,IF(SIN(AH$12)=0,999999999,(SIN(AH$12)*COS($E101)+SIN($E101)*COS(AH$12))/SIN(AH$12)*$B101))</f>
        <v>9.4716219513437</v>
      </c>
      <c r="AI191" s="0" t="n">
        <f aca="false">IF($B101=0,0,IF(SIN(AI$12)=0,999999999,(SIN(AI$12)*COS($E101)+SIN($E101)*COS(AI$12))/SIN(AI$12)*$B101))</f>
        <v>9.08900746376033</v>
      </c>
      <c r="AJ191" s="0" t="n">
        <f aca="false">IF($B101=0,0,IF(SIN(AJ$12)=0,999999999,(SIN(AJ$12)*COS($E101)+SIN($E101)*COS(AJ$12))/SIN(AJ$12)*$B101))</f>
        <v>8.72975422089976</v>
      </c>
      <c r="AK191" s="0" t="n">
        <f aca="false">IF($B101=0,0,IF(SIN(AK$12)=0,999999999,(SIN(AK$12)*COS($E101)+SIN($E101)*COS(AK$12))/SIN(AK$12)*$B101))</f>
        <v>8.39158615774458</v>
      </c>
      <c r="AL191" s="0" t="n">
        <f aca="false">IF($B101=0,0,IF(SIN(AL$12)=0,999999999,(SIN(AL$12)*COS($E101)+SIN($E101)*COS(AL$12))/SIN(AL$12)*$B101))</f>
        <v>8.07251107784114</v>
      </c>
      <c r="AM191" s="0" t="n">
        <f aca="false">IF($B101=0,0,IF(SIN(AM$12)=0,999999999,(SIN(AM$12)*COS($E101)+SIN($E101)*COS(AM$12))/SIN(AM$12)*$B101))</f>
        <v>7.77077762808811</v>
      </c>
      <c r="AN191" s="0" t="n">
        <f aca="false">IF($B101=0,0,IF(SIN(AN$12)=0,999999999,(SIN(AN$12)*COS($E101)+SIN($E101)*COS(AN$12))/SIN(AN$12)*$B101))</f>
        <v>7.48483986547479</v>
      </c>
      <c r="AO191" s="0" t="n">
        <f aca="false">IF($B101=0,0,IF(SIN(AO$12)=0,999999999,(SIN(AO$12)*COS($E101)+SIN($E101)*COS(AO$12))/SIN(AO$12)*$B101))</f>
        <v>7.21332789734931</v>
      </c>
      <c r="AP191" s="0" t="n">
        <f aca="false">IF($B101=0,0,IF(SIN(AP$12)=0,999999999,(SIN(AP$12)*COS($E101)+SIN($E101)*COS(AP$12))/SIN(AP$12)*$B101))</f>
        <v>6.9550234142222</v>
      </c>
      <c r="AQ191" s="0" t="n">
        <f aca="false">IF($B101=0,0,IF(SIN(AQ$12)=0,999999999,(SIN(AQ$12)*COS($E101)+SIN($E101)*COS(AQ$12))/SIN(AQ$12)*$B101))</f>
        <v>6.70883918945898</v>
      </c>
      <c r="AR191" s="0" t="n">
        <f aca="false">IF($B101=0,0,IF(SIN(AR$12)=0,999999999,(SIN(AR$12)*COS($E101)+SIN($E101)*COS(AR$12))/SIN(AR$12)*$B101))</f>
        <v>6.47380181508642</v>
      </c>
      <c r="AS191" s="0" t="n">
        <f aca="false">IF($B101=0,0,IF(SIN(AS$12)=0,999999999,(SIN(AS$12)*COS($E101)+SIN($E101)*COS(AS$12))/SIN(AS$12)*$B101))</f>
        <v>6.24903709283795</v>
      </c>
      <c r="AT191" s="0" t="n">
        <f aca="false">IF($B101=0,0,IF(SIN(AT$12)=0,999999999,(SIN(AT$12)*COS($E101)+SIN($E101)*COS(AT$12))/SIN(AT$12)*$B101))</f>
        <v>6.03375761573643</v>
      </c>
      <c r="AU191" s="0" t="n">
        <f aca="false">IF($B101=0,0,IF(SIN(AU$12)=0,999999999,(SIN(AU$12)*COS($E101)+SIN($E101)*COS(AU$12))/SIN(AU$12)*$B101))</f>
        <v>5.82725216618412</v>
      </c>
      <c r="AV191" s="0" t="n">
        <f aca="false">IF($B101=0,0,IF(SIN(AV$12)=0,999999999,(SIN(AV$12)*COS($E101)+SIN($E101)*COS(AV$12))/SIN(AV$12)*$B101))</f>
        <v>5.62887662777124</v>
      </c>
      <c r="AW191" s="0" t="n">
        <f aca="false">IF($B101=0,0,IF(SIN(AW$12)=0,999999999,(SIN(AW$12)*COS($E101)+SIN($E101)*COS(AW$12))/SIN(AW$12)*$B101))</f>
        <v>5.43804616434507</v>
      </c>
      <c r="AX191" s="0" t="n">
        <f aca="false">IF($B101=0,0,IF(SIN(AX$12)=0,999999999,(SIN(AX$12)*COS($E101)+SIN($E101)*COS(AX$12))/SIN(AX$12)*$B101))</f>
        <v>5.25422846468973</v>
      </c>
      <c r="AY191" s="0" t="n">
        <f aca="false">IF($B101=0,0,IF(SIN(AY$12)=0,999999999,(SIN(AY$12)*COS($E101)+SIN($E101)*COS(AY$12))/SIN(AY$12)*$B101))</f>
        <v>5.07693788701341</v>
      </c>
      <c r="AZ191" s="0" t="n">
        <f aca="false">IF($B101=0,0,IF(SIN(AZ$12)=0,999999999,(SIN(AZ$12)*COS($E101)+SIN($E101)*COS(AZ$12))/SIN(AZ$12)*$B101))</f>
        <v>4.90573036627233</v>
      </c>
      <c r="BA191" s="0" t="n">
        <f aca="false">IF($B101=0,0,IF(SIN(BA$12)=0,999999999,(SIN(BA$12)*COS($E101)+SIN($E101)*COS(BA$12))/SIN(BA$12)*$B101))</f>
        <v>4.74019897067246</v>
      </c>
      <c r="BB191" s="0" t="n">
        <f aca="false">IF($B101=0,0,IF(SIN(BB$12)=0,999999999,(SIN(BB$12)*COS($E101)+SIN($E101)*COS(BB$12))/SIN(BB$12)*$B101))</f>
        <v>4.5799700126304</v>
      </c>
      <c r="BC191" s="0" t="n">
        <f aca="false">IF($B101=0,0,IF(SIN(BC$12)=0,999999999,(SIN(BC$12)*COS($E101)+SIN($E101)*COS(BC$12))/SIN(BC$12)*$B101))</f>
        <v>4.42469963493617</v>
      </c>
      <c r="BD191" s="0" t="n">
        <f aca="false">IF($B101=0,0,IF(SIN(BD$12)=0,999999999,(SIN(BD$12)*COS($E101)+SIN($E101)*COS(BD$12))/SIN(BD$12)*$B101))</f>
        <v>4.27407080553878</v>
      </c>
      <c r="BE191" s="0" t="n">
        <f aca="false">IF($B101=0,0,IF(SIN(BE$12)=0,999999999,(SIN(BE$12)*COS($E101)+SIN($E101)*COS(BE$12))/SIN(BE$12)*$B101))</f>
        <v>4.12779066481615</v>
      </c>
      <c r="BF191" s="0" t="n">
        <f aca="false">IF($B101=0,0,IF(SIN(BF$12)=0,999999999,(SIN(BF$12)*COS($E101)+SIN($E101)*COS(BF$12))/SIN(BF$12)*$B101))</f>
        <v>3.98558817782425</v>
      </c>
      <c r="BG191" s="0" t="n">
        <f aca="false">IF($B101=0,0,IF(SIN(BG$12)=0,999999999,(SIN(BG$12)*COS($E101)+SIN($E101)*COS(BG$12))/SIN(BG$12)*$B101))</f>
        <v>3.84721205118753</v>
      </c>
      <c r="BH191" s="0" t="n">
        <f aca="false">IF($B101=0,0,IF(SIN(BH$12)=0,999999999,(SIN(BH$12)*COS($E101)+SIN($E101)*COS(BH$12))/SIN(BH$12)*$B101))</f>
        <v>3.71242888026486</v>
      </c>
      <c r="BI191" s="0" t="n">
        <f aca="false">IF($B101=0,0,IF(SIN(BI$12)=0,999999999,(SIN(BI$12)*COS($E101)+SIN($E101)*COS(BI$12))/SIN(BI$12)*$B101))</f>
        <v>3.58102149722029</v>
      </c>
      <c r="BJ191" s="0" t="n">
        <f aca="false">IF($B101=0,0,IF(SIN(BJ$12)=0,999999999,(SIN(BJ$12)*COS($E101)+SIN($E101)*COS(BJ$12))/SIN(BJ$12)*$B101))</f>
        <v>3.45278749481948</v>
      </c>
      <c r="BK191" s="0" t="n">
        <f aca="false">IF($B101=0,0,IF(SIN(BK$12)=0,999999999,(SIN(BK$12)*COS($E101)+SIN($E101)*COS(BK$12))/SIN(BK$12)*$B101))</f>
        <v>3.32753790430229</v>
      </c>
      <c r="BL191" s="0" t="n">
        <f aca="false">IF($B101=0,0,IF(SIN(BL$12)=0,999999999,(SIN(BL$12)*COS($E101)+SIN($E101)*COS(BL$12))/SIN(BL$12)*$B101))</f>
        <v>3.20509600866393</v>
      </c>
      <c r="BM191" s="0" t="n">
        <f aca="false">IF($B101=0,0,IF(SIN(BM$12)=0,999999999,(SIN(BM$12)*COS($E101)+SIN($E101)*COS(BM$12))/SIN(BM$12)*$B101))</f>
        <v>3.08529627520325</v>
      </c>
      <c r="BN191" s="0" t="n">
        <f aca="false">IF($B101=0,0,IF(SIN(BN$12)=0,999999999,(SIN(BN$12)*COS($E101)+SIN($E101)*COS(BN$12))/SIN(BN$12)*$B101))</f>
        <v>2.96798339334387</v>
      </c>
      <c r="BO191" s="0" t="n">
        <f aca="false">IF($B101=0,0,IF(SIN(BO$12)=0,999999999,(SIN(BO$12)*COS($E101)+SIN($E101)*COS(BO$12))/SIN(BO$12)*$B101))</f>
        <v>2.85301140556431</v>
      </c>
      <c r="BP191" s="0" t="n">
        <f aca="false">IF($B101=0,0,IF(SIN(BP$12)=0,999999999,(SIN(BP$12)*COS($E101)+SIN($E101)*COS(BP$12))/SIN(BP$12)*$B101))</f>
        <v>2.74024292083659</v>
      </c>
      <c r="BQ191" s="0" t="n">
        <f aca="false">IF($B101=0,0,IF(SIN(BQ$12)=0,999999999,(SIN(BQ$12)*COS($E101)+SIN($E101)*COS(BQ$12))/SIN(BQ$12)*$B101))</f>
        <v>2.62954840131334</v>
      </c>
      <c r="BR191" s="0" t="n">
        <f aca="false">IF($B101=0,0,IF(SIN(BR$12)=0,999999999,(SIN(BR$12)*COS($E101)+SIN($E101)*COS(BR$12))/SIN(BR$12)*$B101))</f>
        <v>2.52080551415452</v>
      </c>
      <c r="BS191" s="0" t="n">
        <f aca="false">IF($B101=0,0,IF(SIN(BS$12)=0,999999999,(SIN(BS$12)*COS($E101)+SIN($E101)*COS(BS$12))/SIN(BS$12)*$B101))</f>
        <v>2.41389854137612</v>
      </c>
      <c r="BT191" s="0" t="n">
        <f aca="false">IF($B101=0,0,IF(SIN(BT$12)=0,999999999,(SIN(BT$12)*COS($E101)+SIN($E101)*COS(BT$12))/SIN(BT$12)*$B101))</f>
        <v>2.30871784145884</v>
      </c>
      <c r="BU191" s="0" t="n">
        <f aca="false">IF($B101=0,0,IF(SIN(BU$12)=0,999999999,(SIN(BU$12)*COS($E101)+SIN($E101)*COS(BU$12))/SIN(BU$12)*$B101))</f>
        <v>2.20515935719505</v>
      </c>
      <c r="BV191" s="0" t="n">
        <f aca="false">IF($B101=0,0,IF(SIN(BV$12)=0,999999999,(SIN(BV$12)*COS($E101)+SIN($E101)*COS(BV$12))/SIN(BV$12)*$B101))</f>
        <v>2.10312416489358</v>
      </c>
      <c r="BW191" s="0" t="n">
        <f aca="false">IF($B101=0,0,IF(SIN(BW$12)=0,999999999,(SIN(BW$12)*COS($E101)+SIN($E101)*COS(BW$12))/SIN(BW$12)*$B101))</f>
        <v>2.00251806061946</v>
      </c>
      <c r="BX191" s="0" t="n">
        <f aca="false">IF($B101=0,0,IF(SIN(BX$12)=0,999999999,(SIN(BX$12)*COS($E101)+SIN($E101)*COS(BX$12))/SIN(BX$12)*$B101))</f>
        <v>1.90325117963043</v>
      </c>
      <c r="BY191" s="0" t="n">
        <f aca="false">IF($B101=0,0,IF(SIN(BY$12)=0,999999999,(SIN(BY$12)*COS($E101)+SIN($E101)*COS(BY$12))/SIN(BY$12)*$B101))</f>
        <v>1.80523764559484</v>
      </c>
      <c r="BZ191" s="0" t="n">
        <f aca="false">IF($B101=0,0,IF(SIN(BZ$12)=0,999999999,(SIN(BZ$12)*COS($E101)+SIN($E101)*COS(BZ$12))/SIN(BZ$12)*$B101))</f>
        <v>1.7083952465446</v>
      </c>
      <c r="CA191" s="0" t="n">
        <f aca="false">IF($B101=0,0,IF(SIN(CA$12)=0,999999999,(SIN(CA$12)*COS($E101)+SIN($E101)*COS(CA$12))/SIN(CA$12)*$B101))</f>
        <v>1.61264513483946</v>
      </c>
      <c r="CB191" s="0" t="n">
        <f aca="false">IF($B101=0,0,IF(SIN(CB$12)=0,999999999,(SIN(CB$12)*COS($E101)+SIN($E101)*COS(CB$12))/SIN(CB$12)*$B101))</f>
        <v>1.51791154870165</v>
      </c>
      <c r="CC191" s="0" t="n">
        <f aca="false">IF($B101=0,0,IF(SIN(CC$12)=0,999999999,(SIN(CC$12)*COS($E101)+SIN($E101)*COS(CC$12))/SIN(CC$12)*$B101))</f>
        <v>1.42412155312707</v>
      </c>
      <c r="CD191" s="0" t="n">
        <f aca="false">IF($B101=0,0,IF(SIN(CD$12)=0,999999999,(SIN(CD$12)*COS($E101)+SIN($E101)*COS(CD$12))/SIN(CD$12)*$B101))</f>
        <v>1.33120479819701</v>
      </c>
      <c r="CE191" s="0" t="n">
        <f aca="false">IF($B101=0,0,IF(SIN(CE$12)=0,999999999,(SIN(CE$12)*COS($E101)+SIN($E101)*COS(CE$12))/SIN(CE$12)*$B101))</f>
        <v>1.23909329300447</v>
      </c>
      <c r="CF191" s="0" t="n">
        <f aca="false">IF($B101=0,0,IF(SIN(CF$12)=0,999999999,(SIN(CF$12)*COS($E101)+SIN($E101)*COS(CF$12))/SIN(CF$12)*$B101))</f>
        <v>1.14772119357682</v>
      </c>
      <c r="CG191" s="0" t="n">
        <f aca="false">IF($B101=0,0,IF(SIN(CG$12)=0,999999999,(SIN(CG$12)*COS($E101)+SIN($E101)*COS(CG$12))/SIN(CG$12)*$B101))</f>
        <v>1.05702460332329</v>
      </c>
      <c r="CH191" s="0" t="n">
        <f aca="false">IF($B101=0,0,IF(SIN(CH$12)=0,999999999,(SIN(CH$12)*COS($E101)+SIN($E101)*COS(CH$12))/SIN(CH$12)*$B101))</f>
        <v>0.966941384664746</v>
      </c>
      <c r="CI191" s="0" t="n">
        <f aca="false">IF($B101=0,0,IF(SIN(CI$12)=0,999999999,(SIN(CI$12)*COS($E101)+SIN($E101)*COS(CI$12))/SIN(CI$12)*$B101))</f>
        <v>0.87741098061603</v>
      </c>
      <c r="CJ191" s="0" t="n">
        <f aca="false">IF($B101=0,0,IF(SIN(CJ$12)=0,999999999,(SIN(CJ$12)*COS($E101)+SIN($E101)*COS(CJ$12))/SIN(CJ$12)*$B101))</f>
        <v>0.788374245189899</v>
      </c>
      <c r="CK191" s="0" t="n">
        <f aca="false">IF($B101=0,0,IF(SIN(CK$12)=0,999999999,(SIN(CK$12)*COS($E101)+SIN($E101)*COS(CK$12))/SIN(CK$12)*$B101))</f>
        <v>0.699773281577654</v>
      </c>
      <c r="CL191" s="0" t="n">
        <f aca="false">IF($B101=0,0,IF(SIN(CL$12)=0,999999999,(SIN(CL$12)*COS($E101)+SIN($E101)*COS(CL$12))/SIN(CL$12)*$B101))</f>
        <v>0.611551287136346</v>
      </c>
      <c r="CM191" s="0" t="n">
        <f aca="false">IF($B101=0,0,IF(SIN(CM$12)=0,999999999,(SIN(CM$12)*COS($E101)+SIN($E101)*COS(CM$12))/SIN(CM$12)*$B101))</f>
        <v>0.523652404276825</v>
      </c>
      <c r="CN191" s="0" t="n">
        <f aca="false">IF($B101=0,0,IF(SIN(CN$12)=0,999999999,(SIN(CN$12)*COS($E101)+SIN($E101)*COS(CN$12))/SIN(CN$12)*$B101))</f>
        <v>0.436021576402229</v>
      </c>
      <c r="CO191" s="0" t="n">
        <f aca="false">IF($B101=0,0,IF(SIN(CO$12)=0,999999999,(SIN(CO$12)*COS($E101)+SIN($E101)*COS(CO$12))/SIN(CO$12)*$B101))</f>
        <v>0.348604408093143</v>
      </c>
      <c r="CP191" s="0" t="n">
        <f aca="false">IF($B101=0,0,IF(SIN(CP$12)=0,999999999,(SIN(CP$12)*COS($E101)+SIN($E101)*COS(CP$12))/SIN(CP$12)*$B101))</f>
        <v>0.261347028774622</v>
      </c>
      <c r="CQ191" s="0" t="n">
        <f aca="false">IF($B101=0,0,IF(SIN(CQ$12)=0,999999999,(SIN(CQ$12)*COS($E101)+SIN($E101)*COS(CQ$12))/SIN(CQ$12)*$B101))</f>
        <v>0.174195959131831</v>
      </c>
    </row>
    <row r="192" customFormat="false" ht="12.8" hidden="true" customHeight="false" outlineLevel="0" collapsed="false">
      <c r="D192" s="0" t="n">
        <f aca="false">1+D191</f>
        <v>90</v>
      </c>
      <c r="E192" s="2" t="s">
        <v>56</v>
      </c>
      <c r="F192" s="0" t="n">
        <f aca="false">IF($B102=0,0,IF(SIN(F$12)=0,999999999,(SIN(F$12)*COS($E102)+SIN($E102)*COS(F$12))/SIN(F$12)*$B102))</f>
        <v>999999999</v>
      </c>
      <c r="G192" s="0" t="n">
        <f aca="false">IF($B102=0,0,IF(SIN(G$12)=0,999999999,(SIN(G$12)*COS($E102)+SIN($E102)*COS(G$12))/SIN(G$12)*$B102))</f>
        <v>282.720231651635</v>
      </c>
      <c r="H192" s="0" t="n">
        <f aca="false">IF($B102=0,0,IF(SIN(H$12)=0,999999999,(SIN(H$12)*COS($E102)+SIN($E102)*COS(H$12))/SIN(H$12)*$B102))</f>
        <v>141.31704632586</v>
      </c>
      <c r="I192" s="0" t="n">
        <f aca="false">IF($B102=0,0,IF(SIN(I$12)=0,999999999,(SIN(I$12)*COS($E102)+SIN($E102)*COS(I$12))/SIN(I$12)*$B102))</f>
        <v>94.1635014402699</v>
      </c>
      <c r="J192" s="0" t="n">
        <f aca="false">IF($B102=0,0,IF(SIN(J$12)=0,999999999,(SIN(J$12)*COS($E102)+SIN($E102)*COS(J$12))/SIN(J$12)*$B102))</f>
        <v>70.5723579102477</v>
      </c>
      <c r="K192" s="0" t="n">
        <f aca="false">IF($B102=0,0,IF(SIN(K$12)=0,999999999,(SIN(K$12)*COS($E102)+SIN($E102)*COS(K$12))/SIN(K$12)*$B102))</f>
        <v>56.4061651088969</v>
      </c>
      <c r="L192" s="0" t="n">
        <f aca="false">IF($B102=0,0,IF(SIN(L$12)=0,999999999,(SIN(L$12)*COS($E102)+SIN($E102)*COS(L$12))/SIN(L$12)*$B102))</f>
        <v>46.952437145143</v>
      </c>
      <c r="M192" s="0" t="n">
        <f aca="false">IF($B102=0,0,IF(SIN(M$12)=0,999999999,(SIN(M$12)*COS($E102)+SIN($E102)*COS(M$12))/SIN(M$12)*$B102))</f>
        <v>40.1915351874118</v>
      </c>
      <c r="N192" s="0" t="n">
        <f aca="false">IF($B102=0,0,IF(SIN(N$12)=0,999999999,(SIN(N$12)*COS($E102)+SIN($E102)*COS(N$12))/SIN(N$12)*$B102))</f>
        <v>35.1136380429938</v>
      </c>
      <c r="O192" s="0" t="n">
        <f aca="false">IF($B102=0,0,IF(SIN(O$12)=0,999999999,(SIN(O$12)*COS($E102)+SIN($E102)*COS(O$12))/SIN(O$12)*$B102))</f>
        <v>31.1577323497699</v>
      </c>
      <c r="P192" s="0" t="n">
        <f aca="false">IF($B102=0,0,IF(SIN(P$12)=0,999999999,(SIN(P$12)*COS($E102)+SIN($E102)*COS(P$12))/SIN(P$12)*$B102))</f>
        <v>27.9872086516314</v>
      </c>
      <c r="Q192" s="0" t="n">
        <f aca="false">IF($B102=0,0,IF(SIN(Q$12)=0,999999999,(SIN(Q$12)*COS($E102)+SIN($E102)*COS(Q$12))/SIN(Q$12)*$B102))</f>
        <v>25.3878596134119</v>
      </c>
      <c r="R192" s="0" t="n">
        <f aca="false">IF($B102=0,0,IF(SIN(R$12)=0,999999999,(SIN(R$12)*COS($E102)+SIN($E102)*COS(R$12))/SIN(R$12)*$B102))</f>
        <v>23.2168791272652</v>
      </c>
      <c r="S192" s="0" t="n">
        <f aca="false">IF($B102=0,0,IF(SIN(S$12)=0,999999999,(SIN(S$12)*COS($E102)+SIN($E102)*COS(S$12))/SIN(S$12)*$B102))</f>
        <v>21.3754002920049</v>
      </c>
      <c r="T192" s="0" t="n">
        <f aca="false">IF($B102=0,0,IF(SIN(T$12)=0,999999999,(SIN(T$12)*COS($E102)+SIN($E102)*COS(T$12))/SIN(T$12)*$B102))</f>
        <v>19.792802828906</v>
      </c>
      <c r="U192" s="0" t="n">
        <f aca="false">IF($B102=0,0,IF(SIN(U$12)=0,999999999,(SIN(U$12)*COS($E102)+SIN($E102)*COS(U$12))/SIN(U$12)*$B102))</f>
        <v>18.4172975302716</v>
      </c>
      <c r="V192" s="0" t="n">
        <f aca="false">IF($B102=0,0,IF(SIN(V$12)=0,999999999,(SIN(V$12)*COS($E102)+SIN($E102)*COS(V$12))/SIN(V$12)*$B102))</f>
        <v>17.2100415389105</v>
      </c>
      <c r="W192" s="0" t="n">
        <f aca="false">IF($B102=0,0,IF(SIN(W$12)=0,999999999,(SIN(W$12)*COS($E102)+SIN($E102)*COS(W$12))/SIN(W$12)*$B102))</f>
        <v>16.1413305869574</v>
      </c>
      <c r="X192" s="0" t="n">
        <f aca="false">IF($B102=0,0,IF(SIN(X$12)=0,999999999,(SIN(X$12)*COS($E102)+SIN($E102)*COS(X$12))/SIN(X$12)*$B102))</f>
        <v>15.1880604876061</v>
      </c>
      <c r="Y192" s="0" t="n">
        <f aca="false">IF($B102=0,0,IF(SIN(Y$12)=0,999999999,(SIN(Y$12)*COS($E102)+SIN($E102)*COS(Y$12))/SIN(Y$12)*$B102))</f>
        <v>14.3319902602424</v>
      </c>
      <c r="Z192" s="0" t="n">
        <f aca="false">IF($B102=0,0,IF(SIN(Z$12)=0,999999999,(SIN(Z$12)*COS($E102)+SIN($E102)*COS(Z$12))/SIN(Z$12)*$B102))</f>
        <v>13.5585263172666</v>
      </c>
      <c r="AA192" s="0" t="n">
        <f aca="false">IF($B102=0,0,IF(SIN(AA$12)=0,999999999,(SIN(AA$12)*COS($E102)+SIN($E102)*COS(AA$12))/SIN(AA$12)*$B102))</f>
        <v>12.8558540253574</v>
      </c>
      <c r="AB192" s="0" t="n">
        <f aca="false">IF($B102=0,0,IF(SIN(AB$12)=0,999999999,(SIN(AB$12)*COS($E102)+SIN($E102)*COS(AB$12))/SIN(AB$12)*$B102))</f>
        <v>12.2143061129241</v>
      </c>
      <c r="AC192" s="0" t="n">
        <f aca="false">IF($B102=0,0,IF(SIN(AC$12)=0,999999999,(SIN(AC$12)*COS($E102)+SIN($E102)*COS(AC$12))/SIN(AC$12)*$B102))</f>
        <v>11.6258958401036</v>
      </c>
      <c r="AD192" s="0" t="n">
        <f aca="false">IF($B102=0,0,IF(SIN(AD$12)=0,999999999,(SIN(AD$12)*COS($E102)+SIN($E102)*COS(AD$12))/SIN(AD$12)*$B102))</f>
        <v>11.0839668755399</v>
      </c>
      <c r="AE192" s="0" t="n">
        <f aca="false">IF($B102=0,0,IF(SIN(AE$12)=0,999999999,(SIN(AE$12)*COS($E102)+SIN($E102)*COS(AE$12))/SIN(AE$12)*$B102))</f>
        <v>10.5829272020226</v>
      </c>
      <c r="AF192" s="0" t="n">
        <f aca="false">IF($B102=0,0,IF(SIN(AF$12)=0,999999999,(SIN(AF$12)*COS($E102)+SIN($E102)*COS(AF$12))/SIN(AF$12)*$B102))</f>
        <v>10.1180444278097</v>
      </c>
      <c r="AG192" s="0" t="n">
        <f aca="false">IF($B102=0,0,IF(SIN(AG$12)=0,999999999,(SIN(AG$12)*COS($E102)+SIN($E102)*COS(AG$12))/SIN(AG$12)*$B102))</f>
        <v>9.68528658361735</v>
      </c>
      <c r="AH192" s="0" t="n">
        <f aca="false">IF($B102=0,0,IF(SIN(AH$12)=0,999999999,(SIN(AH$12)*COS($E102)+SIN($E102)*COS(AH$12))/SIN(AH$12)*$B102))</f>
        <v>9.2811970338376</v>
      </c>
      <c r="AI192" s="0" t="n">
        <f aca="false">IF($B102=0,0,IF(SIN(AI$12)=0,999999999,(SIN(AI$12)*COS($E102)+SIN($E102)*COS(AI$12))/SIN(AI$12)*$B102))</f>
        <v>8.90279526748893</v>
      </c>
      <c r="AJ192" s="0" t="n">
        <f aca="false">IF($B102=0,0,IF(SIN(AJ$12)=0,999999999,(SIN(AJ$12)*COS($E102)+SIN($E102)*COS(AJ$12))/SIN(AJ$12)*$B102))</f>
        <v>8.54749753027164</v>
      </c>
      <c r="AK192" s="0" t="n">
        <f aca="false">IF($B102=0,0,IF(SIN(AK$12)=0,999999999,(SIN(AK$12)*COS($E102)+SIN($E102)*COS(AK$12))/SIN(AK$12)*$B102))</f>
        <v>8.21305281745156</v>
      </c>
      <c r="AL192" s="0" t="n">
        <f aca="false">IF($B102=0,0,IF(SIN(AL$12)=0,999999999,(SIN(AL$12)*COS($E102)+SIN($E102)*COS(AL$12))/SIN(AL$12)*$B102))</f>
        <v>7.89749086736466</v>
      </c>
      <c r="AM192" s="0" t="n">
        <f aca="false">IF($B102=0,0,IF(SIN(AM$12)=0,999999999,(SIN(AM$12)*COS($E102)+SIN($E102)*COS(AM$12))/SIN(AM$12)*$B102))</f>
        <v>7.59907960992857</v>
      </c>
      <c r="AN192" s="0" t="n">
        <f aca="false">IF($B102=0,0,IF(SIN(AN$12)=0,999999999,(SIN(AN$12)*COS($E102)+SIN($E102)*COS(AN$12))/SIN(AN$12)*$B102))</f>
        <v>7.3162901235135</v>
      </c>
      <c r="AO192" s="0" t="n">
        <f aca="false">IF($B102=0,0,IF(SIN(AO$12)=0,999999999,(SIN(AO$12)*COS($E102)+SIN($E102)*COS(AO$12))/SIN(AO$12)*$B102))</f>
        <v>7.04776759847164</v>
      </c>
      <c r="AP192" s="0" t="n">
        <f aca="false">IF($B102=0,0,IF(SIN(AP$12)=0,999999999,(SIN(AP$12)*COS($E102)+SIN($E102)*COS(AP$12))/SIN(AP$12)*$B102))</f>
        <v>6.79230713933318</v>
      </c>
      <c r="AQ192" s="0" t="n">
        <f aca="false">IF($B102=0,0,IF(SIN(AQ$12)=0,999999999,(SIN(AQ$12)*COS($E102)+SIN($E102)*COS(AQ$12))/SIN(AQ$12)*$B102))</f>
        <v>6.54883349021454</v>
      </c>
      <c r="AR192" s="0" t="n">
        <f aca="false">IF($B102=0,0,IF(SIN(AR$12)=0,999999999,(SIN(AR$12)*COS($E102)+SIN($E102)*COS(AR$12))/SIN(AR$12)*$B102))</f>
        <v>6.31638396070961</v>
      </c>
      <c r="AS192" s="0" t="n">
        <f aca="false">IF($B102=0,0,IF(SIN(AS$12)=0,999999999,(SIN(AS$12)*COS($E102)+SIN($E102)*COS(AS$12))/SIN(AS$12)*$B102))</f>
        <v>6.09409397778481</v>
      </c>
      <c r="AT192" s="0" t="n">
        <f aca="false">IF($B102=0,0,IF(SIN(AT$12)=0,999999999,(SIN(AT$12)*COS($E102)+SIN($E102)*COS(AT$12))/SIN(AT$12)*$B102))</f>
        <v>5.88118480409315</v>
      </c>
      <c r="AU192" s="0" t="n">
        <f aca="false">IF($B102=0,0,IF(SIN(AU$12)=0,999999999,(SIN(AU$12)*COS($E102)+SIN($E102)*COS(AU$12))/SIN(AU$12)*$B102))</f>
        <v>5.67695305279494</v>
      </c>
      <c r="AV192" s="0" t="n">
        <f aca="false">IF($B102=0,0,IF(SIN(AV$12)=0,999999999,(SIN(AV$12)*COS($E102)+SIN($E102)*COS(AV$12))/SIN(AV$12)*$B102))</f>
        <v>5.48076169943057</v>
      </c>
      <c r="AW192" s="0" t="n">
        <f aca="false">IF($B102=0,0,IF(SIN(AW$12)=0,999999999,(SIN(AW$12)*COS($E102)+SIN($E102)*COS(AW$12))/SIN(AW$12)*$B102))</f>
        <v>5.29203234710079</v>
      </c>
      <c r="AX192" s="0" t="n">
        <f aca="false">IF($B102=0,0,IF(SIN(AX$12)=0,999999999,(SIN(AX$12)*COS($E102)+SIN($E102)*COS(AX$12))/SIN(AX$12)*$B102))</f>
        <v>5.11023854552506</v>
      </c>
      <c r="AY192" s="0" t="n">
        <f aca="false">IF($B102=0,0,IF(SIN(AY$12)=0,999999999,(SIN(AY$12)*COS($E102)+SIN($E102)*COS(AY$12))/SIN(AY$12)*$B102))</f>
        <v>4.93489999999998</v>
      </c>
      <c r="AZ192" s="0" t="n">
        <f aca="false">IF($B102=0,0,IF(SIN(AZ$12)=0,999999999,(SIN(AZ$12)*COS($E102)+SIN($E102)*COS(AZ$12))/SIN(AZ$12)*$B102))</f>
        <v>4.76557753479541</v>
      </c>
      <c r="BA192" s="0" t="n">
        <f aca="false">IF($B102=0,0,IF(SIN(BA$12)=0,999999999,(SIN(BA$12)*COS($E102)+SIN($E102)*COS(BA$12))/SIN(BA$12)*$B102))</f>
        <v>4.60186869858073</v>
      </c>
      <c r="BB192" s="0" t="n">
        <f aca="false">IF($B102=0,0,IF(SIN(BB$12)=0,999999999,(SIN(BB$12)*COS($E102)+SIN($E102)*COS(BB$12))/SIN(BB$12)*$B102))</f>
        <v>4.44340391820539</v>
      </c>
      <c r="BC192" s="0" t="n">
        <f aca="false">IF($B102=0,0,IF(SIN(BC$12)=0,999999999,(SIN(BC$12)*COS($E102)+SIN($E102)*COS(BC$12))/SIN(BC$12)*$B102))</f>
        <v>4.28984312244928</v>
      </c>
      <c r="BD192" s="0" t="n">
        <f aca="false">IF($B102=0,0,IF(SIN(BD$12)=0,999999999,(SIN(BD$12)*COS($E102)+SIN($E102)*COS(BD$12))/SIN(BD$12)*$B102))</f>
        <v>4.14087276989674</v>
      </c>
      <c r="BE192" s="0" t="n">
        <f aca="false">IF($B102=0,0,IF(SIN(BE$12)=0,999999999,(SIN(BE$12)*COS($E102)+SIN($E102)*COS(BE$12))/SIN(BE$12)*$B102))</f>
        <v>3.99620322541402</v>
      </c>
      <c r="BF192" s="0" t="n">
        <f aca="false">IF($B102=0,0,IF(SIN(BF$12)=0,999999999,(SIN(BF$12)*COS($E102)+SIN($E102)*COS(BF$12))/SIN(BF$12)*$B102))</f>
        <v>3.85556643824798</v>
      </c>
      <c r="BG192" s="0" t="n">
        <f aca="false">IF($B102=0,0,IF(SIN(BG$12)=0,999999999,(SIN(BG$12)*COS($E102)+SIN($E102)*COS(BG$12))/SIN(BG$12)*$B102))</f>
        <v>3.71871388185226</v>
      </c>
      <c r="BH192" s="0" t="n">
        <f aca="false">IF($B102=0,0,IF(SIN(BH$12)=0,999999999,(SIN(BH$12)*COS($E102)+SIN($E102)*COS(BH$12))/SIN(BH$12)*$B102))</f>
        <v>3.58541472145364</v>
      </c>
      <c r="BI192" s="0" t="n">
        <f aca="false">IF($B102=0,0,IF(SIN(BI$12)=0,999999999,(SIN(BI$12)*COS($E102)+SIN($E102)*COS(BI$12))/SIN(BI$12)*$B102))</f>
        <v>3.45545418031108</v>
      </c>
      <c r="BJ192" s="0" t="n">
        <f aca="false">IF($B102=0,0,IF(SIN(BJ$12)=0,999999999,(SIN(BJ$12)*COS($E102)+SIN($E102)*COS(BJ$12))/SIN(BJ$12)*$B102))</f>
        <v>3.32863207976567</v>
      </c>
      <c r="BK192" s="0" t="n">
        <f aca="false">IF($B102=0,0,IF(SIN(BK$12)=0,999999999,(SIN(BK$12)*COS($E102)+SIN($E102)*COS(BK$12))/SIN(BK$12)*$B102))</f>
        <v>3.20476153167038</v>
      </c>
      <c r="BL192" s="0" t="n">
        <f aca="false">IF($B102=0,0,IF(SIN(BL$12)=0,999999999,(SIN(BL$12)*COS($E102)+SIN($E102)*COS(BL$12))/SIN(BL$12)*$B102))</f>
        <v>3.08366776473732</v>
      </c>
      <c r="BM192" s="0" t="n">
        <f aca="false">IF($B102=0,0,IF(SIN(BM$12)=0,999999999,(SIN(BM$12)*COS($E102)+SIN($E102)*COS(BM$12))/SIN(BM$12)*$B102))</f>
        <v>2.96518706883909</v>
      </c>
      <c r="BN192" s="0" t="n">
        <f aca="false">IF($B102=0,0,IF(SIN(BN$12)=0,999999999,(SIN(BN$12)*COS($E102)+SIN($E102)*COS(BN$12))/SIN(BN$12)*$B102))</f>
        <v>2.84916584342387</v>
      </c>
      <c r="BO192" s="0" t="n">
        <f aca="false">IF($B102=0,0,IF(SIN(BO$12)=0,999999999,(SIN(BO$12)*COS($E102)+SIN($E102)*COS(BO$12))/SIN(BO$12)*$B102))</f>
        <v>2.73545973801425</v>
      </c>
      <c r="BP192" s="0" t="n">
        <f aca="false">IF($B102=0,0,IF(SIN(BP$12)=0,999999999,(SIN(BP$12)*COS($E102)+SIN($E102)*COS(BP$12))/SIN(BP$12)*$B102))</f>
        <v>2.62393287430621</v>
      </c>
      <c r="BQ192" s="0" t="n">
        <f aca="false">IF($B102=0,0,IF(SIN(BQ$12)=0,999999999,(SIN(BQ$12)*COS($E102)+SIN($E102)*COS(BQ$12))/SIN(BQ$12)*$B102))</f>
        <v>2.51445714071004</v>
      </c>
      <c r="BR192" s="0" t="n">
        <f aca="false">IF($B102=0,0,IF(SIN(BR$12)=0,999999999,(SIN(BR$12)*COS($E102)+SIN($E102)*COS(BR$12))/SIN(BR$12)*$B102))</f>
        <v>2.40691155131365</v>
      </c>
      <c r="BS192" s="0" t="n">
        <f aca="false">IF($B102=0,0,IF(SIN(BS$12)=0,999999999,(SIN(BS$12)*COS($E102)+SIN($E102)*COS(BS$12))/SIN(BS$12)*$B102))</f>
        <v>2.30118166222909</v>
      </c>
      <c r="BT192" s="0" t="n">
        <f aca="false">IF($B102=0,0,IF(SIN(BT$12)=0,999999999,(SIN(BT$12)*COS($E102)+SIN($E102)*COS(BT$12))/SIN(BT$12)*$B102))</f>
        <v>2.19715903912908</v>
      </c>
      <c r="BU192" s="0" t="n">
        <f aca="false">IF($B102=0,0,IF(SIN(BU$12)=0,999999999,(SIN(BU$12)*COS($E102)+SIN($E102)*COS(BU$12))/SIN(BU$12)*$B102))</f>
        <v>2.09474077051276</v>
      </c>
      <c r="BV192" s="0" t="n">
        <f aca="false">IF($B102=0,0,IF(SIN(BV$12)=0,999999999,(SIN(BV$12)*COS($E102)+SIN($E102)*COS(BV$12))/SIN(BV$12)*$B102))</f>
        <v>1.9938290218739</v>
      </c>
      <c r="BW192" s="0" t="n">
        <f aca="false">IF($B102=0,0,IF(SIN(BW$12)=0,999999999,(SIN(BW$12)*COS($E102)+SIN($E102)*COS(BW$12))/SIN(BW$12)*$B102))</f>
        <v>1.89433062649626</v>
      </c>
      <c r="BX192" s="0" t="n">
        <f aca="false">IF($B102=0,0,IF(SIN(BX$12)=0,999999999,(SIN(BX$12)*COS($E102)+SIN($E102)*COS(BX$12))/SIN(BX$12)*$B102))</f>
        <v>1.79615670908027</v>
      </c>
      <c r="BY192" s="0" t="n">
        <f aca="false">IF($B102=0,0,IF(SIN(BY$12)=0,999999999,(SIN(BY$12)*COS($E102)+SIN($E102)*COS(BY$12))/SIN(BY$12)*$B102))</f>
        <v>1.69922233882315</v>
      </c>
      <c r="BZ192" s="0" t="n">
        <f aca="false">IF($B102=0,0,IF(SIN(BZ$12)=0,999999999,(SIN(BZ$12)*COS($E102)+SIN($E102)*COS(BZ$12))/SIN(BZ$12)*$B102))</f>
        <v>1.60344620893975</v>
      </c>
      <c r="CA192" s="0" t="n">
        <f aca="false">IF($B102=0,0,IF(SIN(CA$12)=0,999999999,(SIN(CA$12)*COS($E102)+SIN($E102)*COS(CA$12))/SIN(CA$12)*$B102))</f>
        <v>1.50875033993033</v>
      </c>
      <c r="CB192" s="0" t="n">
        <f aca="false">IF($B102=0,0,IF(SIN(CB$12)=0,999999999,(SIN(CB$12)*COS($E102)+SIN($E102)*COS(CB$12))/SIN(CB$12)*$B102))</f>
        <v>1.41505980418112</v>
      </c>
      <c r="CC192" s="0" t="n">
        <f aca="false">IF($B102=0,0,IF(SIN(CC$12)=0,999999999,(SIN(CC$12)*COS($E102)+SIN($E102)*COS(CC$12))/SIN(CC$12)*$B102))</f>
        <v>1.32230246972833</v>
      </c>
      <c r="CD192" s="0" t="n">
        <f aca="false">IF($B102=0,0,IF(SIN(CD$12)=0,999999999,(SIN(CD$12)*COS($E102)+SIN($E102)*COS(CD$12))/SIN(CD$12)*$B102))</f>
        <v>1.2304087612308</v>
      </c>
      <c r="CE192" s="0" t="n">
        <f aca="false">IF($B102=0,0,IF(SIN(CE$12)=0,999999999,(SIN(CE$12)*COS($E102)+SIN($E102)*COS(CE$12))/SIN(CE$12)*$B102))</f>
        <v>1.13931143638552</v>
      </c>
      <c r="CF192" s="0" t="n">
        <f aca="false">IF($B102=0,0,IF(SIN(CF$12)=0,999999999,(SIN(CF$12)*COS($E102)+SIN($E102)*COS(CF$12))/SIN(CF$12)*$B102))</f>
        <v>1.04894537618538</v>
      </c>
      <c r="CG192" s="0" t="n">
        <f aca="false">IF($B102=0,0,IF(SIN(CG$12)=0,999999999,(SIN(CG$12)*COS($E102)+SIN($E102)*COS(CG$12))/SIN(CG$12)*$B102))</f>
        <v>0.95924738756371</v>
      </c>
      <c r="CH192" s="0" t="n">
        <f aca="false">IF($B102=0,0,IF(SIN(CH$12)=0,999999999,(SIN(CH$12)*COS($E102)+SIN($E102)*COS(CH$12))/SIN(CH$12)*$B102))</f>
        <v>0.870156017098187</v>
      </c>
      <c r="CI192" s="0" t="n">
        <f aca="false">IF($B102=0,0,IF(SIN(CI$12)=0,999999999,(SIN(CI$12)*COS($E102)+SIN($E102)*COS(CI$12))/SIN(CI$12)*$B102))</f>
        <v>0.781611374557537</v>
      </c>
      <c r="CJ192" s="0" t="n">
        <f aca="false">IF($B102=0,0,IF(SIN(CJ$12)=0,999999999,(SIN(CJ$12)*COS($E102)+SIN($E102)*COS(CJ$12))/SIN(CJ$12)*$B102))</f>
        <v>0.693554965172816</v>
      </c>
      <c r="CK192" s="0" t="n">
        <f aca="false">IF($B102=0,0,IF(SIN(CK$12)=0,999999999,(SIN(CK$12)*COS($E102)+SIN($E102)*COS(CK$12))/SIN(CK$12)*$B102))</f>
        <v>0.605929529599727</v>
      </c>
      <c r="CL192" s="0" t="n">
        <f aca="false">IF($B102=0,0,IF(SIN(CL$12)=0,999999999,(SIN(CL$12)*COS($E102)+SIN($E102)*COS(CL$12))/SIN(CL$12)*$B102))</f>
        <v>0.518678890612569</v>
      </c>
      <c r="CM192" s="0" t="n">
        <f aca="false">IF($B102=0,0,IF(SIN(CM$12)=0,999999999,(SIN(CM$12)*COS($E102)+SIN($E102)*COS(CM$12))/SIN(CM$12)*$B102))</f>
        <v>0.431747805634065</v>
      </c>
      <c r="CN192" s="0" t="n">
        <f aca="false">IF($B102=0,0,IF(SIN(CN$12)=0,999999999,(SIN(CN$12)*COS($E102)+SIN($E102)*COS(CN$12))/SIN(CN$12)*$B102))</f>
        <v>0.345081824260013</v>
      </c>
      <c r="CO192" s="0" t="n">
        <f aca="false">IF($B102=0,0,IF(SIN(CO$12)=0,999999999,(SIN(CO$12)*COS($E102)+SIN($E102)*COS(CO$12))/SIN(CO$12)*$B102))</f>
        <v>0.258627149983863</v>
      </c>
      <c r="CP192" s="0" t="n">
        <f aca="false">IF($B102=0,0,IF(SIN(CP$12)=0,999999999,(SIN(CP$12)*COS($E102)+SIN($E102)*COS(CP$12))/SIN(CP$12)*$B102))</f>
        <v>0.172330505364809</v>
      </c>
      <c r="CQ192" s="0" t="n">
        <f aca="false">IF($B102=0,0,IF(SIN(CQ$12)=0,999999999,(SIN(CQ$12)*COS($E102)+SIN($E102)*COS(CQ$12))/SIN(CQ$12)*$B102))</f>
        <v>0.086138999914243</v>
      </c>
    </row>
    <row r="193" customFormat="false" ht="12.8" hidden="true" customHeight="false" outlineLevel="0" collapsed="false"/>
    <row r="194" customFormat="false" ht="12.8" hidden="true" customHeight="false" outlineLevel="0" collapsed="false"/>
    <row r="195" customFormat="false" ht="12.8" hidden="true" customHeight="false" outlineLevel="0" collapsed="false"/>
    <row r="196" customFormat="false" ht="12.8" hidden="true" customHeight="false" outlineLevel="0" collapsed="false"/>
    <row r="197" customFormat="false" ht="12.8" hidden="true" customHeight="false" outlineLevel="0" collapsed="false"/>
    <row r="198" customFormat="false" ht="12.8" hidden="true" customHeight="false" outlineLevel="0" collapsed="false"/>
    <row r="199" customFormat="false" ht="12.8" hidden="true" customHeight="false" outlineLevel="0" collapsed="false"/>
    <row r="200" customFormat="false" ht="12.8" hidden="true" customHeight="false" outlineLevel="0" collapsed="false"/>
    <row r="201" customFormat="false" ht="12.8" hidden="true" customHeight="false" outlineLevel="0" collapsed="false"/>
    <row r="202" customFormat="false" ht="12.8" hidden="true" customHeight="false" outlineLevel="0" collapsed="false"/>
    <row r="203" customFormat="false" ht="12.8" hidden="true" customHeight="false" outlineLevel="0" collapsed="false"/>
    <row r="204" customFormat="false" ht="12.8" hidden="true" customHeight="false" outlineLevel="0" collapsed="false"/>
    <row r="205" customFormat="false" ht="12.8" hidden="true" customHeight="false" outlineLevel="0" collapsed="false"/>
    <row r="206" customFormat="false" ht="12.8" hidden="true" customHeight="false" outlineLevel="0" collapsed="false"/>
    <row r="207" customFormat="false" ht="12.8" hidden="true" customHeight="false" outlineLevel="0" collapsed="false"/>
    <row r="208" customFormat="false" ht="12.8" hidden="true" customHeight="false" outlineLevel="0" collapsed="false"/>
    <row r="209" customFormat="false" ht="12.8" hidden="true" customHeight="false" outlineLevel="0" collapsed="false"/>
    <row r="210" customFormat="false" ht="12.8" hidden="true" customHeight="false" outlineLevel="0" collapsed="false"/>
    <row r="211" customFormat="false" ht="12.8" hidden="true" customHeight="false" outlineLevel="0" collapsed="false"/>
    <row r="212" customFormat="false" ht="12.8" hidden="true" customHeight="false" outlineLevel="0" collapsed="false"/>
    <row r="213" customFormat="false" ht="12.8" hidden="true" customHeight="false" outlineLevel="0" collapsed="false"/>
    <row r="214" customFormat="false" ht="12.8" hidden="true" customHeight="false" outlineLevel="0" collapsed="false"/>
    <row r="215" customFormat="false" ht="12.8" hidden="true" customHeight="false" outlineLevel="0" collapsed="false"/>
    <row r="216" customFormat="false" ht="12.8" hidden="true" customHeight="false" outlineLevel="0" collapsed="false"/>
    <row r="217" customFormat="false" ht="12.8" hidden="true" customHeight="false" outlineLevel="0" collapsed="false"/>
    <row r="218" customFormat="false" ht="12.8" hidden="true" customHeight="false" outlineLevel="0" collapsed="false"/>
    <row r="219" customFormat="false" ht="12.8" hidden="true" customHeight="false" outlineLevel="0" collapsed="false"/>
    <row r="220" customFormat="false" ht="12.8" hidden="true" customHeight="false" outlineLevel="0" collapsed="false"/>
    <row r="221" customFormat="false" ht="12.8" hidden="true" customHeight="false" outlineLevel="0" collapsed="false"/>
    <row r="222" customFormat="false" ht="12.8" hidden="true" customHeight="false" outlineLevel="0" collapsed="false"/>
    <row r="223" customFormat="false" ht="12.8" hidden="true" customHeight="false" outlineLevel="0" collapsed="false"/>
    <row r="224" customFormat="false" ht="12.8" hidden="true" customHeight="false" outlineLevel="0" collapsed="false"/>
    <row r="225" customFormat="false" ht="12.8" hidden="true" customHeight="false" outlineLevel="0" collapsed="false"/>
    <row r="226" customFormat="false" ht="12.8" hidden="true" customHeight="false" outlineLevel="0" collapsed="false"/>
    <row r="227" customFormat="false" ht="12.8" hidden="true" customHeight="false" outlineLevel="0" collapsed="false"/>
    <row r="228" customFormat="false" ht="12.8" hidden="true" customHeight="false" outlineLevel="0" collapsed="false"/>
    <row r="229" customFormat="false" ht="12.8" hidden="true" customHeight="false" outlineLevel="0" collapsed="false"/>
    <row r="230" customFormat="false" ht="12.8" hidden="true" customHeight="false" outlineLevel="0" collapsed="false"/>
    <row r="231" customFormat="false" ht="12.8" hidden="true" customHeight="false" outlineLevel="0" collapsed="false"/>
    <row r="232" customFormat="false" ht="12.8" hidden="true" customHeight="false" outlineLevel="0" collapsed="false"/>
    <row r="233" customFormat="false" ht="12.8" hidden="true" customHeight="false" outlineLevel="0" collapsed="false"/>
    <row r="234" customFormat="false" ht="12.8" hidden="true" customHeight="false" outlineLevel="0" collapsed="false"/>
    <row r="235" customFormat="false" ht="12.8" hidden="true" customHeight="false" outlineLevel="0" collapsed="false"/>
    <row r="236" customFormat="false" ht="12.8" hidden="true" customHeight="false" outlineLevel="0" collapsed="false"/>
    <row r="237" customFormat="false" ht="12.8" hidden="true" customHeight="false" outlineLevel="0" collapsed="false"/>
    <row r="238" customFormat="false" ht="12.8" hidden="true" customHeight="false" outlineLevel="0" collapsed="false"/>
    <row r="239" customFormat="false" ht="12.8" hidden="true" customHeight="false" outlineLevel="0" collapsed="false"/>
    <row r="240" customFormat="false" ht="12.8" hidden="true" customHeight="false" outlineLevel="0" collapsed="false"/>
    <row r="241" customFormat="false" ht="12.8" hidden="true" customHeight="false" outlineLevel="0" collapsed="false"/>
    <row r="242" customFormat="false" ht="12.8" hidden="true" customHeight="false" outlineLevel="0" collapsed="false"/>
    <row r="243" customFormat="false" ht="12.8" hidden="true" customHeight="false" outlineLevel="0" collapsed="false"/>
    <row r="244" customFormat="false" ht="12.8" hidden="true" customHeight="false" outlineLevel="0" collapsed="false"/>
    <row r="245" customFormat="false" ht="12.8" hidden="true" customHeight="false" outlineLevel="0" collapsed="false"/>
    <row r="246" customFormat="false" ht="12.8" hidden="true" customHeight="false" outlineLevel="0" collapsed="false"/>
    <row r="247" customFormat="false" ht="12.8" hidden="true" customHeight="false" outlineLevel="0" collapsed="false"/>
    <row r="248" customFormat="false" ht="12.8" hidden="true" customHeight="false" outlineLevel="0" collapsed="false"/>
    <row r="249" customFormat="false" ht="12.8" hidden="true" customHeight="false" outlineLevel="0" collapsed="false"/>
    <row r="250" customFormat="false" ht="12.8" hidden="true" customHeight="false" outlineLevel="0" collapsed="false"/>
    <row r="251" customFormat="false" ht="12.8" hidden="true" customHeight="false" outlineLevel="0" collapsed="false"/>
    <row r="252" customFormat="false" ht="12.8" hidden="true" customHeight="false" outlineLevel="0" collapsed="false"/>
    <row r="253" customFormat="false" ht="12.8" hidden="true" customHeight="false" outlineLevel="0" collapsed="false"/>
    <row r="254" customFormat="false" ht="12.8" hidden="true" customHeight="false" outlineLevel="0" collapsed="false"/>
    <row r="255" customFormat="false" ht="12.8" hidden="true" customHeight="false" outlineLevel="0" collapsed="false"/>
    <row r="256" customFormat="false" ht="12.8" hidden="true" customHeight="false" outlineLevel="0" collapsed="false"/>
    <row r="257" customFormat="false" ht="12.8" hidden="true" customHeight="false" outlineLevel="0" collapsed="false"/>
    <row r="258" customFormat="false" ht="12.8" hidden="true" customHeight="false" outlineLevel="0" collapsed="false"/>
    <row r="259" customFormat="false" ht="12.8" hidden="true" customHeight="false" outlineLevel="0" collapsed="false"/>
    <row r="260" customFormat="false" ht="12.8" hidden="true" customHeight="false" outlineLevel="0" collapsed="false"/>
    <row r="261" customFormat="false" ht="12.8" hidden="true" customHeight="false" outlineLevel="0" collapsed="false"/>
    <row r="262" customFormat="false" ht="12.8" hidden="true" customHeight="false" outlineLevel="0" collapsed="false"/>
    <row r="263" customFormat="false" ht="12.8" hidden="true" customHeight="false" outlineLevel="0" collapsed="false"/>
    <row r="264" customFormat="false" ht="12.8" hidden="true" customHeight="false" outlineLevel="0" collapsed="false"/>
    <row r="265" customFormat="false" ht="12.8" hidden="true" customHeight="false" outlineLevel="0" collapsed="false"/>
    <row r="266" customFormat="false" ht="12.8" hidden="true" customHeight="false" outlineLevel="0" collapsed="false"/>
    <row r="267" customFormat="false" ht="12.8" hidden="true" customHeight="false" outlineLevel="0" collapsed="false"/>
    <row r="268" customFormat="false" ht="12.8" hidden="true" customHeight="false" outlineLevel="0" collapsed="false"/>
    <row r="269" customFormat="false" ht="12.8" hidden="true" customHeight="false" outlineLevel="0" collapsed="false"/>
    <row r="270" customFormat="false" ht="12.8" hidden="true" customHeight="false" outlineLevel="0" collapsed="false"/>
    <row r="271" customFormat="false" ht="12.8" hidden="true" customHeight="false" outlineLevel="0" collapsed="false"/>
    <row r="272" customFormat="false" ht="12.8" hidden="true" customHeight="false" outlineLevel="0" collapsed="false"/>
    <row r="273" customFormat="false" ht="12.8" hidden="true" customHeight="false" outlineLevel="0" collapsed="false"/>
    <row r="274" customFormat="false" ht="12.8" hidden="true" customHeight="false" outlineLevel="0" collapsed="false"/>
    <row r="275" customFormat="false" ht="12.8" hidden="true" customHeight="false" outlineLevel="0" collapsed="false"/>
    <row r="276" customFormat="false" ht="12.8" hidden="true" customHeight="false" outlineLevel="0" collapsed="false"/>
    <row r="277" customFormat="false" ht="12.8" hidden="true" customHeight="false" outlineLevel="0" collapsed="false"/>
    <row r="278" customFormat="false" ht="12.8" hidden="true" customHeight="false" outlineLevel="0" collapsed="false"/>
    <row r="279" customFormat="false" ht="12.8" hidden="true" customHeight="false" outlineLevel="0" collapsed="false"/>
    <row r="280" customFormat="false" ht="12.8" hidden="true" customHeight="false" outlineLevel="0" collapsed="false"/>
    <row r="281" customFormat="false" ht="12.8" hidden="true" customHeight="false" outlineLevel="0" collapsed="false"/>
    <row r="282" customFormat="false" ht="12.8" hidden="true" customHeight="false" outlineLevel="0" collapsed="false"/>
    <row r="283" customFormat="false" ht="12.8" hidden="true" customHeight="false" outlineLevel="0" collapsed="false"/>
    <row r="284" customFormat="false" ht="12.8" hidden="true" customHeight="false" outlineLevel="0" collapsed="false"/>
    <row r="285" customFormat="false" ht="12.8" hidden="true" customHeight="false" outlineLevel="0" collapsed="false"/>
    <row r="286" customFormat="false" ht="12.8" hidden="true" customHeight="false" outlineLevel="0" collapsed="false"/>
    <row r="287" customFormat="false" ht="12.8" hidden="true" customHeight="false" outlineLevel="0" collapsed="false"/>
    <row r="288" customFormat="false" ht="12.8" hidden="true" customHeight="false" outlineLevel="0" collapsed="false"/>
    <row r="289" customFormat="false" ht="12.8" hidden="true" customHeight="false" outlineLevel="0" collapsed="false"/>
    <row r="290" customFormat="false" ht="12.8" hidden="true" customHeight="false" outlineLevel="0" collapsed="false"/>
    <row r="291" customFormat="false" ht="12.8" hidden="true" customHeight="false" outlineLevel="0" collapsed="false"/>
    <row r="292" customFormat="false" ht="12.8" hidden="true" customHeight="false" outlineLevel="0" collapsed="false"/>
    <row r="293" customFormat="false" ht="12.8" hidden="true" customHeight="false" outlineLevel="0" collapsed="false"/>
    <row r="294" customFormat="false" ht="12.8" hidden="true" customHeight="false" outlineLevel="0" collapsed="false"/>
    <row r="295" customFormat="false" ht="12.8" hidden="true" customHeight="false" outlineLevel="0" collapsed="false"/>
    <row r="296" customFormat="false" ht="12.8" hidden="true" customHeight="false" outlineLevel="0" collapsed="false"/>
    <row r="297" customFormat="false" ht="12.8" hidden="true" customHeight="false" outlineLevel="0" collapsed="false"/>
    <row r="298" customFormat="false" ht="12.8" hidden="true" customHeight="false" outlineLevel="0" collapsed="false"/>
    <row r="299" customFormat="false" ht="12.8" hidden="true" customHeight="false" outlineLevel="0" collapsed="false"/>
    <row r="300" customFormat="false" ht="12.8" hidden="true" customHeight="false" outlineLevel="0" collapsed="false"/>
    <row r="301" customFormat="false" ht="12.8" hidden="true" customHeight="false" outlineLevel="0" collapsed="false"/>
    <row r="302" customFormat="false" ht="12.8" hidden="true" customHeight="false" outlineLevel="0" collapsed="false"/>
    <row r="303" customFormat="false" ht="12.8" hidden="true" customHeight="false" outlineLevel="0" collapsed="false"/>
    <row r="304" customFormat="false" ht="12.8" hidden="true" customHeight="false" outlineLevel="0" collapsed="false"/>
    <row r="305" customFormat="false" ht="12.8" hidden="true" customHeight="false" outlineLevel="0" collapsed="false"/>
    <row r="306" customFormat="false" ht="12.8" hidden="true" customHeight="false" outlineLevel="0" collapsed="false"/>
    <row r="307" customFormat="false" ht="12.8" hidden="true" customHeight="false" outlineLevel="0" collapsed="false"/>
    <row r="308" customFormat="false" ht="12.8" hidden="true" customHeight="false" outlineLevel="0" collapsed="false"/>
    <row r="309" customFormat="false" ht="12.8" hidden="true" customHeight="false" outlineLevel="0" collapsed="false"/>
    <row r="310" customFormat="false" ht="12.8" hidden="true" customHeight="false" outlineLevel="0" collapsed="false"/>
    <row r="311" customFormat="false" ht="12.8" hidden="true" customHeight="false" outlineLevel="0" collapsed="false"/>
    <row r="312" customFormat="false" ht="12.8" hidden="true" customHeight="false" outlineLevel="0" collapsed="false"/>
    <row r="313" customFormat="false" ht="12.8" hidden="true" customHeight="false" outlineLevel="0" collapsed="false"/>
    <row r="314" customFormat="false" ht="12.8" hidden="true" customHeight="false" outlineLevel="0" collapsed="false"/>
    <row r="315" customFormat="false" ht="12.8" hidden="true" customHeight="false" outlineLevel="0" collapsed="false"/>
    <row r="316" customFormat="false" ht="12.8" hidden="true" customHeight="false" outlineLevel="0" collapsed="false"/>
    <row r="317" customFormat="false" ht="12.8" hidden="true" customHeight="false" outlineLevel="0" collapsed="false"/>
    <row r="318" customFormat="false" ht="12.8" hidden="true" customHeight="false" outlineLevel="0" collapsed="false"/>
    <row r="319" customFormat="false" ht="12.8" hidden="true" customHeight="false" outlineLevel="0" collapsed="false"/>
    <row r="320" customFormat="false" ht="12.8" hidden="true" customHeight="false" outlineLevel="0" collapsed="false"/>
    <row r="321" customFormat="false" ht="12.8" hidden="true" customHeight="false" outlineLevel="0" collapsed="false"/>
    <row r="322" customFormat="false" ht="12.8" hidden="true" customHeight="false" outlineLevel="0" collapsed="false"/>
    <row r="323" customFormat="false" ht="12.8" hidden="true" customHeight="false" outlineLevel="0" collapsed="false"/>
    <row r="324" customFormat="false" ht="12.8" hidden="true" customHeight="false" outlineLevel="0" collapsed="false"/>
    <row r="325" customFormat="false" ht="12.8" hidden="true" customHeight="false" outlineLevel="0" collapsed="false"/>
    <row r="326" customFormat="false" ht="12.8" hidden="true" customHeight="false" outlineLevel="0" collapsed="false"/>
    <row r="327" customFormat="false" ht="12.8" hidden="true" customHeight="false" outlineLevel="0" collapsed="false"/>
    <row r="328" customFormat="false" ht="12.8" hidden="true" customHeight="false" outlineLevel="0" collapsed="false"/>
    <row r="329" customFormat="false" ht="12.8" hidden="true" customHeight="false" outlineLevel="0" collapsed="false"/>
    <row r="330" customFormat="false" ht="12.8" hidden="true" customHeight="false" outlineLevel="0" collapsed="false"/>
    <row r="331" customFormat="false" ht="12.8" hidden="true" customHeight="false" outlineLevel="0" collapsed="false"/>
    <row r="332" customFormat="false" ht="12.8" hidden="true" customHeight="false" outlineLevel="0" collapsed="false"/>
    <row r="333" customFormat="false" ht="12.8" hidden="true" customHeight="false" outlineLevel="0" collapsed="false"/>
    <row r="334" customFormat="false" ht="12.8" hidden="true" customHeight="false" outlineLevel="0" collapsed="false"/>
    <row r="335" customFormat="false" ht="12.8" hidden="true" customHeight="false" outlineLevel="0" collapsed="false"/>
    <row r="336" customFormat="false" ht="12.8" hidden="true" customHeight="false" outlineLevel="0" collapsed="false"/>
    <row r="337" customFormat="false" ht="12.8" hidden="true" customHeight="false" outlineLevel="0" collapsed="false"/>
    <row r="338" customFormat="false" ht="12.8" hidden="true" customHeight="false" outlineLevel="0" collapsed="false"/>
    <row r="339" customFormat="false" ht="12.8" hidden="true" customHeight="false" outlineLevel="0" collapsed="false"/>
    <row r="340" customFormat="false" ht="12.8" hidden="true" customHeight="false" outlineLevel="0" collapsed="false"/>
    <row r="341" customFormat="false" ht="12.8" hidden="true" customHeight="false" outlineLevel="0" collapsed="false"/>
    <row r="342" customFormat="false" ht="12.8" hidden="true" customHeight="false" outlineLevel="0" collapsed="false"/>
    <row r="343" customFormat="false" ht="12.8" hidden="true" customHeight="false" outlineLevel="0" collapsed="false"/>
    <row r="344" customFormat="false" ht="12.8" hidden="true" customHeight="false" outlineLevel="0" collapsed="false"/>
    <row r="345" customFormat="false" ht="12.8" hidden="true" customHeight="false" outlineLevel="0" collapsed="false"/>
    <row r="346" customFormat="false" ht="12.8" hidden="true" customHeight="false" outlineLevel="0" collapsed="false"/>
    <row r="347" customFormat="false" ht="12.8" hidden="true" customHeight="false" outlineLevel="0" collapsed="false"/>
    <row r="348" customFormat="false" ht="12.8" hidden="true" customHeight="false" outlineLevel="0" collapsed="false"/>
    <row r="349" customFormat="false" ht="12.8" hidden="true" customHeight="false" outlineLevel="0" collapsed="false"/>
    <row r="350" customFormat="false" ht="12.8" hidden="true" customHeight="false" outlineLevel="0" collapsed="false"/>
    <row r="351" customFormat="false" ht="12.8" hidden="true" customHeight="false" outlineLevel="0" collapsed="false"/>
    <row r="352" customFormat="false" ht="12.8" hidden="true" customHeight="false" outlineLevel="0" collapsed="false"/>
    <row r="353" customFormat="false" ht="12.8" hidden="true" customHeight="false" outlineLevel="0" collapsed="false"/>
    <row r="354" customFormat="false" ht="12.8" hidden="true" customHeight="false" outlineLevel="0" collapsed="false"/>
    <row r="355" customFormat="false" ht="12.8" hidden="true" customHeight="false" outlineLevel="0" collapsed="false"/>
    <row r="356" customFormat="false" ht="12.8" hidden="true" customHeight="false" outlineLevel="0" collapsed="false"/>
    <row r="357" customFormat="false" ht="12.8" hidden="true" customHeight="false" outlineLevel="0" collapsed="false"/>
    <row r="358" customFormat="false" ht="12.8" hidden="true" customHeight="false" outlineLevel="0" collapsed="false"/>
    <row r="359" customFormat="false" ht="12.8" hidden="true" customHeight="false" outlineLevel="0" collapsed="false"/>
    <row r="360" customFormat="false" ht="12.8" hidden="true" customHeight="false" outlineLevel="0" collapsed="false"/>
    <row r="361" customFormat="false" ht="12.8" hidden="true" customHeight="false" outlineLevel="0" collapsed="false"/>
    <row r="362" customFormat="false" ht="12.8" hidden="true" customHeight="false" outlineLevel="0" collapsed="false"/>
    <row r="363" customFormat="false" ht="12.8" hidden="true" customHeight="false" outlineLevel="0" collapsed="false"/>
    <row r="364" customFormat="false" ht="12.8" hidden="true" customHeight="false" outlineLevel="0" collapsed="false"/>
    <row r="365" customFormat="false" ht="12.8" hidden="true" customHeight="false" outlineLevel="0" collapsed="false"/>
    <row r="366" customFormat="false" ht="12.8" hidden="true" customHeight="false" outlineLevel="0" collapsed="false"/>
    <row r="367" customFormat="false" ht="12.8" hidden="true" customHeight="false" outlineLevel="0" collapsed="false"/>
    <row r="368" customFormat="false" ht="12.8" hidden="true" customHeight="false" outlineLevel="0" collapsed="false"/>
    <row r="369" customFormat="false" ht="12.8" hidden="true" customHeight="false" outlineLevel="0" collapsed="false"/>
    <row r="370" customFormat="false" ht="12.8" hidden="true" customHeight="false" outlineLevel="0" collapsed="false"/>
    <row r="371" customFormat="false" ht="12.8" hidden="true" customHeight="false" outlineLevel="0" collapsed="false"/>
    <row r="372" customFormat="false" ht="12.8" hidden="true" customHeight="false" outlineLevel="0" collapsed="false"/>
    <row r="373" customFormat="false" ht="12.8" hidden="true" customHeight="false" outlineLevel="0" collapsed="false"/>
  </sheetData>
  <sheetProtection sheet="true" objects="true" scenarios="true"/>
  <mergeCells count="6">
    <mergeCell ref="I1:K1"/>
    <mergeCell ref="L1:N1"/>
    <mergeCell ref="L2:L3"/>
    <mergeCell ref="M2:M3"/>
    <mergeCell ref="N2:N3"/>
    <mergeCell ref="D6:E6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8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B5" activeCellId="0" sqref="B5"/>
    </sheetView>
  </sheetViews>
  <sheetFormatPr defaultRowHeight="12.8" zeroHeight="false" outlineLevelRow="0" outlineLevelCol="0"/>
  <cols>
    <col collapsed="false" customWidth="false" hidden="false" outlineLevel="0" max="1025" min="1" style="0" width="11.52"/>
  </cols>
  <sheetData>
    <row r="1" customFormat="false" ht="12.8" hidden="false" customHeight="false" outlineLevel="0" collapsed="false">
      <c r="A1" s="91" t="s">
        <v>57</v>
      </c>
      <c r="B1" s="92" t="n">
        <f aca="true">TODAY()</f>
        <v>43444</v>
      </c>
      <c r="C1" s="93"/>
      <c r="E1" s="94"/>
    </row>
    <row r="2" customFormat="false" ht="12.8" hidden="false" customHeight="false" outlineLevel="0" collapsed="false">
      <c r="A2" s="91" t="s">
        <v>58</v>
      </c>
      <c r="B2" s="95" t="n">
        <f aca="true">NOW()</f>
        <v>43444.3727125068</v>
      </c>
      <c r="C2" s="93"/>
    </row>
    <row r="3" customFormat="false" ht="12.8" hidden="false" customHeight="false" outlineLevel="0" collapsed="false">
      <c r="A3" s="91" t="s">
        <v>59</v>
      </c>
      <c r="B3" s="96" t="n">
        <v>13</v>
      </c>
      <c r="C3" s="91" t="s">
        <v>60</v>
      </c>
    </row>
    <row r="4" customFormat="false" ht="12.8" hidden="false" customHeight="false" outlineLevel="0" collapsed="false">
      <c r="A4" s="91" t="s">
        <v>61</v>
      </c>
      <c r="B4" s="96" t="n">
        <v>22</v>
      </c>
      <c r="C4" s="91" t="s">
        <v>62</v>
      </c>
    </row>
    <row r="5" customFormat="false" ht="12.8" hidden="false" customHeight="false" outlineLevel="0" collapsed="false">
      <c r="A5" s="91"/>
      <c r="B5" s="97"/>
      <c r="C5" s="97"/>
    </row>
    <row r="6" customFormat="false" ht="12.8" hidden="false" customHeight="false" outlineLevel="0" collapsed="false">
      <c r="A6" s="98" t="s">
        <v>63</v>
      </c>
      <c r="B6" s="99" t="n">
        <f aca="false">B1+INT(B3/B4/24)</f>
        <v>43444</v>
      </c>
      <c r="C6" s="97"/>
    </row>
    <row r="7" customFormat="false" ht="12.8" hidden="false" customHeight="false" outlineLevel="0" collapsed="false">
      <c r="A7" s="98"/>
      <c r="B7" s="100" t="n">
        <f aca="false">MOD(B2+B3/B4/24,24)</f>
        <v>4.39733371894545</v>
      </c>
      <c r="C7" s="93"/>
    </row>
    <row r="8" customFormat="false" ht="12.8" hidden="false" customHeight="false" outlineLevel="0" collapsed="false">
      <c r="A8" s="97"/>
      <c r="B8" s="97"/>
      <c r="C8" s="97"/>
      <c r="E8" s="101"/>
    </row>
  </sheetData>
  <sheetProtection sheet="true" objects="true" scenarios="true"/>
  <mergeCells count="1">
    <mergeCell ref="A6:A7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B147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73" activePane="bottomRight" state="frozen"/>
      <selection pane="topLeft" activeCell="A1" activeCellId="0" sqref="A1"/>
      <selection pane="topRight" activeCell="B1" activeCellId="0" sqref="B1"/>
      <selection pane="bottomLeft" activeCell="A73" activeCellId="0" sqref="A73"/>
      <selection pane="bottomRight" activeCell="A1" activeCellId="0" sqref="A1"/>
    </sheetView>
  </sheetViews>
  <sheetFormatPr defaultRowHeight="12.8" zeroHeight="false" outlineLevelRow="0" outlineLevelCol="0"/>
  <cols>
    <col collapsed="false" customWidth="false" hidden="false" outlineLevel="0" max="1" min="1" style="102" width="11.52"/>
    <col collapsed="false" customWidth="false" hidden="false" outlineLevel="0" max="1025" min="2" style="103" width="11.52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v>1</v>
      </c>
      <c r="D1" s="102" t="n">
        <v>2</v>
      </c>
      <c r="E1" s="102" t="n">
        <v>3</v>
      </c>
      <c r="F1" s="102" t="n">
        <v>4</v>
      </c>
      <c r="G1" s="102" t="n">
        <v>5</v>
      </c>
      <c r="H1" s="102" t="n">
        <v>6</v>
      </c>
      <c r="I1" s="102" t="n">
        <v>7</v>
      </c>
      <c r="J1" s="102" t="n">
        <v>8</v>
      </c>
      <c r="K1" s="102" t="n">
        <v>9</v>
      </c>
      <c r="L1" s="102" t="n">
        <v>10</v>
      </c>
      <c r="M1" s="102" t="n">
        <v>11</v>
      </c>
      <c r="N1" s="102" t="n">
        <v>12</v>
      </c>
      <c r="O1" s="102" t="n">
        <v>13</v>
      </c>
      <c r="P1" s="102" t="n">
        <v>14</v>
      </c>
      <c r="Q1" s="102" t="n">
        <v>15</v>
      </c>
      <c r="R1" s="102" t="n">
        <v>16</v>
      </c>
      <c r="S1" s="102" t="n">
        <v>17</v>
      </c>
      <c r="T1" s="102" t="n">
        <v>18</v>
      </c>
      <c r="U1" s="102" t="n">
        <v>19</v>
      </c>
      <c r="V1" s="102" t="n">
        <v>20</v>
      </c>
      <c r="W1" s="102" t="n">
        <v>21</v>
      </c>
      <c r="X1" s="102" t="n">
        <v>22</v>
      </c>
      <c r="Y1" s="102" t="n">
        <v>23</v>
      </c>
      <c r="Z1" s="102" t="n">
        <v>24</v>
      </c>
      <c r="AA1" s="102" t="n">
        <v>25</v>
      </c>
      <c r="AB1" s="102" t="n">
        <v>26</v>
      </c>
      <c r="AC1" s="102" t="n">
        <v>27</v>
      </c>
      <c r="AD1" s="102" t="n">
        <v>28</v>
      </c>
      <c r="AE1" s="102" t="n">
        <v>29</v>
      </c>
      <c r="AF1" s="102" t="n">
        <v>30</v>
      </c>
      <c r="AG1" s="102" t="n">
        <v>31</v>
      </c>
      <c r="AH1" s="102" t="n">
        <v>32</v>
      </c>
      <c r="AI1" s="102" t="n">
        <v>33</v>
      </c>
      <c r="AJ1" s="102" t="n">
        <v>34</v>
      </c>
      <c r="AK1" s="102" t="n">
        <v>35</v>
      </c>
      <c r="AL1" s="102" t="n">
        <v>36</v>
      </c>
      <c r="AM1" s="102" t="n">
        <v>37</v>
      </c>
      <c r="AN1" s="102" t="n">
        <v>38</v>
      </c>
      <c r="AO1" s="102" t="n">
        <v>39</v>
      </c>
      <c r="AP1" s="102" t="n">
        <v>40</v>
      </c>
      <c r="AQ1" s="102" t="n">
        <v>41</v>
      </c>
      <c r="AR1" s="102" t="n">
        <v>42</v>
      </c>
      <c r="AS1" s="102" t="n">
        <v>43</v>
      </c>
      <c r="AT1" s="102" t="n">
        <v>44</v>
      </c>
      <c r="AU1" s="102" t="n">
        <v>45</v>
      </c>
      <c r="AV1" s="102" t="n">
        <v>46</v>
      </c>
      <c r="AW1" s="102" t="n">
        <v>47</v>
      </c>
      <c r="AX1" s="102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</row>
    <row r="2" customFormat="false" ht="12.8" hidden="false" customHeight="false" outlineLevel="0" collapsed="false">
      <c r="A2" s="102" t="n">
        <v>35</v>
      </c>
      <c r="B2" s="103" t="n">
        <v>0</v>
      </c>
      <c r="C2" s="103" t="n">
        <v>0.40296875</v>
      </c>
      <c r="D2" s="103" t="n">
        <v>0.8059375</v>
      </c>
      <c r="E2" s="103" t="n">
        <v>1.20890625</v>
      </c>
      <c r="F2" s="103" t="n">
        <v>1.611875</v>
      </c>
      <c r="G2" s="103" t="n">
        <v>2.01484375</v>
      </c>
      <c r="H2" s="103" t="n">
        <v>2.4178125</v>
      </c>
      <c r="I2" s="103" t="n">
        <v>2.82078125</v>
      </c>
      <c r="J2" s="103" t="n">
        <v>3.22375</v>
      </c>
      <c r="K2" s="103" t="n">
        <v>3.62671875</v>
      </c>
      <c r="L2" s="103" t="n">
        <v>4.0296875</v>
      </c>
      <c r="M2" s="103" t="n">
        <v>4.43265625</v>
      </c>
      <c r="N2" s="103" t="n">
        <v>4.835625</v>
      </c>
      <c r="O2" s="103" t="n">
        <v>5.23859375</v>
      </c>
      <c r="P2" s="103" t="n">
        <v>5.6415625</v>
      </c>
      <c r="Q2" s="103" t="n">
        <v>6.04453125</v>
      </c>
      <c r="R2" s="103" t="n">
        <v>6.4475</v>
      </c>
      <c r="S2" s="103" t="n">
        <v>6.50875</v>
      </c>
      <c r="T2" s="103" t="n">
        <v>6.57</v>
      </c>
      <c r="U2" s="103" t="n">
        <v>6.63125</v>
      </c>
      <c r="V2" s="103" t="n">
        <v>6.6925</v>
      </c>
      <c r="W2" s="103" t="n">
        <v>6.74</v>
      </c>
      <c r="X2" s="103" t="n">
        <v>6.7875</v>
      </c>
      <c r="Y2" s="103" t="n">
        <v>6.835</v>
      </c>
      <c r="Z2" s="103" t="n">
        <v>6.8825</v>
      </c>
      <c r="AA2" s="103" t="n">
        <v>6.93</v>
      </c>
      <c r="AB2" s="103" t="n">
        <v>6.971</v>
      </c>
      <c r="AC2" s="103" t="n">
        <v>7.012</v>
      </c>
      <c r="AD2" s="103" t="n">
        <v>7.053</v>
      </c>
      <c r="AE2" s="103" t="n">
        <v>7.09399999999999</v>
      </c>
      <c r="AF2" s="103" t="n">
        <v>7.13499999999999</v>
      </c>
      <c r="AG2" s="103" t="n">
        <v>6.77825</v>
      </c>
      <c r="AH2" s="103" t="n">
        <v>6.42150000000001</v>
      </c>
      <c r="AI2" s="103" t="n">
        <v>6.06475</v>
      </c>
      <c r="AJ2" s="103" t="n">
        <v>5.70800000000001</v>
      </c>
      <c r="AK2" s="103" t="n">
        <v>5.35125000000001</v>
      </c>
      <c r="AL2" s="103" t="n">
        <v>4.99450000000001</v>
      </c>
      <c r="AM2" s="103" t="n">
        <v>4.63775</v>
      </c>
      <c r="AN2" s="103" t="n">
        <v>4.28099999999999</v>
      </c>
      <c r="AO2" s="103" t="n">
        <v>3.92424999999998</v>
      </c>
      <c r="AP2" s="103" t="n">
        <v>3.56749999999997</v>
      </c>
      <c r="AQ2" s="103" t="n">
        <v>3.21074999999996</v>
      </c>
      <c r="AR2" s="103" t="n">
        <v>2.85399999999995</v>
      </c>
      <c r="AS2" s="103" t="n">
        <v>2.49724999999994</v>
      </c>
      <c r="AT2" s="103" t="n">
        <v>2.14049999999993</v>
      </c>
      <c r="AU2" s="103" t="n">
        <v>1.78374999999992</v>
      </c>
      <c r="AV2" s="103" t="n">
        <v>1.42699999999991</v>
      </c>
      <c r="AW2" s="103" t="n">
        <v>1.0702499999999</v>
      </c>
      <c r="AX2" s="103" t="n">
        <v>0.713499999999889</v>
      </c>
      <c r="AY2" s="103" t="n">
        <v>6.6775</v>
      </c>
      <c r="AZ2" s="103" t="n">
        <v>6.62</v>
      </c>
      <c r="BA2" s="103" t="n">
        <v>6.5625</v>
      </c>
      <c r="BB2" s="103" t="n">
        <v>6.505</v>
      </c>
    </row>
    <row r="3" customFormat="false" ht="12.8" hidden="false" customHeight="false" outlineLevel="0" collapsed="false">
      <c r="A3" s="102" t="n">
        <v>36</v>
      </c>
      <c r="B3" s="103" t="n">
        <v>0</v>
      </c>
      <c r="C3" s="103" t="n">
        <v>0.406625</v>
      </c>
      <c r="D3" s="103" t="n">
        <v>0.81325</v>
      </c>
      <c r="E3" s="103" t="n">
        <v>1.219875</v>
      </c>
      <c r="F3" s="103" t="n">
        <v>1.6265</v>
      </c>
      <c r="G3" s="103" t="n">
        <v>2.033125</v>
      </c>
      <c r="H3" s="103" t="n">
        <v>2.43975</v>
      </c>
      <c r="I3" s="103" t="n">
        <v>2.846375</v>
      </c>
      <c r="J3" s="103" t="n">
        <v>3.253</v>
      </c>
      <c r="K3" s="103" t="n">
        <v>3.659625</v>
      </c>
      <c r="L3" s="103" t="n">
        <v>4.06625</v>
      </c>
      <c r="M3" s="103" t="n">
        <v>4.472875</v>
      </c>
      <c r="N3" s="103" t="n">
        <v>4.8795</v>
      </c>
      <c r="O3" s="103" t="n">
        <v>5.286125</v>
      </c>
      <c r="P3" s="103" t="n">
        <v>5.69275</v>
      </c>
      <c r="Q3" s="103" t="n">
        <v>6.099375</v>
      </c>
      <c r="R3" s="103" t="n">
        <v>6.506</v>
      </c>
      <c r="S3" s="103" t="n">
        <v>6.568</v>
      </c>
      <c r="T3" s="103" t="n">
        <v>6.63</v>
      </c>
      <c r="U3" s="103" t="n">
        <v>6.692</v>
      </c>
      <c r="V3" s="103" t="n">
        <v>6.754</v>
      </c>
      <c r="W3" s="103" t="n">
        <v>6.8032</v>
      </c>
      <c r="X3" s="103" t="n">
        <v>6.8524</v>
      </c>
      <c r="Y3" s="103" t="n">
        <v>6.9016</v>
      </c>
      <c r="Z3" s="103" t="n">
        <v>6.9508</v>
      </c>
      <c r="AA3" s="103" t="n">
        <v>7</v>
      </c>
      <c r="AB3" s="103" t="n">
        <v>7.044</v>
      </c>
      <c r="AC3" s="103" t="n">
        <v>7.088</v>
      </c>
      <c r="AD3" s="103" t="n">
        <v>7.132</v>
      </c>
      <c r="AE3" s="103" t="n">
        <v>7.17599999999999</v>
      </c>
      <c r="AF3" s="103" t="n">
        <v>7.21999999999999</v>
      </c>
      <c r="AG3" s="103" t="n">
        <v>6.859</v>
      </c>
      <c r="AH3" s="103" t="n">
        <v>6.49800000000001</v>
      </c>
      <c r="AI3" s="103" t="n">
        <v>6.137</v>
      </c>
      <c r="AJ3" s="103" t="n">
        <v>5.77600000000001</v>
      </c>
      <c r="AK3" s="103" t="n">
        <v>5.41500000000001</v>
      </c>
      <c r="AL3" s="103" t="n">
        <v>5.05400000000001</v>
      </c>
      <c r="AM3" s="103" t="n">
        <v>4.693</v>
      </c>
      <c r="AN3" s="103" t="n">
        <v>4.33199999999999</v>
      </c>
      <c r="AO3" s="103" t="n">
        <v>3.97099999999998</v>
      </c>
      <c r="AP3" s="103" t="n">
        <v>3.60999999999998</v>
      </c>
      <c r="AQ3" s="103" t="n">
        <v>3.24899999999997</v>
      </c>
      <c r="AR3" s="103" t="n">
        <v>2.88799999999996</v>
      </c>
      <c r="AS3" s="103" t="n">
        <v>2.52699999999996</v>
      </c>
      <c r="AT3" s="103" t="n">
        <v>2.16599999999995</v>
      </c>
      <c r="AU3" s="103" t="n">
        <v>1.80499999999994</v>
      </c>
      <c r="AV3" s="103" t="n">
        <v>1.44399999999993</v>
      </c>
      <c r="AW3" s="103" t="n">
        <v>1.08299999999993</v>
      </c>
      <c r="AX3" s="103" t="n">
        <v>0.721999999999919</v>
      </c>
      <c r="AY3" s="103" t="n">
        <v>7.0265</v>
      </c>
      <c r="AZ3" s="103" t="n">
        <v>6.976</v>
      </c>
      <c r="BA3" s="103" t="n">
        <v>6.9255</v>
      </c>
      <c r="BB3" s="103" t="n">
        <v>6.875</v>
      </c>
    </row>
    <row r="4" customFormat="false" ht="12.8" hidden="false" customHeight="false" outlineLevel="0" collapsed="false">
      <c r="A4" s="102" t="n">
        <v>37</v>
      </c>
      <c r="B4" s="103" t="n">
        <v>0</v>
      </c>
      <c r="C4" s="103" t="n">
        <v>0.41028125</v>
      </c>
      <c r="D4" s="103" t="n">
        <v>0.8205625</v>
      </c>
      <c r="E4" s="103" t="n">
        <v>1.23084375</v>
      </c>
      <c r="F4" s="103" t="n">
        <v>1.641125</v>
      </c>
      <c r="G4" s="103" t="n">
        <v>2.05140625</v>
      </c>
      <c r="H4" s="103" t="n">
        <v>2.4616875</v>
      </c>
      <c r="I4" s="103" t="n">
        <v>2.87196875</v>
      </c>
      <c r="J4" s="103" t="n">
        <v>3.28225</v>
      </c>
      <c r="K4" s="103" t="n">
        <v>3.69253125</v>
      </c>
      <c r="L4" s="103" t="n">
        <v>4.1028125</v>
      </c>
      <c r="M4" s="103" t="n">
        <v>4.51309375</v>
      </c>
      <c r="N4" s="103" t="n">
        <v>4.923375</v>
      </c>
      <c r="O4" s="103" t="n">
        <v>5.33365625</v>
      </c>
      <c r="P4" s="103" t="n">
        <v>5.7439375</v>
      </c>
      <c r="Q4" s="103" t="n">
        <v>6.15421875</v>
      </c>
      <c r="R4" s="103" t="n">
        <v>6.5645</v>
      </c>
      <c r="S4" s="103" t="n">
        <v>6.62725</v>
      </c>
      <c r="T4" s="103" t="n">
        <v>6.69</v>
      </c>
      <c r="U4" s="103" t="n">
        <v>6.75275</v>
      </c>
      <c r="V4" s="103" t="n">
        <v>6.8155</v>
      </c>
      <c r="W4" s="103" t="n">
        <v>6.8664</v>
      </c>
      <c r="X4" s="103" t="n">
        <v>6.9173</v>
      </c>
      <c r="Y4" s="103" t="n">
        <v>6.9682</v>
      </c>
      <c r="Z4" s="103" t="n">
        <v>7.0191</v>
      </c>
      <c r="AA4" s="103" t="n">
        <v>7.07</v>
      </c>
      <c r="AB4" s="103" t="n">
        <v>7.117</v>
      </c>
      <c r="AC4" s="103" t="n">
        <v>7.164</v>
      </c>
      <c r="AD4" s="103" t="n">
        <v>7.211</v>
      </c>
      <c r="AE4" s="103" t="n">
        <v>7.25799999999999</v>
      </c>
      <c r="AF4" s="103" t="n">
        <v>7.30499999999999</v>
      </c>
      <c r="AG4" s="103" t="n">
        <v>6.93975</v>
      </c>
      <c r="AH4" s="103" t="n">
        <v>6.57450000000001</v>
      </c>
      <c r="AI4" s="103" t="n">
        <v>6.20925</v>
      </c>
      <c r="AJ4" s="103" t="n">
        <v>5.84400000000001</v>
      </c>
      <c r="AK4" s="103" t="n">
        <v>5.47875</v>
      </c>
      <c r="AL4" s="103" t="n">
        <v>5.1135</v>
      </c>
      <c r="AM4" s="103" t="n">
        <v>4.74825</v>
      </c>
      <c r="AN4" s="103" t="n">
        <v>4.38299999999999</v>
      </c>
      <c r="AO4" s="103" t="n">
        <v>4.01774999999999</v>
      </c>
      <c r="AP4" s="103" t="n">
        <v>3.65249999999998</v>
      </c>
      <c r="AQ4" s="103" t="n">
        <v>3.28724999999998</v>
      </c>
      <c r="AR4" s="103" t="n">
        <v>2.92199999999998</v>
      </c>
      <c r="AS4" s="103" t="n">
        <v>2.55674999999997</v>
      </c>
      <c r="AT4" s="103" t="n">
        <v>2.19149999999997</v>
      </c>
      <c r="AU4" s="103" t="n">
        <v>1.82624999999996</v>
      </c>
      <c r="AV4" s="103" t="n">
        <v>1.46099999999996</v>
      </c>
      <c r="AW4" s="103" t="n">
        <v>1.09574999999995</v>
      </c>
      <c r="AX4" s="103" t="n">
        <v>0.730499999999948</v>
      </c>
      <c r="AY4" s="103" t="n">
        <v>7.3755</v>
      </c>
      <c r="AZ4" s="103" t="n">
        <v>7.332</v>
      </c>
      <c r="BA4" s="103" t="n">
        <v>7.2885</v>
      </c>
      <c r="BB4" s="103" t="n">
        <v>7.245</v>
      </c>
    </row>
    <row r="5" customFormat="false" ht="12.8" hidden="false" customHeight="false" outlineLevel="0" collapsed="false">
      <c r="A5" s="102" t="n">
        <v>38</v>
      </c>
      <c r="B5" s="103" t="n">
        <v>0</v>
      </c>
      <c r="C5" s="103" t="n">
        <v>0.4139375</v>
      </c>
      <c r="D5" s="103" t="n">
        <v>0.827875</v>
      </c>
      <c r="E5" s="103" t="n">
        <v>1.2418125</v>
      </c>
      <c r="F5" s="103" t="n">
        <v>1.65575</v>
      </c>
      <c r="G5" s="103" t="n">
        <v>2.0696875</v>
      </c>
      <c r="H5" s="103" t="n">
        <v>2.483625</v>
      </c>
      <c r="I5" s="103" t="n">
        <v>2.8975625</v>
      </c>
      <c r="J5" s="103" t="n">
        <v>3.3115</v>
      </c>
      <c r="K5" s="103" t="n">
        <v>3.7254375</v>
      </c>
      <c r="L5" s="103" t="n">
        <v>4.139375</v>
      </c>
      <c r="M5" s="103" t="n">
        <v>4.5533125</v>
      </c>
      <c r="N5" s="103" t="n">
        <v>4.96725</v>
      </c>
      <c r="O5" s="103" t="n">
        <v>5.3811875</v>
      </c>
      <c r="P5" s="103" t="n">
        <v>5.795125</v>
      </c>
      <c r="Q5" s="103" t="n">
        <v>6.2090625</v>
      </c>
      <c r="R5" s="103" t="n">
        <v>6.623</v>
      </c>
      <c r="S5" s="103" t="n">
        <v>6.6865</v>
      </c>
      <c r="T5" s="103" t="n">
        <v>6.75</v>
      </c>
      <c r="U5" s="103" t="n">
        <v>6.8135</v>
      </c>
      <c r="V5" s="103" t="n">
        <v>6.877</v>
      </c>
      <c r="W5" s="103" t="n">
        <v>6.9296</v>
      </c>
      <c r="X5" s="103" t="n">
        <v>6.9822</v>
      </c>
      <c r="Y5" s="103" t="n">
        <v>7.0348</v>
      </c>
      <c r="Z5" s="103" t="n">
        <v>7.0874</v>
      </c>
      <c r="AA5" s="103" t="n">
        <v>7.14</v>
      </c>
      <c r="AB5" s="103" t="n">
        <v>7.19</v>
      </c>
      <c r="AC5" s="103" t="n">
        <v>7.24</v>
      </c>
      <c r="AD5" s="103" t="n">
        <v>7.29</v>
      </c>
      <c r="AE5" s="103" t="n">
        <v>7.33999999999999</v>
      </c>
      <c r="AF5" s="103" t="n">
        <v>7.38999999999999</v>
      </c>
      <c r="AG5" s="103" t="n">
        <v>7.0205</v>
      </c>
      <c r="AH5" s="103" t="n">
        <v>6.65100000000001</v>
      </c>
      <c r="AI5" s="103" t="n">
        <v>6.2815</v>
      </c>
      <c r="AJ5" s="103" t="n">
        <v>5.912</v>
      </c>
      <c r="AK5" s="103" t="n">
        <v>5.5425</v>
      </c>
      <c r="AL5" s="103" t="n">
        <v>5.173</v>
      </c>
      <c r="AM5" s="103" t="n">
        <v>4.8035</v>
      </c>
      <c r="AN5" s="103" t="n">
        <v>4.434</v>
      </c>
      <c r="AO5" s="103" t="n">
        <v>4.06449999999999</v>
      </c>
      <c r="AP5" s="103" t="n">
        <v>3.69499999999999</v>
      </c>
      <c r="AQ5" s="103" t="n">
        <v>3.32549999999999</v>
      </c>
      <c r="AR5" s="103" t="n">
        <v>2.95599999999999</v>
      </c>
      <c r="AS5" s="103" t="n">
        <v>2.58649999999999</v>
      </c>
      <c r="AT5" s="103" t="n">
        <v>2.21699999999998</v>
      </c>
      <c r="AU5" s="103" t="n">
        <v>1.84749999999998</v>
      </c>
      <c r="AV5" s="103" t="n">
        <v>1.47799999999998</v>
      </c>
      <c r="AW5" s="103" t="n">
        <v>1.10849999999998</v>
      </c>
      <c r="AX5" s="103" t="n">
        <v>0.738999999999978</v>
      </c>
      <c r="AY5" s="103" t="n">
        <v>7.7245</v>
      </c>
      <c r="AZ5" s="103" t="n">
        <v>7.688</v>
      </c>
      <c r="BA5" s="103" t="n">
        <v>7.6515</v>
      </c>
      <c r="BB5" s="103" t="n">
        <v>7.615</v>
      </c>
    </row>
    <row r="6" customFormat="false" ht="12.8" hidden="false" customHeight="false" outlineLevel="0" collapsed="false">
      <c r="A6" s="102" t="n">
        <v>39</v>
      </c>
      <c r="B6" s="103" t="n">
        <v>0</v>
      </c>
      <c r="C6" s="103" t="n">
        <v>0.41759375</v>
      </c>
      <c r="D6" s="103" t="n">
        <v>0.8351875</v>
      </c>
      <c r="E6" s="103" t="n">
        <v>1.25278125</v>
      </c>
      <c r="F6" s="103" t="n">
        <v>1.670375</v>
      </c>
      <c r="G6" s="103" t="n">
        <v>2.08796875</v>
      </c>
      <c r="H6" s="103" t="n">
        <v>2.5055625</v>
      </c>
      <c r="I6" s="103" t="n">
        <v>2.92315625</v>
      </c>
      <c r="J6" s="103" t="n">
        <v>3.34075</v>
      </c>
      <c r="K6" s="103" t="n">
        <v>3.75834375</v>
      </c>
      <c r="L6" s="103" t="n">
        <v>4.1759375</v>
      </c>
      <c r="M6" s="103" t="n">
        <v>4.59353125</v>
      </c>
      <c r="N6" s="103" t="n">
        <v>5.011125</v>
      </c>
      <c r="O6" s="103" t="n">
        <v>5.42871875</v>
      </c>
      <c r="P6" s="103" t="n">
        <v>5.8463125</v>
      </c>
      <c r="Q6" s="103" t="n">
        <v>6.26390625</v>
      </c>
      <c r="R6" s="103" t="n">
        <v>6.6815</v>
      </c>
      <c r="S6" s="103" t="n">
        <v>6.74575</v>
      </c>
      <c r="T6" s="103" t="n">
        <v>6.81</v>
      </c>
      <c r="U6" s="103" t="n">
        <v>6.87425</v>
      </c>
      <c r="V6" s="103" t="n">
        <v>6.9385</v>
      </c>
      <c r="W6" s="103" t="n">
        <v>6.9928</v>
      </c>
      <c r="X6" s="103" t="n">
        <v>7.0471</v>
      </c>
      <c r="Y6" s="103" t="n">
        <v>7.1014</v>
      </c>
      <c r="Z6" s="103" t="n">
        <v>7.1557</v>
      </c>
      <c r="AA6" s="103" t="n">
        <v>7.21</v>
      </c>
      <c r="AB6" s="103" t="n">
        <v>7.263</v>
      </c>
      <c r="AC6" s="103" t="n">
        <v>7.316</v>
      </c>
      <c r="AD6" s="103" t="n">
        <v>7.369</v>
      </c>
      <c r="AE6" s="103" t="n">
        <v>7.42199999999999</v>
      </c>
      <c r="AF6" s="103" t="n">
        <v>7.47499999999999</v>
      </c>
      <c r="AG6" s="103" t="n">
        <v>7.10125</v>
      </c>
      <c r="AH6" s="103" t="n">
        <v>6.7275</v>
      </c>
      <c r="AI6" s="103" t="n">
        <v>6.35375</v>
      </c>
      <c r="AJ6" s="103" t="n">
        <v>5.98</v>
      </c>
      <c r="AK6" s="103" t="n">
        <v>5.60625</v>
      </c>
      <c r="AL6" s="103" t="n">
        <v>5.2325</v>
      </c>
      <c r="AM6" s="103" t="n">
        <v>4.85875</v>
      </c>
      <c r="AN6" s="103" t="n">
        <v>4.485</v>
      </c>
      <c r="AO6" s="103" t="n">
        <v>4.11125</v>
      </c>
      <c r="AP6" s="103" t="n">
        <v>3.7375</v>
      </c>
      <c r="AQ6" s="103" t="n">
        <v>3.36375</v>
      </c>
      <c r="AR6" s="103" t="n">
        <v>2.99</v>
      </c>
      <c r="AS6" s="103" t="n">
        <v>2.61625</v>
      </c>
      <c r="AT6" s="103" t="n">
        <v>2.2425</v>
      </c>
      <c r="AU6" s="103" t="n">
        <v>1.86875</v>
      </c>
      <c r="AV6" s="103" t="n">
        <v>1.49500000000001</v>
      </c>
      <c r="AW6" s="103" t="n">
        <v>1.12125000000001</v>
      </c>
      <c r="AX6" s="103" t="n">
        <v>0.747500000000008</v>
      </c>
      <c r="AY6" s="103" t="n">
        <v>8.07350000000001</v>
      </c>
      <c r="AZ6" s="103" t="n">
        <v>8.04400000000001</v>
      </c>
      <c r="BA6" s="103" t="n">
        <v>8.01450000000001</v>
      </c>
      <c r="BB6" s="103" t="n">
        <v>7.98500000000001</v>
      </c>
    </row>
    <row r="7" customFormat="false" ht="12.8" hidden="false" customHeight="false" outlineLevel="0" collapsed="false">
      <c r="A7" s="102" t="n">
        <v>40</v>
      </c>
      <c r="B7" s="103" t="n">
        <v>0</v>
      </c>
      <c r="C7" s="103" t="n">
        <v>0.42125</v>
      </c>
      <c r="D7" s="103" t="n">
        <v>0.8425</v>
      </c>
      <c r="E7" s="103" t="n">
        <v>1.26375</v>
      </c>
      <c r="F7" s="103" t="n">
        <v>1.685</v>
      </c>
      <c r="G7" s="103" t="n">
        <v>2.10625</v>
      </c>
      <c r="H7" s="103" t="n">
        <v>2.5275</v>
      </c>
      <c r="I7" s="103" t="n">
        <v>2.94875</v>
      </c>
      <c r="J7" s="103" t="n">
        <v>3.37</v>
      </c>
      <c r="K7" s="103" t="n">
        <v>3.79125</v>
      </c>
      <c r="L7" s="103" t="n">
        <v>4.2125</v>
      </c>
      <c r="M7" s="103" t="n">
        <v>4.63375</v>
      </c>
      <c r="N7" s="103" t="n">
        <v>5.055</v>
      </c>
      <c r="O7" s="103" t="n">
        <v>5.47625</v>
      </c>
      <c r="P7" s="103" t="n">
        <v>5.8975</v>
      </c>
      <c r="Q7" s="103" t="n">
        <v>6.31875</v>
      </c>
      <c r="R7" s="103" t="n">
        <v>6.74</v>
      </c>
      <c r="S7" s="103" t="n">
        <v>6.805</v>
      </c>
      <c r="T7" s="103" t="n">
        <v>6.87</v>
      </c>
      <c r="U7" s="103" t="n">
        <v>6.935</v>
      </c>
      <c r="V7" s="103" t="n">
        <v>7</v>
      </c>
      <c r="W7" s="103" t="n">
        <v>7.056</v>
      </c>
      <c r="X7" s="103" t="n">
        <v>7.112</v>
      </c>
      <c r="Y7" s="103" t="n">
        <v>7.168</v>
      </c>
      <c r="Z7" s="103" t="n">
        <v>7.224</v>
      </c>
      <c r="AA7" s="103" t="n">
        <v>7.28</v>
      </c>
      <c r="AB7" s="103" t="n">
        <v>7.336</v>
      </c>
      <c r="AC7" s="103" t="n">
        <v>7.392</v>
      </c>
      <c r="AD7" s="103" t="n">
        <v>7.448</v>
      </c>
      <c r="AE7" s="103" t="n">
        <v>7.50399999999999</v>
      </c>
      <c r="AF7" s="103" t="n">
        <v>7.55999999999999</v>
      </c>
      <c r="AG7" s="103" t="n">
        <v>7.182</v>
      </c>
      <c r="AH7" s="103" t="n">
        <v>6.804</v>
      </c>
      <c r="AI7" s="103" t="n">
        <v>6.426</v>
      </c>
      <c r="AJ7" s="103" t="n">
        <v>6.048</v>
      </c>
      <c r="AK7" s="103" t="n">
        <v>5.66999999999999</v>
      </c>
      <c r="AL7" s="103" t="n">
        <v>5.29199999999999</v>
      </c>
      <c r="AM7" s="103" t="n">
        <v>4.91399999999999</v>
      </c>
      <c r="AN7" s="103" t="n">
        <v>4.536</v>
      </c>
      <c r="AO7" s="103" t="n">
        <v>4.15800000000001</v>
      </c>
      <c r="AP7" s="103" t="n">
        <v>3.78000000000001</v>
      </c>
      <c r="AQ7" s="103" t="n">
        <v>3.40200000000001</v>
      </c>
      <c r="AR7" s="103" t="n">
        <v>3.02400000000002</v>
      </c>
      <c r="AS7" s="103" t="n">
        <v>2.64600000000002</v>
      </c>
      <c r="AT7" s="103" t="n">
        <v>2.26800000000003</v>
      </c>
      <c r="AU7" s="103" t="n">
        <v>1.89000000000003</v>
      </c>
      <c r="AV7" s="103" t="n">
        <v>1.51200000000004</v>
      </c>
      <c r="AW7" s="103" t="n">
        <v>1.13400000000004</v>
      </c>
      <c r="AX7" s="103" t="n">
        <v>0.756000000000048</v>
      </c>
      <c r="AY7" s="103" t="n">
        <v>8.4225</v>
      </c>
      <c r="AZ7" s="103" t="n">
        <v>8.4</v>
      </c>
      <c r="BA7" s="103" t="n">
        <v>8.37749999999999</v>
      </c>
      <c r="BB7" s="103" t="n">
        <v>8.35499999999999</v>
      </c>
    </row>
    <row r="8" customFormat="false" ht="12.8" hidden="false" customHeight="false" outlineLevel="0" collapsed="false">
      <c r="A8" s="102" t="n">
        <v>41</v>
      </c>
      <c r="B8" s="103" t="n">
        <v>0</v>
      </c>
      <c r="C8" s="103" t="n">
        <v>0.424579860534029</v>
      </c>
      <c r="D8" s="103" t="n">
        <v>0.849159721068058</v>
      </c>
      <c r="E8" s="103" t="n">
        <v>1.27373958160209</v>
      </c>
      <c r="F8" s="103" t="n">
        <v>1.69831944213612</v>
      </c>
      <c r="G8" s="103" t="n">
        <v>2.12289930267014</v>
      </c>
      <c r="H8" s="103" t="n">
        <v>2.54747916320417</v>
      </c>
      <c r="I8" s="103" t="n">
        <v>2.9720590237382</v>
      </c>
      <c r="J8" s="103" t="n">
        <v>3.39663888427223</v>
      </c>
      <c r="K8" s="103" t="n">
        <v>3.82121874480626</v>
      </c>
      <c r="L8" s="103" t="n">
        <v>4.24579860534029</v>
      </c>
      <c r="M8" s="103" t="n">
        <v>4.67037846587432</v>
      </c>
      <c r="N8" s="103" t="n">
        <v>5.09495832640835</v>
      </c>
      <c r="O8" s="103" t="n">
        <v>5.51953818694237</v>
      </c>
      <c r="P8" s="103" t="n">
        <v>5.9441180474764</v>
      </c>
      <c r="Q8" s="103" t="n">
        <v>6.36869790801043</v>
      </c>
      <c r="R8" s="103" t="n">
        <v>6.79327776854446</v>
      </c>
      <c r="S8" s="103" t="n">
        <v>6.85545832640834</v>
      </c>
      <c r="T8" s="103" t="n">
        <v>6.91763888427223</v>
      </c>
      <c r="U8" s="103" t="n">
        <v>6.97981944213611</v>
      </c>
      <c r="V8" s="103" t="n">
        <v>7.042</v>
      </c>
      <c r="W8" s="103" t="n">
        <v>7.1012</v>
      </c>
      <c r="X8" s="103" t="n">
        <v>7.1604</v>
      </c>
      <c r="Y8" s="103" t="n">
        <v>7.2196</v>
      </c>
      <c r="Z8" s="103" t="n">
        <v>7.2788</v>
      </c>
      <c r="AA8" s="103" t="n">
        <v>7.338</v>
      </c>
      <c r="AB8" s="103" t="n">
        <v>7.3968</v>
      </c>
      <c r="AC8" s="103" t="n">
        <v>7.4556</v>
      </c>
      <c r="AD8" s="103" t="n">
        <v>7.5144</v>
      </c>
      <c r="AE8" s="103" t="n">
        <v>7.57319999999999</v>
      </c>
      <c r="AF8" s="103" t="n">
        <v>7.63199999999999</v>
      </c>
      <c r="AG8" s="103" t="n">
        <v>7.2504</v>
      </c>
      <c r="AH8" s="103" t="n">
        <v>6.8688</v>
      </c>
      <c r="AI8" s="103" t="n">
        <v>6.4872</v>
      </c>
      <c r="AJ8" s="103" t="n">
        <v>6.1056</v>
      </c>
      <c r="AK8" s="103" t="n">
        <v>5.724</v>
      </c>
      <c r="AL8" s="103" t="n">
        <v>5.34239999999999</v>
      </c>
      <c r="AM8" s="103" t="n">
        <v>4.9608</v>
      </c>
      <c r="AN8" s="103" t="n">
        <v>4.5792</v>
      </c>
      <c r="AO8" s="103" t="n">
        <v>4.1976</v>
      </c>
      <c r="AP8" s="103" t="n">
        <v>3.81600000000001</v>
      </c>
      <c r="AQ8" s="103" t="n">
        <v>3.43440000000001</v>
      </c>
      <c r="AR8" s="103" t="n">
        <v>3.05280000000001</v>
      </c>
      <c r="AS8" s="103" t="n">
        <v>2.67120000000002</v>
      </c>
      <c r="AT8" s="103" t="n">
        <v>2.28960000000002</v>
      </c>
      <c r="AU8" s="103" t="n">
        <v>1.90800000000002</v>
      </c>
      <c r="AV8" s="103" t="n">
        <v>1.52640000000003</v>
      </c>
      <c r="AW8" s="103" t="n">
        <v>1.14480000000003</v>
      </c>
      <c r="AX8" s="103" t="n">
        <v>0.763200000000034</v>
      </c>
      <c r="AY8" s="103" t="n">
        <v>8.7855</v>
      </c>
      <c r="AZ8" s="103" t="n">
        <v>8.774</v>
      </c>
      <c r="BA8" s="103" t="n">
        <v>8.7625</v>
      </c>
      <c r="BB8" s="103" t="n">
        <v>8.751</v>
      </c>
    </row>
    <row r="9" customFormat="false" ht="12.8" hidden="false" customHeight="false" outlineLevel="0" collapsed="false">
      <c r="A9" s="102" t="n">
        <v>42</v>
      </c>
      <c r="B9" s="103" t="n">
        <v>0</v>
      </c>
      <c r="C9" s="103" t="n">
        <v>0.427909721068058</v>
      </c>
      <c r="D9" s="103" t="n">
        <v>0.855819442136116</v>
      </c>
      <c r="E9" s="103" t="n">
        <v>1.28372916320417</v>
      </c>
      <c r="F9" s="103" t="n">
        <v>1.71163888427223</v>
      </c>
      <c r="G9" s="103" t="n">
        <v>2.13954860534029</v>
      </c>
      <c r="H9" s="103" t="n">
        <v>2.56745832640834</v>
      </c>
      <c r="I9" s="103" t="n">
        <v>2.9953680474764</v>
      </c>
      <c r="J9" s="103" t="n">
        <v>3.42327776854446</v>
      </c>
      <c r="K9" s="103" t="n">
        <v>3.85118748961252</v>
      </c>
      <c r="L9" s="103" t="n">
        <v>4.27909721068058</v>
      </c>
      <c r="M9" s="103" t="n">
        <v>4.70700693174863</v>
      </c>
      <c r="N9" s="103" t="n">
        <v>5.13491665281669</v>
      </c>
      <c r="O9" s="103" t="n">
        <v>5.56282637388475</v>
      </c>
      <c r="P9" s="103" t="n">
        <v>5.9907360949528</v>
      </c>
      <c r="Q9" s="103" t="n">
        <v>6.41864581602086</v>
      </c>
      <c r="R9" s="103" t="n">
        <v>6.84655553708892</v>
      </c>
      <c r="S9" s="103" t="n">
        <v>6.90591665281669</v>
      </c>
      <c r="T9" s="103" t="n">
        <v>6.96527776854446</v>
      </c>
      <c r="U9" s="103" t="n">
        <v>7.02463888427223</v>
      </c>
      <c r="V9" s="103" t="n">
        <v>7.084</v>
      </c>
      <c r="W9" s="103" t="n">
        <v>7.1464</v>
      </c>
      <c r="X9" s="103" t="n">
        <v>7.2088</v>
      </c>
      <c r="Y9" s="103" t="n">
        <v>7.2712</v>
      </c>
      <c r="Z9" s="103" t="n">
        <v>7.3336</v>
      </c>
      <c r="AA9" s="103" t="n">
        <v>7.396</v>
      </c>
      <c r="AB9" s="103" t="n">
        <v>7.4576</v>
      </c>
      <c r="AC9" s="103" t="n">
        <v>7.5192</v>
      </c>
      <c r="AD9" s="103" t="n">
        <v>7.5808</v>
      </c>
      <c r="AE9" s="103" t="n">
        <v>7.6424</v>
      </c>
      <c r="AF9" s="103" t="n">
        <v>7.70399999999999</v>
      </c>
      <c r="AG9" s="103" t="n">
        <v>7.3188</v>
      </c>
      <c r="AH9" s="103" t="n">
        <v>6.9336</v>
      </c>
      <c r="AI9" s="103" t="n">
        <v>6.5484</v>
      </c>
      <c r="AJ9" s="103" t="n">
        <v>6.1632</v>
      </c>
      <c r="AK9" s="103" t="n">
        <v>5.778</v>
      </c>
      <c r="AL9" s="103" t="n">
        <v>5.3928</v>
      </c>
      <c r="AM9" s="103" t="n">
        <v>5.0076</v>
      </c>
      <c r="AN9" s="103" t="n">
        <v>4.6224</v>
      </c>
      <c r="AO9" s="103" t="n">
        <v>4.2372</v>
      </c>
      <c r="AP9" s="103" t="n">
        <v>3.852</v>
      </c>
      <c r="AQ9" s="103" t="n">
        <v>3.46680000000001</v>
      </c>
      <c r="AR9" s="103" t="n">
        <v>3.08160000000001</v>
      </c>
      <c r="AS9" s="103" t="n">
        <v>2.69640000000001</v>
      </c>
      <c r="AT9" s="103" t="n">
        <v>2.31120000000001</v>
      </c>
      <c r="AU9" s="103" t="n">
        <v>1.92600000000001</v>
      </c>
      <c r="AV9" s="103" t="n">
        <v>1.54080000000002</v>
      </c>
      <c r="AW9" s="103" t="n">
        <v>1.15560000000002</v>
      </c>
      <c r="AX9" s="103" t="n">
        <v>0.77040000000002</v>
      </c>
      <c r="AY9" s="103" t="n">
        <v>9.14850000000001</v>
      </c>
      <c r="AZ9" s="103" t="n">
        <v>9.14800000000001</v>
      </c>
      <c r="BA9" s="103" t="n">
        <v>9.14750000000001</v>
      </c>
      <c r="BB9" s="103" t="n">
        <v>9.14700000000001</v>
      </c>
    </row>
    <row r="10" customFormat="false" ht="12.8" hidden="false" customHeight="false" outlineLevel="0" collapsed="false">
      <c r="A10" s="102" t="n">
        <v>43</v>
      </c>
      <c r="B10" s="103" t="n">
        <v>0</v>
      </c>
      <c r="C10" s="103" t="n">
        <v>0.431239581602087</v>
      </c>
      <c r="D10" s="103" t="n">
        <v>0.862479163204174</v>
      </c>
      <c r="E10" s="103" t="n">
        <v>1.29371874480626</v>
      </c>
      <c r="F10" s="103" t="n">
        <v>1.72495832640835</v>
      </c>
      <c r="G10" s="103" t="n">
        <v>2.15619790801043</v>
      </c>
      <c r="H10" s="103" t="n">
        <v>2.58743748961252</v>
      </c>
      <c r="I10" s="103" t="n">
        <v>3.0186770712146</v>
      </c>
      <c r="J10" s="103" t="n">
        <v>3.44991665281669</v>
      </c>
      <c r="K10" s="103" t="n">
        <v>3.88115623441878</v>
      </c>
      <c r="L10" s="103" t="n">
        <v>4.31239581602086</v>
      </c>
      <c r="M10" s="103" t="n">
        <v>4.74363539762295</v>
      </c>
      <c r="N10" s="103" t="n">
        <v>5.17487497922504</v>
      </c>
      <c r="O10" s="103" t="n">
        <v>5.60611456082712</v>
      </c>
      <c r="P10" s="103" t="n">
        <v>6.03735414242921</v>
      </c>
      <c r="Q10" s="103" t="n">
        <v>6.4685937240313</v>
      </c>
      <c r="R10" s="103" t="n">
        <v>6.89983330563338</v>
      </c>
      <c r="S10" s="103" t="n">
        <v>6.95637497922503</v>
      </c>
      <c r="T10" s="103" t="n">
        <v>7.01291665281669</v>
      </c>
      <c r="U10" s="103" t="n">
        <v>7.06945832640834</v>
      </c>
      <c r="V10" s="103" t="n">
        <v>7.12599999999999</v>
      </c>
      <c r="W10" s="103" t="n">
        <v>7.1916</v>
      </c>
      <c r="X10" s="103" t="n">
        <v>7.2572</v>
      </c>
      <c r="Y10" s="103" t="n">
        <v>7.3228</v>
      </c>
      <c r="Z10" s="103" t="n">
        <v>7.3884</v>
      </c>
      <c r="AA10" s="103" t="n">
        <v>7.454</v>
      </c>
      <c r="AB10" s="103" t="n">
        <v>7.5184</v>
      </c>
      <c r="AC10" s="103" t="n">
        <v>7.5828</v>
      </c>
      <c r="AD10" s="103" t="n">
        <v>7.6472</v>
      </c>
      <c r="AE10" s="103" t="n">
        <v>7.7116</v>
      </c>
      <c r="AF10" s="103" t="n">
        <v>7.776</v>
      </c>
      <c r="AG10" s="103" t="n">
        <v>7.3872</v>
      </c>
      <c r="AH10" s="103" t="n">
        <v>6.99840000000001</v>
      </c>
      <c r="AI10" s="103" t="n">
        <v>6.6096</v>
      </c>
      <c r="AJ10" s="103" t="n">
        <v>6.2208</v>
      </c>
      <c r="AK10" s="103" t="n">
        <v>5.832</v>
      </c>
      <c r="AL10" s="103" t="n">
        <v>5.4432</v>
      </c>
      <c r="AM10" s="103" t="n">
        <v>5.0544</v>
      </c>
      <c r="AN10" s="103" t="n">
        <v>4.6656</v>
      </c>
      <c r="AO10" s="103" t="n">
        <v>4.2768</v>
      </c>
      <c r="AP10" s="103" t="n">
        <v>3.888</v>
      </c>
      <c r="AQ10" s="103" t="n">
        <v>3.4992</v>
      </c>
      <c r="AR10" s="103" t="n">
        <v>3.1104</v>
      </c>
      <c r="AS10" s="103" t="n">
        <v>2.7216</v>
      </c>
      <c r="AT10" s="103" t="n">
        <v>2.3328</v>
      </c>
      <c r="AU10" s="103" t="n">
        <v>1.944</v>
      </c>
      <c r="AV10" s="103" t="n">
        <v>1.5552</v>
      </c>
      <c r="AW10" s="103" t="n">
        <v>1.1664</v>
      </c>
      <c r="AX10" s="103" t="n">
        <v>0.777600000000005</v>
      </c>
      <c r="AY10" s="103" t="n">
        <v>9.5115</v>
      </c>
      <c r="AZ10" s="103" t="n">
        <v>9.522</v>
      </c>
      <c r="BA10" s="103" t="n">
        <v>9.5325</v>
      </c>
      <c r="BB10" s="103" t="n">
        <v>9.543</v>
      </c>
    </row>
    <row r="11" customFormat="false" ht="12.8" hidden="false" customHeight="false" outlineLevel="0" collapsed="false">
      <c r="A11" s="102" t="n">
        <v>44</v>
      </c>
      <c r="B11" s="103" t="n">
        <v>0</v>
      </c>
      <c r="C11" s="103" t="n">
        <v>0.434569442136116</v>
      </c>
      <c r="D11" s="103" t="n">
        <v>0.869138884272232</v>
      </c>
      <c r="E11" s="103" t="n">
        <v>1.30370832640835</v>
      </c>
      <c r="F11" s="103" t="n">
        <v>1.73827776854446</v>
      </c>
      <c r="G11" s="103" t="n">
        <v>2.17284721068058</v>
      </c>
      <c r="H11" s="103" t="n">
        <v>2.60741665281669</v>
      </c>
      <c r="I11" s="103" t="n">
        <v>3.0419860949528</v>
      </c>
      <c r="J11" s="103" t="n">
        <v>3.47655553708892</v>
      </c>
      <c r="K11" s="103" t="n">
        <v>3.91112497922503</v>
      </c>
      <c r="L11" s="103" t="n">
        <v>4.34569442136115</v>
      </c>
      <c r="M11" s="103" t="n">
        <v>4.78026386349727</v>
      </c>
      <c r="N11" s="103" t="n">
        <v>5.21483330563338</v>
      </c>
      <c r="O11" s="103" t="n">
        <v>5.6494027477695</v>
      </c>
      <c r="P11" s="103" t="n">
        <v>6.08397218990561</v>
      </c>
      <c r="Q11" s="103" t="n">
        <v>6.51854163204173</v>
      </c>
      <c r="R11" s="103" t="n">
        <v>6.95311107417784</v>
      </c>
      <c r="S11" s="103" t="n">
        <v>7.00683330563338</v>
      </c>
      <c r="T11" s="103" t="n">
        <v>7.06055553708891</v>
      </c>
      <c r="U11" s="103" t="n">
        <v>7.11427776854445</v>
      </c>
      <c r="V11" s="103" t="n">
        <v>7.16799999999999</v>
      </c>
      <c r="W11" s="103" t="n">
        <v>7.2368</v>
      </c>
      <c r="X11" s="103" t="n">
        <v>7.3056</v>
      </c>
      <c r="Y11" s="103" t="n">
        <v>7.3744</v>
      </c>
      <c r="Z11" s="103" t="n">
        <v>7.4432</v>
      </c>
      <c r="AA11" s="103" t="n">
        <v>7.512</v>
      </c>
      <c r="AB11" s="103" t="n">
        <v>7.5792</v>
      </c>
      <c r="AC11" s="103" t="n">
        <v>7.6464</v>
      </c>
      <c r="AD11" s="103" t="n">
        <v>7.7136</v>
      </c>
      <c r="AE11" s="103" t="n">
        <v>7.7808</v>
      </c>
      <c r="AF11" s="103" t="n">
        <v>7.848</v>
      </c>
      <c r="AG11" s="103" t="n">
        <v>7.4556</v>
      </c>
      <c r="AH11" s="103" t="n">
        <v>7.06320000000001</v>
      </c>
      <c r="AI11" s="103" t="n">
        <v>6.6708</v>
      </c>
      <c r="AJ11" s="103" t="n">
        <v>6.2784</v>
      </c>
      <c r="AK11" s="103" t="n">
        <v>5.886</v>
      </c>
      <c r="AL11" s="103" t="n">
        <v>5.4936</v>
      </c>
      <c r="AM11" s="103" t="n">
        <v>5.1012</v>
      </c>
      <c r="AN11" s="103" t="n">
        <v>4.7088</v>
      </c>
      <c r="AO11" s="103" t="n">
        <v>4.3164</v>
      </c>
      <c r="AP11" s="103" t="n">
        <v>3.924</v>
      </c>
      <c r="AQ11" s="103" t="n">
        <v>3.5316</v>
      </c>
      <c r="AR11" s="103" t="n">
        <v>3.1392</v>
      </c>
      <c r="AS11" s="103" t="n">
        <v>2.74679999999999</v>
      </c>
      <c r="AT11" s="103" t="n">
        <v>2.35439999999999</v>
      </c>
      <c r="AU11" s="103" t="n">
        <v>1.96199999999999</v>
      </c>
      <c r="AV11" s="103" t="n">
        <v>1.56959999999999</v>
      </c>
      <c r="AW11" s="103" t="n">
        <v>1.17719999999999</v>
      </c>
      <c r="AX11" s="103" t="n">
        <v>0.784799999999991</v>
      </c>
      <c r="AY11" s="103" t="n">
        <v>9.8745</v>
      </c>
      <c r="AZ11" s="103" t="n">
        <v>9.896</v>
      </c>
      <c r="BA11" s="103" t="n">
        <v>9.9175</v>
      </c>
      <c r="BB11" s="103" t="n">
        <v>9.939</v>
      </c>
    </row>
    <row r="12" customFormat="false" ht="12.8" hidden="false" customHeight="false" outlineLevel="0" collapsed="false">
      <c r="A12" s="102" t="n">
        <v>45</v>
      </c>
      <c r="B12" s="103" t="n">
        <v>0</v>
      </c>
      <c r="C12" s="103" t="n">
        <v>0.437899302670145</v>
      </c>
      <c r="D12" s="103" t="n">
        <v>0.87579860534029</v>
      </c>
      <c r="E12" s="103" t="n">
        <v>1.31369790801044</v>
      </c>
      <c r="F12" s="103" t="n">
        <v>1.75159721068058</v>
      </c>
      <c r="G12" s="103" t="n">
        <v>2.18949651335072</v>
      </c>
      <c r="H12" s="103" t="n">
        <v>2.62739581602086</v>
      </c>
      <c r="I12" s="103" t="n">
        <v>3.06529511869101</v>
      </c>
      <c r="J12" s="103" t="n">
        <v>3.50319442136115</v>
      </c>
      <c r="K12" s="103" t="n">
        <v>3.94109372403129</v>
      </c>
      <c r="L12" s="103" t="n">
        <v>4.37899302670144</v>
      </c>
      <c r="M12" s="103" t="n">
        <v>4.81689232937159</v>
      </c>
      <c r="N12" s="103" t="n">
        <v>5.25479163204173</v>
      </c>
      <c r="O12" s="103" t="n">
        <v>5.69269093471187</v>
      </c>
      <c r="P12" s="103" t="n">
        <v>6.13059023738201</v>
      </c>
      <c r="Q12" s="103" t="n">
        <v>6.56848954005216</v>
      </c>
      <c r="R12" s="103" t="n">
        <v>7.0063888427223</v>
      </c>
      <c r="S12" s="103" t="n">
        <v>7.05729163204172</v>
      </c>
      <c r="T12" s="103" t="n">
        <v>7.10819442136115</v>
      </c>
      <c r="U12" s="103" t="n">
        <v>7.15909721068057</v>
      </c>
      <c r="V12" s="103" t="n">
        <v>7.20999999999999</v>
      </c>
      <c r="W12" s="103" t="n">
        <v>7.282</v>
      </c>
      <c r="X12" s="103" t="n">
        <v>7.354</v>
      </c>
      <c r="Y12" s="103" t="n">
        <v>7.426</v>
      </c>
      <c r="Z12" s="103" t="n">
        <v>7.498</v>
      </c>
      <c r="AA12" s="103" t="n">
        <v>7.57</v>
      </c>
      <c r="AB12" s="103" t="n">
        <v>7.64</v>
      </c>
      <c r="AC12" s="103" t="n">
        <v>7.71</v>
      </c>
      <c r="AD12" s="103" t="n">
        <v>7.78</v>
      </c>
      <c r="AE12" s="103" t="n">
        <v>7.85</v>
      </c>
      <c r="AF12" s="103" t="n">
        <v>7.92</v>
      </c>
      <c r="AG12" s="103" t="n">
        <v>7.524</v>
      </c>
      <c r="AH12" s="103" t="n">
        <v>7.12800000000001</v>
      </c>
      <c r="AI12" s="103" t="n">
        <v>6.732</v>
      </c>
      <c r="AJ12" s="103" t="n">
        <v>6.336</v>
      </c>
      <c r="AK12" s="103" t="n">
        <v>5.94</v>
      </c>
      <c r="AL12" s="103" t="n">
        <v>5.544</v>
      </c>
      <c r="AM12" s="103" t="n">
        <v>5.148</v>
      </c>
      <c r="AN12" s="103" t="n">
        <v>4.752</v>
      </c>
      <c r="AO12" s="103" t="n">
        <v>4.356</v>
      </c>
      <c r="AP12" s="103" t="n">
        <v>3.96</v>
      </c>
      <c r="AQ12" s="103" t="n">
        <v>3.564</v>
      </c>
      <c r="AR12" s="103" t="n">
        <v>3.168</v>
      </c>
      <c r="AS12" s="103" t="n">
        <v>2.772</v>
      </c>
      <c r="AT12" s="103" t="n">
        <v>2.376</v>
      </c>
      <c r="AU12" s="103" t="n">
        <v>1.98</v>
      </c>
      <c r="AV12" s="103" t="n">
        <v>1.584</v>
      </c>
      <c r="AW12" s="103" t="n">
        <v>1.188</v>
      </c>
      <c r="AX12" s="103" t="n">
        <v>0.791999999999997</v>
      </c>
      <c r="AY12" s="103" t="n">
        <v>10.2375</v>
      </c>
      <c r="AZ12" s="103" t="n">
        <v>10.27</v>
      </c>
      <c r="BA12" s="103" t="n">
        <v>10.3025</v>
      </c>
      <c r="BB12" s="103" t="n">
        <v>10.335</v>
      </c>
    </row>
    <row r="13" customFormat="false" ht="12.8" hidden="false" customHeight="false" outlineLevel="0" collapsed="false">
      <c r="A13" s="102" t="n">
        <v>46</v>
      </c>
      <c r="B13" s="103" t="n">
        <v>0</v>
      </c>
      <c r="C13" s="103" t="n">
        <v>0.439929844017097</v>
      </c>
      <c r="D13" s="103" t="n">
        <v>0.879859688034194</v>
      </c>
      <c r="E13" s="103" t="n">
        <v>1.31978953205129</v>
      </c>
      <c r="F13" s="103" t="n">
        <v>1.75971937606839</v>
      </c>
      <c r="G13" s="103" t="n">
        <v>2.19964922008548</v>
      </c>
      <c r="H13" s="103" t="n">
        <v>2.63957906410257</v>
      </c>
      <c r="I13" s="103" t="n">
        <v>3.07950890811967</v>
      </c>
      <c r="J13" s="103" t="n">
        <v>3.51943875213677</v>
      </c>
      <c r="K13" s="103" t="n">
        <v>3.95936859615386</v>
      </c>
      <c r="L13" s="103" t="n">
        <v>4.39929844017096</v>
      </c>
      <c r="M13" s="103" t="n">
        <v>4.83922828418806</v>
      </c>
      <c r="N13" s="103" t="n">
        <v>5.27915812820515</v>
      </c>
      <c r="O13" s="103" t="n">
        <v>5.71908797222225</v>
      </c>
      <c r="P13" s="103" t="n">
        <v>6.15901781623934</v>
      </c>
      <c r="Q13" s="103" t="n">
        <v>6.59894766025644</v>
      </c>
      <c r="R13" s="103" t="n">
        <v>7.03887750427353</v>
      </c>
      <c r="S13" s="103" t="n">
        <v>7.09951527106229</v>
      </c>
      <c r="T13" s="103" t="n">
        <v>7.16015303785105</v>
      </c>
      <c r="U13" s="103" t="n">
        <v>7.2207908046398</v>
      </c>
      <c r="V13" s="103" t="n">
        <v>7.28142857142856</v>
      </c>
      <c r="W13" s="103" t="n">
        <v>7.35771428571428</v>
      </c>
      <c r="X13" s="103" t="n">
        <v>7.434</v>
      </c>
      <c r="Y13" s="103" t="n">
        <v>7.51028571428572</v>
      </c>
      <c r="Z13" s="103" t="n">
        <v>7.58657142857143</v>
      </c>
      <c r="AA13" s="103" t="n">
        <v>7.66285714285714</v>
      </c>
      <c r="AB13" s="103" t="n">
        <v>7.73857142857143</v>
      </c>
      <c r="AC13" s="103" t="n">
        <v>7.81428571428571</v>
      </c>
      <c r="AD13" s="103" t="n">
        <v>7.89</v>
      </c>
      <c r="AE13" s="103" t="n">
        <v>7.96571428571429</v>
      </c>
      <c r="AF13" s="103" t="n">
        <v>8.04142857142857</v>
      </c>
      <c r="AG13" s="103" t="n">
        <v>7.63935714285715</v>
      </c>
      <c r="AH13" s="103" t="n">
        <v>7.23728571428572</v>
      </c>
      <c r="AI13" s="103" t="n">
        <v>6.83521428571429</v>
      </c>
      <c r="AJ13" s="103" t="n">
        <v>6.43314285714286</v>
      </c>
      <c r="AK13" s="103" t="n">
        <v>6.03107142857143</v>
      </c>
      <c r="AL13" s="103" t="n">
        <v>5.629</v>
      </c>
      <c r="AM13" s="103" t="n">
        <v>5.22692857142857</v>
      </c>
      <c r="AN13" s="103" t="n">
        <v>4.82485714285714</v>
      </c>
      <c r="AO13" s="103" t="n">
        <v>4.42278571428572</v>
      </c>
      <c r="AP13" s="103" t="n">
        <v>4.02071428571429</v>
      </c>
      <c r="AQ13" s="103" t="n">
        <v>3.61864285714286</v>
      </c>
      <c r="AR13" s="103" t="n">
        <v>3.21657142857143</v>
      </c>
      <c r="AS13" s="103" t="n">
        <v>2.81450000000001</v>
      </c>
      <c r="AT13" s="103" t="n">
        <v>2.41242857142858</v>
      </c>
      <c r="AU13" s="103" t="n">
        <v>2.01035714285715</v>
      </c>
      <c r="AV13" s="103" t="n">
        <v>1.60828571428572</v>
      </c>
      <c r="AW13" s="103" t="n">
        <v>1.2062142857143</v>
      </c>
      <c r="AX13" s="103" t="n">
        <v>0.804142857142868</v>
      </c>
      <c r="AY13" s="103" t="n">
        <v>10.6035</v>
      </c>
      <c r="AZ13" s="103" t="n">
        <v>10.65</v>
      </c>
      <c r="BA13" s="103" t="n">
        <v>10.6965</v>
      </c>
      <c r="BB13" s="103" t="n">
        <v>10.743</v>
      </c>
    </row>
    <row r="14" customFormat="false" ht="12.8" hidden="false" customHeight="false" outlineLevel="0" collapsed="false">
      <c r="A14" s="102" t="n">
        <v>47</v>
      </c>
      <c r="B14" s="103" t="n">
        <v>0</v>
      </c>
      <c r="C14" s="103" t="n">
        <v>0.441960385364049</v>
      </c>
      <c r="D14" s="103" t="n">
        <v>0.883920770728098</v>
      </c>
      <c r="E14" s="103" t="n">
        <v>1.32588115609215</v>
      </c>
      <c r="F14" s="103" t="n">
        <v>1.7678415414562</v>
      </c>
      <c r="G14" s="103" t="n">
        <v>2.20980192682024</v>
      </c>
      <c r="H14" s="103" t="n">
        <v>2.65176231218429</v>
      </c>
      <c r="I14" s="103" t="n">
        <v>3.09372269754834</v>
      </c>
      <c r="J14" s="103" t="n">
        <v>3.53568308291238</v>
      </c>
      <c r="K14" s="103" t="n">
        <v>3.97764346827643</v>
      </c>
      <c r="L14" s="103" t="n">
        <v>4.41960385364048</v>
      </c>
      <c r="M14" s="103" t="n">
        <v>4.86156423900453</v>
      </c>
      <c r="N14" s="103" t="n">
        <v>5.30352462436858</v>
      </c>
      <c r="O14" s="103" t="n">
        <v>5.74548500973262</v>
      </c>
      <c r="P14" s="103" t="n">
        <v>6.18744539509667</v>
      </c>
      <c r="Q14" s="103" t="n">
        <v>6.62940578046073</v>
      </c>
      <c r="R14" s="103" t="n">
        <v>7.07136616582477</v>
      </c>
      <c r="S14" s="103" t="n">
        <v>7.14173891008286</v>
      </c>
      <c r="T14" s="103" t="n">
        <v>7.21211165434095</v>
      </c>
      <c r="U14" s="103" t="n">
        <v>7.28248439859904</v>
      </c>
      <c r="V14" s="103" t="n">
        <v>7.35285714285713</v>
      </c>
      <c r="W14" s="103" t="n">
        <v>7.43342857142857</v>
      </c>
      <c r="X14" s="103" t="n">
        <v>7.514</v>
      </c>
      <c r="Y14" s="103" t="n">
        <v>7.59457142857143</v>
      </c>
      <c r="Z14" s="103" t="n">
        <v>7.67514285714286</v>
      </c>
      <c r="AA14" s="103" t="n">
        <v>7.75571428571429</v>
      </c>
      <c r="AB14" s="103" t="n">
        <v>7.83714285714286</v>
      </c>
      <c r="AC14" s="103" t="n">
        <v>7.91857142857143</v>
      </c>
      <c r="AD14" s="103" t="n">
        <v>8</v>
      </c>
      <c r="AE14" s="103" t="n">
        <v>8.08142857142857</v>
      </c>
      <c r="AF14" s="103" t="n">
        <v>8.16285714285714</v>
      </c>
      <c r="AG14" s="103" t="n">
        <v>7.75471428571429</v>
      </c>
      <c r="AH14" s="103" t="n">
        <v>7.34657142857143</v>
      </c>
      <c r="AI14" s="103" t="n">
        <v>6.93842857142857</v>
      </c>
      <c r="AJ14" s="103" t="n">
        <v>6.53028571428572</v>
      </c>
      <c r="AK14" s="103" t="n">
        <v>6.12214285714286</v>
      </c>
      <c r="AL14" s="103" t="n">
        <v>5.714</v>
      </c>
      <c r="AM14" s="103" t="n">
        <v>5.30585714285714</v>
      </c>
      <c r="AN14" s="103" t="n">
        <v>4.89771428571429</v>
      </c>
      <c r="AO14" s="103" t="n">
        <v>4.48957142857143</v>
      </c>
      <c r="AP14" s="103" t="n">
        <v>4.08142857142858</v>
      </c>
      <c r="AQ14" s="103" t="n">
        <v>3.67328571428572</v>
      </c>
      <c r="AR14" s="103" t="n">
        <v>3.26514285714287</v>
      </c>
      <c r="AS14" s="103" t="n">
        <v>2.85700000000001</v>
      </c>
      <c r="AT14" s="103" t="n">
        <v>2.44885714285716</v>
      </c>
      <c r="AU14" s="103" t="n">
        <v>2.0407142857143</v>
      </c>
      <c r="AV14" s="103" t="n">
        <v>1.63257142857145</v>
      </c>
      <c r="AW14" s="103" t="n">
        <v>1.2244285714286</v>
      </c>
      <c r="AX14" s="103" t="n">
        <v>0.816285714285741</v>
      </c>
      <c r="AY14" s="103" t="n">
        <v>10.9695</v>
      </c>
      <c r="AZ14" s="103" t="n">
        <v>11.03</v>
      </c>
      <c r="BA14" s="103" t="n">
        <v>11.0905</v>
      </c>
      <c r="BB14" s="103" t="n">
        <v>11.151</v>
      </c>
    </row>
    <row r="15" customFormat="false" ht="12.8" hidden="false" customHeight="false" outlineLevel="0" collapsed="false">
      <c r="A15" s="102" t="n">
        <v>48</v>
      </c>
      <c r="B15" s="103" t="n">
        <v>0</v>
      </c>
      <c r="C15" s="103" t="n">
        <v>0.443990926711001</v>
      </c>
      <c r="D15" s="103" t="n">
        <v>0.887981853422002</v>
      </c>
      <c r="E15" s="103" t="n">
        <v>1.331972780133</v>
      </c>
      <c r="F15" s="103" t="n">
        <v>1.775963706844</v>
      </c>
      <c r="G15" s="103" t="n">
        <v>2.219954633555</v>
      </c>
      <c r="H15" s="103" t="n">
        <v>2.663945560266</v>
      </c>
      <c r="I15" s="103" t="n">
        <v>3.107936486977</v>
      </c>
      <c r="J15" s="103" t="n">
        <v>3.551927413688</v>
      </c>
      <c r="K15" s="103" t="n">
        <v>3.995918340399</v>
      </c>
      <c r="L15" s="103" t="n">
        <v>4.43990926711</v>
      </c>
      <c r="M15" s="103" t="n">
        <v>4.883900193821</v>
      </c>
      <c r="N15" s="103" t="n">
        <v>5.327891120532</v>
      </c>
      <c r="O15" s="103" t="n">
        <v>5.771882047243</v>
      </c>
      <c r="P15" s="103" t="n">
        <v>6.215872973954</v>
      </c>
      <c r="Q15" s="103" t="n">
        <v>6.65986390066501</v>
      </c>
      <c r="R15" s="103" t="n">
        <v>7.103854827376</v>
      </c>
      <c r="S15" s="103" t="n">
        <v>7.18396254910343</v>
      </c>
      <c r="T15" s="103" t="n">
        <v>7.26407027083086</v>
      </c>
      <c r="U15" s="103" t="n">
        <v>7.34417799255828</v>
      </c>
      <c r="V15" s="103" t="n">
        <v>7.42428571428571</v>
      </c>
      <c r="W15" s="103" t="n">
        <v>7.50914285714285</v>
      </c>
      <c r="X15" s="103" t="n">
        <v>7.594</v>
      </c>
      <c r="Y15" s="103" t="n">
        <v>7.67885714285714</v>
      </c>
      <c r="Z15" s="103" t="n">
        <v>7.76371428571429</v>
      </c>
      <c r="AA15" s="103" t="n">
        <v>7.84857142857143</v>
      </c>
      <c r="AB15" s="103" t="n">
        <v>7.93571428571429</v>
      </c>
      <c r="AC15" s="103" t="n">
        <v>8.02285714285714</v>
      </c>
      <c r="AD15" s="103" t="n">
        <v>8.11</v>
      </c>
      <c r="AE15" s="103" t="n">
        <v>8.19714285714286</v>
      </c>
      <c r="AF15" s="103" t="n">
        <v>8.28428571428572</v>
      </c>
      <c r="AG15" s="103" t="n">
        <v>7.87007142857143</v>
      </c>
      <c r="AH15" s="103" t="n">
        <v>7.45585714285715</v>
      </c>
      <c r="AI15" s="103" t="n">
        <v>7.04164285714286</v>
      </c>
      <c r="AJ15" s="103" t="n">
        <v>6.62742857142857</v>
      </c>
      <c r="AK15" s="103" t="n">
        <v>6.21321428571429</v>
      </c>
      <c r="AL15" s="103" t="n">
        <v>5.799</v>
      </c>
      <c r="AM15" s="103" t="n">
        <v>5.38478571428571</v>
      </c>
      <c r="AN15" s="103" t="n">
        <v>4.97057142857143</v>
      </c>
      <c r="AO15" s="103" t="n">
        <v>4.55635714285715</v>
      </c>
      <c r="AP15" s="103" t="n">
        <v>4.14214285714287</v>
      </c>
      <c r="AQ15" s="103" t="n">
        <v>3.72792857142859</v>
      </c>
      <c r="AR15" s="103" t="n">
        <v>3.3137142857143</v>
      </c>
      <c r="AS15" s="103" t="n">
        <v>2.89950000000002</v>
      </c>
      <c r="AT15" s="103" t="n">
        <v>2.48528571428574</v>
      </c>
      <c r="AU15" s="103" t="n">
        <v>2.07107142857146</v>
      </c>
      <c r="AV15" s="103" t="n">
        <v>1.65685714285718</v>
      </c>
      <c r="AW15" s="103" t="n">
        <v>1.24264285714289</v>
      </c>
      <c r="AX15" s="103" t="n">
        <v>0.828428571428613</v>
      </c>
      <c r="AY15" s="103" t="n">
        <v>11.3355</v>
      </c>
      <c r="AZ15" s="103" t="n">
        <v>11.41</v>
      </c>
      <c r="BA15" s="103" t="n">
        <v>11.4845</v>
      </c>
      <c r="BB15" s="103" t="n">
        <v>11.559</v>
      </c>
    </row>
    <row r="16" customFormat="false" ht="12.8" hidden="false" customHeight="false" outlineLevel="0" collapsed="false">
      <c r="A16" s="102" t="n">
        <v>49</v>
      </c>
      <c r="B16" s="103" t="n">
        <v>0</v>
      </c>
      <c r="C16" s="103" t="n">
        <v>0.446021468057953</v>
      </c>
      <c r="D16" s="103" t="n">
        <v>0.892042936115906</v>
      </c>
      <c r="E16" s="103" t="n">
        <v>1.33806440417386</v>
      </c>
      <c r="F16" s="103" t="n">
        <v>1.78408587223181</v>
      </c>
      <c r="G16" s="103" t="n">
        <v>2.23010734028976</v>
      </c>
      <c r="H16" s="103" t="n">
        <v>2.67612880834772</v>
      </c>
      <c r="I16" s="103" t="n">
        <v>3.12215027640567</v>
      </c>
      <c r="J16" s="103" t="n">
        <v>3.56817174446361</v>
      </c>
      <c r="K16" s="103" t="n">
        <v>4.01419321252157</v>
      </c>
      <c r="L16" s="103" t="n">
        <v>4.46021468057952</v>
      </c>
      <c r="M16" s="103" t="n">
        <v>4.90623614863747</v>
      </c>
      <c r="N16" s="103" t="n">
        <v>5.35225761669543</v>
      </c>
      <c r="O16" s="103" t="n">
        <v>5.79827908475338</v>
      </c>
      <c r="P16" s="103" t="n">
        <v>6.24430055281133</v>
      </c>
      <c r="Q16" s="103" t="n">
        <v>6.69032202086929</v>
      </c>
      <c r="R16" s="103" t="n">
        <v>7.13634348892724</v>
      </c>
      <c r="S16" s="103" t="n">
        <v>7.226186188124</v>
      </c>
      <c r="T16" s="103" t="n">
        <v>7.31602888732076</v>
      </c>
      <c r="U16" s="103" t="n">
        <v>7.40587158651752</v>
      </c>
      <c r="V16" s="103" t="n">
        <v>7.49571428571428</v>
      </c>
      <c r="W16" s="103" t="n">
        <v>7.58485714285714</v>
      </c>
      <c r="X16" s="103" t="n">
        <v>7.674</v>
      </c>
      <c r="Y16" s="103" t="n">
        <v>7.76314285714286</v>
      </c>
      <c r="Z16" s="103" t="n">
        <v>7.85228571428572</v>
      </c>
      <c r="AA16" s="103" t="n">
        <v>7.94142857142857</v>
      </c>
      <c r="AB16" s="103" t="n">
        <v>8.03428571428572</v>
      </c>
      <c r="AC16" s="103" t="n">
        <v>8.12714285714286</v>
      </c>
      <c r="AD16" s="103" t="n">
        <v>8.22</v>
      </c>
      <c r="AE16" s="103" t="n">
        <v>8.31285714285714</v>
      </c>
      <c r="AF16" s="103" t="n">
        <v>8.40571428571429</v>
      </c>
      <c r="AG16" s="103" t="n">
        <v>7.98542857142857</v>
      </c>
      <c r="AH16" s="103" t="n">
        <v>7.56514285714286</v>
      </c>
      <c r="AI16" s="103" t="n">
        <v>7.14485714285715</v>
      </c>
      <c r="AJ16" s="103" t="n">
        <v>6.72457142857143</v>
      </c>
      <c r="AK16" s="103" t="n">
        <v>6.30428571428571</v>
      </c>
      <c r="AL16" s="103" t="n">
        <v>5.88399999999999</v>
      </c>
      <c r="AM16" s="103" t="n">
        <v>5.46371428571428</v>
      </c>
      <c r="AN16" s="103" t="n">
        <v>5.04342857142858</v>
      </c>
      <c r="AO16" s="103" t="n">
        <v>4.62314285714287</v>
      </c>
      <c r="AP16" s="103" t="n">
        <v>4.20285714285716</v>
      </c>
      <c r="AQ16" s="103" t="n">
        <v>3.78257142857145</v>
      </c>
      <c r="AR16" s="103" t="n">
        <v>3.36228571428574</v>
      </c>
      <c r="AS16" s="103" t="n">
        <v>2.94200000000003</v>
      </c>
      <c r="AT16" s="103" t="n">
        <v>2.52171428571432</v>
      </c>
      <c r="AU16" s="103" t="n">
        <v>2.10142857142861</v>
      </c>
      <c r="AV16" s="103" t="n">
        <v>1.6811428571429</v>
      </c>
      <c r="AW16" s="103" t="n">
        <v>1.26085714285719</v>
      </c>
      <c r="AX16" s="103" t="n">
        <v>0.840571428571485</v>
      </c>
      <c r="AY16" s="103" t="n">
        <v>11.7015</v>
      </c>
      <c r="AZ16" s="103" t="n">
        <v>11.79</v>
      </c>
      <c r="BA16" s="103" t="n">
        <v>11.8785</v>
      </c>
      <c r="BB16" s="103" t="n">
        <v>11.967</v>
      </c>
    </row>
    <row r="17" customFormat="false" ht="12.8" hidden="false" customHeight="false" outlineLevel="0" collapsed="false">
      <c r="A17" s="102" t="n">
        <v>50</v>
      </c>
      <c r="B17" s="103" t="n">
        <v>0</v>
      </c>
      <c r="C17" s="103" t="n">
        <v>0.448052009404905</v>
      </c>
      <c r="D17" s="103" t="n">
        <v>0.89610401880981</v>
      </c>
      <c r="E17" s="103" t="n">
        <v>1.34415602821472</v>
      </c>
      <c r="F17" s="103" t="n">
        <v>1.79220803761962</v>
      </c>
      <c r="G17" s="103" t="n">
        <v>2.24026004702452</v>
      </c>
      <c r="H17" s="103" t="n">
        <v>2.68831205642943</v>
      </c>
      <c r="I17" s="103" t="n">
        <v>3.13636406583433</v>
      </c>
      <c r="J17" s="103" t="n">
        <v>3.58441607523923</v>
      </c>
      <c r="K17" s="103" t="n">
        <v>4.03246808464414</v>
      </c>
      <c r="L17" s="103" t="n">
        <v>4.48052009404904</v>
      </c>
      <c r="M17" s="103" t="n">
        <v>4.92857210345395</v>
      </c>
      <c r="N17" s="103" t="n">
        <v>5.37662411285885</v>
      </c>
      <c r="O17" s="103" t="n">
        <v>5.82467612226376</v>
      </c>
      <c r="P17" s="103" t="n">
        <v>6.27272813166866</v>
      </c>
      <c r="Q17" s="103" t="n">
        <v>6.72078014107357</v>
      </c>
      <c r="R17" s="103" t="n">
        <v>7.16883215047847</v>
      </c>
      <c r="S17" s="103" t="n">
        <v>7.26840982714456</v>
      </c>
      <c r="T17" s="103" t="n">
        <v>7.36798750381066</v>
      </c>
      <c r="U17" s="103" t="n">
        <v>7.46756518047675</v>
      </c>
      <c r="V17" s="103" t="n">
        <v>7.56714285714285</v>
      </c>
      <c r="W17" s="103" t="n">
        <v>7.66057142857142</v>
      </c>
      <c r="X17" s="103" t="n">
        <v>7.754</v>
      </c>
      <c r="Y17" s="103" t="n">
        <v>7.84742857142857</v>
      </c>
      <c r="Z17" s="103" t="n">
        <v>7.94085714285715</v>
      </c>
      <c r="AA17" s="103" t="n">
        <v>8.03428571428572</v>
      </c>
      <c r="AB17" s="103" t="n">
        <v>8.13285714285714</v>
      </c>
      <c r="AC17" s="103" t="n">
        <v>8.23142857142857</v>
      </c>
      <c r="AD17" s="103" t="n">
        <v>8.33</v>
      </c>
      <c r="AE17" s="103" t="n">
        <v>8.42857142857143</v>
      </c>
      <c r="AF17" s="103" t="n">
        <v>8.52714285714286</v>
      </c>
      <c r="AG17" s="103" t="n">
        <v>8.10078571428572</v>
      </c>
      <c r="AH17" s="103" t="n">
        <v>7.67442857142857</v>
      </c>
      <c r="AI17" s="103" t="n">
        <v>7.24807142857143</v>
      </c>
      <c r="AJ17" s="103" t="n">
        <v>6.82171428571429</v>
      </c>
      <c r="AK17" s="103" t="n">
        <v>6.39535714285714</v>
      </c>
      <c r="AL17" s="103" t="n">
        <v>5.96899999999999</v>
      </c>
      <c r="AM17" s="103" t="n">
        <v>5.54264285714286</v>
      </c>
      <c r="AN17" s="103" t="n">
        <v>5.11628571428572</v>
      </c>
      <c r="AO17" s="103" t="n">
        <v>4.68992857142858</v>
      </c>
      <c r="AP17" s="103" t="n">
        <v>4.26357142857145</v>
      </c>
      <c r="AQ17" s="103" t="n">
        <v>3.83721428571431</v>
      </c>
      <c r="AR17" s="103" t="n">
        <v>3.41085714285718</v>
      </c>
      <c r="AS17" s="103" t="n">
        <v>2.98450000000004</v>
      </c>
      <c r="AT17" s="103" t="n">
        <v>2.55814285714291</v>
      </c>
      <c r="AU17" s="103" t="n">
        <v>2.13178571428577</v>
      </c>
      <c r="AV17" s="103" t="n">
        <v>1.70542857142864</v>
      </c>
      <c r="AW17" s="103" t="n">
        <v>1.27907142857151</v>
      </c>
      <c r="AX17" s="103" t="n">
        <v>0.85271428571437</v>
      </c>
      <c r="AY17" s="103" t="n">
        <v>12.0675</v>
      </c>
      <c r="AZ17" s="103" t="n">
        <v>12.17</v>
      </c>
      <c r="BA17" s="103" t="n">
        <v>12.2725</v>
      </c>
      <c r="BB17" s="103" t="n">
        <v>12.375</v>
      </c>
    </row>
    <row r="18" customFormat="false" ht="12.8" hidden="false" customHeight="false" outlineLevel="0" collapsed="false">
      <c r="A18" s="102" t="n">
        <v>51</v>
      </c>
      <c r="B18" s="103" t="n">
        <v>0</v>
      </c>
      <c r="C18" s="103" t="n">
        <v>0.449037887475143</v>
      </c>
      <c r="D18" s="103" t="n">
        <v>0.898075774950287</v>
      </c>
      <c r="E18" s="103" t="n">
        <v>1.34711366242543</v>
      </c>
      <c r="F18" s="103" t="n">
        <v>1.79615154990057</v>
      </c>
      <c r="G18" s="103" t="n">
        <v>2.24518943737571</v>
      </c>
      <c r="H18" s="103" t="n">
        <v>2.69422732485086</v>
      </c>
      <c r="I18" s="103" t="n">
        <v>3.143265212326</v>
      </c>
      <c r="J18" s="103" t="n">
        <v>3.59230309980114</v>
      </c>
      <c r="K18" s="103" t="n">
        <v>4.04134098727628</v>
      </c>
      <c r="L18" s="103" t="n">
        <v>4.49037887475143</v>
      </c>
      <c r="M18" s="103" t="n">
        <v>4.93941676222657</v>
      </c>
      <c r="N18" s="103" t="n">
        <v>5.38845464970171</v>
      </c>
      <c r="O18" s="103" t="n">
        <v>5.83749253717686</v>
      </c>
      <c r="P18" s="103" t="n">
        <v>6.286530424652</v>
      </c>
      <c r="Q18" s="103" t="n">
        <v>6.73556831212715</v>
      </c>
      <c r="R18" s="103" t="n">
        <v>7.18460619960229</v>
      </c>
      <c r="S18" s="103" t="n">
        <v>7.28710960272591</v>
      </c>
      <c r="T18" s="103" t="n">
        <v>7.38961300584952</v>
      </c>
      <c r="U18" s="103" t="n">
        <v>7.49211640897314</v>
      </c>
      <c r="V18" s="103" t="n">
        <v>7.59461981209675</v>
      </c>
      <c r="W18" s="103" t="n">
        <v>7.71925990604838</v>
      </c>
      <c r="X18" s="103" t="n">
        <v>7.8439</v>
      </c>
      <c r="Y18" s="103" t="n">
        <v>7.94324285714286</v>
      </c>
      <c r="Z18" s="103" t="n">
        <v>8.04258571428572</v>
      </c>
      <c r="AA18" s="103" t="n">
        <v>8.14192857142858</v>
      </c>
      <c r="AB18" s="103" t="n">
        <v>8.24548571428572</v>
      </c>
      <c r="AC18" s="103" t="n">
        <v>8.34904285714286</v>
      </c>
      <c r="AD18" s="103" t="n">
        <v>8.4526</v>
      </c>
      <c r="AE18" s="103" t="n">
        <v>8.55615714285714</v>
      </c>
      <c r="AF18" s="103" t="n">
        <v>8.65971428571429</v>
      </c>
      <c r="AG18" s="103" t="n">
        <v>8.22672857142857</v>
      </c>
      <c r="AH18" s="103" t="n">
        <v>7.79374285714286</v>
      </c>
      <c r="AI18" s="103" t="n">
        <v>7.36075714285714</v>
      </c>
      <c r="AJ18" s="103" t="n">
        <v>6.92777142857144</v>
      </c>
      <c r="AK18" s="103" t="n">
        <v>6.49478571428571</v>
      </c>
      <c r="AL18" s="103" t="n">
        <v>6.06179999999999</v>
      </c>
      <c r="AM18" s="103" t="n">
        <v>5.62881428571428</v>
      </c>
      <c r="AN18" s="103" t="n">
        <v>5.19582857142858</v>
      </c>
      <c r="AO18" s="103" t="n">
        <v>4.76284285714287</v>
      </c>
      <c r="AP18" s="103" t="n">
        <v>4.32985714285716</v>
      </c>
      <c r="AQ18" s="103" t="n">
        <v>3.89687142857146</v>
      </c>
      <c r="AR18" s="103" t="n">
        <v>3.46388571428575</v>
      </c>
      <c r="AS18" s="103" t="n">
        <v>3.03090000000004</v>
      </c>
      <c r="AT18" s="103" t="n">
        <v>2.59791428571434</v>
      </c>
      <c r="AU18" s="103" t="n">
        <v>2.16492857142863</v>
      </c>
      <c r="AV18" s="103" t="n">
        <v>1.73194285714292</v>
      </c>
      <c r="AW18" s="103" t="n">
        <v>1.29895714285721</v>
      </c>
      <c r="AX18" s="103" t="n">
        <v>0.865971428571507</v>
      </c>
      <c r="AY18" s="103" t="n">
        <v>12.4365</v>
      </c>
      <c r="AZ18" s="103" t="n">
        <v>12.556</v>
      </c>
      <c r="BA18" s="103" t="n">
        <v>12.6755</v>
      </c>
      <c r="BB18" s="103" t="n">
        <v>12.795</v>
      </c>
    </row>
    <row r="19" customFormat="false" ht="12.8" hidden="false" customHeight="false" outlineLevel="0" collapsed="false">
      <c r="A19" s="102" t="n">
        <v>52</v>
      </c>
      <c r="B19" s="103" t="n">
        <v>0</v>
      </c>
      <c r="C19" s="103" t="n">
        <v>0.450023765545382</v>
      </c>
      <c r="D19" s="103" t="n">
        <v>0.900047531090764</v>
      </c>
      <c r="E19" s="103" t="n">
        <v>1.35007129663615</v>
      </c>
      <c r="F19" s="103" t="n">
        <v>1.80009506218153</v>
      </c>
      <c r="G19" s="103" t="n">
        <v>2.25011882772691</v>
      </c>
      <c r="H19" s="103" t="n">
        <v>2.70014259327229</v>
      </c>
      <c r="I19" s="103" t="n">
        <v>3.15016635881767</v>
      </c>
      <c r="J19" s="103" t="n">
        <v>3.60019012436305</v>
      </c>
      <c r="K19" s="103" t="n">
        <v>4.05021388990843</v>
      </c>
      <c r="L19" s="103" t="n">
        <v>4.50023765545382</v>
      </c>
      <c r="M19" s="103" t="n">
        <v>4.9502614209992</v>
      </c>
      <c r="N19" s="103" t="n">
        <v>5.40028518654458</v>
      </c>
      <c r="O19" s="103" t="n">
        <v>5.85030895208996</v>
      </c>
      <c r="P19" s="103" t="n">
        <v>6.30033271763534</v>
      </c>
      <c r="Q19" s="103" t="n">
        <v>6.75035648318073</v>
      </c>
      <c r="R19" s="103" t="n">
        <v>7.20038024872611</v>
      </c>
      <c r="S19" s="103" t="n">
        <v>7.30580937830724</v>
      </c>
      <c r="T19" s="103" t="n">
        <v>7.41123850788838</v>
      </c>
      <c r="U19" s="103" t="n">
        <v>7.51666763746952</v>
      </c>
      <c r="V19" s="103" t="n">
        <v>7.62209676705066</v>
      </c>
      <c r="W19" s="103" t="n">
        <v>7.77794838352533</v>
      </c>
      <c r="X19" s="103" t="n">
        <v>7.9338</v>
      </c>
      <c r="Y19" s="103" t="n">
        <v>8.03905714285715</v>
      </c>
      <c r="Z19" s="103" t="n">
        <v>8.14431428571429</v>
      </c>
      <c r="AA19" s="103" t="n">
        <v>8.24957142857143</v>
      </c>
      <c r="AB19" s="103" t="n">
        <v>8.35811428571429</v>
      </c>
      <c r="AC19" s="103" t="n">
        <v>8.46665714285714</v>
      </c>
      <c r="AD19" s="103" t="n">
        <v>8.5752</v>
      </c>
      <c r="AE19" s="103" t="n">
        <v>8.68374285714286</v>
      </c>
      <c r="AF19" s="103" t="n">
        <v>8.79228571428572</v>
      </c>
      <c r="AG19" s="103" t="n">
        <v>8.35267142857143</v>
      </c>
      <c r="AH19" s="103" t="n">
        <v>7.91305714285714</v>
      </c>
      <c r="AI19" s="103" t="n">
        <v>7.47344285714286</v>
      </c>
      <c r="AJ19" s="103" t="n">
        <v>7.03382857142858</v>
      </c>
      <c r="AK19" s="103" t="n">
        <v>6.59421428571429</v>
      </c>
      <c r="AL19" s="103" t="n">
        <v>6.15459999999999</v>
      </c>
      <c r="AM19" s="103" t="n">
        <v>5.71498571428571</v>
      </c>
      <c r="AN19" s="103" t="n">
        <v>5.27537142857143</v>
      </c>
      <c r="AO19" s="103" t="n">
        <v>4.83575714285715</v>
      </c>
      <c r="AP19" s="103" t="n">
        <v>4.39614285714287</v>
      </c>
      <c r="AQ19" s="103" t="n">
        <v>3.95652857142859</v>
      </c>
      <c r="AR19" s="103" t="n">
        <v>3.51691428571432</v>
      </c>
      <c r="AS19" s="103" t="n">
        <v>3.07730000000004</v>
      </c>
      <c r="AT19" s="103" t="n">
        <v>2.63768571428576</v>
      </c>
      <c r="AU19" s="103" t="n">
        <v>2.19807142857148</v>
      </c>
      <c r="AV19" s="103" t="n">
        <v>1.7584571428572</v>
      </c>
      <c r="AW19" s="103" t="n">
        <v>1.31884285714292</v>
      </c>
      <c r="AX19" s="103" t="n">
        <v>0.879228571428641</v>
      </c>
      <c r="AY19" s="103" t="n">
        <v>12.8055</v>
      </c>
      <c r="AZ19" s="103" t="n">
        <v>12.942</v>
      </c>
      <c r="BA19" s="103" t="n">
        <v>13.0785</v>
      </c>
      <c r="BB19" s="103" t="n">
        <v>13.215</v>
      </c>
    </row>
    <row r="20" customFormat="false" ht="12.8" hidden="false" customHeight="false" outlineLevel="0" collapsed="false">
      <c r="A20" s="102" t="n">
        <v>53</v>
      </c>
      <c r="B20" s="103" t="n">
        <v>0</v>
      </c>
      <c r="C20" s="103" t="n">
        <v>0.451009643615621</v>
      </c>
      <c r="D20" s="103" t="n">
        <v>0.902019287231241</v>
      </c>
      <c r="E20" s="103" t="n">
        <v>1.35302893084686</v>
      </c>
      <c r="F20" s="103" t="n">
        <v>1.80403857446248</v>
      </c>
      <c r="G20" s="103" t="n">
        <v>2.2550482180781</v>
      </c>
      <c r="H20" s="103" t="n">
        <v>2.70605786169373</v>
      </c>
      <c r="I20" s="103" t="n">
        <v>3.15706750530934</v>
      </c>
      <c r="J20" s="103" t="n">
        <v>3.60807714892496</v>
      </c>
      <c r="K20" s="103" t="n">
        <v>4.05908679254058</v>
      </c>
      <c r="L20" s="103" t="n">
        <v>4.51009643615621</v>
      </c>
      <c r="M20" s="103" t="n">
        <v>4.96110607977182</v>
      </c>
      <c r="N20" s="103" t="n">
        <v>5.41211572338744</v>
      </c>
      <c r="O20" s="103" t="n">
        <v>5.86312536700306</v>
      </c>
      <c r="P20" s="103" t="n">
        <v>6.31413501061869</v>
      </c>
      <c r="Q20" s="103" t="n">
        <v>6.7651446542343</v>
      </c>
      <c r="R20" s="103" t="n">
        <v>7.21615429784993</v>
      </c>
      <c r="S20" s="103" t="n">
        <v>7.32450915388858</v>
      </c>
      <c r="T20" s="103" t="n">
        <v>7.43286400992724</v>
      </c>
      <c r="U20" s="103" t="n">
        <v>7.5412188659659</v>
      </c>
      <c r="V20" s="103" t="n">
        <v>7.64957372200456</v>
      </c>
      <c r="W20" s="103" t="n">
        <v>7.83663686100228</v>
      </c>
      <c r="X20" s="103" t="n">
        <v>8.02370000000001</v>
      </c>
      <c r="Y20" s="103" t="n">
        <v>8.13487142857143</v>
      </c>
      <c r="Z20" s="103" t="n">
        <v>8.24604285714286</v>
      </c>
      <c r="AA20" s="103" t="n">
        <v>8.35721428571429</v>
      </c>
      <c r="AB20" s="103" t="n">
        <v>8.47074285714286</v>
      </c>
      <c r="AC20" s="103" t="n">
        <v>8.58427142857143</v>
      </c>
      <c r="AD20" s="103" t="n">
        <v>8.6978</v>
      </c>
      <c r="AE20" s="103" t="n">
        <v>8.81132857142857</v>
      </c>
      <c r="AF20" s="103" t="n">
        <v>8.92485714285714</v>
      </c>
      <c r="AG20" s="103" t="n">
        <v>8.47861428571429</v>
      </c>
      <c r="AH20" s="103" t="n">
        <v>8.03237142857143</v>
      </c>
      <c r="AI20" s="103" t="n">
        <v>7.58612857142857</v>
      </c>
      <c r="AJ20" s="103" t="n">
        <v>7.13988571428573</v>
      </c>
      <c r="AK20" s="103" t="n">
        <v>6.69364285714286</v>
      </c>
      <c r="AL20" s="103" t="n">
        <v>6.24739999999999</v>
      </c>
      <c r="AM20" s="103" t="n">
        <v>5.80115714285714</v>
      </c>
      <c r="AN20" s="103" t="n">
        <v>5.35491428571429</v>
      </c>
      <c r="AO20" s="103" t="n">
        <v>4.90867142857144</v>
      </c>
      <c r="AP20" s="103" t="n">
        <v>4.46242857142859</v>
      </c>
      <c r="AQ20" s="103" t="n">
        <v>4.01618571428574</v>
      </c>
      <c r="AR20" s="103" t="n">
        <v>3.56994285714289</v>
      </c>
      <c r="AS20" s="103" t="n">
        <v>3.12370000000003</v>
      </c>
      <c r="AT20" s="103" t="n">
        <v>2.67745714285718</v>
      </c>
      <c r="AU20" s="103" t="n">
        <v>2.23121428571433</v>
      </c>
      <c r="AV20" s="103" t="n">
        <v>1.78497142857148</v>
      </c>
      <c r="AW20" s="103" t="n">
        <v>1.33872857142863</v>
      </c>
      <c r="AX20" s="103" t="n">
        <v>0.892485714285778</v>
      </c>
      <c r="AY20" s="103" t="n">
        <v>13.1745</v>
      </c>
      <c r="AZ20" s="103" t="n">
        <v>13.328</v>
      </c>
      <c r="BA20" s="103" t="n">
        <v>13.4815</v>
      </c>
      <c r="BB20" s="103" t="n">
        <v>13.635</v>
      </c>
    </row>
    <row r="21" customFormat="false" ht="12.8" hidden="false" customHeight="false" outlineLevel="0" collapsed="false">
      <c r="A21" s="102" t="n">
        <v>54</v>
      </c>
      <c r="B21" s="103" t="n">
        <v>0</v>
      </c>
      <c r="C21" s="103" t="n">
        <v>0.451995521685859</v>
      </c>
      <c r="D21" s="103" t="n">
        <v>0.903991043371718</v>
      </c>
      <c r="E21" s="103" t="n">
        <v>1.35598656505758</v>
      </c>
      <c r="F21" s="103" t="n">
        <v>1.80798208674344</v>
      </c>
      <c r="G21" s="103" t="n">
        <v>2.2599776084293</v>
      </c>
      <c r="H21" s="103" t="n">
        <v>2.71197313011516</v>
      </c>
      <c r="I21" s="103" t="n">
        <v>3.16396865180101</v>
      </c>
      <c r="J21" s="103" t="n">
        <v>3.61596417348687</v>
      </c>
      <c r="K21" s="103" t="n">
        <v>4.06795969517273</v>
      </c>
      <c r="L21" s="103" t="n">
        <v>4.51995521685859</v>
      </c>
      <c r="M21" s="103" t="n">
        <v>4.97195073854445</v>
      </c>
      <c r="N21" s="103" t="n">
        <v>5.42394626023031</v>
      </c>
      <c r="O21" s="103" t="n">
        <v>5.87594178191617</v>
      </c>
      <c r="P21" s="103" t="n">
        <v>6.32793730360203</v>
      </c>
      <c r="Q21" s="103" t="n">
        <v>6.77993282528788</v>
      </c>
      <c r="R21" s="103" t="n">
        <v>7.23192834697374</v>
      </c>
      <c r="S21" s="103" t="n">
        <v>7.34320892946992</v>
      </c>
      <c r="T21" s="103" t="n">
        <v>7.45448951196611</v>
      </c>
      <c r="U21" s="103" t="n">
        <v>7.56577009446229</v>
      </c>
      <c r="V21" s="103" t="n">
        <v>7.67705067695847</v>
      </c>
      <c r="W21" s="103" t="n">
        <v>7.89532533847924</v>
      </c>
      <c r="X21" s="103" t="n">
        <v>8.11360000000001</v>
      </c>
      <c r="Y21" s="103" t="n">
        <v>8.23068571428572</v>
      </c>
      <c r="Z21" s="103" t="n">
        <v>8.34777142857143</v>
      </c>
      <c r="AA21" s="103" t="n">
        <v>8.46485714285715</v>
      </c>
      <c r="AB21" s="103" t="n">
        <v>8.58337142857143</v>
      </c>
      <c r="AC21" s="103" t="n">
        <v>8.70188571428571</v>
      </c>
      <c r="AD21" s="103" t="n">
        <v>8.8204</v>
      </c>
      <c r="AE21" s="103" t="n">
        <v>8.93891428571428</v>
      </c>
      <c r="AF21" s="103" t="n">
        <v>9.05742857142857</v>
      </c>
      <c r="AG21" s="103" t="n">
        <v>8.60455714285714</v>
      </c>
      <c r="AH21" s="103" t="n">
        <v>8.15168571428572</v>
      </c>
      <c r="AI21" s="103" t="n">
        <v>7.69881428571429</v>
      </c>
      <c r="AJ21" s="103" t="n">
        <v>7.24594285714288</v>
      </c>
      <c r="AK21" s="103" t="n">
        <v>6.79307142857143</v>
      </c>
      <c r="AL21" s="103" t="n">
        <v>6.34019999999999</v>
      </c>
      <c r="AM21" s="103" t="n">
        <v>5.88732857142857</v>
      </c>
      <c r="AN21" s="103" t="n">
        <v>5.43445714285715</v>
      </c>
      <c r="AO21" s="103" t="n">
        <v>4.98158571428572</v>
      </c>
      <c r="AP21" s="103" t="n">
        <v>4.5287142857143</v>
      </c>
      <c r="AQ21" s="103" t="n">
        <v>4.07584285714287</v>
      </c>
      <c r="AR21" s="103" t="n">
        <v>3.62297142857145</v>
      </c>
      <c r="AS21" s="103" t="n">
        <v>3.17010000000003</v>
      </c>
      <c r="AT21" s="103" t="n">
        <v>2.7172285714286</v>
      </c>
      <c r="AU21" s="103" t="n">
        <v>2.26435714285718</v>
      </c>
      <c r="AV21" s="103" t="n">
        <v>1.81148571428576</v>
      </c>
      <c r="AW21" s="103" t="n">
        <v>1.35861428571433</v>
      </c>
      <c r="AX21" s="103" t="n">
        <v>0.905742857142911</v>
      </c>
      <c r="AY21" s="103" t="n">
        <v>13.5435</v>
      </c>
      <c r="AZ21" s="103" t="n">
        <v>13.714</v>
      </c>
      <c r="BA21" s="103" t="n">
        <v>13.8845</v>
      </c>
      <c r="BB21" s="103" t="n">
        <v>14.055</v>
      </c>
    </row>
    <row r="22" customFormat="false" ht="12.8" hidden="false" customHeight="false" outlineLevel="0" collapsed="false">
      <c r="A22" s="102" t="n">
        <v>55</v>
      </c>
      <c r="B22" s="103" t="n">
        <v>0</v>
      </c>
      <c r="C22" s="103" t="n">
        <v>0.452981399756098</v>
      </c>
      <c r="D22" s="103" t="n">
        <v>0.905962799512195</v>
      </c>
      <c r="E22" s="103" t="n">
        <v>1.35894419926829</v>
      </c>
      <c r="F22" s="103" t="n">
        <v>1.81192559902439</v>
      </c>
      <c r="G22" s="103" t="n">
        <v>2.26490699878049</v>
      </c>
      <c r="H22" s="103" t="n">
        <v>2.71788839853659</v>
      </c>
      <c r="I22" s="103" t="n">
        <v>3.17086979829268</v>
      </c>
      <c r="J22" s="103" t="n">
        <v>3.62385119804878</v>
      </c>
      <c r="K22" s="103" t="n">
        <v>4.07683259780488</v>
      </c>
      <c r="L22" s="103" t="n">
        <v>4.52981399756098</v>
      </c>
      <c r="M22" s="103" t="n">
        <v>4.98279539731707</v>
      </c>
      <c r="N22" s="103" t="n">
        <v>5.43577679707317</v>
      </c>
      <c r="O22" s="103" t="n">
        <v>5.88875819682927</v>
      </c>
      <c r="P22" s="103" t="n">
        <v>6.34173959658537</v>
      </c>
      <c r="Q22" s="103" t="n">
        <v>6.79472099634146</v>
      </c>
      <c r="R22" s="103" t="n">
        <v>7.24770239609756</v>
      </c>
      <c r="S22" s="103" t="n">
        <v>7.36190870505126</v>
      </c>
      <c r="T22" s="103" t="n">
        <v>7.47611501400497</v>
      </c>
      <c r="U22" s="103" t="n">
        <v>7.59032132295867</v>
      </c>
      <c r="V22" s="103" t="n">
        <v>7.70452763191237</v>
      </c>
      <c r="W22" s="103" t="n">
        <v>7.95401381595619</v>
      </c>
      <c r="X22" s="103" t="n">
        <v>8.20350000000001</v>
      </c>
      <c r="Y22" s="103" t="n">
        <v>8.32650000000001</v>
      </c>
      <c r="Z22" s="103" t="n">
        <v>8.4495</v>
      </c>
      <c r="AA22" s="103" t="n">
        <v>8.5725</v>
      </c>
      <c r="AB22" s="103" t="n">
        <v>8.696</v>
      </c>
      <c r="AC22" s="103" t="n">
        <v>8.8195</v>
      </c>
      <c r="AD22" s="103" t="n">
        <v>8.943</v>
      </c>
      <c r="AE22" s="103" t="n">
        <v>9.0665</v>
      </c>
      <c r="AF22" s="103" t="n">
        <v>9.19</v>
      </c>
      <c r="AG22" s="103" t="n">
        <v>8.7305</v>
      </c>
      <c r="AH22" s="103" t="n">
        <v>8.271</v>
      </c>
      <c r="AI22" s="103" t="n">
        <v>7.8115</v>
      </c>
      <c r="AJ22" s="103" t="n">
        <v>7.35200000000002</v>
      </c>
      <c r="AK22" s="103" t="n">
        <v>6.89250000000001</v>
      </c>
      <c r="AL22" s="103" t="n">
        <v>6.43299999999999</v>
      </c>
      <c r="AM22" s="103" t="n">
        <v>5.9735</v>
      </c>
      <c r="AN22" s="103" t="n">
        <v>5.514</v>
      </c>
      <c r="AO22" s="103" t="n">
        <v>5.05450000000001</v>
      </c>
      <c r="AP22" s="103" t="n">
        <v>4.59500000000001</v>
      </c>
      <c r="AQ22" s="103" t="n">
        <v>4.13550000000002</v>
      </c>
      <c r="AR22" s="103" t="n">
        <v>3.67600000000002</v>
      </c>
      <c r="AS22" s="103" t="n">
        <v>3.21650000000003</v>
      </c>
      <c r="AT22" s="103" t="n">
        <v>2.75700000000003</v>
      </c>
      <c r="AU22" s="103" t="n">
        <v>2.29750000000004</v>
      </c>
      <c r="AV22" s="103" t="n">
        <v>1.83800000000004</v>
      </c>
      <c r="AW22" s="103" t="n">
        <v>1.37850000000005</v>
      </c>
      <c r="AX22" s="103" t="n">
        <v>0.919000000000051</v>
      </c>
      <c r="AY22" s="103" t="n">
        <v>13.9125</v>
      </c>
      <c r="AZ22" s="103" t="n">
        <v>14.1</v>
      </c>
      <c r="BA22" s="103" t="n">
        <v>14.2875</v>
      </c>
      <c r="BB22" s="103" t="n">
        <v>14.475</v>
      </c>
    </row>
    <row r="23" customFormat="false" ht="12.8" hidden="false" customHeight="false" outlineLevel="0" collapsed="false">
      <c r="A23" s="102" t="n">
        <v>56</v>
      </c>
      <c r="B23" s="103" t="n">
        <v>0</v>
      </c>
      <c r="C23" s="103" t="n">
        <v>0.453177148480421</v>
      </c>
      <c r="D23" s="103" t="n">
        <v>0.906354296960841</v>
      </c>
      <c r="E23" s="103" t="n">
        <v>1.35953144544126</v>
      </c>
      <c r="F23" s="103" t="n">
        <v>1.81270859392168</v>
      </c>
      <c r="G23" s="103" t="n">
        <v>2.2658857424021</v>
      </c>
      <c r="H23" s="103" t="n">
        <v>2.71906289088253</v>
      </c>
      <c r="I23" s="103" t="n">
        <v>3.17224003936295</v>
      </c>
      <c r="J23" s="103" t="n">
        <v>3.62541718784336</v>
      </c>
      <c r="K23" s="103" t="n">
        <v>4.07859433632379</v>
      </c>
      <c r="L23" s="103" t="n">
        <v>4.53177148480421</v>
      </c>
      <c r="M23" s="103" t="n">
        <v>4.98494863328463</v>
      </c>
      <c r="N23" s="103" t="n">
        <v>5.43812578176505</v>
      </c>
      <c r="O23" s="103" t="n">
        <v>5.89130293024547</v>
      </c>
      <c r="P23" s="103" t="n">
        <v>6.34448007872589</v>
      </c>
      <c r="Q23" s="103" t="n">
        <v>6.79765722720631</v>
      </c>
      <c r="R23" s="103" t="n">
        <v>7.25083437568673</v>
      </c>
      <c r="S23" s="103" t="n">
        <v>7.36633081754913</v>
      </c>
      <c r="T23" s="103" t="n">
        <v>7.48182725941153</v>
      </c>
      <c r="U23" s="103" t="n">
        <v>7.59732370127393</v>
      </c>
      <c r="V23" s="103" t="n">
        <v>7.71282014313633</v>
      </c>
      <c r="W23" s="103" t="n">
        <v>8.00641007156817</v>
      </c>
      <c r="X23" s="103" t="n">
        <v>8.30000000000001</v>
      </c>
      <c r="Y23" s="103" t="n">
        <v>8.43000000000001</v>
      </c>
      <c r="Z23" s="103" t="n">
        <v>8.56</v>
      </c>
      <c r="AA23" s="103" t="n">
        <v>8.69</v>
      </c>
      <c r="AB23" s="103" t="n">
        <v>8.818</v>
      </c>
      <c r="AC23" s="103" t="n">
        <v>8.946</v>
      </c>
      <c r="AD23" s="103" t="n">
        <v>9.074</v>
      </c>
      <c r="AE23" s="103" t="n">
        <v>9.202</v>
      </c>
      <c r="AF23" s="103" t="n">
        <v>9.33</v>
      </c>
      <c r="AG23" s="103" t="n">
        <v>8.8635</v>
      </c>
      <c r="AH23" s="103" t="n">
        <v>8.397</v>
      </c>
      <c r="AI23" s="103" t="n">
        <v>7.9305</v>
      </c>
      <c r="AJ23" s="103" t="n">
        <v>7.46400000000002</v>
      </c>
      <c r="AK23" s="103" t="n">
        <v>6.99750000000001</v>
      </c>
      <c r="AL23" s="103" t="n">
        <v>6.53099999999999</v>
      </c>
      <c r="AM23" s="103" t="n">
        <v>6.0645</v>
      </c>
      <c r="AN23" s="103" t="n">
        <v>5.598</v>
      </c>
      <c r="AO23" s="103" t="n">
        <v>5.13150000000001</v>
      </c>
      <c r="AP23" s="103" t="n">
        <v>4.66500000000001</v>
      </c>
      <c r="AQ23" s="103" t="n">
        <v>4.19850000000002</v>
      </c>
      <c r="AR23" s="103" t="n">
        <v>3.73200000000002</v>
      </c>
      <c r="AS23" s="103" t="n">
        <v>3.26550000000003</v>
      </c>
      <c r="AT23" s="103" t="n">
        <v>2.79900000000003</v>
      </c>
      <c r="AU23" s="103" t="n">
        <v>2.33250000000004</v>
      </c>
      <c r="AV23" s="103" t="n">
        <v>1.86600000000005</v>
      </c>
      <c r="AW23" s="103" t="n">
        <v>1.39950000000005</v>
      </c>
      <c r="AX23" s="103" t="n">
        <v>0.933000000000057</v>
      </c>
      <c r="AY23" s="103" t="n">
        <v>14.27</v>
      </c>
      <c r="AZ23" s="103" t="n">
        <v>14.476</v>
      </c>
      <c r="BA23" s="103" t="n">
        <v>14.682</v>
      </c>
      <c r="BB23" s="103" t="n">
        <v>14.888</v>
      </c>
    </row>
    <row r="24" customFormat="false" ht="12.8" hidden="false" customHeight="false" outlineLevel="0" collapsed="false">
      <c r="A24" s="102" t="n">
        <v>57</v>
      </c>
      <c r="B24" s="103" t="n">
        <v>0</v>
      </c>
      <c r="C24" s="103" t="n">
        <v>0.453372897204743</v>
      </c>
      <c r="D24" s="103" t="n">
        <v>0.906745794409487</v>
      </c>
      <c r="E24" s="103" t="n">
        <v>1.36011869161423</v>
      </c>
      <c r="F24" s="103" t="n">
        <v>1.81349158881897</v>
      </c>
      <c r="G24" s="103" t="n">
        <v>2.26686448602372</v>
      </c>
      <c r="H24" s="103" t="n">
        <v>2.72023738322847</v>
      </c>
      <c r="I24" s="103" t="n">
        <v>3.17361028043321</v>
      </c>
      <c r="J24" s="103" t="n">
        <v>3.62698317763795</v>
      </c>
      <c r="K24" s="103" t="n">
        <v>4.08035607484269</v>
      </c>
      <c r="L24" s="103" t="n">
        <v>4.53372897204744</v>
      </c>
      <c r="M24" s="103" t="n">
        <v>4.98710186925218</v>
      </c>
      <c r="N24" s="103" t="n">
        <v>5.44047476645692</v>
      </c>
      <c r="O24" s="103" t="n">
        <v>5.89384766366167</v>
      </c>
      <c r="P24" s="103" t="n">
        <v>6.34722056086642</v>
      </c>
      <c r="Q24" s="103" t="n">
        <v>6.80059345807115</v>
      </c>
      <c r="R24" s="103" t="n">
        <v>7.2539663552759</v>
      </c>
      <c r="S24" s="103" t="n">
        <v>7.370752930047</v>
      </c>
      <c r="T24" s="103" t="n">
        <v>7.4875395048181</v>
      </c>
      <c r="U24" s="103" t="n">
        <v>7.6043260795892</v>
      </c>
      <c r="V24" s="103" t="n">
        <v>7.7211126543603</v>
      </c>
      <c r="W24" s="103" t="n">
        <v>8.05880632718015</v>
      </c>
      <c r="X24" s="103" t="n">
        <v>8.39650000000001</v>
      </c>
      <c r="Y24" s="103" t="n">
        <v>8.5335</v>
      </c>
      <c r="Z24" s="103" t="n">
        <v>8.6705</v>
      </c>
      <c r="AA24" s="103" t="n">
        <v>8.8075</v>
      </c>
      <c r="AB24" s="103" t="n">
        <v>8.94</v>
      </c>
      <c r="AC24" s="103" t="n">
        <v>9.0725</v>
      </c>
      <c r="AD24" s="103" t="n">
        <v>9.205</v>
      </c>
      <c r="AE24" s="103" t="n">
        <v>9.3375</v>
      </c>
      <c r="AF24" s="103" t="n">
        <v>9.47000000000001</v>
      </c>
      <c r="AG24" s="103" t="n">
        <v>8.9965</v>
      </c>
      <c r="AH24" s="103" t="n">
        <v>8.523</v>
      </c>
      <c r="AI24" s="103" t="n">
        <v>8.0495</v>
      </c>
      <c r="AJ24" s="103" t="n">
        <v>7.57600000000002</v>
      </c>
      <c r="AK24" s="103" t="n">
        <v>7.1025</v>
      </c>
      <c r="AL24" s="103" t="n">
        <v>6.62899999999999</v>
      </c>
      <c r="AM24" s="103" t="n">
        <v>6.1555</v>
      </c>
      <c r="AN24" s="103" t="n">
        <v>5.68200000000001</v>
      </c>
      <c r="AO24" s="103" t="n">
        <v>5.20850000000001</v>
      </c>
      <c r="AP24" s="103" t="n">
        <v>4.73500000000002</v>
      </c>
      <c r="AQ24" s="103" t="n">
        <v>4.26150000000002</v>
      </c>
      <c r="AR24" s="103" t="n">
        <v>3.78800000000003</v>
      </c>
      <c r="AS24" s="103" t="n">
        <v>3.31450000000003</v>
      </c>
      <c r="AT24" s="103" t="n">
        <v>2.84100000000004</v>
      </c>
      <c r="AU24" s="103" t="n">
        <v>2.36750000000004</v>
      </c>
      <c r="AV24" s="103" t="n">
        <v>1.89400000000005</v>
      </c>
      <c r="AW24" s="103" t="n">
        <v>1.42050000000006</v>
      </c>
      <c r="AX24" s="103" t="n">
        <v>0.947000000000062</v>
      </c>
      <c r="AY24" s="103" t="n">
        <v>14.6275</v>
      </c>
      <c r="AZ24" s="103" t="n">
        <v>14.852</v>
      </c>
      <c r="BA24" s="103" t="n">
        <v>15.0765</v>
      </c>
      <c r="BB24" s="103" t="n">
        <v>15.301</v>
      </c>
    </row>
    <row r="25" customFormat="false" ht="12.8" hidden="false" customHeight="false" outlineLevel="0" collapsed="false">
      <c r="A25" s="102" t="n">
        <v>58</v>
      </c>
      <c r="B25" s="103" t="n">
        <v>0</v>
      </c>
      <c r="C25" s="103" t="n">
        <v>0.453568645929066</v>
      </c>
      <c r="D25" s="103" t="n">
        <v>0.907137291858133</v>
      </c>
      <c r="E25" s="103" t="n">
        <v>1.3607059377872</v>
      </c>
      <c r="F25" s="103" t="n">
        <v>1.81427458371627</v>
      </c>
      <c r="G25" s="103" t="n">
        <v>2.26784322964533</v>
      </c>
      <c r="H25" s="103" t="n">
        <v>2.7214118755744</v>
      </c>
      <c r="I25" s="103" t="n">
        <v>3.17498052150347</v>
      </c>
      <c r="J25" s="103" t="n">
        <v>3.62854916743253</v>
      </c>
      <c r="K25" s="103" t="n">
        <v>4.0821178133616</v>
      </c>
      <c r="L25" s="103" t="n">
        <v>4.53568645929067</v>
      </c>
      <c r="M25" s="103" t="n">
        <v>4.98925510521973</v>
      </c>
      <c r="N25" s="103" t="n">
        <v>5.4428237511488</v>
      </c>
      <c r="O25" s="103" t="n">
        <v>5.89639239707787</v>
      </c>
      <c r="P25" s="103" t="n">
        <v>6.34996104300694</v>
      </c>
      <c r="Q25" s="103" t="n">
        <v>6.803529688936</v>
      </c>
      <c r="R25" s="103" t="n">
        <v>7.25709833486507</v>
      </c>
      <c r="S25" s="103" t="n">
        <v>7.37517504254487</v>
      </c>
      <c r="T25" s="103" t="n">
        <v>7.49325175022466</v>
      </c>
      <c r="U25" s="103" t="n">
        <v>7.61132845790446</v>
      </c>
      <c r="V25" s="103" t="n">
        <v>7.72940516558426</v>
      </c>
      <c r="W25" s="103" t="n">
        <v>8.11120258279213</v>
      </c>
      <c r="X25" s="103" t="n">
        <v>8.493</v>
      </c>
      <c r="Y25" s="103" t="n">
        <v>8.637</v>
      </c>
      <c r="Z25" s="103" t="n">
        <v>8.781</v>
      </c>
      <c r="AA25" s="103" t="n">
        <v>8.925</v>
      </c>
      <c r="AB25" s="103" t="n">
        <v>9.062</v>
      </c>
      <c r="AC25" s="103" t="n">
        <v>9.199</v>
      </c>
      <c r="AD25" s="103" t="n">
        <v>9.336</v>
      </c>
      <c r="AE25" s="103" t="n">
        <v>9.47300000000001</v>
      </c>
      <c r="AF25" s="103" t="n">
        <v>9.61000000000001</v>
      </c>
      <c r="AG25" s="103" t="n">
        <v>9.12950000000001</v>
      </c>
      <c r="AH25" s="103" t="n">
        <v>8.649</v>
      </c>
      <c r="AI25" s="103" t="n">
        <v>8.16849999999999</v>
      </c>
      <c r="AJ25" s="103" t="n">
        <v>7.68800000000002</v>
      </c>
      <c r="AK25" s="103" t="n">
        <v>7.20750000000001</v>
      </c>
      <c r="AL25" s="103" t="n">
        <v>6.727</v>
      </c>
      <c r="AM25" s="103" t="n">
        <v>6.2465</v>
      </c>
      <c r="AN25" s="103" t="n">
        <v>5.76600000000001</v>
      </c>
      <c r="AO25" s="103" t="n">
        <v>5.28550000000001</v>
      </c>
      <c r="AP25" s="103" t="n">
        <v>4.80500000000002</v>
      </c>
      <c r="AQ25" s="103" t="n">
        <v>4.32450000000003</v>
      </c>
      <c r="AR25" s="103" t="n">
        <v>3.84400000000003</v>
      </c>
      <c r="AS25" s="103" t="n">
        <v>3.36350000000004</v>
      </c>
      <c r="AT25" s="103" t="n">
        <v>2.88300000000004</v>
      </c>
      <c r="AU25" s="103" t="n">
        <v>2.40250000000005</v>
      </c>
      <c r="AV25" s="103" t="n">
        <v>1.92200000000006</v>
      </c>
      <c r="AW25" s="103" t="n">
        <v>1.44150000000006</v>
      </c>
      <c r="AX25" s="103" t="n">
        <v>0.961000000000068</v>
      </c>
      <c r="AY25" s="103" t="n">
        <v>14.985</v>
      </c>
      <c r="AZ25" s="103" t="n">
        <v>15.228</v>
      </c>
      <c r="BA25" s="103" t="n">
        <v>15.471</v>
      </c>
      <c r="BB25" s="103" t="n">
        <v>15.714</v>
      </c>
    </row>
    <row r="26" customFormat="false" ht="12.8" hidden="false" customHeight="false" outlineLevel="0" collapsed="false">
      <c r="A26" s="102" t="n">
        <v>59</v>
      </c>
      <c r="B26" s="103" t="n">
        <v>0</v>
      </c>
      <c r="C26" s="103" t="n">
        <v>0.453764394653389</v>
      </c>
      <c r="D26" s="103" t="n">
        <v>0.907528789306779</v>
      </c>
      <c r="E26" s="103" t="n">
        <v>1.36129318396017</v>
      </c>
      <c r="F26" s="103" t="n">
        <v>1.81505757861356</v>
      </c>
      <c r="G26" s="103" t="n">
        <v>2.26882197326695</v>
      </c>
      <c r="H26" s="103" t="n">
        <v>2.72258636792034</v>
      </c>
      <c r="I26" s="103" t="n">
        <v>3.17635076257373</v>
      </c>
      <c r="J26" s="103" t="n">
        <v>3.63011515722712</v>
      </c>
      <c r="K26" s="103" t="n">
        <v>4.08387955188051</v>
      </c>
      <c r="L26" s="103" t="n">
        <v>4.5376439465339</v>
      </c>
      <c r="M26" s="103" t="n">
        <v>4.99140834118729</v>
      </c>
      <c r="N26" s="103" t="n">
        <v>5.44517273584067</v>
      </c>
      <c r="O26" s="103" t="n">
        <v>5.89893713049407</v>
      </c>
      <c r="P26" s="103" t="n">
        <v>6.35270152514746</v>
      </c>
      <c r="Q26" s="103" t="n">
        <v>6.80646591980085</v>
      </c>
      <c r="R26" s="103" t="n">
        <v>7.26023031445424</v>
      </c>
      <c r="S26" s="103" t="n">
        <v>7.37959715504273</v>
      </c>
      <c r="T26" s="103" t="n">
        <v>7.49896399563123</v>
      </c>
      <c r="U26" s="103" t="n">
        <v>7.61833083621973</v>
      </c>
      <c r="V26" s="103" t="n">
        <v>7.73769767680822</v>
      </c>
      <c r="W26" s="103" t="n">
        <v>8.16359883840411</v>
      </c>
      <c r="X26" s="103" t="n">
        <v>8.5895</v>
      </c>
      <c r="Y26" s="103" t="n">
        <v>8.7405</v>
      </c>
      <c r="Z26" s="103" t="n">
        <v>8.8915</v>
      </c>
      <c r="AA26" s="103" t="n">
        <v>9.0425</v>
      </c>
      <c r="AB26" s="103" t="n">
        <v>9.184</v>
      </c>
      <c r="AC26" s="103" t="n">
        <v>9.3255</v>
      </c>
      <c r="AD26" s="103" t="n">
        <v>9.46700000000001</v>
      </c>
      <c r="AE26" s="103" t="n">
        <v>9.60850000000001</v>
      </c>
      <c r="AF26" s="103" t="n">
        <v>9.75000000000002</v>
      </c>
      <c r="AG26" s="103" t="n">
        <v>9.26250000000001</v>
      </c>
      <c r="AH26" s="103" t="n">
        <v>8.77500000000001</v>
      </c>
      <c r="AI26" s="103" t="n">
        <v>8.28749999999999</v>
      </c>
      <c r="AJ26" s="103" t="n">
        <v>7.80000000000001</v>
      </c>
      <c r="AK26" s="103" t="n">
        <v>7.31250000000001</v>
      </c>
      <c r="AL26" s="103" t="n">
        <v>6.825</v>
      </c>
      <c r="AM26" s="103" t="n">
        <v>6.3375</v>
      </c>
      <c r="AN26" s="103" t="n">
        <v>5.85000000000001</v>
      </c>
      <c r="AO26" s="103" t="n">
        <v>5.36250000000002</v>
      </c>
      <c r="AP26" s="103" t="n">
        <v>4.87500000000002</v>
      </c>
      <c r="AQ26" s="103" t="n">
        <v>4.38750000000003</v>
      </c>
      <c r="AR26" s="103" t="n">
        <v>3.90000000000003</v>
      </c>
      <c r="AS26" s="103" t="n">
        <v>3.41250000000004</v>
      </c>
      <c r="AT26" s="103" t="n">
        <v>2.92500000000005</v>
      </c>
      <c r="AU26" s="103" t="n">
        <v>2.43750000000005</v>
      </c>
      <c r="AV26" s="103" t="n">
        <v>1.95000000000006</v>
      </c>
      <c r="AW26" s="103" t="n">
        <v>1.46250000000007</v>
      </c>
      <c r="AX26" s="103" t="n">
        <v>0.975000000000073</v>
      </c>
      <c r="AY26" s="103" t="n">
        <v>15.3425</v>
      </c>
      <c r="AZ26" s="103" t="n">
        <v>15.604</v>
      </c>
      <c r="BA26" s="103" t="n">
        <v>15.8655</v>
      </c>
      <c r="BB26" s="103" t="n">
        <v>16.127</v>
      </c>
    </row>
    <row r="27" customFormat="false" ht="12.8" hidden="false" customHeight="false" outlineLevel="0" collapsed="false">
      <c r="A27" s="102" t="n">
        <v>60</v>
      </c>
      <c r="B27" s="103" t="n">
        <v>0</v>
      </c>
      <c r="C27" s="103" t="n">
        <v>0.453960143377712</v>
      </c>
      <c r="D27" s="103" t="n">
        <v>0.907920286755425</v>
      </c>
      <c r="E27" s="103" t="n">
        <v>1.36188043013314</v>
      </c>
      <c r="F27" s="103" t="n">
        <v>1.81584057351085</v>
      </c>
      <c r="G27" s="103" t="n">
        <v>2.26980071688856</v>
      </c>
      <c r="H27" s="103" t="n">
        <v>2.72376086026628</v>
      </c>
      <c r="I27" s="103" t="n">
        <v>3.17772100364399</v>
      </c>
      <c r="J27" s="103" t="n">
        <v>3.6316811470217</v>
      </c>
      <c r="K27" s="103" t="n">
        <v>4.08564129039942</v>
      </c>
      <c r="L27" s="103" t="n">
        <v>4.53960143377713</v>
      </c>
      <c r="M27" s="103" t="n">
        <v>4.99356157715484</v>
      </c>
      <c r="N27" s="103" t="n">
        <v>5.44752172053255</v>
      </c>
      <c r="O27" s="103" t="n">
        <v>5.90148186391026</v>
      </c>
      <c r="P27" s="103" t="n">
        <v>6.35544200728798</v>
      </c>
      <c r="Q27" s="103" t="n">
        <v>6.80940215066569</v>
      </c>
      <c r="R27" s="103" t="n">
        <v>7.26336229404341</v>
      </c>
      <c r="S27" s="103" t="n">
        <v>7.38401926754061</v>
      </c>
      <c r="T27" s="103" t="n">
        <v>7.5046762410378</v>
      </c>
      <c r="U27" s="103" t="n">
        <v>7.625333214535</v>
      </c>
      <c r="V27" s="103" t="n">
        <v>7.74599018803219</v>
      </c>
      <c r="W27" s="103" t="n">
        <v>8.21599509401609</v>
      </c>
      <c r="X27" s="103" t="n">
        <v>8.686</v>
      </c>
      <c r="Y27" s="103" t="n">
        <v>8.844</v>
      </c>
      <c r="Z27" s="103" t="n">
        <v>9.002</v>
      </c>
      <c r="AA27" s="103" t="n">
        <v>9.16</v>
      </c>
      <c r="AB27" s="103" t="n">
        <v>9.306</v>
      </c>
      <c r="AC27" s="103" t="n">
        <v>9.452</v>
      </c>
      <c r="AD27" s="103" t="n">
        <v>9.59800000000001</v>
      </c>
      <c r="AE27" s="103" t="n">
        <v>9.74400000000001</v>
      </c>
      <c r="AF27" s="103" t="n">
        <v>9.89000000000002</v>
      </c>
      <c r="AG27" s="103" t="n">
        <v>9.39550000000002</v>
      </c>
      <c r="AH27" s="103" t="n">
        <v>8.90100000000001</v>
      </c>
      <c r="AI27" s="103" t="n">
        <v>8.40649999999999</v>
      </c>
      <c r="AJ27" s="103" t="n">
        <v>7.91200000000001</v>
      </c>
      <c r="AK27" s="103" t="n">
        <v>7.41750000000001</v>
      </c>
      <c r="AL27" s="103" t="n">
        <v>6.923</v>
      </c>
      <c r="AM27" s="103" t="n">
        <v>6.42850000000001</v>
      </c>
      <c r="AN27" s="103" t="n">
        <v>5.93400000000001</v>
      </c>
      <c r="AO27" s="103" t="n">
        <v>5.43950000000002</v>
      </c>
      <c r="AP27" s="103" t="n">
        <v>4.94500000000002</v>
      </c>
      <c r="AQ27" s="103" t="n">
        <v>4.45050000000003</v>
      </c>
      <c r="AR27" s="103" t="n">
        <v>3.95600000000003</v>
      </c>
      <c r="AS27" s="103" t="n">
        <v>3.46150000000003</v>
      </c>
      <c r="AT27" s="103" t="n">
        <v>2.96700000000004</v>
      </c>
      <c r="AU27" s="103" t="n">
        <v>2.47250000000004</v>
      </c>
      <c r="AV27" s="103" t="n">
        <v>1.97800000000005</v>
      </c>
      <c r="AW27" s="103" t="n">
        <v>1.48350000000005</v>
      </c>
      <c r="AX27" s="103" t="n">
        <v>0.989000000000059</v>
      </c>
      <c r="AY27" s="103" t="n">
        <v>15.7</v>
      </c>
      <c r="AZ27" s="103" t="n">
        <v>15.98</v>
      </c>
      <c r="BA27" s="103" t="n">
        <v>16.26</v>
      </c>
      <c r="BB27" s="103" t="n">
        <v>16.54</v>
      </c>
    </row>
    <row r="28" customFormat="false" ht="12.8" hidden="false" customHeight="false" outlineLevel="0" collapsed="false">
      <c r="A28" s="102" t="n">
        <v>61</v>
      </c>
      <c r="B28" s="103" t="n">
        <v>0</v>
      </c>
      <c r="C28" s="103" t="n">
        <v>0.453539138535231</v>
      </c>
      <c r="D28" s="103" t="n">
        <v>0.907078277070461</v>
      </c>
      <c r="E28" s="103" t="n">
        <v>1.36061741560569</v>
      </c>
      <c r="F28" s="103" t="n">
        <v>1.81415655414092</v>
      </c>
      <c r="G28" s="103" t="n">
        <v>2.26769569267615</v>
      </c>
      <c r="H28" s="103" t="n">
        <v>2.72123483121139</v>
      </c>
      <c r="I28" s="103" t="n">
        <v>3.17477396974662</v>
      </c>
      <c r="J28" s="103" t="n">
        <v>3.62831310828185</v>
      </c>
      <c r="K28" s="103" t="n">
        <v>4.08185224681708</v>
      </c>
      <c r="L28" s="103" t="n">
        <v>4.53539138535231</v>
      </c>
      <c r="M28" s="103" t="n">
        <v>4.98893052388754</v>
      </c>
      <c r="N28" s="103" t="n">
        <v>5.44246966242277</v>
      </c>
      <c r="O28" s="103" t="n">
        <v>5.896008800958</v>
      </c>
      <c r="P28" s="103" t="n">
        <v>6.34954793949323</v>
      </c>
      <c r="Q28" s="103" t="n">
        <v>6.80308707802846</v>
      </c>
      <c r="R28" s="103" t="n">
        <v>7.2566262165637</v>
      </c>
      <c r="S28" s="103" t="n">
        <v>7.37803092075844</v>
      </c>
      <c r="T28" s="103" t="n">
        <v>7.49943562495319</v>
      </c>
      <c r="U28" s="103" t="n">
        <v>7.62084032914793</v>
      </c>
      <c r="V28" s="103" t="n">
        <v>7.74224503334267</v>
      </c>
      <c r="W28" s="103" t="n">
        <v>8.27072251667134</v>
      </c>
      <c r="X28" s="103" t="n">
        <v>8.7992</v>
      </c>
      <c r="Y28" s="103" t="n">
        <v>8.9638</v>
      </c>
      <c r="Z28" s="103" t="n">
        <v>9.1284</v>
      </c>
      <c r="AA28" s="103" t="n">
        <v>9.293</v>
      </c>
      <c r="AB28" s="103" t="n">
        <v>9.4428</v>
      </c>
      <c r="AC28" s="103" t="n">
        <v>9.5926</v>
      </c>
      <c r="AD28" s="103" t="n">
        <v>9.74240000000001</v>
      </c>
      <c r="AE28" s="103" t="n">
        <v>9.89220000000001</v>
      </c>
      <c r="AF28" s="103" t="n">
        <v>10.042</v>
      </c>
      <c r="AG28" s="103" t="n">
        <v>9.53990000000001</v>
      </c>
      <c r="AH28" s="103" t="n">
        <v>9.03780000000001</v>
      </c>
      <c r="AI28" s="103" t="n">
        <v>8.53569999999999</v>
      </c>
      <c r="AJ28" s="103" t="n">
        <v>8.03360000000001</v>
      </c>
      <c r="AK28" s="103" t="n">
        <v>7.5315</v>
      </c>
      <c r="AL28" s="103" t="n">
        <v>7.0294</v>
      </c>
      <c r="AM28" s="103" t="n">
        <v>6.5273</v>
      </c>
      <c r="AN28" s="103" t="n">
        <v>6.02520000000001</v>
      </c>
      <c r="AO28" s="103" t="n">
        <v>5.52310000000001</v>
      </c>
      <c r="AP28" s="103" t="n">
        <v>5.02100000000001</v>
      </c>
      <c r="AQ28" s="103" t="n">
        <v>4.51890000000002</v>
      </c>
      <c r="AR28" s="103" t="n">
        <v>4.01680000000002</v>
      </c>
      <c r="AS28" s="103" t="n">
        <v>3.51470000000003</v>
      </c>
      <c r="AT28" s="103" t="n">
        <v>3.01260000000003</v>
      </c>
      <c r="AU28" s="103" t="n">
        <v>2.51050000000003</v>
      </c>
      <c r="AV28" s="103" t="n">
        <v>2.00840000000004</v>
      </c>
      <c r="AW28" s="103" t="n">
        <v>1.50630000000004</v>
      </c>
      <c r="AX28" s="103" t="n">
        <v>1.00420000000005</v>
      </c>
      <c r="AY28" s="103" t="n">
        <v>16.0465</v>
      </c>
      <c r="AZ28" s="103" t="n">
        <v>16.346</v>
      </c>
      <c r="BA28" s="103" t="n">
        <v>16.6455</v>
      </c>
      <c r="BB28" s="103" t="n">
        <v>16.945</v>
      </c>
    </row>
    <row r="29" customFormat="false" ht="12.8" hidden="false" customHeight="false" outlineLevel="0" collapsed="false">
      <c r="A29" s="102" t="n">
        <v>62</v>
      </c>
      <c r="B29" s="103" t="n">
        <v>0</v>
      </c>
      <c r="C29" s="103" t="n">
        <v>0.453118133692749</v>
      </c>
      <c r="D29" s="103" t="n">
        <v>0.906236267385497</v>
      </c>
      <c r="E29" s="103" t="n">
        <v>1.35935440107825</v>
      </c>
      <c r="F29" s="103" t="n">
        <v>1.81247253477099</v>
      </c>
      <c r="G29" s="103" t="n">
        <v>2.26559066846374</v>
      </c>
      <c r="H29" s="103" t="n">
        <v>2.7187088021565</v>
      </c>
      <c r="I29" s="103" t="n">
        <v>3.17182693584924</v>
      </c>
      <c r="J29" s="103" t="n">
        <v>3.62494506954199</v>
      </c>
      <c r="K29" s="103" t="n">
        <v>4.07806320323474</v>
      </c>
      <c r="L29" s="103" t="n">
        <v>4.53118133692749</v>
      </c>
      <c r="M29" s="103" t="n">
        <v>4.98429947062024</v>
      </c>
      <c r="N29" s="103" t="n">
        <v>5.43741760431299</v>
      </c>
      <c r="O29" s="103" t="n">
        <v>5.89053573800574</v>
      </c>
      <c r="P29" s="103" t="n">
        <v>6.34365387169849</v>
      </c>
      <c r="Q29" s="103" t="n">
        <v>6.79677200539124</v>
      </c>
      <c r="R29" s="103" t="n">
        <v>7.24989013908399</v>
      </c>
      <c r="S29" s="103" t="n">
        <v>7.37204257397628</v>
      </c>
      <c r="T29" s="103" t="n">
        <v>7.49419500886857</v>
      </c>
      <c r="U29" s="103" t="n">
        <v>7.61634744376086</v>
      </c>
      <c r="V29" s="103" t="n">
        <v>7.73849987865315</v>
      </c>
      <c r="W29" s="103" t="n">
        <v>8.32544993932658</v>
      </c>
      <c r="X29" s="103" t="n">
        <v>8.91240000000001</v>
      </c>
      <c r="Y29" s="103" t="n">
        <v>9.08360000000001</v>
      </c>
      <c r="Z29" s="103" t="n">
        <v>9.25480000000001</v>
      </c>
      <c r="AA29" s="103" t="n">
        <v>9.42600000000001</v>
      </c>
      <c r="AB29" s="103" t="n">
        <v>9.5796</v>
      </c>
      <c r="AC29" s="103" t="n">
        <v>9.7332</v>
      </c>
      <c r="AD29" s="103" t="n">
        <v>9.8868</v>
      </c>
      <c r="AE29" s="103" t="n">
        <v>10.0404</v>
      </c>
      <c r="AF29" s="103" t="n">
        <v>10.194</v>
      </c>
      <c r="AG29" s="103" t="n">
        <v>9.68430000000001</v>
      </c>
      <c r="AH29" s="103" t="n">
        <v>9.17460000000002</v>
      </c>
      <c r="AI29" s="103" t="n">
        <v>8.66489999999999</v>
      </c>
      <c r="AJ29" s="103" t="n">
        <v>8.1552</v>
      </c>
      <c r="AK29" s="103" t="n">
        <v>7.6455</v>
      </c>
      <c r="AL29" s="103" t="n">
        <v>7.1358</v>
      </c>
      <c r="AM29" s="103" t="n">
        <v>6.6261</v>
      </c>
      <c r="AN29" s="103" t="n">
        <v>6.1164</v>
      </c>
      <c r="AO29" s="103" t="n">
        <v>5.60670000000001</v>
      </c>
      <c r="AP29" s="103" t="n">
        <v>5.09700000000001</v>
      </c>
      <c r="AQ29" s="103" t="n">
        <v>4.58730000000001</v>
      </c>
      <c r="AR29" s="103" t="n">
        <v>4.07760000000001</v>
      </c>
      <c r="AS29" s="103" t="n">
        <v>3.56790000000002</v>
      </c>
      <c r="AT29" s="103" t="n">
        <v>3.05820000000002</v>
      </c>
      <c r="AU29" s="103" t="n">
        <v>2.54850000000002</v>
      </c>
      <c r="AV29" s="103" t="n">
        <v>2.03880000000003</v>
      </c>
      <c r="AW29" s="103" t="n">
        <v>1.52910000000003</v>
      </c>
      <c r="AX29" s="103" t="n">
        <v>1.01940000000003</v>
      </c>
      <c r="AY29" s="103" t="n">
        <v>16.393</v>
      </c>
      <c r="AZ29" s="103" t="n">
        <v>16.712</v>
      </c>
      <c r="BA29" s="103" t="n">
        <v>17.031</v>
      </c>
      <c r="BB29" s="103" t="n">
        <v>17.35</v>
      </c>
    </row>
    <row r="30" customFormat="false" ht="12.8" hidden="false" customHeight="false" outlineLevel="0" collapsed="false">
      <c r="A30" s="102" t="n">
        <v>63</v>
      </c>
      <c r="B30" s="103" t="n">
        <v>0</v>
      </c>
      <c r="C30" s="103" t="n">
        <v>0.452697128850267</v>
      </c>
      <c r="D30" s="103" t="n">
        <v>0.905394257700533</v>
      </c>
      <c r="E30" s="103" t="n">
        <v>1.3580913865508</v>
      </c>
      <c r="F30" s="103" t="n">
        <v>1.81078851540107</v>
      </c>
      <c r="G30" s="103" t="n">
        <v>2.26348564425134</v>
      </c>
      <c r="H30" s="103" t="n">
        <v>2.7161827731016</v>
      </c>
      <c r="I30" s="103" t="n">
        <v>3.16887990195187</v>
      </c>
      <c r="J30" s="103" t="n">
        <v>3.62157703080214</v>
      </c>
      <c r="K30" s="103" t="n">
        <v>4.07427415965241</v>
      </c>
      <c r="L30" s="103" t="n">
        <v>4.52697128850268</v>
      </c>
      <c r="M30" s="103" t="n">
        <v>4.97966841735294</v>
      </c>
      <c r="N30" s="103" t="n">
        <v>5.4323655462032</v>
      </c>
      <c r="O30" s="103" t="n">
        <v>5.88506267505347</v>
      </c>
      <c r="P30" s="103" t="n">
        <v>6.33775980390374</v>
      </c>
      <c r="Q30" s="103" t="n">
        <v>6.79045693275401</v>
      </c>
      <c r="R30" s="103" t="n">
        <v>7.24315406160428</v>
      </c>
      <c r="S30" s="103" t="n">
        <v>7.36605422719412</v>
      </c>
      <c r="T30" s="103" t="n">
        <v>7.48895439278396</v>
      </c>
      <c r="U30" s="103" t="n">
        <v>7.61185455837379</v>
      </c>
      <c r="V30" s="103" t="n">
        <v>7.73475472396363</v>
      </c>
      <c r="W30" s="103" t="n">
        <v>8.38017736198182</v>
      </c>
      <c r="X30" s="103" t="n">
        <v>9.02560000000001</v>
      </c>
      <c r="Y30" s="103" t="n">
        <v>9.20340000000001</v>
      </c>
      <c r="Z30" s="103" t="n">
        <v>9.38120000000001</v>
      </c>
      <c r="AA30" s="103" t="n">
        <v>9.55900000000001</v>
      </c>
      <c r="AB30" s="103" t="n">
        <v>9.7164</v>
      </c>
      <c r="AC30" s="103" t="n">
        <v>9.8738</v>
      </c>
      <c r="AD30" s="103" t="n">
        <v>10.0312</v>
      </c>
      <c r="AE30" s="103" t="n">
        <v>10.1886</v>
      </c>
      <c r="AF30" s="103" t="n">
        <v>10.346</v>
      </c>
      <c r="AG30" s="103" t="n">
        <v>9.82870000000001</v>
      </c>
      <c r="AH30" s="103" t="n">
        <v>9.31140000000002</v>
      </c>
      <c r="AI30" s="103" t="n">
        <v>8.79409999999999</v>
      </c>
      <c r="AJ30" s="103" t="n">
        <v>8.2768</v>
      </c>
      <c r="AK30" s="103" t="n">
        <v>7.7595</v>
      </c>
      <c r="AL30" s="103" t="n">
        <v>7.24219999999999</v>
      </c>
      <c r="AM30" s="103" t="n">
        <v>6.7249</v>
      </c>
      <c r="AN30" s="103" t="n">
        <v>6.2076</v>
      </c>
      <c r="AO30" s="103" t="n">
        <v>5.6903</v>
      </c>
      <c r="AP30" s="103" t="n">
        <v>5.173</v>
      </c>
      <c r="AQ30" s="103" t="n">
        <v>4.65570000000001</v>
      </c>
      <c r="AR30" s="103" t="n">
        <v>4.13840000000001</v>
      </c>
      <c r="AS30" s="103" t="n">
        <v>3.62110000000001</v>
      </c>
      <c r="AT30" s="103" t="n">
        <v>3.10380000000001</v>
      </c>
      <c r="AU30" s="103" t="n">
        <v>2.58650000000001</v>
      </c>
      <c r="AV30" s="103" t="n">
        <v>2.06920000000002</v>
      </c>
      <c r="AW30" s="103" t="n">
        <v>1.55190000000002</v>
      </c>
      <c r="AX30" s="103" t="n">
        <v>1.03460000000002</v>
      </c>
      <c r="AY30" s="103" t="n">
        <v>16.7395</v>
      </c>
      <c r="AZ30" s="103" t="n">
        <v>17.078</v>
      </c>
      <c r="BA30" s="103" t="n">
        <v>17.4165</v>
      </c>
      <c r="BB30" s="103" t="n">
        <v>17.755</v>
      </c>
    </row>
    <row r="31" customFormat="false" ht="12.8" hidden="false" customHeight="false" outlineLevel="0" collapsed="false">
      <c r="A31" s="102" t="n">
        <v>64</v>
      </c>
      <c r="B31" s="103" t="n">
        <v>0</v>
      </c>
      <c r="C31" s="103" t="n">
        <v>0.452276124007785</v>
      </c>
      <c r="D31" s="103" t="n">
        <v>0.904552248015569</v>
      </c>
      <c r="E31" s="103" t="n">
        <v>1.35682837202335</v>
      </c>
      <c r="F31" s="103" t="n">
        <v>1.80910449603114</v>
      </c>
      <c r="G31" s="103" t="n">
        <v>2.26138062003893</v>
      </c>
      <c r="H31" s="103" t="n">
        <v>2.71365674404671</v>
      </c>
      <c r="I31" s="103" t="n">
        <v>3.1659328680545</v>
      </c>
      <c r="J31" s="103" t="n">
        <v>3.61820899206228</v>
      </c>
      <c r="K31" s="103" t="n">
        <v>4.07048511607007</v>
      </c>
      <c r="L31" s="103" t="n">
        <v>4.52276124007786</v>
      </c>
      <c r="M31" s="103" t="n">
        <v>4.97503736408564</v>
      </c>
      <c r="N31" s="103" t="n">
        <v>5.42731348809342</v>
      </c>
      <c r="O31" s="103" t="n">
        <v>5.87958961210121</v>
      </c>
      <c r="P31" s="103" t="n">
        <v>6.331865736109</v>
      </c>
      <c r="Q31" s="103" t="n">
        <v>6.78414186011679</v>
      </c>
      <c r="R31" s="103" t="n">
        <v>7.23641798412457</v>
      </c>
      <c r="S31" s="103" t="n">
        <v>7.36006588041196</v>
      </c>
      <c r="T31" s="103" t="n">
        <v>7.48371377669934</v>
      </c>
      <c r="U31" s="103" t="n">
        <v>7.60736167298673</v>
      </c>
      <c r="V31" s="103" t="n">
        <v>7.73100956927411</v>
      </c>
      <c r="W31" s="103" t="n">
        <v>8.43490478463706</v>
      </c>
      <c r="X31" s="103" t="n">
        <v>9.13880000000002</v>
      </c>
      <c r="Y31" s="103" t="n">
        <v>9.32320000000002</v>
      </c>
      <c r="Z31" s="103" t="n">
        <v>9.50760000000001</v>
      </c>
      <c r="AA31" s="103" t="n">
        <v>9.69200000000001</v>
      </c>
      <c r="AB31" s="103" t="n">
        <v>9.8532</v>
      </c>
      <c r="AC31" s="103" t="n">
        <v>10.0144</v>
      </c>
      <c r="AD31" s="103" t="n">
        <v>10.1756</v>
      </c>
      <c r="AE31" s="103" t="n">
        <v>10.3368</v>
      </c>
      <c r="AF31" s="103" t="n">
        <v>10.498</v>
      </c>
      <c r="AG31" s="103" t="n">
        <v>9.97310000000001</v>
      </c>
      <c r="AH31" s="103" t="n">
        <v>9.44820000000002</v>
      </c>
      <c r="AI31" s="103" t="n">
        <v>8.92329999999999</v>
      </c>
      <c r="AJ31" s="103" t="n">
        <v>8.3984</v>
      </c>
      <c r="AK31" s="103" t="n">
        <v>7.8735</v>
      </c>
      <c r="AL31" s="103" t="n">
        <v>7.34859999999999</v>
      </c>
      <c r="AM31" s="103" t="n">
        <v>6.82369999999999</v>
      </c>
      <c r="AN31" s="103" t="n">
        <v>6.29879999999999</v>
      </c>
      <c r="AO31" s="103" t="n">
        <v>5.7739</v>
      </c>
      <c r="AP31" s="103" t="n">
        <v>5.249</v>
      </c>
      <c r="AQ31" s="103" t="n">
        <v>4.7241</v>
      </c>
      <c r="AR31" s="103" t="n">
        <v>4.1992</v>
      </c>
      <c r="AS31" s="103" t="n">
        <v>3.6743</v>
      </c>
      <c r="AT31" s="103" t="n">
        <v>3.1494</v>
      </c>
      <c r="AU31" s="103" t="n">
        <v>2.6245</v>
      </c>
      <c r="AV31" s="103" t="n">
        <v>2.0996</v>
      </c>
      <c r="AW31" s="103" t="n">
        <v>1.57470000000001</v>
      </c>
      <c r="AX31" s="103" t="n">
        <v>1.04980000000001</v>
      </c>
      <c r="AY31" s="103" t="n">
        <v>17.086</v>
      </c>
      <c r="AZ31" s="103" t="n">
        <v>17.444</v>
      </c>
      <c r="BA31" s="103" t="n">
        <v>17.802</v>
      </c>
      <c r="BB31" s="103" t="n">
        <v>18.16</v>
      </c>
    </row>
    <row r="32" customFormat="false" ht="12.8" hidden="false" customHeight="false" outlineLevel="0" collapsed="false">
      <c r="A32" s="102" t="n">
        <v>65</v>
      </c>
      <c r="B32" s="103" t="n">
        <v>0</v>
      </c>
      <c r="C32" s="103" t="n">
        <v>0.451855119165302</v>
      </c>
      <c r="D32" s="103" t="n">
        <v>0.903710238330605</v>
      </c>
      <c r="E32" s="103" t="n">
        <v>1.35556535749591</v>
      </c>
      <c r="F32" s="103" t="n">
        <v>1.80742047666121</v>
      </c>
      <c r="G32" s="103" t="n">
        <v>2.25927559582652</v>
      </c>
      <c r="H32" s="103" t="n">
        <v>2.71113071499182</v>
      </c>
      <c r="I32" s="103" t="n">
        <v>3.16298583415712</v>
      </c>
      <c r="J32" s="103" t="n">
        <v>3.61484095332243</v>
      </c>
      <c r="K32" s="103" t="n">
        <v>4.06669607248774</v>
      </c>
      <c r="L32" s="103" t="n">
        <v>4.51855119165304</v>
      </c>
      <c r="M32" s="103" t="n">
        <v>4.97040631081834</v>
      </c>
      <c r="N32" s="103" t="n">
        <v>5.42226142998364</v>
      </c>
      <c r="O32" s="103" t="n">
        <v>5.87411654914895</v>
      </c>
      <c r="P32" s="103" t="n">
        <v>6.32597166831425</v>
      </c>
      <c r="Q32" s="103" t="n">
        <v>6.77782678747956</v>
      </c>
      <c r="R32" s="103" t="n">
        <v>7.22968190664486</v>
      </c>
      <c r="S32" s="103" t="n">
        <v>7.35407753362979</v>
      </c>
      <c r="T32" s="103" t="n">
        <v>7.47847316061472</v>
      </c>
      <c r="U32" s="103" t="n">
        <v>7.60286878759966</v>
      </c>
      <c r="V32" s="103" t="n">
        <v>7.72726441458459</v>
      </c>
      <c r="W32" s="103" t="n">
        <v>8.4896322072923</v>
      </c>
      <c r="X32" s="103" t="n">
        <v>9.25200000000002</v>
      </c>
      <c r="Y32" s="103" t="n">
        <v>9.44300000000002</v>
      </c>
      <c r="Z32" s="103" t="n">
        <v>9.63400000000001</v>
      </c>
      <c r="AA32" s="103" t="n">
        <v>9.82500000000001</v>
      </c>
      <c r="AB32" s="103" t="n">
        <v>9.99000000000001</v>
      </c>
      <c r="AC32" s="103" t="n">
        <v>10.155</v>
      </c>
      <c r="AD32" s="103" t="n">
        <v>10.32</v>
      </c>
      <c r="AE32" s="103" t="n">
        <v>10.485</v>
      </c>
      <c r="AF32" s="103" t="n">
        <v>10.65</v>
      </c>
      <c r="AG32" s="103" t="n">
        <v>10.1175</v>
      </c>
      <c r="AH32" s="103" t="n">
        <v>9.58500000000002</v>
      </c>
      <c r="AI32" s="103" t="n">
        <v>9.05249999999999</v>
      </c>
      <c r="AJ32" s="103" t="n">
        <v>8.52</v>
      </c>
      <c r="AK32" s="103" t="n">
        <v>7.9875</v>
      </c>
      <c r="AL32" s="103" t="n">
        <v>7.45499999999999</v>
      </c>
      <c r="AM32" s="103" t="n">
        <v>6.92249999999999</v>
      </c>
      <c r="AN32" s="103" t="n">
        <v>6.38999999999999</v>
      </c>
      <c r="AO32" s="103" t="n">
        <v>5.85749999999999</v>
      </c>
      <c r="AP32" s="103" t="n">
        <v>5.32499999999999</v>
      </c>
      <c r="AQ32" s="103" t="n">
        <v>4.79249999999999</v>
      </c>
      <c r="AR32" s="103" t="n">
        <v>4.25999999999999</v>
      </c>
      <c r="AS32" s="103" t="n">
        <v>3.72749999999999</v>
      </c>
      <c r="AT32" s="103" t="n">
        <v>3.19499999999999</v>
      </c>
      <c r="AU32" s="103" t="n">
        <v>2.66249999999999</v>
      </c>
      <c r="AV32" s="103" t="n">
        <v>2.12999999999999</v>
      </c>
      <c r="AW32" s="103" t="n">
        <v>1.59749999999999</v>
      </c>
      <c r="AX32" s="103" t="n">
        <v>1.06499999999999</v>
      </c>
      <c r="AY32" s="103" t="n">
        <v>17.4325</v>
      </c>
      <c r="AZ32" s="103" t="n">
        <v>17.81</v>
      </c>
      <c r="BA32" s="103" t="n">
        <v>18.1875</v>
      </c>
      <c r="BB32" s="103" t="n">
        <v>18.565</v>
      </c>
    </row>
    <row r="33" customFormat="false" ht="12.8" hidden="false" customHeight="false" outlineLevel="0" collapsed="false">
      <c r="A33" s="102" t="n">
        <v>66</v>
      </c>
      <c r="B33" s="103" t="n">
        <v>0</v>
      </c>
      <c r="C33" s="103" t="n">
        <v>0.450938601902839</v>
      </c>
      <c r="D33" s="103" t="n">
        <v>0.901877203805678</v>
      </c>
      <c r="E33" s="103" t="n">
        <v>1.35281580570852</v>
      </c>
      <c r="F33" s="103" t="n">
        <v>1.80375440761136</v>
      </c>
      <c r="G33" s="103" t="n">
        <v>2.2546930095142</v>
      </c>
      <c r="H33" s="103" t="n">
        <v>2.70563161141704</v>
      </c>
      <c r="I33" s="103" t="n">
        <v>3.15657021331988</v>
      </c>
      <c r="J33" s="103" t="n">
        <v>3.60750881522272</v>
      </c>
      <c r="K33" s="103" t="n">
        <v>4.05844741712556</v>
      </c>
      <c r="L33" s="103" t="n">
        <v>4.5093860190284</v>
      </c>
      <c r="M33" s="103" t="n">
        <v>4.96032462093124</v>
      </c>
      <c r="N33" s="103" t="n">
        <v>5.41126322283408</v>
      </c>
      <c r="O33" s="103" t="n">
        <v>5.86220182473692</v>
      </c>
      <c r="P33" s="103" t="n">
        <v>6.31314042663976</v>
      </c>
      <c r="Q33" s="103" t="n">
        <v>6.7640790285426</v>
      </c>
      <c r="R33" s="103" t="n">
        <v>7.21501763044544</v>
      </c>
      <c r="S33" s="103" t="n">
        <v>7.33984961369793</v>
      </c>
      <c r="T33" s="103" t="n">
        <v>7.46468159695043</v>
      </c>
      <c r="U33" s="103" t="n">
        <v>7.58951358020292</v>
      </c>
      <c r="V33" s="103" t="n">
        <v>7.71434556345541</v>
      </c>
      <c r="W33" s="103" t="n">
        <v>8.49413613382345</v>
      </c>
      <c r="X33" s="103" t="n">
        <v>9.27392670419148</v>
      </c>
      <c r="Y33" s="103" t="n">
        <v>9.50195113612766</v>
      </c>
      <c r="Z33" s="103" t="n">
        <v>9.72997556806383</v>
      </c>
      <c r="AA33" s="103" t="n">
        <v>9.95800000000001</v>
      </c>
      <c r="AB33" s="103" t="n">
        <v>10.1268</v>
      </c>
      <c r="AC33" s="103" t="n">
        <v>10.2956</v>
      </c>
      <c r="AD33" s="103" t="n">
        <v>10.4644</v>
      </c>
      <c r="AE33" s="103" t="n">
        <v>10.6332</v>
      </c>
      <c r="AF33" s="103" t="n">
        <v>10.802</v>
      </c>
      <c r="AG33" s="103" t="n">
        <v>10.2619</v>
      </c>
      <c r="AH33" s="103" t="n">
        <v>9.72180000000002</v>
      </c>
      <c r="AI33" s="103" t="n">
        <v>9.18169999999999</v>
      </c>
      <c r="AJ33" s="103" t="n">
        <v>8.6416</v>
      </c>
      <c r="AK33" s="103" t="n">
        <v>8.10149999999999</v>
      </c>
      <c r="AL33" s="103" t="n">
        <v>7.56139999999999</v>
      </c>
      <c r="AM33" s="103" t="n">
        <v>7.02129999999999</v>
      </c>
      <c r="AN33" s="103" t="n">
        <v>6.48119999999999</v>
      </c>
      <c r="AO33" s="103" t="n">
        <v>5.94109999999999</v>
      </c>
      <c r="AP33" s="103" t="n">
        <v>5.40099999999999</v>
      </c>
      <c r="AQ33" s="103" t="n">
        <v>4.8609</v>
      </c>
      <c r="AR33" s="103" t="n">
        <v>4.3208</v>
      </c>
      <c r="AS33" s="103" t="n">
        <v>3.7807</v>
      </c>
      <c r="AT33" s="103" t="n">
        <v>3.2406</v>
      </c>
      <c r="AU33" s="103" t="n">
        <v>2.7005</v>
      </c>
      <c r="AV33" s="103" t="n">
        <v>2.1604</v>
      </c>
      <c r="AW33" s="103" t="n">
        <v>1.6203</v>
      </c>
      <c r="AX33" s="103" t="n">
        <v>1.0802</v>
      </c>
      <c r="AY33" s="103" t="n">
        <v>17.7605</v>
      </c>
      <c r="AZ33" s="103" t="n">
        <v>18.158</v>
      </c>
      <c r="BA33" s="103" t="n">
        <v>18.5555</v>
      </c>
      <c r="BB33" s="103" t="n">
        <v>18.953</v>
      </c>
    </row>
    <row r="34" customFormat="false" ht="12.8" hidden="false" customHeight="false" outlineLevel="0" collapsed="false">
      <c r="A34" s="102" t="n">
        <v>67</v>
      </c>
      <c r="B34" s="103" t="n">
        <v>0</v>
      </c>
      <c r="C34" s="103" t="n">
        <v>0.450022084640376</v>
      </c>
      <c r="D34" s="103" t="n">
        <v>0.900044169280751</v>
      </c>
      <c r="E34" s="103" t="n">
        <v>1.35006625392113</v>
      </c>
      <c r="F34" s="103" t="n">
        <v>1.8000883385615</v>
      </c>
      <c r="G34" s="103" t="n">
        <v>2.25011042320188</v>
      </c>
      <c r="H34" s="103" t="n">
        <v>2.70013250784225</v>
      </c>
      <c r="I34" s="103" t="n">
        <v>3.15015459248263</v>
      </c>
      <c r="J34" s="103" t="n">
        <v>3.60017667712301</v>
      </c>
      <c r="K34" s="103" t="n">
        <v>4.05019876176338</v>
      </c>
      <c r="L34" s="103" t="n">
        <v>4.50022084640376</v>
      </c>
      <c r="M34" s="103" t="n">
        <v>4.95024293104413</v>
      </c>
      <c r="N34" s="103" t="n">
        <v>5.40026501568451</v>
      </c>
      <c r="O34" s="103" t="n">
        <v>5.85028710032489</v>
      </c>
      <c r="P34" s="103" t="n">
        <v>6.30030918496526</v>
      </c>
      <c r="Q34" s="103" t="n">
        <v>6.75033126960564</v>
      </c>
      <c r="R34" s="103" t="n">
        <v>7.20035335424601</v>
      </c>
      <c r="S34" s="103" t="n">
        <v>7.32562169376607</v>
      </c>
      <c r="T34" s="103" t="n">
        <v>7.45089003328613</v>
      </c>
      <c r="U34" s="103" t="n">
        <v>7.57615837280618</v>
      </c>
      <c r="V34" s="103" t="n">
        <v>7.70142671232624</v>
      </c>
      <c r="W34" s="103" t="n">
        <v>8.49864006035459</v>
      </c>
      <c r="X34" s="103" t="n">
        <v>9.29585340838294</v>
      </c>
      <c r="Y34" s="103" t="n">
        <v>9.56090227225529</v>
      </c>
      <c r="Z34" s="103" t="n">
        <v>9.82595113612765</v>
      </c>
      <c r="AA34" s="103" t="n">
        <v>10.091</v>
      </c>
      <c r="AB34" s="103" t="n">
        <v>10.2636</v>
      </c>
      <c r="AC34" s="103" t="n">
        <v>10.4362</v>
      </c>
      <c r="AD34" s="103" t="n">
        <v>10.6088</v>
      </c>
      <c r="AE34" s="103" t="n">
        <v>10.7814</v>
      </c>
      <c r="AF34" s="103" t="n">
        <v>10.954</v>
      </c>
      <c r="AG34" s="103" t="n">
        <v>10.4063</v>
      </c>
      <c r="AH34" s="103" t="n">
        <v>9.85860000000001</v>
      </c>
      <c r="AI34" s="103" t="n">
        <v>9.3109</v>
      </c>
      <c r="AJ34" s="103" t="n">
        <v>8.7632</v>
      </c>
      <c r="AK34" s="103" t="n">
        <v>8.2155</v>
      </c>
      <c r="AL34" s="103" t="n">
        <v>7.66779999999999</v>
      </c>
      <c r="AM34" s="103" t="n">
        <v>7.12009999999999</v>
      </c>
      <c r="AN34" s="103" t="n">
        <v>6.5724</v>
      </c>
      <c r="AO34" s="103" t="n">
        <v>6.0247</v>
      </c>
      <c r="AP34" s="103" t="n">
        <v>5.477</v>
      </c>
      <c r="AQ34" s="103" t="n">
        <v>4.9293</v>
      </c>
      <c r="AR34" s="103" t="n">
        <v>4.38160000000001</v>
      </c>
      <c r="AS34" s="103" t="n">
        <v>3.83390000000001</v>
      </c>
      <c r="AT34" s="103" t="n">
        <v>3.28620000000001</v>
      </c>
      <c r="AU34" s="103" t="n">
        <v>2.73850000000001</v>
      </c>
      <c r="AV34" s="103" t="n">
        <v>2.19080000000002</v>
      </c>
      <c r="AW34" s="103" t="n">
        <v>1.64310000000002</v>
      </c>
      <c r="AX34" s="103" t="n">
        <v>1.09540000000002</v>
      </c>
      <c r="AY34" s="103" t="n">
        <v>18.0885</v>
      </c>
      <c r="AZ34" s="103" t="n">
        <v>18.506</v>
      </c>
      <c r="BA34" s="103" t="n">
        <v>18.9235</v>
      </c>
      <c r="BB34" s="103" t="n">
        <v>19.341</v>
      </c>
    </row>
    <row r="35" customFormat="false" ht="12.8" hidden="false" customHeight="false" outlineLevel="0" collapsed="false">
      <c r="A35" s="102" t="n">
        <v>68</v>
      </c>
      <c r="B35" s="103" t="n">
        <v>0</v>
      </c>
      <c r="C35" s="103" t="n">
        <v>0.449105567377912</v>
      </c>
      <c r="D35" s="103" t="n">
        <v>0.898211134755824</v>
      </c>
      <c r="E35" s="103" t="n">
        <v>1.34731670213374</v>
      </c>
      <c r="F35" s="103" t="n">
        <v>1.79642226951165</v>
      </c>
      <c r="G35" s="103" t="n">
        <v>2.24552783688956</v>
      </c>
      <c r="H35" s="103" t="n">
        <v>2.69463340426747</v>
      </c>
      <c r="I35" s="103" t="n">
        <v>3.14373897164538</v>
      </c>
      <c r="J35" s="103" t="n">
        <v>3.59284453902329</v>
      </c>
      <c r="K35" s="103" t="n">
        <v>4.04195010640121</v>
      </c>
      <c r="L35" s="103" t="n">
        <v>4.49105567377912</v>
      </c>
      <c r="M35" s="103" t="n">
        <v>4.94016124115703</v>
      </c>
      <c r="N35" s="103" t="n">
        <v>5.38926680853494</v>
      </c>
      <c r="O35" s="103" t="n">
        <v>5.83837237591286</v>
      </c>
      <c r="P35" s="103" t="n">
        <v>6.28747794329077</v>
      </c>
      <c r="Q35" s="103" t="n">
        <v>6.73658351066868</v>
      </c>
      <c r="R35" s="103" t="n">
        <v>7.18568907804659</v>
      </c>
      <c r="S35" s="103" t="n">
        <v>7.31139377383421</v>
      </c>
      <c r="T35" s="103" t="n">
        <v>7.43709846962183</v>
      </c>
      <c r="U35" s="103" t="n">
        <v>7.56280316540944</v>
      </c>
      <c r="V35" s="103" t="n">
        <v>7.68850786119706</v>
      </c>
      <c r="W35" s="103" t="n">
        <v>8.50314398688573</v>
      </c>
      <c r="X35" s="103" t="n">
        <v>9.31778011257439</v>
      </c>
      <c r="Y35" s="103" t="n">
        <v>9.61985340838293</v>
      </c>
      <c r="Z35" s="103" t="n">
        <v>9.92192670419147</v>
      </c>
      <c r="AA35" s="103" t="n">
        <v>10.224</v>
      </c>
      <c r="AB35" s="103" t="n">
        <v>10.4004</v>
      </c>
      <c r="AC35" s="103" t="n">
        <v>10.5768</v>
      </c>
      <c r="AD35" s="103" t="n">
        <v>10.7532</v>
      </c>
      <c r="AE35" s="103" t="n">
        <v>10.9296</v>
      </c>
      <c r="AF35" s="103" t="n">
        <v>11.106</v>
      </c>
      <c r="AG35" s="103" t="n">
        <v>10.5507</v>
      </c>
      <c r="AH35" s="103" t="n">
        <v>9.99540000000001</v>
      </c>
      <c r="AI35" s="103" t="n">
        <v>9.4401</v>
      </c>
      <c r="AJ35" s="103" t="n">
        <v>8.8848</v>
      </c>
      <c r="AK35" s="103" t="n">
        <v>8.3295</v>
      </c>
      <c r="AL35" s="103" t="n">
        <v>7.77419999999999</v>
      </c>
      <c r="AM35" s="103" t="n">
        <v>7.21889999999999</v>
      </c>
      <c r="AN35" s="103" t="n">
        <v>6.6636</v>
      </c>
      <c r="AO35" s="103" t="n">
        <v>6.1083</v>
      </c>
      <c r="AP35" s="103" t="n">
        <v>5.553</v>
      </c>
      <c r="AQ35" s="103" t="n">
        <v>4.99770000000001</v>
      </c>
      <c r="AR35" s="103" t="n">
        <v>4.44240000000001</v>
      </c>
      <c r="AS35" s="103" t="n">
        <v>3.88710000000002</v>
      </c>
      <c r="AT35" s="103" t="n">
        <v>3.33180000000002</v>
      </c>
      <c r="AU35" s="103" t="n">
        <v>2.77650000000002</v>
      </c>
      <c r="AV35" s="103" t="n">
        <v>2.22120000000003</v>
      </c>
      <c r="AW35" s="103" t="n">
        <v>1.66590000000003</v>
      </c>
      <c r="AX35" s="103" t="n">
        <v>1.11060000000003</v>
      </c>
      <c r="AY35" s="103" t="n">
        <v>18.4165</v>
      </c>
      <c r="AZ35" s="103" t="n">
        <v>18.854</v>
      </c>
      <c r="BA35" s="103" t="n">
        <v>19.2915</v>
      </c>
      <c r="BB35" s="103" t="n">
        <v>19.729</v>
      </c>
    </row>
    <row r="36" customFormat="false" ht="12.8" hidden="false" customHeight="false" outlineLevel="0" collapsed="false">
      <c r="A36" s="102" t="n">
        <v>69</v>
      </c>
      <c r="B36" s="103" t="n">
        <v>0</v>
      </c>
      <c r="C36" s="103" t="n">
        <v>0.448189050115449</v>
      </c>
      <c r="D36" s="103" t="n">
        <v>0.896378100230897</v>
      </c>
      <c r="E36" s="103" t="n">
        <v>1.34456715034635</v>
      </c>
      <c r="F36" s="103" t="n">
        <v>1.79275620046179</v>
      </c>
      <c r="G36" s="103" t="n">
        <v>2.24094525057724</v>
      </c>
      <c r="H36" s="103" t="n">
        <v>2.68913430069268</v>
      </c>
      <c r="I36" s="103" t="n">
        <v>3.13732335080813</v>
      </c>
      <c r="J36" s="103" t="n">
        <v>3.58551240092358</v>
      </c>
      <c r="K36" s="103" t="n">
        <v>4.03370145103903</v>
      </c>
      <c r="L36" s="103" t="n">
        <v>4.48189050115448</v>
      </c>
      <c r="M36" s="103" t="n">
        <v>4.93007955126993</v>
      </c>
      <c r="N36" s="103" t="n">
        <v>5.37826860138538</v>
      </c>
      <c r="O36" s="103" t="n">
        <v>5.82645765150083</v>
      </c>
      <c r="P36" s="103" t="n">
        <v>6.27464670161627</v>
      </c>
      <c r="Q36" s="103" t="n">
        <v>6.72283575173172</v>
      </c>
      <c r="R36" s="103" t="n">
        <v>7.17102480184716</v>
      </c>
      <c r="S36" s="103" t="n">
        <v>7.29716585390234</v>
      </c>
      <c r="T36" s="103" t="n">
        <v>7.42330690595752</v>
      </c>
      <c r="U36" s="103" t="n">
        <v>7.5494479580127</v>
      </c>
      <c r="V36" s="103" t="n">
        <v>7.67558901006789</v>
      </c>
      <c r="W36" s="103" t="n">
        <v>8.50764791341687</v>
      </c>
      <c r="X36" s="103" t="n">
        <v>9.33970681676585</v>
      </c>
      <c r="Y36" s="103" t="n">
        <v>9.67880454451057</v>
      </c>
      <c r="Z36" s="103" t="n">
        <v>10.0179022722553</v>
      </c>
      <c r="AA36" s="103" t="n">
        <v>10.357</v>
      </c>
      <c r="AB36" s="103" t="n">
        <v>10.5372</v>
      </c>
      <c r="AC36" s="103" t="n">
        <v>10.7174</v>
      </c>
      <c r="AD36" s="103" t="n">
        <v>10.8976</v>
      </c>
      <c r="AE36" s="103" t="n">
        <v>11.0778</v>
      </c>
      <c r="AF36" s="103" t="n">
        <v>11.258</v>
      </c>
      <c r="AG36" s="103" t="n">
        <v>10.6951</v>
      </c>
      <c r="AH36" s="103" t="n">
        <v>10.1322</v>
      </c>
      <c r="AI36" s="103" t="n">
        <v>9.56930000000001</v>
      </c>
      <c r="AJ36" s="103" t="n">
        <v>9.0064</v>
      </c>
      <c r="AK36" s="103" t="n">
        <v>8.4435</v>
      </c>
      <c r="AL36" s="103" t="n">
        <v>7.88059999999999</v>
      </c>
      <c r="AM36" s="103" t="n">
        <v>7.3177</v>
      </c>
      <c r="AN36" s="103" t="n">
        <v>6.7548</v>
      </c>
      <c r="AO36" s="103" t="n">
        <v>6.1919</v>
      </c>
      <c r="AP36" s="103" t="n">
        <v>5.62900000000001</v>
      </c>
      <c r="AQ36" s="103" t="n">
        <v>5.06610000000001</v>
      </c>
      <c r="AR36" s="103" t="n">
        <v>4.50320000000002</v>
      </c>
      <c r="AS36" s="103" t="n">
        <v>3.94030000000002</v>
      </c>
      <c r="AT36" s="103" t="n">
        <v>3.37740000000003</v>
      </c>
      <c r="AU36" s="103" t="n">
        <v>2.81450000000003</v>
      </c>
      <c r="AV36" s="103" t="n">
        <v>2.25160000000004</v>
      </c>
      <c r="AW36" s="103" t="n">
        <v>1.68870000000004</v>
      </c>
      <c r="AX36" s="103" t="n">
        <v>1.12580000000005</v>
      </c>
      <c r="AY36" s="103" t="n">
        <v>18.7445</v>
      </c>
      <c r="AZ36" s="103" t="n">
        <v>19.202</v>
      </c>
      <c r="BA36" s="103" t="n">
        <v>19.6595</v>
      </c>
      <c r="BB36" s="103" t="n">
        <v>20.117</v>
      </c>
    </row>
    <row r="37" customFormat="false" ht="12.8" hidden="false" customHeight="false" outlineLevel="0" collapsed="false">
      <c r="A37" s="102" t="n">
        <v>70</v>
      </c>
      <c r="B37" s="103" t="n">
        <v>0</v>
      </c>
      <c r="C37" s="103" t="n">
        <v>0.447272532852985</v>
      </c>
      <c r="D37" s="103" t="n">
        <v>0.89454506570597</v>
      </c>
      <c r="E37" s="103" t="n">
        <v>1.34181759855895</v>
      </c>
      <c r="F37" s="103" t="n">
        <v>1.78909013141194</v>
      </c>
      <c r="G37" s="103" t="n">
        <v>2.23636266426492</v>
      </c>
      <c r="H37" s="103" t="n">
        <v>2.6836351971179</v>
      </c>
      <c r="I37" s="103" t="n">
        <v>3.13090772997089</v>
      </c>
      <c r="J37" s="103" t="n">
        <v>3.57818026282387</v>
      </c>
      <c r="K37" s="103" t="n">
        <v>4.02545279567686</v>
      </c>
      <c r="L37" s="103" t="n">
        <v>4.47272532852984</v>
      </c>
      <c r="M37" s="103" t="n">
        <v>4.91999786138283</v>
      </c>
      <c r="N37" s="103" t="n">
        <v>5.36727039423581</v>
      </c>
      <c r="O37" s="103" t="n">
        <v>5.81454292708879</v>
      </c>
      <c r="P37" s="103" t="n">
        <v>6.26181545994178</v>
      </c>
      <c r="Q37" s="103" t="n">
        <v>6.70908799279476</v>
      </c>
      <c r="R37" s="103" t="n">
        <v>7.15636052564774</v>
      </c>
      <c r="S37" s="103" t="n">
        <v>7.28293793397048</v>
      </c>
      <c r="T37" s="103" t="n">
        <v>7.40951534229322</v>
      </c>
      <c r="U37" s="103" t="n">
        <v>7.53609275061597</v>
      </c>
      <c r="V37" s="103" t="n">
        <v>7.66267015893871</v>
      </c>
      <c r="W37" s="103" t="n">
        <v>8.51215183994801</v>
      </c>
      <c r="X37" s="103" t="n">
        <v>9.36163352095731</v>
      </c>
      <c r="Y37" s="103" t="n">
        <v>9.73775568063821</v>
      </c>
      <c r="Z37" s="103" t="n">
        <v>10.1138778403191</v>
      </c>
      <c r="AA37" s="103" t="n">
        <v>10.49</v>
      </c>
      <c r="AB37" s="103" t="n">
        <v>10.674</v>
      </c>
      <c r="AC37" s="103" t="n">
        <v>10.858</v>
      </c>
      <c r="AD37" s="103" t="n">
        <v>11.042</v>
      </c>
      <c r="AE37" s="103" t="n">
        <v>11.226</v>
      </c>
      <c r="AF37" s="103" t="n">
        <v>11.41</v>
      </c>
      <c r="AG37" s="103" t="n">
        <v>10.8395</v>
      </c>
      <c r="AH37" s="103" t="n">
        <v>10.269</v>
      </c>
      <c r="AI37" s="103" t="n">
        <v>9.69850000000001</v>
      </c>
      <c r="AJ37" s="103" t="n">
        <v>9.128</v>
      </c>
      <c r="AK37" s="103" t="n">
        <v>8.5575</v>
      </c>
      <c r="AL37" s="103" t="n">
        <v>7.98699999999999</v>
      </c>
      <c r="AM37" s="103" t="n">
        <v>7.4165</v>
      </c>
      <c r="AN37" s="103" t="n">
        <v>6.846</v>
      </c>
      <c r="AO37" s="103" t="n">
        <v>6.2755</v>
      </c>
      <c r="AP37" s="103" t="n">
        <v>5.70500000000001</v>
      </c>
      <c r="AQ37" s="103" t="n">
        <v>5.13450000000001</v>
      </c>
      <c r="AR37" s="103" t="n">
        <v>4.56400000000002</v>
      </c>
      <c r="AS37" s="103" t="n">
        <v>3.99350000000002</v>
      </c>
      <c r="AT37" s="103" t="n">
        <v>3.42300000000003</v>
      </c>
      <c r="AU37" s="103" t="n">
        <v>2.85250000000003</v>
      </c>
      <c r="AV37" s="103" t="n">
        <v>2.28200000000004</v>
      </c>
      <c r="AW37" s="103" t="n">
        <v>1.71150000000004</v>
      </c>
      <c r="AX37" s="103" t="n">
        <v>1.14100000000005</v>
      </c>
      <c r="AY37" s="103" t="n">
        <v>19.0725</v>
      </c>
      <c r="AZ37" s="103" t="n">
        <v>19.55</v>
      </c>
      <c r="BA37" s="103" t="n">
        <v>20.0275</v>
      </c>
      <c r="BB37" s="103" t="n">
        <v>20.505</v>
      </c>
    </row>
    <row r="38" customFormat="false" ht="12.8" hidden="false" customHeight="false" outlineLevel="0" collapsed="false">
      <c r="A38" s="102" t="n">
        <v>71</v>
      </c>
      <c r="B38" s="103" t="n">
        <v>0</v>
      </c>
      <c r="C38" s="103" t="n">
        <v>0.44594889475875</v>
      </c>
      <c r="D38" s="103" t="n">
        <v>0.891897789517499</v>
      </c>
      <c r="E38" s="103" t="n">
        <v>1.33784668427625</v>
      </c>
      <c r="F38" s="103" t="n">
        <v>1.783795579035</v>
      </c>
      <c r="G38" s="103" t="n">
        <v>2.22974447379374</v>
      </c>
      <c r="H38" s="103" t="n">
        <v>2.67569336855249</v>
      </c>
      <c r="I38" s="103" t="n">
        <v>3.12164226331124</v>
      </c>
      <c r="J38" s="103" t="n">
        <v>3.56759115806999</v>
      </c>
      <c r="K38" s="103" t="n">
        <v>4.01354005282874</v>
      </c>
      <c r="L38" s="103" t="n">
        <v>4.45948894758749</v>
      </c>
      <c r="M38" s="103" t="n">
        <v>4.90543784234624</v>
      </c>
      <c r="N38" s="103" t="n">
        <v>5.35138673710499</v>
      </c>
      <c r="O38" s="103" t="n">
        <v>5.79733563186374</v>
      </c>
      <c r="P38" s="103" t="n">
        <v>6.24328452662248</v>
      </c>
      <c r="Q38" s="103" t="n">
        <v>6.68923342138123</v>
      </c>
      <c r="R38" s="103" t="n">
        <v>7.13518231613998</v>
      </c>
      <c r="S38" s="103" t="n">
        <v>7.26198470486676</v>
      </c>
      <c r="T38" s="103" t="n">
        <v>7.38878709359355</v>
      </c>
      <c r="U38" s="103" t="n">
        <v>7.51558948232034</v>
      </c>
      <c r="V38" s="103" t="n">
        <v>7.64239187104713</v>
      </c>
      <c r="W38" s="103" t="n">
        <v>8.49824340923583</v>
      </c>
      <c r="X38" s="103" t="n">
        <v>9.35409494742452</v>
      </c>
      <c r="Y38" s="103" t="n">
        <v>9.77272996494968</v>
      </c>
      <c r="Z38" s="103" t="n">
        <v>10.1913649824748</v>
      </c>
      <c r="AA38" s="103" t="n">
        <v>10.61</v>
      </c>
      <c r="AB38" s="103" t="n">
        <v>10.7968</v>
      </c>
      <c r="AC38" s="103" t="n">
        <v>10.9836</v>
      </c>
      <c r="AD38" s="103" t="n">
        <v>11.1704</v>
      </c>
      <c r="AE38" s="103" t="n">
        <v>11.3572</v>
      </c>
      <c r="AF38" s="103" t="n">
        <v>11.544</v>
      </c>
      <c r="AG38" s="103" t="n">
        <v>10.9668</v>
      </c>
      <c r="AH38" s="103" t="n">
        <v>10.3896</v>
      </c>
      <c r="AI38" s="103" t="n">
        <v>9.81240000000001</v>
      </c>
      <c r="AJ38" s="103" t="n">
        <v>9.2352</v>
      </c>
      <c r="AK38" s="103" t="n">
        <v>8.658</v>
      </c>
      <c r="AL38" s="103" t="n">
        <v>8.08079999999999</v>
      </c>
      <c r="AM38" s="103" t="n">
        <v>7.5036</v>
      </c>
      <c r="AN38" s="103" t="n">
        <v>6.9264</v>
      </c>
      <c r="AO38" s="103" t="n">
        <v>6.3492</v>
      </c>
      <c r="AP38" s="103" t="n">
        <v>5.77200000000001</v>
      </c>
      <c r="AQ38" s="103" t="n">
        <v>5.19480000000001</v>
      </c>
      <c r="AR38" s="103" t="n">
        <v>4.61760000000002</v>
      </c>
      <c r="AS38" s="103" t="n">
        <v>4.04040000000002</v>
      </c>
      <c r="AT38" s="103" t="n">
        <v>3.46320000000002</v>
      </c>
      <c r="AU38" s="103" t="n">
        <v>2.88600000000003</v>
      </c>
      <c r="AV38" s="103" t="n">
        <v>2.30880000000003</v>
      </c>
      <c r="AW38" s="103" t="n">
        <v>1.73160000000003</v>
      </c>
      <c r="AX38" s="103" t="n">
        <v>1.15440000000004</v>
      </c>
      <c r="AY38" s="103" t="n">
        <v>19.372</v>
      </c>
      <c r="AZ38" s="103" t="n">
        <v>19.868</v>
      </c>
      <c r="BA38" s="103" t="n">
        <v>20.364</v>
      </c>
      <c r="BB38" s="103" t="n">
        <v>20.86</v>
      </c>
    </row>
    <row r="39" customFormat="false" ht="12.8" hidden="false" customHeight="false" outlineLevel="0" collapsed="false">
      <c r="A39" s="102" t="n">
        <v>72</v>
      </c>
      <c r="B39" s="103" t="n">
        <v>0</v>
      </c>
      <c r="C39" s="103" t="n">
        <v>0.444625256664514</v>
      </c>
      <c r="D39" s="103" t="n">
        <v>0.889250513329028</v>
      </c>
      <c r="E39" s="103" t="n">
        <v>1.33387576999354</v>
      </c>
      <c r="F39" s="103" t="n">
        <v>1.77850102665806</v>
      </c>
      <c r="G39" s="103" t="n">
        <v>2.22312628332257</v>
      </c>
      <c r="H39" s="103" t="n">
        <v>2.66775153998708</v>
      </c>
      <c r="I39" s="103" t="n">
        <v>3.11237679665159</v>
      </c>
      <c r="J39" s="103" t="n">
        <v>3.55700205331611</v>
      </c>
      <c r="K39" s="103" t="n">
        <v>4.00162730998062</v>
      </c>
      <c r="L39" s="103" t="n">
        <v>4.44625256664513</v>
      </c>
      <c r="M39" s="103" t="n">
        <v>4.89087782330965</v>
      </c>
      <c r="N39" s="103" t="n">
        <v>5.33550307997416</v>
      </c>
      <c r="O39" s="103" t="n">
        <v>5.78012833663868</v>
      </c>
      <c r="P39" s="103" t="n">
        <v>6.22475359330319</v>
      </c>
      <c r="Q39" s="103" t="n">
        <v>6.6693788499677</v>
      </c>
      <c r="R39" s="103" t="n">
        <v>7.11400410663221</v>
      </c>
      <c r="S39" s="103" t="n">
        <v>7.24103147576304</v>
      </c>
      <c r="T39" s="103" t="n">
        <v>7.36805884489388</v>
      </c>
      <c r="U39" s="103" t="n">
        <v>7.49508621402471</v>
      </c>
      <c r="V39" s="103" t="n">
        <v>7.62211358315554</v>
      </c>
      <c r="W39" s="103" t="n">
        <v>8.48433497852364</v>
      </c>
      <c r="X39" s="103" t="n">
        <v>9.34655637389174</v>
      </c>
      <c r="Y39" s="103" t="n">
        <v>9.80770424926116</v>
      </c>
      <c r="Z39" s="103" t="n">
        <v>10.2688521246306</v>
      </c>
      <c r="AA39" s="103" t="n">
        <v>10.73</v>
      </c>
      <c r="AB39" s="103" t="n">
        <v>10.9196</v>
      </c>
      <c r="AC39" s="103" t="n">
        <v>11.1092</v>
      </c>
      <c r="AD39" s="103" t="n">
        <v>11.2988</v>
      </c>
      <c r="AE39" s="103" t="n">
        <v>11.4884</v>
      </c>
      <c r="AF39" s="103" t="n">
        <v>11.678</v>
      </c>
      <c r="AG39" s="103" t="n">
        <v>11.0941</v>
      </c>
      <c r="AH39" s="103" t="n">
        <v>10.5102</v>
      </c>
      <c r="AI39" s="103" t="n">
        <v>9.92630000000001</v>
      </c>
      <c r="AJ39" s="103" t="n">
        <v>9.3424</v>
      </c>
      <c r="AK39" s="103" t="n">
        <v>8.7585</v>
      </c>
      <c r="AL39" s="103" t="n">
        <v>8.17459999999999</v>
      </c>
      <c r="AM39" s="103" t="n">
        <v>7.5907</v>
      </c>
      <c r="AN39" s="103" t="n">
        <v>7.0068</v>
      </c>
      <c r="AO39" s="103" t="n">
        <v>6.4229</v>
      </c>
      <c r="AP39" s="103" t="n">
        <v>5.83900000000001</v>
      </c>
      <c r="AQ39" s="103" t="n">
        <v>5.25510000000001</v>
      </c>
      <c r="AR39" s="103" t="n">
        <v>4.67120000000001</v>
      </c>
      <c r="AS39" s="103" t="n">
        <v>4.08730000000001</v>
      </c>
      <c r="AT39" s="103" t="n">
        <v>3.50340000000002</v>
      </c>
      <c r="AU39" s="103" t="n">
        <v>2.91950000000002</v>
      </c>
      <c r="AV39" s="103" t="n">
        <v>2.33560000000002</v>
      </c>
      <c r="AW39" s="103" t="n">
        <v>1.75170000000003</v>
      </c>
      <c r="AX39" s="103" t="n">
        <v>1.16780000000003</v>
      </c>
      <c r="AY39" s="103" t="n">
        <v>19.6715</v>
      </c>
      <c r="AZ39" s="103" t="n">
        <v>20.186</v>
      </c>
      <c r="BA39" s="103" t="n">
        <v>20.7005</v>
      </c>
      <c r="BB39" s="103" t="n">
        <v>21.215</v>
      </c>
    </row>
    <row r="40" customFormat="false" ht="12.8" hidden="false" customHeight="false" outlineLevel="0" collapsed="false">
      <c r="A40" s="102" t="n">
        <v>73</v>
      </c>
      <c r="B40" s="103" t="n">
        <v>0</v>
      </c>
      <c r="C40" s="103" t="n">
        <v>0.443301618570279</v>
      </c>
      <c r="D40" s="103" t="n">
        <v>0.886603237140557</v>
      </c>
      <c r="E40" s="103" t="n">
        <v>1.32990485571084</v>
      </c>
      <c r="F40" s="103" t="n">
        <v>1.77320647428111</v>
      </c>
      <c r="G40" s="103" t="n">
        <v>2.21650809285139</v>
      </c>
      <c r="H40" s="103" t="n">
        <v>2.65980971142166</v>
      </c>
      <c r="I40" s="103" t="n">
        <v>3.10311132999194</v>
      </c>
      <c r="J40" s="103" t="n">
        <v>3.54641294856222</v>
      </c>
      <c r="K40" s="103" t="n">
        <v>3.9897145671325</v>
      </c>
      <c r="L40" s="103" t="n">
        <v>4.43301618570278</v>
      </c>
      <c r="M40" s="103" t="n">
        <v>4.87631780427306</v>
      </c>
      <c r="N40" s="103" t="n">
        <v>5.31961942284334</v>
      </c>
      <c r="O40" s="103" t="n">
        <v>5.76292104141362</v>
      </c>
      <c r="P40" s="103" t="n">
        <v>6.20622265998389</v>
      </c>
      <c r="Q40" s="103" t="n">
        <v>6.64952427855417</v>
      </c>
      <c r="R40" s="103" t="n">
        <v>7.09282589712445</v>
      </c>
      <c r="S40" s="103" t="n">
        <v>7.22007824665933</v>
      </c>
      <c r="T40" s="103" t="n">
        <v>7.3473305961942</v>
      </c>
      <c r="U40" s="103" t="n">
        <v>7.47458294572908</v>
      </c>
      <c r="V40" s="103" t="n">
        <v>7.60183529526396</v>
      </c>
      <c r="W40" s="103" t="n">
        <v>8.47042654781146</v>
      </c>
      <c r="X40" s="103" t="n">
        <v>9.33901780035895</v>
      </c>
      <c r="Y40" s="103" t="n">
        <v>9.84267853357263</v>
      </c>
      <c r="Z40" s="103" t="n">
        <v>10.3463392667863</v>
      </c>
      <c r="AA40" s="103" t="n">
        <v>10.85</v>
      </c>
      <c r="AB40" s="103" t="n">
        <v>11.0424</v>
      </c>
      <c r="AC40" s="103" t="n">
        <v>11.2348</v>
      </c>
      <c r="AD40" s="103" t="n">
        <v>11.4272</v>
      </c>
      <c r="AE40" s="103" t="n">
        <v>11.6196</v>
      </c>
      <c r="AF40" s="103" t="n">
        <v>11.812</v>
      </c>
      <c r="AG40" s="103" t="n">
        <v>11.2214</v>
      </c>
      <c r="AH40" s="103" t="n">
        <v>10.6308</v>
      </c>
      <c r="AI40" s="103" t="n">
        <v>10.0402</v>
      </c>
      <c r="AJ40" s="103" t="n">
        <v>9.4496</v>
      </c>
      <c r="AK40" s="103" t="n">
        <v>8.859</v>
      </c>
      <c r="AL40" s="103" t="n">
        <v>8.2684</v>
      </c>
      <c r="AM40" s="103" t="n">
        <v>7.6778</v>
      </c>
      <c r="AN40" s="103" t="n">
        <v>7.0872</v>
      </c>
      <c r="AO40" s="103" t="n">
        <v>6.4966</v>
      </c>
      <c r="AP40" s="103" t="n">
        <v>5.906</v>
      </c>
      <c r="AQ40" s="103" t="n">
        <v>5.31540000000001</v>
      </c>
      <c r="AR40" s="103" t="n">
        <v>4.72480000000001</v>
      </c>
      <c r="AS40" s="103" t="n">
        <v>4.13420000000001</v>
      </c>
      <c r="AT40" s="103" t="n">
        <v>3.54360000000001</v>
      </c>
      <c r="AU40" s="103" t="n">
        <v>2.95300000000001</v>
      </c>
      <c r="AV40" s="103" t="n">
        <v>2.36240000000001</v>
      </c>
      <c r="AW40" s="103" t="n">
        <v>1.77180000000002</v>
      </c>
      <c r="AX40" s="103" t="n">
        <v>1.18120000000002</v>
      </c>
      <c r="AY40" s="103" t="n">
        <v>19.971</v>
      </c>
      <c r="AZ40" s="103" t="n">
        <v>20.504</v>
      </c>
      <c r="BA40" s="103" t="n">
        <v>21.037</v>
      </c>
      <c r="BB40" s="103" t="n">
        <v>21.57</v>
      </c>
    </row>
    <row r="41" customFormat="false" ht="12.8" hidden="false" customHeight="false" outlineLevel="0" collapsed="false">
      <c r="A41" s="102" t="n">
        <v>74</v>
      </c>
      <c r="B41" s="103" t="n">
        <v>0</v>
      </c>
      <c r="C41" s="103" t="n">
        <v>0.441977980476043</v>
      </c>
      <c r="D41" s="103" t="n">
        <v>0.883955960952086</v>
      </c>
      <c r="E41" s="103" t="n">
        <v>1.32593394142813</v>
      </c>
      <c r="F41" s="103" t="n">
        <v>1.76791192190417</v>
      </c>
      <c r="G41" s="103" t="n">
        <v>2.20988990238022</v>
      </c>
      <c r="H41" s="103" t="n">
        <v>2.65186788285625</v>
      </c>
      <c r="I41" s="103" t="n">
        <v>3.0938458633323</v>
      </c>
      <c r="J41" s="103" t="n">
        <v>3.53582384380834</v>
      </c>
      <c r="K41" s="103" t="n">
        <v>3.97780182428438</v>
      </c>
      <c r="L41" s="103" t="n">
        <v>4.41977980476042</v>
      </c>
      <c r="M41" s="103" t="n">
        <v>4.86175778523647</v>
      </c>
      <c r="N41" s="103" t="n">
        <v>5.30373576571251</v>
      </c>
      <c r="O41" s="103" t="n">
        <v>5.74571374618856</v>
      </c>
      <c r="P41" s="103" t="n">
        <v>6.1876917266646</v>
      </c>
      <c r="Q41" s="103" t="n">
        <v>6.62966970714064</v>
      </c>
      <c r="R41" s="103" t="n">
        <v>7.07164768761668</v>
      </c>
      <c r="S41" s="103" t="n">
        <v>7.19912501755561</v>
      </c>
      <c r="T41" s="103" t="n">
        <v>7.32660234749453</v>
      </c>
      <c r="U41" s="103" t="n">
        <v>7.45407967743345</v>
      </c>
      <c r="V41" s="103" t="n">
        <v>7.58155700737238</v>
      </c>
      <c r="W41" s="103" t="n">
        <v>8.45651811709927</v>
      </c>
      <c r="X41" s="103" t="n">
        <v>9.33147922682617</v>
      </c>
      <c r="Y41" s="103" t="n">
        <v>9.87765281788411</v>
      </c>
      <c r="Z41" s="103" t="n">
        <v>10.4238264089421</v>
      </c>
      <c r="AA41" s="103" t="n">
        <v>10.97</v>
      </c>
      <c r="AB41" s="103" t="n">
        <v>11.1652</v>
      </c>
      <c r="AC41" s="103" t="n">
        <v>11.3604</v>
      </c>
      <c r="AD41" s="103" t="n">
        <v>11.5556</v>
      </c>
      <c r="AE41" s="103" t="n">
        <v>11.7508</v>
      </c>
      <c r="AF41" s="103" t="n">
        <v>11.946</v>
      </c>
      <c r="AG41" s="103" t="n">
        <v>11.3487</v>
      </c>
      <c r="AH41" s="103" t="n">
        <v>10.7514</v>
      </c>
      <c r="AI41" s="103" t="n">
        <v>10.1541</v>
      </c>
      <c r="AJ41" s="103" t="n">
        <v>9.5568</v>
      </c>
      <c r="AK41" s="103" t="n">
        <v>8.9595</v>
      </c>
      <c r="AL41" s="103" t="n">
        <v>8.3622</v>
      </c>
      <c r="AM41" s="103" t="n">
        <v>7.7649</v>
      </c>
      <c r="AN41" s="103" t="n">
        <v>7.1676</v>
      </c>
      <c r="AO41" s="103" t="n">
        <v>6.5703</v>
      </c>
      <c r="AP41" s="103" t="n">
        <v>5.973</v>
      </c>
      <c r="AQ41" s="103" t="n">
        <v>5.3757</v>
      </c>
      <c r="AR41" s="103" t="n">
        <v>4.77840000000001</v>
      </c>
      <c r="AS41" s="103" t="n">
        <v>4.18110000000001</v>
      </c>
      <c r="AT41" s="103" t="n">
        <v>3.58380000000001</v>
      </c>
      <c r="AU41" s="103" t="n">
        <v>2.98650000000001</v>
      </c>
      <c r="AV41" s="103" t="n">
        <v>2.38920000000001</v>
      </c>
      <c r="AW41" s="103" t="n">
        <v>1.79190000000001</v>
      </c>
      <c r="AX41" s="103" t="n">
        <v>1.19460000000001</v>
      </c>
      <c r="AY41" s="103" t="n">
        <v>20.2705</v>
      </c>
      <c r="AZ41" s="103" t="n">
        <v>20.822</v>
      </c>
      <c r="BA41" s="103" t="n">
        <v>21.3735</v>
      </c>
      <c r="BB41" s="103" t="n">
        <v>21.925</v>
      </c>
    </row>
    <row r="42" customFormat="false" ht="12.8" hidden="false" customHeight="false" outlineLevel="0" collapsed="false">
      <c r="A42" s="102" t="n">
        <v>75</v>
      </c>
      <c r="B42" s="103" t="n">
        <v>0</v>
      </c>
      <c r="C42" s="103" t="n">
        <v>0.440654342381808</v>
      </c>
      <c r="D42" s="103" t="n">
        <v>0.881308684763615</v>
      </c>
      <c r="E42" s="103" t="n">
        <v>1.32196302714542</v>
      </c>
      <c r="F42" s="103" t="n">
        <v>1.76261736952723</v>
      </c>
      <c r="G42" s="103" t="n">
        <v>2.20327171190904</v>
      </c>
      <c r="H42" s="103" t="n">
        <v>2.64392605429084</v>
      </c>
      <c r="I42" s="103" t="n">
        <v>3.08458039667265</v>
      </c>
      <c r="J42" s="103" t="n">
        <v>3.52523473905446</v>
      </c>
      <c r="K42" s="103" t="n">
        <v>3.96588908143626</v>
      </c>
      <c r="L42" s="103" t="n">
        <v>4.40654342381807</v>
      </c>
      <c r="M42" s="103" t="n">
        <v>4.84719776619988</v>
      </c>
      <c r="N42" s="103" t="n">
        <v>5.28785210858169</v>
      </c>
      <c r="O42" s="103" t="n">
        <v>5.7285064509635</v>
      </c>
      <c r="P42" s="103" t="n">
        <v>6.1691607933453</v>
      </c>
      <c r="Q42" s="103" t="n">
        <v>6.60981513572711</v>
      </c>
      <c r="R42" s="103" t="n">
        <v>7.05046947810892</v>
      </c>
      <c r="S42" s="103" t="n">
        <v>7.17817178845189</v>
      </c>
      <c r="T42" s="103" t="n">
        <v>7.30587409879486</v>
      </c>
      <c r="U42" s="103" t="n">
        <v>7.43357640913782</v>
      </c>
      <c r="V42" s="103" t="n">
        <v>7.56127871948079</v>
      </c>
      <c r="W42" s="103" t="n">
        <v>8.44260968638709</v>
      </c>
      <c r="X42" s="103" t="n">
        <v>9.32394065329338</v>
      </c>
      <c r="Y42" s="103" t="n">
        <v>9.91262710219559</v>
      </c>
      <c r="Z42" s="103" t="n">
        <v>10.5013135510978</v>
      </c>
      <c r="AA42" s="103" t="n">
        <v>11.09</v>
      </c>
      <c r="AB42" s="103" t="n">
        <v>11.288</v>
      </c>
      <c r="AC42" s="103" t="n">
        <v>11.486</v>
      </c>
      <c r="AD42" s="103" t="n">
        <v>11.684</v>
      </c>
      <c r="AE42" s="103" t="n">
        <v>11.882</v>
      </c>
      <c r="AF42" s="103" t="n">
        <v>12.08</v>
      </c>
      <c r="AG42" s="103" t="n">
        <v>11.476</v>
      </c>
      <c r="AH42" s="103" t="n">
        <v>10.872</v>
      </c>
      <c r="AI42" s="103" t="n">
        <v>10.268</v>
      </c>
      <c r="AJ42" s="103" t="n">
        <v>9.66399999999999</v>
      </c>
      <c r="AK42" s="103" t="n">
        <v>9.06</v>
      </c>
      <c r="AL42" s="103" t="n">
        <v>8.456</v>
      </c>
      <c r="AM42" s="103" t="n">
        <v>7.852</v>
      </c>
      <c r="AN42" s="103" t="n">
        <v>7.248</v>
      </c>
      <c r="AO42" s="103" t="n">
        <v>6.644</v>
      </c>
      <c r="AP42" s="103" t="n">
        <v>6.04</v>
      </c>
      <c r="AQ42" s="103" t="n">
        <v>5.436</v>
      </c>
      <c r="AR42" s="103" t="n">
        <v>4.832</v>
      </c>
      <c r="AS42" s="103" t="n">
        <v>4.228</v>
      </c>
      <c r="AT42" s="103" t="n">
        <v>3.624</v>
      </c>
      <c r="AU42" s="103" t="n">
        <v>3.02</v>
      </c>
      <c r="AV42" s="103" t="n">
        <v>2.416</v>
      </c>
      <c r="AW42" s="103" t="n">
        <v>1.812</v>
      </c>
      <c r="AX42" s="103" t="n">
        <v>1.20800000000001</v>
      </c>
      <c r="AY42" s="103" t="n">
        <v>20.57</v>
      </c>
      <c r="AZ42" s="103" t="n">
        <v>21.14</v>
      </c>
      <c r="BA42" s="103" t="n">
        <v>21.71</v>
      </c>
      <c r="BB42" s="103" t="n">
        <v>22.28</v>
      </c>
    </row>
    <row r="43" customFormat="false" ht="12.8" hidden="false" customHeight="false" outlineLevel="0" collapsed="false">
      <c r="A43" s="102" t="n">
        <v>76</v>
      </c>
      <c r="B43" s="103" t="n">
        <v>0</v>
      </c>
      <c r="C43" s="103" t="n">
        <v>0.438990526322528</v>
      </c>
      <c r="D43" s="103" t="n">
        <v>0.877981052645055</v>
      </c>
      <c r="E43" s="103" t="n">
        <v>1.31697157896758</v>
      </c>
      <c r="F43" s="103" t="n">
        <v>1.75596210529011</v>
      </c>
      <c r="G43" s="103" t="n">
        <v>2.19495263161264</v>
      </c>
      <c r="H43" s="103" t="n">
        <v>2.63394315793516</v>
      </c>
      <c r="I43" s="103" t="n">
        <v>3.07293368425769</v>
      </c>
      <c r="J43" s="103" t="n">
        <v>3.51192421058022</v>
      </c>
      <c r="K43" s="103" t="n">
        <v>3.95091473690274</v>
      </c>
      <c r="L43" s="103" t="n">
        <v>4.38990526322527</v>
      </c>
      <c r="M43" s="103" t="n">
        <v>4.8288957895478</v>
      </c>
      <c r="N43" s="103" t="n">
        <v>5.26788631587033</v>
      </c>
      <c r="O43" s="103" t="n">
        <v>5.70687684219285</v>
      </c>
      <c r="P43" s="103" t="n">
        <v>6.14586736851538</v>
      </c>
      <c r="Q43" s="103" t="n">
        <v>6.58485789483791</v>
      </c>
      <c r="R43" s="103" t="n">
        <v>7.02384842116044</v>
      </c>
      <c r="S43" s="103" t="n">
        <v>7.15161936114146</v>
      </c>
      <c r="T43" s="103" t="n">
        <v>7.27939030112248</v>
      </c>
      <c r="U43" s="103" t="n">
        <v>7.40716124110351</v>
      </c>
      <c r="V43" s="103" t="n">
        <v>7.53493218108453</v>
      </c>
      <c r="W43" s="103" t="n">
        <v>8.41809492369002</v>
      </c>
      <c r="X43" s="103" t="n">
        <v>9.30125766629551</v>
      </c>
      <c r="Y43" s="103" t="n">
        <v>9.93617177753034</v>
      </c>
      <c r="Z43" s="103" t="n">
        <v>10.5710858887652</v>
      </c>
      <c r="AA43" s="103" t="n">
        <v>11.206</v>
      </c>
      <c r="AB43" s="103" t="n">
        <v>11.4068</v>
      </c>
      <c r="AC43" s="103" t="n">
        <v>11.6076</v>
      </c>
      <c r="AD43" s="103" t="n">
        <v>11.8084</v>
      </c>
      <c r="AE43" s="103" t="n">
        <v>12.0092</v>
      </c>
      <c r="AF43" s="103" t="n">
        <v>12.21</v>
      </c>
      <c r="AG43" s="103" t="n">
        <v>11.5995</v>
      </c>
      <c r="AH43" s="103" t="n">
        <v>10.989</v>
      </c>
      <c r="AI43" s="103" t="n">
        <v>10.3785</v>
      </c>
      <c r="AJ43" s="103" t="n">
        <v>9.76799999999999</v>
      </c>
      <c r="AK43" s="103" t="n">
        <v>9.1575</v>
      </c>
      <c r="AL43" s="103" t="n">
        <v>8.547</v>
      </c>
      <c r="AM43" s="103" t="n">
        <v>7.9365</v>
      </c>
      <c r="AN43" s="103" t="n">
        <v>7.326</v>
      </c>
      <c r="AO43" s="103" t="n">
        <v>6.7155</v>
      </c>
      <c r="AP43" s="103" t="n">
        <v>6.10499999999999</v>
      </c>
      <c r="AQ43" s="103" t="n">
        <v>5.49449999999999</v>
      </c>
      <c r="AR43" s="103" t="n">
        <v>4.88399999999999</v>
      </c>
      <c r="AS43" s="103" t="n">
        <v>4.27349999999999</v>
      </c>
      <c r="AT43" s="103" t="n">
        <v>3.66299999999999</v>
      </c>
      <c r="AU43" s="103" t="n">
        <v>3.05249999999998</v>
      </c>
      <c r="AV43" s="103" t="n">
        <v>2.44199999999998</v>
      </c>
      <c r="AW43" s="103" t="n">
        <v>1.83149999999998</v>
      </c>
      <c r="AX43" s="103" t="n">
        <v>1.22099999999998</v>
      </c>
      <c r="AY43" s="103" t="n">
        <v>20.8375</v>
      </c>
      <c r="AZ43" s="103" t="n">
        <v>21.424</v>
      </c>
      <c r="BA43" s="103" t="n">
        <v>22.0105</v>
      </c>
      <c r="BB43" s="103" t="n">
        <v>22.597</v>
      </c>
    </row>
    <row r="44" customFormat="false" ht="12.8" hidden="false" customHeight="false" outlineLevel="0" collapsed="false">
      <c r="A44" s="102" t="n">
        <v>77</v>
      </c>
      <c r="B44" s="103" t="n">
        <v>0</v>
      </c>
      <c r="C44" s="103" t="n">
        <v>0.437326710263247</v>
      </c>
      <c r="D44" s="103" t="n">
        <v>0.874653420526495</v>
      </c>
      <c r="E44" s="103" t="n">
        <v>1.31198013078974</v>
      </c>
      <c r="F44" s="103" t="n">
        <v>1.74930684105299</v>
      </c>
      <c r="G44" s="103" t="n">
        <v>2.18663355131624</v>
      </c>
      <c r="H44" s="103" t="n">
        <v>2.62396026157948</v>
      </c>
      <c r="I44" s="103" t="n">
        <v>3.06128697184273</v>
      </c>
      <c r="J44" s="103" t="n">
        <v>3.49861368210598</v>
      </c>
      <c r="K44" s="103" t="n">
        <v>3.93594039236922</v>
      </c>
      <c r="L44" s="103" t="n">
        <v>4.37326710263247</v>
      </c>
      <c r="M44" s="103" t="n">
        <v>4.81059381289572</v>
      </c>
      <c r="N44" s="103" t="n">
        <v>5.24792052315897</v>
      </c>
      <c r="O44" s="103" t="n">
        <v>5.68524723342221</v>
      </c>
      <c r="P44" s="103" t="n">
        <v>6.12257394368546</v>
      </c>
      <c r="Q44" s="103" t="n">
        <v>6.55990065394871</v>
      </c>
      <c r="R44" s="103" t="n">
        <v>6.99722736421195</v>
      </c>
      <c r="S44" s="103" t="n">
        <v>7.12506693383103</v>
      </c>
      <c r="T44" s="103" t="n">
        <v>7.25290650345011</v>
      </c>
      <c r="U44" s="103" t="n">
        <v>7.38074607306919</v>
      </c>
      <c r="V44" s="103" t="n">
        <v>7.50858564268827</v>
      </c>
      <c r="W44" s="103" t="n">
        <v>8.39358016099296</v>
      </c>
      <c r="X44" s="103" t="n">
        <v>9.27857467929764</v>
      </c>
      <c r="Y44" s="103" t="n">
        <v>9.95971645286509</v>
      </c>
      <c r="Z44" s="103" t="n">
        <v>10.6408582264325</v>
      </c>
      <c r="AA44" s="103" t="n">
        <v>11.322</v>
      </c>
      <c r="AB44" s="103" t="n">
        <v>11.5256</v>
      </c>
      <c r="AC44" s="103" t="n">
        <v>11.7292</v>
      </c>
      <c r="AD44" s="103" t="n">
        <v>11.9328</v>
      </c>
      <c r="AE44" s="103" t="n">
        <v>12.1364</v>
      </c>
      <c r="AF44" s="103" t="n">
        <v>12.34</v>
      </c>
      <c r="AG44" s="103" t="n">
        <v>11.723</v>
      </c>
      <c r="AH44" s="103" t="n">
        <v>11.106</v>
      </c>
      <c r="AI44" s="103" t="n">
        <v>10.489</v>
      </c>
      <c r="AJ44" s="103" t="n">
        <v>9.87199999999999</v>
      </c>
      <c r="AK44" s="103" t="n">
        <v>9.255</v>
      </c>
      <c r="AL44" s="103" t="n">
        <v>8.638</v>
      </c>
      <c r="AM44" s="103" t="n">
        <v>8.021</v>
      </c>
      <c r="AN44" s="103" t="n">
        <v>7.40399999999999</v>
      </c>
      <c r="AO44" s="103" t="n">
        <v>6.78699999999999</v>
      </c>
      <c r="AP44" s="103" t="n">
        <v>6.16999999999999</v>
      </c>
      <c r="AQ44" s="103" t="n">
        <v>5.55299999999998</v>
      </c>
      <c r="AR44" s="103" t="n">
        <v>4.93599999999998</v>
      </c>
      <c r="AS44" s="103" t="n">
        <v>4.31899999999998</v>
      </c>
      <c r="AT44" s="103" t="n">
        <v>3.70199999999997</v>
      </c>
      <c r="AU44" s="103" t="n">
        <v>3.08499999999997</v>
      </c>
      <c r="AV44" s="103" t="n">
        <v>2.46799999999997</v>
      </c>
      <c r="AW44" s="103" t="n">
        <v>1.85099999999997</v>
      </c>
      <c r="AX44" s="103" t="n">
        <v>1.23399999999996</v>
      </c>
      <c r="AY44" s="103" t="n">
        <v>21.105</v>
      </c>
      <c r="AZ44" s="103" t="n">
        <v>21.708</v>
      </c>
      <c r="BA44" s="103" t="n">
        <v>22.311</v>
      </c>
      <c r="BB44" s="103" t="n">
        <v>22.914</v>
      </c>
    </row>
    <row r="45" customFormat="false" ht="12.8" hidden="false" customHeight="false" outlineLevel="0" collapsed="false">
      <c r="A45" s="102" t="n">
        <v>78</v>
      </c>
      <c r="B45" s="103" t="n">
        <v>0</v>
      </c>
      <c r="C45" s="103" t="n">
        <v>0.435662894203967</v>
      </c>
      <c r="D45" s="103" t="n">
        <v>0.871325788407935</v>
      </c>
      <c r="E45" s="103" t="n">
        <v>1.3069886826119</v>
      </c>
      <c r="F45" s="103" t="n">
        <v>1.74265157681587</v>
      </c>
      <c r="G45" s="103" t="n">
        <v>2.17831447101983</v>
      </c>
      <c r="H45" s="103" t="n">
        <v>2.6139773652238</v>
      </c>
      <c r="I45" s="103" t="n">
        <v>3.04964025942777</v>
      </c>
      <c r="J45" s="103" t="n">
        <v>3.48530315363173</v>
      </c>
      <c r="K45" s="103" t="n">
        <v>3.9209660478357</v>
      </c>
      <c r="L45" s="103" t="n">
        <v>4.35662894203966</v>
      </c>
      <c r="M45" s="103" t="n">
        <v>4.79229183624363</v>
      </c>
      <c r="N45" s="103" t="n">
        <v>5.2279547304476</v>
      </c>
      <c r="O45" s="103" t="n">
        <v>5.66361762465157</v>
      </c>
      <c r="P45" s="103" t="n">
        <v>6.09928051885553</v>
      </c>
      <c r="Q45" s="103" t="n">
        <v>6.53494341305951</v>
      </c>
      <c r="R45" s="103" t="n">
        <v>6.97060630726347</v>
      </c>
      <c r="S45" s="103" t="n">
        <v>7.09851450652061</v>
      </c>
      <c r="T45" s="103" t="n">
        <v>7.22642270577774</v>
      </c>
      <c r="U45" s="103" t="n">
        <v>7.35433090503488</v>
      </c>
      <c r="V45" s="103" t="n">
        <v>7.48223910429202</v>
      </c>
      <c r="W45" s="103" t="n">
        <v>8.36906539829589</v>
      </c>
      <c r="X45" s="103" t="n">
        <v>9.25589169229977</v>
      </c>
      <c r="Y45" s="103" t="n">
        <v>9.98326112819984</v>
      </c>
      <c r="Z45" s="103" t="n">
        <v>10.7106305640999</v>
      </c>
      <c r="AA45" s="103" t="n">
        <v>11.438</v>
      </c>
      <c r="AB45" s="103" t="n">
        <v>11.6444</v>
      </c>
      <c r="AC45" s="103" t="n">
        <v>11.8508</v>
      </c>
      <c r="AD45" s="103" t="n">
        <v>12.0572</v>
      </c>
      <c r="AE45" s="103" t="n">
        <v>12.2636</v>
      </c>
      <c r="AF45" s="103" t="n">
        <v>12.47</v>
      </c>
      <c r="AG45" s="103" t="n">
        <v>11.8465</v>
      </c>
      <c r="AH45" s="103" t="n">
        <v>11.223</v>
      </c>
      <c r="AI45" s="103" t="n">
        <v>10.5995</v>
      </c>
      <c r="AJ45" s="103" t="n">
        <v>9.97599999999999</v>
      </c>
      <c r="AK45" s="103" t="n">
        <v>9.3525</v>
      </c>
      <c r="AL45" s="103" t="n">
        <v>8.729</v>
      </c>
      <c r="AM45" s="103" t="n">
        <v>8.10549999999999</v>
      </c>
      <c r="AN45" s="103" t="n">
        <v>7.48199999999999</v>
      </c>
      <c r="AO45" s="103" t="n">
        <v>6.85849999999998</v>
      </c>
      <c r="AP45" s="103" t="n">
        <v>6.23499999999998</v>
      </c>
      <c r="AQ45" s="103" t="n">
        <v>5.61149999999997</v>
      </c>
      <c r="AR45" s="103" t="n">
        <v>4.98799999999997</v>
      </c>
      <c r="AS45" s="103" t="n">
        <v>4.36449999999996</v>
      </c>
      <c r="AT45" s="103" t="n">
        <v>3.74099999999996</v>
      </c>
      <c r="AU45" s="103" t="n">
        <v>3.11749999999995</v>
      </c>
      <c r="AV45" s="103" t="n">
        <v>2.49399999999995</v>
      </c>
      <c r="AW45" s="103" t="n">
        <v>1.87049999999994</v>
      </c>
      <c r="AX45" s="103" t="n">
        <v>1.24699999999994</v>
      </c>
      <c r="AY45" s="103" t="n">
        <v>21.3725</v>
      </c>
      <c r="AZ45" s="103" t="n">
        <v>21.992</v>
      </c>
      <c r="BA45" s="103" t="n">
        <v>22.6115</v>
      </c>
      <c r="BB45" s="103" t="n">
        <v>23.231</v>
      </c>
    </row>
    <row r="46" customFormat="false" ht="12.8" hidden="false" customHeight="false" outlineLevel="0" collapsed="false">
      <c r="A46" s="102" t="n">
        <v>79</v>
      </c>
      <c r="B46" s="103" t="n">
        <v>0</v>
      </c>
      <c r="C46" s="103" t="n">
        <v>0.433999078144687</v>
      </c>
      <c r="D46" s="103" t="n">
        <v>0.867998156289375</v>
      </c>
      <c r="E46" s="103" t="n">
        <v>1.30199723443406</v>
      </c>
      <c r="F46" s="103" t="n">
        <v>1.73599631257875</v>
      </c>
      <c r="G46" s="103" t="n">
        <v>2.16999539072343</v>
      </c>
      <c r="H46" s="103" t="n">
        <v>2.60399446886812</v>
      </c>
      <c r="I46" s="103" t="n">
        <v>3.03799354701281</v>
      </c>
      <c r="J46" s="103" t="n">
        <v>3.47199262515749</v>
      </c>
      <c r="K46" s="103" t="n">
        <v>3.90599170330218</v>
      </c>
      <c r="L46" s="103" t="n">
        <v>4.33999078144686</v>
      </c>
      <c r="M46" s="103" t="n">
        <v>4.77398985959155</v>
      </c>
      <c r="N46" s="103" t="n">
        <v>5.20798893773624</v>
      </c>
      <c r="O46" s="103" t="n">
        <v>5.64198801588093</v>
      </c>
      <c r="P46" s="103" t="n">
        <v>6.07598709402561</v>
      </c>
      <c r="Q46" s="103" t="n">
        <v>6.5099861721703</v>
      </c>
      <c r="R46" s="103" t="n">
        <v>6.94398525031499</v>
      </c>
      <c r="S46" s="103" t="n">
        <v>7.07196207921018</v>
      </c>
      <c r="T46" s="103" t="n">
        <v>7.19993890810537</v>
      </c>
      <c r="U46" s="103" t="n">
        <v>7.32791573700056</v>
      </c>
      <c r="V46" s="103" t="n">
        <v>7.45589256589576</v>
      </c>
      <c r="W46" s="103" t="n">
        <v>8.34455063559883</v>
      </c>
      <c r="X46" s="103" t="n">
        <v>9.23320870530189</v>
      </c>
      <c r="Y46" s="103" t="n">
        <v>10.0068058035346</v>
      </c>
      <c r="Z46" s="103" t="n">
        <v>10.7804029017673</v>
      </c>
      <c r="AA46" s="103" t="n">
        <v>11.554</v>
      </c>
      <c r="AB46" s="103" t="n">
        <v>11.7632</v>
      </c>
      <c r="AC46" s="103" t="n">
        <v>11.9724</v>
      </c>
      <c r="AD46" s="103" t="n">
        <v>12.1816</v>
      </c>
      <c r="AE46" s="103" t="n">
        <v>12.3908</v>
      </c>
      <c r="AF46" s="103" t="n">
        <v>12.6</v>
      </c>
      <c r="AG46" s="103" t="n">
        <v>11.97</v>
      </c>
      <c r="AH46" s="103" t="n">
        <v>11.34</v>
      </c>
      <c r="AI46" s="103" t="n">
        <v>10.71</v>
      </c>
      <c r="AJ46" s="103" t="n">
        <v>10.08</v>
      </c>
      <c r="AK46" s="103" t="n">
        <v>9.45</v>
      </c>
      <c r="AL46" s="103" t="n">
        <v>8.82</v>
      </c>
      <c r="AM46" s="103" t="n">
        <v>8.18999999999999</v>
      </c>
      <c r="AN46" s="103" t="n">
        <v>7.55999999999998</v>
      </c>
      <c r="AO46" s="103" t="n">
        <v>6.92999999999998</v>
      </c>
      <c r="AP46" s="103" t="n">
        <v>6.29999999999997</v>
      </c>
      <c r="AQ46" s="103" t="n">
        <v>5.66999999999996</v>
      </c>
      <c r="AR46" s="103" t="n">
        <v>5.03999999999996</v>
      </c>
      <c r="AS46" s="103" t="n">
        <v>4.40999999999995</v>
      </c>
      <c r="AT46" s="103" t="n">
        <v>3.77999999999995</v>
      </c>
      <c r="AU46" s="103" t="n">
        <v>3.14999999999994</v>
      </c>
      <c r="AV46" s="103" t="n">
        <v>2.51999999999993</v>
      </c>
      <c r="AW46" s="103" t="n">
        <v>1.88999999999993</v>
      </c>
      <c r="AX46" s="103" t="n">
        <v>1.25999999999992</v>
      </c>
      <c r="AY46" s="103" t="n">
        <v>21.64</v>
      </c>
      <c r="AZ46" s="103" t="n">
        <v>22.276</v>
      </c>
      <c r="BA46" s="103" t="n">
        <v>22.912</v>
      </c>
      <c r="BB46" s="103" t="n">
        <v>23.548</v>
      </c>
    </row>
    <row r="47" customFormat="false" ht="12.8" hidden="false" customHeight="false" outlineLevel="0" collapsed="false">
      <c r="A47" s="102" t="n">
        <v>80</v>
      </c>
      <c r="B47" s="103" t="n">
        <v>0</v>
      </c>
      <c r="C47" s="103" t="n">
        <v>0.432335262085408</v>
      </c>
      <c r="D47" s="103" t="n">
        <v>0.864670524170815</v>
      </c>
      <c r="E47" s="103" t="n">
        <v>1.29700578625622</v>
      </c>
      <c r="F47" s="103" t="n">
        <v>1.72934104834163</v>
      </c>
      <c r="G47" s="103" t="n">
        <v>2.16167631042703</v>
      </c>
      <c r="H47" s="103" t="n">
        <v>2.59401157251244</v>
      </c>
      <c r="I47" s="103" t="n">
        <v>3.02634683459785</v>
      </c>
      <c r="J47" s="103" t="n">
        <v>3.45868209668325</v>
      </c>
      <c r="K47" s="103" t="n">
        <v>3.89101735876865</v>
      </c>
      <c r="L47" s="103" t="n">
        <v>4.32335262085406</v>
      </c>
      <c r="M47" s="103" t="n">
        <v>4.75568788293947</v>
      </c>
      <c r="N47" s="103" t="n">
        <v>5.18802314502488</v>
      </c>
      <c r="O47" s="103" t="n">
        <v>5.62035840711028</v>
      </c>
      <c r="P47" s="103" t="n">
        <v>6.05269366919569</v>
      </c>
      <c r="Q47" s="103" t="n">
        <v>6.4850289312811</v>
      </c>
      <c r="R47" s="103" t="n">
        <v>6.9173641933665</v>
      </c>
      <c r="S47" s="103" t="n">
        <v>7.04540965189975</v>
      </c>
      <c r="T47" s="103" t="n">
        <v>7.173455110433</v>
      </c>
      <c r="U47" s="103" t="n">
        <v>7.30150056896625</v>
      </c>
      <c r="V47" s="103" t="n">
        <v>7.4295460274995</v>
      </c>
      <c r="W47" s="103" t="n">
        <v>8.32003587290176</v>
      </c>
      <c r="X47" s="103" t="n">
        <v>9.21052571830402</v>
      </c>
      <c r="Y47" s="103" t="n">
        <v>10.0303504788693</v>
      </c>
      <c r="Z47" s="103" t="n">
        <v>10.8501752394347</v>
      </c>
      <c r="AA47" s="103" t="n">
        <v>11.67</v>
      </c>
      <c r="AB47" s="103" t="n">
        <v>11.882</v>
      </c>
      <c r="AC47" s="103" t="n">
        <v>12.094</v>
      </c>
      <c r="AD47" s="103" t="n">
        <v>12.306</v>
      </c>
      <c r="AE47" s="103" t="n">
        <v>12.518</v>
      </c>
      <c r="AF47" s="103" t="n">
        <v>12.73</v>
      </c>
      <c r="AG47" s="103" t="n">
        <v>12.0935</v>
      </c>
      <c r="AH47" s="103" t="n">
        <v>11.457</v>
      </c>
      <c r="AI47" s="103" t="n">
        <v>10.8205</v>
      </c>
      <c r="AJ47" s="103" t="n">
        <v>10.184</v>
      </c>
      <c r="AK47" s="103" t="n">
        <v>9.5475</v>
      </c>
      <c r="AL47" s="103" t="n">
        <v>8.911</v>
      </c>
      <c r="AM47" s="103" t="n">
        <v>8.27449999999999</v>
      </c>
      <c r="AN47" s="103" t="n">
        <v>7.63799999999998</v>
      </c>
      <c r="AO47" s="103" t="n">
        <v>7.00149999999997</v>
      </c>
      <c r="AP47" s="103" t="n">
        <v>6.36499999999996</v>
      </c>
      <c r="AQ47" s="103" t="n">
        <v>5.72849999999995</v>
      </c>
      <c r="AR47" s="103" t="n">
        <v>5.09199999999994</v>
      </c>
      <c r="AS47" s="103" t="n">
        <v>4.45549999999993</v>
      </c>
      <c r="AT47" s="103" t="n">
        <v>3.81899999999992</v>
      </c>
      <c r="AU47" s="103" t="n">
        <v>3.18249999999991</v>
      </c>
      <c r="AV47" s="103" t="n">
        <v>2.5459999999999</v>
      </c>
      <c r="AW47" s="103" t="n">
        <v>1.90949999999989</v>
      </c>
      <c r="AX47" s="103" t="n">
        <v>1.27299999999988</v>
      </c>
      <c r="AY47" s="103" t="n">
        <v>21.9075</v>
      </c>
      <c r="AZ47" s="103" t="n">
        <v>22.56</v>
      </c>
      <c r="BA47" s="103" t="n">
        <v>23.2125</v>
      </c>
      <c r="BB47" s="103" t="n">
        <v>23.865</v>
      </c>
    </row>
    <row r="48" customFormat="false" ht="12.8" hidden="false" customHeight="false" outlineLevel="0" collapsed="false">
      <c r="A48" s="102" t="n">
        <v>81</v>
      </c>
      <c r="B48" s="103" t="n">
        <v>0</v>
      </c>
      <c r="C48" s="103" t="n">
        <v>0.43038366038449</v>
      </c>
      <c r="D48" s="103" t="n">
        <v>0.860767320768981</v>
      </c>
      <c r="E48" s="103" t="n">
        <v>1.29115098115347</v>
      </c>
      <c r="F48" s="103" t="n">
        <v>1.72153464153796</v>
      </c>
      <c r="G48" s="103" t="n">
        <v>2.15191830192245</v>
      </c>
      <c r="H48" s="103" t="n">
        <v>2.58230196230694</v>
      </c>
      <c r="I48" s="103" t="n">
        <v>3.01268562269143</v>
      </c>
      <c r="J48" s="103" t="n">
        <v>3.44306928307592</v>
      </c>
      <c r="K48" s="103" t="n">
        <v>3.8734529434604</v>
      </c>
      <c r="L48" s="103" t="n">
        <v>4.30383660384489</v>
      </c>
      <c r="M48" s="103" t="n">
        <v>4.73422026422939</v>
      </c>
      <c r="N48" s="103" t="n">
        <v>5.16460392461388</v>
      </c>
      <c r="O48" s="103" t="n">
        <v>5.59498758499837</v>
      </c>
      <c r="P48" s="103" t="n">
        <v>6.02537124538286</v>
      </c>
      <c r="Q48" s="103" t="n">
        <v>6.45575490576735</v>
      </c>
      <c r="R48" s="103" t="n">
        <v>6.88613856615183</v>
      </c>
      <c r="S48" s="103" t="n">
        <v>7.01413091646431</v>
      </c>
      <c r="T48" s="103" t="n">
        <v>7.14212326677678</v>
      </c>
      <c r="U48" s="103" t="n">
        <v>7.27011561708926</v>
      </c>
      <c r="V48" s="103" t="n">
        <v>7.39810796740173</v>
      </c>
      <c r="W48" s="103" t="n">
        <v>8.28763625105305</v>
      </c>
      <c r="X48" s="103" t="n">
        <v>9.17716453470436</v>
      </c>
      <c r="Y48" s="103" t="n">
        <v>10.0082614820456</v>
      </c>
      <c r="Z48" s="103" t="n">
        <v>10.8393584293869</v>
      </c>
      <c r="AA48" s="103" t="n">
        <v>11.6704553767282</v>
      </c>
      <c r="AB48" s="103" t="n">
        <v>11.9392276883641</v>
      </c>
      <c r="AC48" s="103" t="n">
        <v>12.208</v>
      </c>
      <c r="AD48" s="103" t="n">
        <v>12.423</v>
      </c>
      <c r="AE48" s="103" t="n">
        <v>12.638</v>
      </c>
      <c r="AF48" s="103" t="n">
        <v>12.853</v>
      </c>
      <c r="AG48" s="103" t="n">
        <v>12.21035</v>
      </c>
      <c r="AH48" s="103" t="n">
        <v>11.5677</v>
      </c>
      <c r="AI48" s="103" t="n">
        <v>10.92505</v>
      </c>
      <c r="AJ48" s="103" t="n">
        <v>10.2824</v>
      </c>
      <c r="AK48" s="103" t="n">
        <v>9.63975</v>
      </c>
      <c r="AL48" s="103" t="n">
        <v>8.9971</v>
      </c>
      <c r="AM48" s="103" t="n">
        <v>8.35444999999999</v>
      </c>
      <c r="AN48" s="103" t="n">
        <v>7.71179999999998</v>
      </c>
      <c r="AO48" s="103" t="n">
        <v>7.06914999999998</v>
      </c>
      <c r="AP48" s="103" t="n">
        <v>6.42649999999997</v>
      </c>
      <c r="AQ48" s="103" t="n">
        <v>5.78384999999997</v>
      </c>
      <c r="AR48" s="103" t="n">
        <v>5.14119999999996</v>
      </c>
      <c r="AS48" s="103" t="n">
        <v>4.49854999999995</v>
      </c>
      <c r="AT48" s="103" t="n">
        <v>3.85589999999995</v>
      </c>
      <c r="AU48" s="103" t="n">
        <v>3.21324999999994</v>
      </c>
      <c r="AV48" s="103" t="n">
        <v>2.57059999999994</v>
      </c>
      <c r="AW48" s="103" t="n">
        <v>1.92794999999993</v>
      </c>
      <c r="AX48" s="103" t="n">
        <v>1.28529999999992</v>
      </c>
      <c r="AY48" s="103" t="n">
        <v>22.1485</v>
      </c>
      <c r="AZ48" s="103" t="n">
        <v>22.816</v>
      </c>
      <c r="BA48" s="103" t="n">
        <v>23.4835</v>
      </c>
      <c r="BB48" s="103" t="n">
        <v>24.151</v>
      </c>
    </row>
    <row r="49" customFormat="false" ht="12.8" hidden="false" customHeight="false" outlineLevel="0" collapsed="false">
      <c r="A49" s="102" t="n">
        <v>82</v>
      </c>
      <c r="B49" s="103" t="n">
        <v>0</v>
      </c>
      <c r="C49" s="103" t="n">
        <v>0.428432058683574</v>
      </c>
      <c r="D49" s="103" t="n">
        <v>0.856864117367147</v>
      </c>
      <c r="E49" s="103" t="n">
        <v>1.28529617605072</v>
      </c>
      <c r="F49" s="103" t="n">
        <v>1.71372823473429</v>
      </c>
      <c r="G49" s="103" t="n">
        <v>2.14216029341787</v>
      </c>
      <c r="H49" s="103" t="n">
        <v>2.57059235210144</v>
      </c>
      <c r="I49" s="103" t="n">
        <v>2.99902441078501</v>
      </c>
      <c r="J49" s="103" t="n">
        <v>3.42745646946858</v>
      </c>
      <c r="K49" s="103" t="n">
        <v>3.85588852815216</v>
      </c>
      <c r="L49" s="103" t="n">
        <v>4.28432058683573</v>
      </c>
      <c r="M49" s="103" t="n">
        <v>4.7127526455193</v>
      </c>
      <c r="N49" s="103" t="n">
        <v>5.14118470420288</v>
      </c>
      <c r="O49" s="103" t="n">
        <v>5.56961676288645</v>
      </c>
      <c r="P49" s="103" t="n">
        <v>5.99804882157002</v>
      </c>
      <c r="Q49" s="103" t="n">
        <v>6.4264808802536</v>
      </c>
      <c r="R49" s="103" t="n">
        <v>6.85491293893717</v>
      </c>
      <c r="S49" s="103" t="n">
        <v>6.98285218102887</v>
      </c>
      <c r="T49" s="103" t="n">
        <v>7.11079142312057</v>
      </c>
      <c r="U49" s="103" t="n">
        <v>7.23873066521227</v>
      </c>
      <c r="V49" s="103" t="n">
        <v>7.36666990730396</v>
      </c>
      <c r="W49" s="103" t="n">
        <v>8.25523662920433</v>
      </c>
      <c r="X49" s="103" t="n">
        <v>9.1438033511047</v>
      </c>
      <c r="Y49" s="103" t="n">
        <v>9.98617248522192</v>
      </c>
      <c r="Z49" s="103" t="n">
        <v>10.8285416193391</v>
      </c>
      <c r="AA49" s="103" t="n">
        <v>11.6709107534564</v>
      </c>
      <c r="AB49" s="103" t="n">
        <v>11.9964553767282</v>
      </c>
      <c r="AC49" s="103" t="n">
        <v>12.322</v>
      </c>
      <c r="AD49" s="103" t="n">
        <v>12.54</v>
      </c>
      <c r="AE49" s="103" t="n">
        <v>12.758</v>
      </c>
      <c r="AF49" s="103" t="n">
        <v>12.976</v>
      </c>
      <c r="AG49" s="103" t="n">
        <v>12.3272</v>
      </c>
      <c r="AH49" s="103" t="n">
        <v>11.6784</v>
      </c>
      <c r="AI49" s="103" t="n">
        <v>11.0296</v>
      </c>
      <c r="AJ49" s="103" t="n">
        <v>10.3808</v>
      </c>
      <c r="AK49" s="103" t="n">
        <v>9.732</v>
      </c>
      <c r="AL49" s="103" t="n">
        <v>9.08319999999999</v>
      </c>
      <c r="AM49" s="103" t="n">
        <v>8.43439999999999</v>
      </c>
      <c r="AN49" s="103" t="n">
        <v>7.78559999999999</v>
      </c>
      <c r="AO49" s="103" t="n">
        <v>7.13679999999999</v>
      </c>
      <c r="AP49" s="103" t="n">
        <v>6.48799999999998</v>
      </c>
      <c r="AQ49" s="103" t="n">
        <v>5.83919999999998</v>
      </c>
      <c r="AR49" s="103" t="n">
        <v>5.19039999999998</v>
      </c>
      <c r="AS49" s="103" t="n">
        <v>4.54159999999998</v>
      </c>
      <c r="AT49" s="103" t="n">
        <v>3.89279999999997</v>
      </c>
      <c r="AU49" s="103" t="n">
        <v>3.24399999999997</v>
      </c>
      <c r="AV49" s="103" t="n">
        <v>2.59519999999997</v>
      </c>
      <c r="AW49" s="103" t="n">
        <v>1.94639999999997</v>
      </c>
      <c r="AX49" s="103" t="n">
        <v>1.29759999999997</v>
      </c>
      <c r="AY49" s="103" t="n">
        <v>22.3895</v>
      </c>
      <c r="AZ49" s="103" t="n">
        <v>23.072</v>
      </c>
      <c r="BA49" s="103" t="n">
        <v>23.7545</v>
      </c>
      <c r="BB49" s="103" t="n">
        <v>24.437</v>
      </c>
    </row>
    <row r="50" customFormat="false" ht="12.8" hidden="false" customHeight="false" outlineLevel="0" collapsed="false">
      <c r="A50" s="102" t="n">
        <v>83</v>
      </c>
      <c r="B50" s="103" t="n">
        <v>0</v>
      </c>
      <c r="C50" s="103" t="n">
        <v>0.426480456982656</v>
      </c>
      <c r="D50" s="103" t="n">
        <v>0.852960913965313</v>
      </c>
      <c r="E50" s="103" t="n">
        <v>1.27944137094797</v>
      </c>
      <c r="F50" s="103" t="n">
        <v>1.70592182793063</v>
      </c>
      <c r="G50" s="103" t="n">
        <v>2.13240228491328</v>
      </c>
      <c r="H50" s="103" t="n">
        <v>2.55888274189594</v>
      </c>
      <c r="I50" s="103" t="n">
        <v>2.98536319887859</v>
      </c>
      <c r="J50" s="103" t="n">
        <v>3.41184365586125</v>
      </c>
      <c r="K50" s="103" t="n">
        <v>3.8383241128439</v>
      </c>
      <c r="L50" s="103" t="n">
        <v>4.26480456982656</v>
      </c>
      <c r="M50" s="103" t="n">
        <v>4.69128502680922</v>
      </c>
      <c r="N50" s="103" t="n">
        <v>5.11776548379188</v>
      </c>
      <c r="O50" s="103" t="n">
        <v>5.54424594077453</v>
      </c>
      <c r="P50" s="103" t="n">
        <v>5.97072639775719</v>
      </c>
      <c r="Q50" s="103" t="n">
        <v>6.39720685473985</v>
      </c>
      <c r="R50" s="103" t="n">
        <v>6.8236873117225</v>
      </c>
      <c r="S50" s="103" t="n">
        <v>6.95157344559343</v>
      </c>
      <c r="T50" s="103" t="n">
        <v>7.07945957946435</v>
      </c>
      <c r="U50" s="103" t="n">
        <v>7.20734571333527</v>
      </c>
      <c r="V50" s="103" t="n">
        <v>7.3352318472062</v>
      </c>
      <c r="W50" s="103" t="n">
        <v>8.22283700735562</v>
      </c>
      <c r="X50" s="103" t="n">
        <v>9.11044216750505</v>
      </c>
      <c r="Y50" s="103" t="n">
        <v>9.96408348839821</v>
      </c>
      <c r="Z50" s="103" t="n">
        <v>10.8177248092914</v>
      </c>
      <c r="AA50" s="103" t="n">
        <v>11.6713661301845</v>
      </c>
      <c r="AB50" s="103" t="n">
        <v>12.0536830650923</v>
      </c>
      <c r="AC50" s="103" t="n">
        <v>12.436</v>
      </c>
      <c r="AD50" s="103" t="n">
        <v>12.657</v>
      </c>
      <c r="AE50" s="103" t="n">
        <v>12.878</v>
      </c>
      <c r="AF50" s="103" t="n">
        <v>13.099</v>
      </c>
      <c r="AG50" s="103" t="n">
        <v>12.44405</v>
      </c>
      <c r="AH50" s="103" t="n">
        <v>11.7891</v>
      </c>
      <c r="AI50" s="103" t="n">
        <v>11.13415</v>
      </c>
      <c r="AJ50" s="103" t="n">
        <v>10.4792</v>
      </c>
      <c r="AK50" s="103" t="n">
        <v>9.82424999999999</v>
      </c>
      <c r="AL50" s="103" t="n">
        <v>9.16929999999999</v>
      </c>
      <c r="AM50" s="103" t="n">
        <v>8.51434999999999</v>
      </c>
      <c r="AN50" s="103" t="n">
        <v>7.85939999999999</v>
      </c>
      <c r="AO50" s="103" t="n">
        <v>7.20444999999999</v>
      </c>
      <c r="AP50" s="103" t="n">
        <v>6.5495</v>
      </c>
      <c r="AQ50" s="103" t="n">
        <v>5.89455</v>
      </c>
      <c r="AR50" s="103" t="n">
        <v>5.2396</v>
      </c>
      <c r="AS50" s="103" t="n">
        <v>4.58465</v>
      </c>
      <c r="AT50" s="103" t="n">
        <v>3.9297</v>
      </c>
      <c r="AU50" s="103" t="n">
        <v>3.27475</v>
      </c>
      <c r="AV50" s="103" t="n">
        <v>2.6198</v>
      </c>
      <c r="AW50" s="103" t="n">
        <v>1.96485</v>
      </c>
      <c r="AX50" s="103" t="n">
        <v>1.30990000000001</v>
      </c>
      <c r="AY50" s="103" t="n">
        <v>22.6305</v>
      </c>
      <c r="AZ50" s="103" t="n">
        <v>23.328</v>
      </c>
      <c r="BA50" s="103" t="n">
        <v>24.0255</v>
      </c>
      <c r="BB50" s="103" t="n">
        <v>24.723</v>
      </c>
    </row>
    <row r="51" customFormat="false" ht="12.8" hidden="false" customHeight="false" outlineLevel="0" collapsed="false">
      <c r="A51" s="102" t="n">
        <v>84</v>
      </c>
      <c r="B51" s="103" t="n">
        <v>0</v>
      </c>
      <c r="C51" s="103" t="n">
        <v>0.424528855281739</v>
      </c>
      <c r="D51" s="103" t="n">
        <v>0.849057710563479</v>
      </c>
      <c r="E51" s="103" t="n">
        <v>1.27358656584522</v>
      </c>
      <c r="F51" s="103" t="n">
        <v>1.69811542112696</v>
      </c>
      <c r="G51" s="103" t="n">
        <v>2.1226442764087</v>
      </c>
      <c r="H51" s="103" t="n">
        <v>2.54717313169044</v>
      </c>
      <c r="I51" s="103" t="n">
        <v>2.97170198697218</v>
      </c>
      <c r="J51" s="103" t="n">
        <v>3.39623084225391</v>
      </c>
      <c r="K51" s="103" t="n">
        <v>3.82075969753565</v>
      </c>
      <c r="L51" s="103" t="n">
        <v>4.2452885528174</v>
      </c>
      <c r="M51" s="103" t="n">
        <v>4.66981740809914</v>
      </c>
      <c r="N51" s="103" t="n">
        <v>5.09434626338088</v>
      </c>
      <c r="O51" s="103" t="n">
        <v>5.51887511866262</v>
      </c>
      <c r="P51" s="103" t="n">
        <v>5.94340397394436</v>
      </c>
      <c r="Q51" s="103" t="n">
        <v>6.3679328292261</v>
      </c>
      <c r="R51" s="103" t="n">
        <v>6.79246168450784</v>
      </c>
      <c r="S51" s="103" t="n">
        <v>6.92029471015798</v>
      </c>
      <c r="T51" s="103" t="n">
        <v>7.04812773580813</v>
      </c>
      <c r="U51" s="103" t="n">
        <v>7.17596076145828</v>
      </c>
      <c r="V51" s="103" t="n">
        <v>7.30379378710843</v>
      </c>
      <c r="W51" s="103" t="n">
        <v>8.19043738550691</v>
      </c>
      <c r="X51" s="103" t="n">
        <v>9.07708098390539</v>
      </c>
      <c r="Y51" s="103" t="n">
        <v>9.9419944915745</v>
      </c>
      <c r="Z51" s="103" t="n">
        <v>10.8069079992436</v>
      </c>
      <c r="AA51" s="103" t="n">
        <v>11.6718215069127</v>
      </c>
      <c r="AB51" s="103" t="n">
        <v>12.1109107534564</v>
      </c>
      <c r="AC51" s="103" t="n">
        <v>12.55</v>
      </c>
      <c r="AD51" s="103" t="n">
        <v>12.774</v>
      </c>
      <c r="AE51" s="103" t="n">
        <v>12.998</v>
      </c>
      <c r="AF51" s="103" t="n">
        <v>13.222</v>
      </c>
      <c r="AG51" s="103" t="n">
        <v>12.5609</v>
      </c>
      <c r="AH51" s="103" t="n">
        <v>11.8998</v>
      </c>
      <c r="AI51" s="103" t="n">
        <v>11.2387</v>
      </c>
      <c r="AJ51" s="103" t="n">
        <v>10.5776</v>
      </c>
      <c r="AK51" s="103" t="n">
        <v>9.91649999999999</v>
      </c>
      <c r="AL51" s="103" t="n">
        <v>9.25539999999999</v>
      </c>
      <c r="AM51" s="103" t="n">
        <v>8.59429999999999</v>
      </c>
      <c r="AN51" s="103" t="n">
        <v>7.9332</v>
      </c>
      <c r="AO51" s="103" t="n">
        <v>7.2721</v>
      </c>
      <c r="AP51" s="103" t="n">
        <v>6.61100000000001</v>
      </c>
      <c r="AQ51" s="103" t="n">
        <v>5.94990000000001</v>
      </c>
      <c r="AR51" s="103" t="n">
        <v>5.28880000000002</v>
      </c>
      <c r="AS51" s="103" t="n">
        <v>4.62770000000002</v>
      </c>
      <c r="AT51" s="103" t="n">
        <v>3.96660000000003</v>
      </c>
      <c r="AU51" s="103" t="n">
        <v>3.30550000000003</v>
      </c>
      <c r="AV51" s="103" t="n">
        <v>2.64440000000004</v>
      </c>
      <c r="AW51" s="103" t="n">
        <v>1.98330000000004</v>
      </c>
      <c r="AX51" s="103" t="n">
        <v>1.32220000000005</v>
      </c>
      <c r="AY51" s="103" t="n">
        <v>22.8715</v>
      </c>
      <c r="AZ51" s="103" t="n">
        <v>23.584</v>
      </c>
      <c r="BA51" s="103" t="n">
        <v>24.2965</v>
      </c>
      <c r="BB51" s="103" t="n">
        <v>25.009</v>
      </c>
    </row>
    <row r="52" customFormat="false" ht="12.8" hidden="false" customHeight="false" outlineLevel="0" collapsed="false">
      <c r="A52" s="102" t="n">
        <v>85</v>
      </c>
      <c r="B52" s="103" t="n">
        <v>0</v>
      </c>
      <c r="C52" s="103" t="n">
        <v>0.422577253580822</v>
      </c>
      <c r="D52" s="103" t="n">
        <v>0.845154507161645</v>
      </c>
      <c r="E52" s="103" t="n">
        <v>1.26773176074247</v>
      </c>
      <c r="F52" s="103" t="n">
        <v>1.69030901432329</v>
      </c>
      <c r="G52" s="103" t="n">
        <v>2.11288626790412</v>
      </c>
      <c r="H52" s="103" t="n">
        <v>2.53546352148494</v>
      </c>
      <c r="I52" s="103" t="n">
        <v>2.95804077506576</v>
      </c>
      <c r="J52" s="103" t="n">
        <v>3.38061802864658</v>
      </c>
      <c r="K52" s="103" t="n">
        <v>3.8031952822274</v>
      </c>
      <c r="L52" s="103" t="n">
        <v>4.22577253580823</v>
      </c>
      <c r="M52" s="103" t="n">
        <v>4.64834978938906</v>
      </c>
      <c r="N52" s="103" t="n">
        <v>5.07092704296988</v>
      </c>
      <c r="O52" s="103" t="n">
        <v>5.4935042965507</v>
      </c>
      <c r="P52" s="103" t="n">
        <v>5.91608155013152</v>
      </c>
      <c r="Q52" s="103" t="n">
        <v>6.33865880371235</v>
      </c>
      <c r="R52" s="103" t="n">
        <v>6.76123605729317</v>
      </c>
      <c r="S52" s="103" t="n">
        <v>6.88901597472254</v>
      </c>
      <c r="T52" s="103" t="n">
        <v>7.01679589215192</v>
      </c>
      <c r="U52" s="103" t="n">
        <v>7.14457580958129</v>
      </c>
      <c r="V52" s="103" t="n">
        <v>7.27235572701066</v>
      </c>
      <c r="W52" s="103" t="n">
        <v>8.15803776365819</v>
      </c>
      <c r="X52" s="103" t="n">
        <v>9.04371980030573</v>
      </c>
      <c r="Y52" s="103" t="n">
        <v>9.91990549475079</v>
      </c>
      <c r="Z52" s="103" t="n">
        <v>10.7960911891958</v>
      </c>
      <c r="AA52" s="103" t="n">
        <v>11.6722768836409</v>
      </c>
      <c r="AB52" s="103" t="n">
        <v>12.1681384418204</v>
      </c>
      <c r="AC52" s="103" t="n">
        <v>12.664</v>
      </c>
      <c r="AD52" s="103" t="n">
        <v>12.891</v>
      </c>
      <c r="AE52" s="103" t="n">
        <v>13.118</v>
      </c>
      <c r="AF52" s="103" t="n">
        <v>13.345</v>
      </c>
      <c r="AG52" s="103" t="n">
        <v>12.67775</v>
      </c>
      <c r="AH52" s="103" t="n">
        <v>12.0105</v>
      </c>
      <c r="AI52" s="103" t="n">
        <v>11.34325</v>
      </c>
      <c r="AJ52" s="103" t="n">
        <v>10.676</v>
      </c>
      <c r="AK52" s="103" t="n">
        <v>10.00875</v>
      </c>
      <c r="AL52" s="103" t="n">
        <v>9.34149999999998</v>
      </c>
      <c r="AM52" s="103" t="n">
        <v>8.67424999999999</v>
      </c>
      <c r="AN52" s="103" t="n">
        <v>8.007</v>
      </c>
      <c r="AO52" s="103" t="n">
        <v>7.33975000000001</v>
      </c>
      <c r="AP52" s="103" t="n">
        <v>6.67250000000002</v>
      </c>
      <c r="AQ52" s="103" t="n">
        <v>6.00525000000003</v>
      </c>
      <c r="AR52" s="103" t="n">
        <v>5.33800000000004</v>
      </c>
      <c r="AS52" s="103" t="n">
        <v>4.67075000000005</v>
      </c>
      <c r="AT52" s="103" t="n">
        <v>4.00350000000006</v>
      </c>
      <c r="AU52" s="103" t="n">
        <v>3.33625000000007</v>
      </c>
      <c r="AV52" s="103" t="n">
        <v>2.66900000000008</v>
      </c>
      <c r="AW52" s="103" t="n">
        <v>2.00175000000009</v>
      </c>
      <c r="AX52" s="103" t="n">
        <v>1.3345000000001</v>
      </c>
      <c r="AY52" s="103" t="n">
        <v>23.1125</v>
      </c>
      <c r="AZ52" s="103" t="n">
        <v>23.84</v>
      </c>
      <c r="BA52" s="103" t="n">
        <v>24.5675</v>
      </c>
      <c r="BB52" s="103" t="n">
        <v>25.295</v>
      </c>
    </row>
    <row r="53" customFormat="false" ht="12.8" hidden="false" customHeight="false" outlineLevel="0" collapsed="false">
      <c r="A53" s="102" t="n">
        <v>86</v>
      </c>
      <c r="B53" s="103" t="n">
        <v>0</v>
      </c>
      <c r="C53" s="103" t="n">
        <v>0.420380053570406</v>
      </c>
      <c r="D53" s="103" t="n">
        <v>0.840760107140813</v>
      </c>
      <c r="E53" s="103" t="n">
        <v>1.26114016071122</v>
      </c>
      <c r="F53" s="103" t="n">
        <v>1.68152021428163</v>
      </c>
      <c r="G53" s="103" t="n">
        <v>2.10190026785204</v>
      </c>
      <c r="H53" s="103" t="n">
        <v>2.52228032142244</v>
      </c>
      <c r="I53" s="103" t="n">
        <v>2.94266037499285</v>
      </c>
      <c r="J53" s="103" t="n">
        <v>3.36304042856325</v>
      </c>
      <c r="K53" s="103" t="n">
        <v>3.78342048213366</v>
      </c>
      <c r="L53" s="103" t="n">
        <v>4.20380053570407</v>
      </c>
      <c r="M53" s="103" t="n">
        <v>4.62418058927448</v>
      </c>
      <c r="N53" s="103" t="n">
        <v>5.04456064284488</v>
      </c>
      <c r="O53" s="103" t="n">
        <v>5.46494069641529</v>
      </c>
      <c r="P53" s="103" t="n">
        <v>5.88532074998569</v>
      </c>
      <c r="Q53" s="103" t="n">
        <v>6.3057008035561</v>
      </c>
      <c r="R53" s="103" t="n">
        <v>6.72608085712651</v>
      </c>
      <c r="S53" s="103" t="n">
        <v>6.85370967647872</v>
      </c>
      <c r="T53" s="103" t="n">
        <v>6.98133849583094</v>
      </c>
      <c r="U53" s="103" t="n">
        <v>7.10896731518316</v>
      </c>
      <c r="V53" s="103" t="n">
        <v>7.23659613453537</v>
      </c>
      <c r="W53" s="103" t="n">
        <v>8.11936184274267</v>
      </c>
      <c r="X53" s="103" t="n">
        <v>9.00212755094997</v>
      </c>
      <c r="Y53" s="103" t="n">
        <v>9.87966808231303</v>
      </c>
      <c r="Z53" s="103" t="n">
        <v>10.7572086136761</v>
      </c>
      <c r="AA53" s="103" t="n">
        <v>11.6347491450392</v>
      </c>
      <c r="AB53" s="103" t="n">
        <v>12.2063745725196</v>
      </c>
      <c r="AC53" s="103" t="n">
        <v>12.778</v>
      </c>
      <c r="AD53" s="103" t="n">
        <v>13.008</v>
      </c>
      <c r="AE53" s="103" t="n">
        <v>13.238</v>
      </c>
      <c r="AF53" s="103" t="n">
        <v>13.468</v>
      </c>
      <c r="AG53" s="103" t="n">
        <v>12.7946</v>
      </c>
      <c r="AH53" s="103" t="n">
        <v>12.1212</v>
      </c>
      <c r="AI53" s="103" t="n">
        <v>11.4478</v>
      </c>
      <c r="AJ53" s="103" t="n">
        <v>10.7744</v>
      </c>
      <c r="AK53" s="103" t="n">
        <v>10.101</v>
      </c>
      <c r="AL53" s="103" t="n">
        <v>9.42759999999999</v>
      </c>
      <c r="AM53" s="103" t="n">
        <v>8.75419999999999</v>
      </c>
      <c r="AN53" s="103" t="n">
        <v>8.0808</v>
      </c>
      <c r="AO53" s="103" t="n">
        <v>7.4074</v>
      </c>
      <c r="AP53" s="103" t="n">
        <v>6.73400000000001</v>
      </c>
      <c r="AQ53" s="103" t="n">
        <v>6.06060000000001</v>
      </c>
      <c r="AR53" s="103" t="n">
        <v>5.38720000000002</v>
      </c>
      <c r="AS53" s="103" t="n">
        <v>4.71380000000002</v>
      </c>
      <c r="AT53" s="103" t="n">
        <v>4.04040000000003</v>
      </c>
      <c r="AU53" s="103" t="n">
        <v>3.36700000000003</v>
      </c>
      <c r="AV53" s="103" t="n">
        <v>2.69360000000004</v>
      </c>
      <c r="AW53" s="103" t="n">
        <v>2.02020000000004</v>
      </c>
      <c r="AX53" s="103" t="n">
        <v>1.34680000000005</v>
      </c>
      <c r="AY53" s="103" t="n">
        <v>23.315</v>
      </c>
      <c r="AZ53" s="103" t="n">
        <v>24.054</v>
      </c>
      <c r="BA53" s="103" t="n">
        <v>24.793</v>
      </c>
      <c r="BB53" s="103" t="n">
        <v>25.532</v>
      </c>
    </row>
    <row r="54" customFormat="false" ht="12.8" hidden="false" customHeight="false" outlineLevel="0" collapsed="false">
      <c r="A54" s="102" t="n">
        <v>87</v>
      </c>
      <c r="B54" s="103" t="n">
        <v>0</v>
      </c>
      <c r="C54" s="103" t="n">
        <v>0.41818285355999</v>
      </c>
      <c r="D54" s="103" t="n">
        <v>0.836365707119981</v>
      </c>
      <c r="E54" s="103" t="n">
        <v>1.25454856067997</v>
      </c>
      <c r="F54" s="103" t="n">
        <v>1.67273141423996</v>
      </c>
      <c r="G54" s="103" t="n">
        <v>2.09091426779996</v>
      </c>
      <c r="H54" s="103" t="n">
        <v>2.50909712135994</v>
      </c>
      <c r="I54" s="103" t="n">
        <v>2.92727997491993</v>
      </c>
      <c r="J54" s="103" t="n">
        <v>3.34546282847992</v>
      </c>
      <c r="K54" s="103" t="n">
        <v>3.76364568203991</v>
      </c>
      <c r="L54" s="103" t="n">
        <v>4.18182853559991</v>
      </c>
      <c r="M54" s="103" t="n">
        <v>4.6000113891599</v>
      </c>
      <c r="N54" s="103" t="n">
        <v>5.01819424271989</v>
      </c>
      <c r="O54" s="103" t="n">
        <v>5.43637709627988</v>
      </c>
      <c r="P54" s="103" t="n">
        <v>5.85455994983986</v>
      </c>
      <c r="Q54" s="103" t="n">
        <v>6.27274280339986</v>
      </c>
      <c r="R54" s="103" t="n">
        <v>6.69092565695985</v>
      </c>
      <c r="S54" s="103" t="n">
        <v>6.81840337823491</v>
      </c>
      <c r="T54" s="103" t="n">
        <v>6.94588109950996</v>
      </c>
      <c r="U54" s="103" t="n">
        <v>7.07335882078502</v>
      </c>
      <c r="V54" s="103" t="n">
        <v>7.20083654206008</v>
      </c>
      <c r="W54" s="103" t="n">
        <v>8.08068592182715</v>
      </c>
      <c r="X54" s="103" t="n">
        <v>8.96053530159421</v>
      </c>
      <c r="Y54" s="103" t="n">
        <v>9.83943066987528</v>
      </c>
      <c r="Z54" s="103" t="n">
        <v>10.7183260381564</v>
      </c>
      <c r="AA54" s="103" t="n">
        <v>11.5972214064374</v>
      </c>
      <c r="AB54" s="103" t="n">
        <v>12.2446107032187</v>
      </c>
      <c r="AC54" s="103" t="n">
        <v>12.892</v>
      </c>
      <c r="AD54" s="103" t="n">
        <v>13.125</v>
      </c>
      <c r="AE54" s="103" t="n">
        <v>13.358</v>
      </c>
      <c r="AF54" s="103" t="n">
        <v>13.591</v>
      </c>
      <c r="AG54" s="103" t="n">
        <v>12.91145</v>
      </c>
      <c r="AH54" s="103" t="n">
        <v>12.2319</v>
      </c>
      <c r="AI54" s="103" t="n">
        <v>11.55235</v>
      </c>
      <c r="AJ54" s="103" t="n">
        <v>10.8728</v>
      </c>
      <c r="AK54" s="103" t="n">
        <v>10.19325</v>
      </c>
      <c r="AL54" s="103" t="n">
        <v>9.51369999999999</v>
      </c>
      <c r="AM54" s="103" t="n">
        <v>8.83414999999999</v>
      </c>
      <c r="AN54" s="103" t="n">
        <v>8.15459999999999</v>
      </c>
      <c r="AO54" s="103" t="n">
        <v>7.47504999999999</v>
      </c>
      <c r="AP54" s="103" t="n">
        <v>6.7955</v>
      </c>
      <c r="AQ54" s="103" t="n">
        <v>6.11595</v>
      </c>
      <c r="AR54" s="103" t="n">
        <v>5.4364</v>
      </c>
      <c r="AS54" s="103" t="n">
        <v>4.75685</v>
      </c>
      <c r="AT54" s="103" t="n">
        <v>4.0773</v>
      </c>
      <c r="AU54" s="103" t="n">
        <v>3.39775</v>
      </c>
      <c r="AV54" s="103" t="n">
        <v>2.7182</v>
      </c>
      <c r="AW54" s="103" t="n">
        <v>2.03865</v>
      </c>
      <c r="AX54" s="103" t="n">
        <v>1.3591</v>
      </c>
      <c r="AY54" s="103" t="n">
        <v>23.5175</v>
      </c>
      <c r="AZ54" s="103" t="n">
        <v>24.268</v>
      </c>
      <c r="BA54" s="103" t="n">
        <v>25.0185</v>
      </c>
      <c r="BB54" s="103" t="n">
        <v>25.769</v>
      </c>
    </row>
    <row r="55" customFormat="false" ht="12.8" hidden="false" customHeight="false" outlineLevel="0" collapsed="false">
      <c r="A55" s="102" t="n">
        <v>88</v>
      </c>
      <c r="B55" s="103" t="n">
        <v>0</v>
      </c>
      <c r="C55" s="103" t="n">
        <v>0.415985653549574</v>
      </c>
      <c r="D55" s="103" t="n">
        <v>0.831971307099149</v>
      </c>
      <c r="E55" s="103" t="n">
        <v>1.24795696064872</v>
      </c>
      <c r="F55" s="103" t="n">
        <v>1.6639426141983</v>
      </c>
      <c r="G55" s="103" t="n">
        <v>2.07992826774787</v>
      </c>
      <c r="H55" s="103" t="n">
        <v>2.49591392129745</v>
      </c>
      <c r="I55" s="103" t="n">
        <v>2.91189957484702</v>
      </c>
      <c r="J55" s="103" t="n">
        <v>3.32788522839659</v>
      </c>
      <c r="K55" s="103" t="n">
        <v>3.74387088194617</v>
      </c>
      <c r="L55" s="103" t="n">
        <v>4.15985653549574</v>
      </c>
      <c r="M55" s="103" t="n">
        <v>4.57584218904532</v>
      </c>
      <c r="N55" s="103" t="n">
        <v>4.99182784259489</v>
      </c>
      <c r="O55" s="103" t="n">
        <v>5.40781349614447</v>
      </c>
      <c r="P55" s="103" t="n">
        <v>5.82379914969404</v>
      </c>
      <c r="Q55" s="103" t="n">
        <v>6.23978480324361</v>
      </c>
      <c r="R55" s="103" t="n">
        <v>6.65577045679319</v>
      </c>
      <c r="S55" s="103" t="n">
        <v>6.78309707999109</v>
      </c>
      <c r="T55" s="103" t="n">
        <v>6.91042370318899</v>
      </c>
      <c r="U55" s="103" t="n">
        <v>7.03775032638689</v>
      </c>
      <c r="V55" s="103" t="n">
        <v>7.16507694958479</v>
      </c>
      <c r="W55" s="103" t="n">
        <v>8.04201000091162</v>
      </c>
      <c r="X55" s="103" t="n">
        <v>8.91894305223845</v>
      </c>
      <c r="Y55" s="103" t="n">
        <v>9.79919325743753</v>
      </c>
      <c r="Z55" s="103" t="n">
        <v>10.6794434626366</v>
      </c>
      <c r="AA55" s="103" t="n">
        <v>11.5596936678357</v>
      </c>
      <c r="AB55" s="103" t="n">
        <v>12.2828468339178</v>
      </c>
      <c r="AC55" s="103" t="n">
        <v>13.006</v>
      </c>
      <c r="AD55" s="103" t="n">
        <v>13.242</v>
      </c>
      <c r="AE55" s="103" t="n">
        <v>13.478</v>
      </c>
      <c r="AF55" s="103" t="n">
        <v>13.714</v>
      </c>
      <c r="AG55" s="103" t="n">
        <v>13.0283</v>
      </c>
      <c r="AH55" s="103" t="n">
        <v>12.3426</v>
      </c>
      <c r="AI55" s="103" t="n">
        <v>11.6569</v>
      </c>
      <c r="AJ55" s="103" t="n">
        <v>10.9712</v>
      </c>
      <c r="AK55" s="103" t="n">
        <v>10.2855</v>
      </c>
      <c r="AL55" s="103" t="n">
        <v>9.5998</v>
      </c>
      <c r="AM55" s="103" t="n">
        <v>8.91409999999999</v>
      </c>
      <c r="AN55" s="103" t="n">
        <v>8.22839999999999</v>
      </c>
      <c r="AO55" s="103" t="n">
        <v>7.54269999999999</v>
      </c>
      <c r="AP55" s="103" t="n">
        <v>6.85699999999998</v>
      </c>
      <c r="AQ55" s="103" t="n">
        <v>6.17129999999998</v>
      </c>
      <c r="AR55" s="103" t="n">
        <v>5.48559999999998</v>
      </c>
      <c r="AS55" s="103" t="n">
        <v>4.79989999999997</v>
      </c>
      <c r="AT55" s="103" t="n">
        <v>4.11419999999997</v>
      </c>
      <c r="AU55" s="103" t="n">
        <v>3.42849999999997</v>
      </c>
      <c r="AV55" s="103" t="n">
        <v>2.74279999999996</v>
      </c>
      <c r="AW55" s="103" t="n">
        <v>2.05709999999996</v>
      </c>
      <c r="AX55" s="103" t="n">
        <v>1.37139999999996</v>
      </c>
      <c r="AY55" s="103" t="n">
        <v>23.72</v>
      </c>
      <c r="AZ55" s="103" t="n">
        <v>24.482</v>
      </c>
      <c r="BA55" s="103" t="n">
        <v>25.244</v>
      </c>
      <c r="BB55" s="103" t="n">
        <v>26.006</v>
      </c>
    </row>
    <row r="56" customFormat="false" ht="12.8" hidden="false" customHeight="false" outlineLevel="0" collapsed="false">
      <c r="A56" s="102" t="n">
        <v>89</v>
      </c>
      <c r="B56" s="103" t="n">
        <v>0</v>
      </c>
      <c r="C56" s="103" t="n">
        <v>0.413788453539158</v>
      </c>
      <c r="D56" s="103" t="n">
        <v>0.827576907078317</v>
      </c>
      <c r="E56" s="103" t="n">
        <v>1.24136536061748</v>
      </c>
      <c r="F56" s="103" t="n">
        <v>1.65515381415663</v>
      </c>
      <c r="G56" s="103" t="n">
        <v>2.06894226769579</v>
      </c>
      <c r="H56" s="103" t="n">
        <v>2.48273072123495</v>
      </c>
      <c r="I56" s="103" t="n">
        <v>2.8965191747741</v>
      </c>
      <c r="J56" s="103" t="n">
        <v>3.31030762831326</v>
      </c>
      <c r="K56" s="103" t="n">
        <v>3.72409608185242</v>
      </c>
      <c r="L56" s="103" t="n">
        <v>4.13788453539158</v>
      </c>
      <c r="M56" s="103" t="n">
        <v>4.55167298893074</v>
      </c>
      <c r="N56" s="103" t="n">
        <v>4.9654614424699</v>
      </c>
      <c r="O56" s="103" t="n">
        <v>5.37924989600905</v>
      </c>
      <c r="P56" s="103" t="n">
        <v>5.79303834954821</v>
      </c>
      <c r="Q56" s="103" t="n">
        <v>6.20682680308737</v>
      </c>
      <c r="R56" s="103" t="n">
        <v>6.62061525662652</v>
      </c>
      <c r="S56" s="103" t="n">
        <v>6.74779078174727</v>
      </c>
      <c r="T56" s="103" t="n">
        <v>6.87496630686801</v>
      </c>
      <c r="U56" s="103" t="n">
        <v>7.00214183198876</v>
      </c>
      <c r="V56" s="103" t="n">
        <v>7.1293173571095</v>
      </c>
      <c r="W56" s="103" t="n">
        <v>8.0033340799961</v>
      </c>
      <c r="X56" s="103" t="n">
        <v>8.8773508028827</v>
      </c>
      <c r="Y56" s="103" t="n">
        <v>9.75895584499978</v>
      </c>
      <c r="Z56" s="103" t="n">
        <v>10.6405608871169</v>
      </c>
      <c r="AA56" s="103" t="n">
        <v>11.5221659292339</v>
      </c>
      <c r="AB56" s="103" t="n">
        <v>12.321082964617</v>
      </c>
      <c r="AC56" s="103" t="n">
        <v>13.12</v>
      </c>
      <c r="AD56" s="103" t="n">
        <v>13.359</v>
      </c>
      <c r="AE56" s="103" t="n">
        <v>13.598</v>
      </c>
      <c r="AF56" s="103" t="n">
        <v>13.837</v>
      </c>
      <c r="AG56" s="103" t="n">
        <v>13.14515</v>
      </c>
      <c r="AH56" s="103" t="n">
        <v>12.4533</v>
      </c>
      <c r="AI56" s="103" t="n">
        <v>11.76145</v>
      </c>
      <c r="AJ56" s="103" t="n">
        <v>11.0696</v>
      </c>
      <c r="AK56" s="103" t="n">
        <v>10.37775</v>
      </c>
      <c r="AL56" s="103" t="n">
        <v>9.6859</v>
      </c>
      <c r="AM56" s="103" t="n">
        <v>8.99404999999999</v>
      </c>
      <c r="AN56" s="103" t="n">
        <v>8.30219999999999</v>
      </c>
      <c r="AO56" s="103" t="n">
        <v>7.61034999999998</v>
      </c>
      <c r="AP56" s="103" t="n">
        <v>6.91849999999997</v>
      </c>
      <c r="AQ56" s="103" t="n">
        <v>6.22664999999996</v>
      </c>
      <c r="AR56" s="103" t="n">
        <v>5.53479999999996</v>
      </c>
      <c r="AS56" s="103" t="n">
        <v>4.84294999999995</v>
      </c>
      <c r="AT56" s="103" t="n">
        <v>4.15109999999994</v>
      </c>
      <c r="AU56" s="103" t="n">
        <v>3.45924999999993</v>
      </c>
      <c r="AV56" s="103" t="n">
        <v>2.76739999999993</v>
      </c>
      <c r="AW56" s="103" t="n">
        <v>2.07554999999992</v>
      </c>
      <c r="AX56" s="103" t="n">
        <v>1.38369999999991</v>
      </c>
      <c r="AY56" s="103" t="n">
        <v>23.9225</v>
      </c>
      <c r="AZ56" s="103" t="n">
        <v>24.696</v>
      </c>
      <c r="BA56" s="103" t="n">
        <v>25.4695</v>
      </c>
      <c r="BB56" s="103" t="n">
        <v>26.243</v>
      </c>
    </row>
    <row r="57" customFormat="false" ht="12.8" hidden="false" customHeight="false" outlineLevel="0" collapsed="false">
      <c r="A57" s="102" t="n">
        <v>90</v>
      </c>
      <c r="B57" s="103" t="n">
        <v>0</v>
      </c>
      <c r="C57" s="103" t="n">
        <v>0.411591253528743</v>
      </c>
      <c r="D57" s="103" t="n">
        <v>0.823182507057485</v>
      </c>
      <c r="E57" s="103" t="n">
        <v>1.23477376058623</v>
      </c>
      <c r="F57" s="103" t="n">
        <v>1.64636501411497</v>
      </c>
      <c r="G57" s="103" t="n">
        <v>2.05795626764371</v>
      </c>
      <c r="H57" s="103" t="n">
        <v>2.46954752117245</v>
      </c>
      <c r="I57" s="103" t="n">
        <v>2.88113877470119</v>
      </c>
      <c r="J57" s="103" t="n">
        <v>3.29273002822993</v>
      </c>
      <c r="K57" s="103" t="n">
        <v>3.70432128175868</v>
      </c>
      <c r="L57" s="103" t="n">
        <v>4.11591253528742</v>
      </c>
      <c r="M57" s="103" t="n">
        <v>4.52750378881616</v>
      </c>
      <c r="N57" s="103" t="n">
        <v>4.9390950423449</v>
      </c>
      <c r="O57" s="103" t="n">
        <v>5.35068629587364</v>
      </c>
      <c r="P57" s="103" t="n">
        <v>5.76227754940238</v>
      </c>
      <c r="Q57" s="103" t="n">
        <v>6.17386880293112</v>
      </c>
      <c r="R57" s="103" t="n">
        <v>6.58546005645986</v>
      </c>
      <c r="S57" s="103" t="n">
        <v>6.71248448350345</v>
      </c>
      <c r="T57" s="103" t="n">
        <v>6.83950891054704</v>
      </c>
      <c r="U57" s="103" t="n">
        <v>6.96653333759062</v>
      </c>
      <c r="V57" s="103" t="n">
        <v>7.09355776463421</v>
      </c>
      <c r="W57" s="103" t="n">
        <v>7.96465815908057</v>
      </c>
      <c r="X57" s="103" t="n">
        <v>8.83575855352694</v>
      </c>
      <c r="Y57" s="103" t="n">
        <v>9.71871843256203</v>
      </c>
      <c r="Z57" s="103" t="n">
        <v>10.6016783115971</v>
      </c>
      <c r="AA57" s="103" t="n">
        <v>11.4846381906322</v>
      </c>
      <c r="AB57" s="103" t="n">
        <v>12.3593190953161</v>
      </c>
      <c r="AC57" s="103" t="n">
        <v>13.234</v>
      </c>
      <c r="AD57" s="103" t="n">
        <v>13.476</v>
      </c>
      <c r="AE57" s="103" t="n">
        <v>13.718</v>
      </c>
      <c r="AF57" s="103" t="n">
        <v>13.96</v>
      </c>
      <c r="AG57" s="103" t="n">
        <v>13.262</v>
      </c>
      <c r="AH57" s="103" t="n">
        <v>12.564</v>
      </c>
      <c r="AI57" s="103" t="n">
        <v>11.866</v>
      </c>
      <c r="AJ57" s="103" t="n">
        <v>11.168</v>
      </c>
      <c r="AK57" s="103" t="n">
        <v>10.47</v>
      </c>
      <c r="AL57" s="103" t="n">
        <v>9.77200000000001</v>
      </c>
      <c r="AM57" s="103" t="n">
        <v>9.07399999999999</v>
      </c>
      <c r="AN57" s="103" t="n">
        <v>8.37599999999998</v>
      </c>
      <c r="AO57" s="103" t="n">
        <v>7.67799999999997</v>
      </c>
      <c r="AP57" s="103" t="n">
        <v>6.97999999999995</v>
      </c>
      <c r="AQ57" s="103" t="n">
        <v>6.28199999999994</v>
      </c>
      <c r="AR57" s="103" t="n">
        <v>5.58399999999992</v>
      </c>
      <c r="AS57" s="103" t="n">
        <v>4.88599999999991</v>
      </c>
      <c r="AT57" s="103" t="n">
        <v>4.18799999999989</v>
      </c>
      <c r="AU57" s="103" t="n">
        <v>3.48999999999988</v>
      </c>
      <c r="AV57" s="103" t="n">
        <v>2.79199999999986</v>
      </c>
      <c r="AW57" s="103" t="n">
        <v>2.09399999999985</v>
      </c>
      <c r="AX57" s="103" t="n">
        <v>1.39599999999983</v>
      </c>
      <c r="AY57" s="103" t="n">
        <v>24.125</v>
      </c>
      <c r="AZ57" s="103" t="n">
        <v>24.91</v>
      </c>
      <c r="BA57" s="103" t="n">
        <v>25.695</v>
      </c>
      <c r="BB57" s="103" t="n">
        <v>26.48</v>
      </c>
    </row>
    <row r="58" customFormat="false" ht="12.8" hidden="false" customHeight="false" outlineLevel="0" collapsed="false">
      <c r="A58" s="102" t="n">
        <v>91</v>
      </c>
      <c r="B58" s="103" t="n">
        <v>0</v>
      </c>
      <c r="C58" s="103" t="n">
        <v>0.409183287436522</v>
      </c>
      <c r="D58" s="103" t="n">
        <v>0.818366574873044</v>
      </c>
      <c r="E58" s="103" t="n">
        <v>1.22754986230957</v>
      </c>
      <c r="F58" s="103" t="n">
        <v>1.63673314974609</v>
      </c>
      <c r="G58" s="103" t="n">
        <v>2.04591643718261</v>
      </c>
      <c r="H58" s="103" t="n">
        <v>2.45509972461913</v>
      </c>
      <c r="I58" s="103" t="n">
        <v>2.86428301205565</v>
      </c>
      <c r="J58" s="103" t="n">
        <v>3.27346629949217</v>
      </c>
      <c r="K58" s="103" t="n">
        <v>3.68264958692869</v>
      </c>
      <c r="L58" s="103" t="n">
        <v>4.09183287436521</v>
      </c>
      <c r="M58" s="103" t="n">
        <v>4.50101616180173</v>
      </c>
      <c r="N58" s="103" t="n">
        <v>4.91019944923825</v>
      </c>
      <c r="O58" s="103" t="n">
        <v>5.31938273667477</v>
      </c>
      <c r="P58" s="103" t="n">
        <v>5.72856602411129</v>
      </c>
      <c r="Q58" s="103" t="n">
        <v>6.13774931154781</v>
      </c>
      <c r="R58" s="103" t="n">
        <v>6.54693259898433</v>
      </c>
      <c r="S58" s="103" t="n">
        <v>6.67372526939043</v>
      </c>
      <c r="T58" s="103" t="n">
        <v>6.80051793979654</v>
      </c>
      <c r="U58" s="103" t="n">
        <v>6.92731061020264</v>
      </c>
      <c r="V58" s="103" t="n">
        <v>7.05410328060874</v>
      </c>
      <c r="W58" s="103" t="n">
        <v>7.92082322146176</v>
      </c>
      <c r="X58" s="103" t="n">
        <v>8.78754316231479</v>
      </c>
      <c r="Y58" s="103" t="n">
        <v>9.66750303085937</v>
      </c>
      <c r="Z58" s="103" t="n">
        <v>10.547462899404</v>
      </c>
      <c r="AA58" s="103" t="n">
        <v>11.4274227679485</v>
      </c>
      <c r="AB58" s="103" t="n">
        <v>12.3832113839743</v>
      </c>
      <c r="AC58" s="103" t="n">
        <v>13.339</v>
      </c>
      <c r="AD58" s="103" t="n">
        <v>13.584</v>
      </c>
      <c r="AE58" s="103" t="n">
        <v>13.829</v>
      </c>
      <c r="AF58" s="103" t="n">
        <v>14.074</v>
      </c>
      <c r="AG58" s="103" t="n">
        <v>13.3703</v>
      </c>
      <c r="AH58" s="103" t="n">
        <v>12.6666</v>
      </c>
      <c r="AI58" s="103" t="n">
        <v>11.9629</v>
      </c>
      <c r="AJ58" s="103" t="n">
        <v>11.2592</v>
      </c>
      <c r="AK58" s="103" t="n">
        <v>10.5555</v>
      </c>
      <c r="AL58" s="103" t="n">
        <v>9.85180000000001</v>
      </c>
      <c r="AM58" s="103" t="n">
        <v>9.1481</v>
      </c>
      <c r="AN58" s="103" t="n">
        <v>8.44439999999999</v>
      </c>
      <c r="AO58" s="103" t="n">
        <v>7.74069999999997</v>
      </c>
      <c r="AP58" s="103" t="n">
        <v>7.03699999999996</v>
      </c>
      <c r="AQ58" s="103" t="n">
        <v>6.33329999999995</v>
      </c>
      <c r="AR58" s="103" t="n">
        <v>5.62959999999994</v>
      </c>
      <c r="AS58" s="103" t="n">
        <v>4.92589999999993</v>
      </c>
      <c r="AT58" s="103" t="n">
        <v>4.22219999999992</v>
      </c>
      <c r="AU58" s="103" t="n">
        <v>3.51849999999991</v>
      </c>
      <c r="AV58" s="103" t="n">
        <v>2.8147999999999</v>
      </c>
      <c r="AW58" s="103" t="n">
        <v>2.11109999999989</v>
      </c>
      <c r="AX58" s="103" t="n">
        <v>1.40739999999987</v>
      </c>
      <c r="AY58" s="103" t="n">
        <v>24.2745</v>
      </c>
      <c r="AZ58" s="103" t="n">
        <v>25.066</v>
      </c>
      <c r="BA58" s="103" t="n">
        <v>25.8575</v>
      </c>
      <c r="BB58" s="103" t="n">
        <v>26.649</v>
      </c>
    </row>
    <row r="59" customFormat="false" ht="12.8" hidden="false" customHeight="false" outlineLevel="0" collapsed="false">
      <c r="A59" s="102" t="n">
        <v>92</v>
      </c>
      <c r="B59" s="103" t="n">
        <v>0</v>
      </c>
      <c r="C59" s="103" t="n">
        <v>0.406775321344302</v>
      </c>
      <c r="D59" s="103" t="n">
        <v>0.813550642688603</v>
      </c>
      <c r="E59" s="103" t="n">
        <v>1.2203259640329</v>
      </c>
      <c r="F59" s="103" t="n">
        <v>1.62710128537721</v>
      </c>
      <c r="G59" s="103" t="n">
        <v>2.03387660672151</v>
      </c>
      <c r="H59" s="103" t="n">
        <v>2.44065192806581</v>
      </c>
      <c r="I59" s="103" t="n">
        <v>2.8474272494101</v>
      </c>
      <c r="J59" s="103" t="n">
        <v>3.2542025707544</v>
      </c>
      <c r="K59" s="103" t="n">
        <v>3.6609778920987</v>
      </c>
      <c r="L59" s="103" t="n">
        <v>4.06775321344301</v>
      </c>
      <c r="M59" s="103" t="n">
        <v>4.47452853478731</v>
      </c>
      <c r="N59" s="103" t="n">
        <v>4.88130385613161</v>
      </c>
      <c r="O59" s="103" t="n">
        <v>5.28807917747591</v>
      </c>
      <c r="P59" s="103" t="n">
        <v>5.69485449882021</v>
      </c>
      <c r="Q59" s="103" t="n">
        <v>6.10162982016451</v>
      </c>
      <c r="R59" s="103" t="n">
        <v>6.50840514150881</v>
      </c>
      <c r="S59" s="103" t="n">
        <v>6.63496605527742</v>
      </c>
      <c r="T59" s="103" t="n">
        <v>6.76152696904604</v>
      </c>
      <c r="U59" s="103" t="n">
        <v>6.88808788281465</v>
      </c>
      <c r="V59" s="103" t="n">
        <v>7.01464879658327</v>
      </c>
      <c r="W59" s="103" t="n">
        <v>7.87698828384295</v>
      </c>
      <c r="X59" s="103" t="n">
        <v>8.73932777110264</v>
      </c>
      <c r="Y59" s="103" t="n">
        <v>9.61628762915672</v>
      </c>
      <c r="Z59" s="103" t="n">
        <v>10.4932474872108</v>
      </c>
      <c r="AA59" s="103" t="n">
        <v>11.3702073452649</v>
      </c>
      <c r="AB59" s="103" t="n">
        <v>12.4071036726324</v>
      </c>
      <c r="AC59" s="103" t="n">
        <v>13.444</v>
      </c>
      <c r="AD59" s="103" t="n">
        <v>13.692</v>
      </c>
      <c r="AE59" s="103" t="n">
        <v>13.94</v>
      </c>
      <c r="AF59" s="103" t="n">
        <v>14.188</v>
      </c>
      <c r="AG59" s="103" t="n">
        <v>13.4786</v>
      </c>
      <c r="AH59" s="103" t="n">
        <v>12.7692</v>
      </c>
      <c r="AI59" s="103" t="n">
        <v>12.0598</v>
      </c>
      <c r="AJ59" s="103" t="n">
        <v>11.3504</v>
      </c>
      <c r="AK59" s="103" t="n">
        <v>10.641</v>
      </c>
      <c r="AL59" s="103" t="n">
        <v>9.93160000000001</v>
      </c>
      <c r="AM59" s="103" t="n">
        <v>9.2222</v>
      </c>
      <c r="AN59" s="103" t="n">
        <v>8.51279999999999</v>
      </c>
      <c r="AO59" s="103" t="n">
        <v>7.80339999999998</v>
      </c>
      <c r="AP59" s="103" t="n">
        <v>7.09399999999998</v>
      </c>
      <c r="AQ59" s="103" t="n">
        <v>6.38459999999997</v>
      </c>
      <c r="AR59" s="103" t="n">
        <v>5.67519999999996</v>
      </c>
      <c r="AS59" s="103" t="n">
        <v>4.96579999999995</v>
      </c>
      <c r="AT59" s="103" t="n">
        <v>4.25639999999995</v>
      </c>
      <c r="AU59" s="103" t="n">
        <v>3.54699999999994</v>
      </c>
      <c r="AV59" s="103" t="n">
        <v>2.83759999999993</v>
      </c>
      <c r="AW59" s="103" t="n">
        <v>2.12819999999992</v>
      </c>
      <c r="AX59" s="103" t="n">
        <v>1.41879999999992</v>
      </c>
      <c r="AY59" s="103" t="n">
        <v>24.424</v>
      </c>
      <c r="AZ59" s="103" t="n">
        <v>25.222</v>
      </c>
      <c r="BA59" s="103" t="n">
        <v>26.02</v>
      </c>
      <c r="BB59" s="103" t="n">
        <v>26.818</v>
      </c>
    </row>
    <row r="60" customFormat="false" ht="12.8" hidden="false" customHeight="false" outlineLevel="0" collapsed="false">
      <c r="A60" s="102" t="n">
        <v>93</v>
      </c>
      <c r="B60" s="103" t="n">
        <v>0</v>
      </c>
      <c r="C60" s="103" t="n">
        <v>0.404367355252081</v>
      </c>
      <c r="D60" s="103" t="n">
        <v>0.808734710504162</v>
      </c>
      <c r="E60" s="103" t="n">
        <v>1.21310206575624</v>
      </c>
      <c r="F60" s="103" t="n">
        <v>1.61746942100832</v>
      </c>
      <c r="G60" s="103" t="n">
        <v>2.0218367762604</v>
      </c>
      <c r="H60" s="103" t="n">
        <v>2.42620413151248</v>
      </c>
      <c r="I60" s="103" t="n">
        <v>2.83057148676456</v>
      </c>
      <c r="J60" s="103" t="n">
        <v>3.23493884201664</v>
      </c>
      <c r="K60" s="103" t="n">
        <v>3.63930619726872</v>
      </c>
      <c r="L60" s="103" t="n">
        <v>4.0436735525208</v>
      </c>
      <c r="M60" s="103" t="n">
        <v>4.44804090777288</v>
      </c>
      <c r="N60" s="103" t="n">
        <v>4.85240826302496</v>
      </c>
      <c r="O60" s="103" t="n">
        <v>5.25677561827704</v>
      </c>
      <c r="P60" s="103" t="n">
        <v>5.66114297352912</v>
      </c>
      <c r="Q60" s="103" t="n">
        <v>6.0655103287812</v>
      </c>
      <c r="R60" s="103" t="n">
        <v>6.46987768403328</v>
      </c>
      <c r="S60" s="103" t="n">
        <v>6.59620684116441</v>
      </c>
      <c r="T60" s="103" t="n">
        <v>6.72253599829554</v>
      </c>
      <c r="U60" s="103" t="n">
        <v>6.84886515542667</v>
      </c>
      <c r="V60" s="103" t="n">
        <v>6.97519431255779</v>
      </c>
      <c r="W60" s="103" t="n">
        <v>7.83315334622414</v>
      </c>
      <c r="X60" s="103" t="n">
        <v>8.69111237989049</v>
      </c>
      <c r="Y60" s="103" t="n">
        <v>9.56507222745407</v>
      </c>
      <c r="Z60" s="103" t="n">
        <v>10.4390320750176</v>
      </c>
      <c r="AA60" s="103" t="n">
        <v>11.3129919225812</v>
      </c>
      <c r="AB60" s="103" t="n">
        <v>12.4309959612906</v>
      </c>
      <c r="AC60" s="103" t="n">
        <v>13.549</v>
      </c>
      <c r="AD60" s="103" t="n">
        <v>13.8</v>
      </c>
      <c r="AE60" s="103" t="n">
        <v>14.051</v>
      </c>
      <c r="AF60" s="103" t="n">
        <v>14.302</v>
      </c>
      <c r="AG60" s="103" t="n">
        <v>13.5869</v>
      </c>
      <c r="AH60" s="103" t="n">
        <v>12.8718</v>
      </c>
      <c r="AI60" s="103" t="n">
        <v>12.1567</v>
      </c>
      <c r="AJ60" s="103" t="n">
        <v>11.4416</v>
      </c>
      <c r="AK60" s="103" t="n">
        <v>10.7265</v>
      </c>
      <c r="AL60" s="103" t="n">
        <v>10.0114</v>
      </c>
      <c r="AM60" s="103" t="n">
        <v>9.2963</v>
      </c>
      <c r="AN60" s="103" t="n">
        <v>8.5812</v>
      </c>
      <c r="AO60" s="103" t="n">
        <v>7.86609999999999</v>
      </c>
      <c r="AP60" s="103" t="n">
        <v>7.15099999999999</v>
      </c>
      <c r="AQ60" s="103" t="n">
        <v>6.43589999999999</v>
      </c>
      <c r="AR60" s="103" t="n">
        <v>5.72079999999998</v>
      </c>
      <c r="AS60" s="103" t="n">
        <v>5.00569999999998</v>
      </c>
      <c r="AT60" s="103" t="n">
        <v>4.29059999999997</v>
      </c>
      <c r="AU60" s="103" t="n">
        <v>3.57549999999997</v>
      </c>
      <c r="AV60" s="103" t="n">
        <v>2.86039999999996</v>
      </c>
      <c r="AW60" s="103" t="n">
        <v>2.14529999999996</v>
      </c>
      <c r="AX60" s="103" t="n">
        <v>1.43019999999996</v>
      </c>
      <c r="AY60" s="103" t="n">
        <v>24.5735</v>
      </c>
      <c r="AZ60" s="103" t="n">
        <v>25.378</v>
      </c>
      <c r="BA60" s="103" t="n">
        <v>26.1825</v>
      </c>
      <c r="BB60" s="103" t="n">
        <v>26.987</v>
      </c>
    </row>
    <row r="61" customFormat="false" ht="12.8" hidden="false" customHeight="false" outlineLevel="0" collapsed="false">
      <c r="A61" s="102" t="n">
        <v>94</v>
      </c>
      <c r="B61" s="103" t="n">
        <v>0</v>
      </c>
      <c r="C61" s="103" t="n">
        <v>0.401959389159861</v>
      </c>
      <c r="D61" s="103" t="n">
        <v>0.803918778319721</v>
      </c>
      <c r="E61" s="103" t="n">
        <v>1.20587816747958</v>
      </c>
      <c r="F61" s="103" t="n">
        <v>1.60783755663944</v>
      </c>
      <c r="G61" s="103" t="n">
        <v>2.0097969457993</v>
      </c>
      <c r="H61" s="103" t="n">
        <v>2.41175633495916</v>
      </c>
      <c r="I61" s="103" t="n">
        <v>2.81371572411902</v>
      </c>
      <c r="J61" s="103" t="n">
        <v>3.21567511327887</v>
      </c>
      <c r="K61" s="103" t="n">
        <v>3.61763450243873</v>
      </c>
      <c r="L61" s="103" t="n">
        <v>4.0195938915986</v>
      </c>
      <c r="M61" s="103" t="n">
        <v>4.42155328075846</v>
      </c>
      <c r="N61" s="103" t="n">
        <v>4.82351266991832</v>
      </c>
      <c r="O61" s="103" t="n">
        <v>5.22547205907818</v>
      </c>
      <c r="P61" s="103" t="n">
        <v>5.62743144823804</v>
      </c>
      <c r="Q61" s="103" t="n">
        <v>6.0293908373979</v>
      </c>
      <c r="R61" s="103" t="n">
        <v>6.43135022655776</v>
      </c>
      <c r="S61" s="103" t="n">
        <v>6.5574476270514</v>
      </c>
      <c r="T61" s="103" t="n">
        <v>6.68354502754504</v>
      </c>
      <c r="U61" s="103" t="n">
        <v>6.80964242803868</v>
      </c>
      <c r="V61" s="103" t="n">
        <v>6.93573982853232</v>
      </c>
      <c r="W61" s="103" t="n">
        <v>7.78931840860533</v>
      </c>
      <c r="X61" s="103" t="n">
        <v>8.64289698867834</v>
      </c>
      <c r="Y61" s="103" t="n">
        <v>9.51385682575141</v>
      </c>
      <c r="Z61" s="103" t="n">
        <v>10.3848166628245</v>
      </c>
      <c r="AA61" s="103" t="n">
        <v>11.2557764998976</v>
      </c>
      <c r="AB61" s="103" t="n">
        <v>12.4548882499488</v>
      </c>
      <c r="AC61" s="103" t="n">
        <v>13.654</v>
      </c>
      <c r="AD61" s="103" t="n">
        <v>13.908</v>
      </c>
      <c r="AE61" s="103" t="n">
        <v>14.162</v>
      </c>
      <c r="AF61" s="103" t="n">
        <v>14.416</v>
      </c>
      <c r="AG61" s="103" t="n">
        <v>13.6952</v>
      </c>
      <c r="AH61" s="103" t="n">
        <v>12.9744</v>
      </c>
      <c r="AI61" s="103" t="n">
        <v>12.2536</v>
      </c>
      <c r="AJ61" s="103" t="n">
        <v>11.5328</v>
      </c>
      <c r="AK61" s="103" t="n">
        <v>10.812</v>
      </c>
      <c r="AL61" s="103" t="n">
        <v>10.0912</v>
      </c>
      <c r="AM61" s="103" t="n">
        <v>9.3704</v>
      </c>
      <c r="AN61" s="103" t="n">
        <v>8.6496</v>
      </c>
      <c r="AO61" s="103" t="n">
        <v>7.9288</v>
      </c>
      <c r="AP61" s="103" t="n">
        <v>7.208</v>
      </c>
      <c r="AQ61" s="103" t="n">
        <v>6.4872</v>
      </c>
      <c r="AR61" s="103" t="n">
        <v>5.7664</v>
      </c>
      <c r="AS61" s="103" t="n">
        <v>5.0456</v>
      </c>
      <c r="AT61" s="103" t="n">
        <v>4.3248</v>
      </c>
      <c r="AU61" s="103" t="n">
        <v>3.604</v>
      </c>
      <c r="AV61" s="103" t="n">
        <v>2.8832</v>
      </c>
      <c r="AW61" s="103" t="n">
        <v>2.1624</v>
      </c>
      <c r="AX61" s="103" t="n">
        <v>1.4416</v>
      </c>
      <c r="AY61" s="103" t="n">
        <v>24.723</v>
      </c>
      <c r="AZ61" s="103" t="n">
        <v>25.534</v>
      </c>
      <c r="BA61" s="103" t="n">
        <v>26.345</v>
      </c>
      <c r="BB61" s="103" t="n">
        <v>27.156</v>
      </c>
    </row>
    <row r="62" customFormat="false" ht="12.8" hidden="false" customHeight="false" outlineLevel="0" collapsed="false">
      <c r="A62" s="102" t="n">
        <v>95</v>
      </c>
      <c r="B62" s="103" t="n">
        <v>0</v>
      </c>
      <c r="C62" s="103" t="n">
        <v>0.39955142306764</v>
      </c>
      <c r="D62" s="103" t="n">
        <v>0.79910284613528</v>
      </c>
      <c r="E62" s="103" t="n">
        <v>1.19865426920292</v>
      </c>
      <c r="F62" s="103" t="n">
        <v>1.59820569227056</v>
      </c>
      <c r="G62" s="103" t="n">
        <v>1.9977571153382</v>
      </c>
      <c r="H62" s="103" t="n">
        <v>2.39730853840584</v>
      </c>
      <c r="I62" s="103" t="n">
        <v>2.79685996147347</v>
      </c>
      <c r="J62" s="103" t="n">
        <v>3.19641138454111</v>
      </c>
      <c r="K62" s="103" t="n">
        <v>3.59596280760875</v>
      </c>
      <c r="L62" s="103" t="n">
        <v>3.99551423067639</v>
      </c>
      <c r="M62" s="103" t="n">
        <v>4.39506565374403</v>
      </c>
      <c r="N62" s="103" t="n">
        <v>4.79461707681167</v>
      </c>
      <c r="O62" s="103" t="n">
        <v>5.19416849987931</v>
      </c>
      <c r="P62" s="103" t="n">
        <v>5.59371992294695</v>
      </c>
      <c r="Q62" s="103" t="n">
        <v>5.99327134601459</v>
      </c>
      <c r="R62" s="103" t="n">
        <v>6.39282276908223</v>
      </c>
      <c r="S62" s="103" t="n">
        <v>6.51868841293839</v>
      </c>
      <c r="T62" s="103" t="n">
        <v>6.64455405679454</v>
      </c>
      <c r="U62" s="103" t="n">
        <v>6.7704197006507</v>
      </c>
      <c r="V62" s="103" t="n">
        <v>6.89628534450685</v>
      </c>
      <c r="W62" s="103" t="n">
        <v>7.74548347098652</v>
      </c>
      <c r="X62" s="103" t="n">
        <v>8.59468159746619</v>
      </c>
      <c r="Y62" s="103" t="n">
        <v>9.46264142404876</v>
      </c>
      <c r="Z62" s="103" t="n">
        <v>10.3306012506313</v>
      </c>
      <c r="AA62" s="103" t="n">
        <v>11.1985610772139</v>
      </c>
      <c r="AB62" s="103" t="n">
        <v>12.478780538607</v>
      </c>
      <c r="AC62" s="103" t="n">
        <v>13.759</v>
      </c>
      <c r="AD62" s="103" t="n">
        <v>14.016</v>
      </c>
      <c r="AE62" s="103" t="n">
        <v>14.273</v>
      </c>
      <c r="AF62" s="103" t="n">
        <v>14.53</v>
      </c>
      <c r="AG62" s="103" t="n">
        <v>13.8035</v>
      </c>
      <c r="AH62" s="103" t="n">
        <v>13.077</v>
      </c>
      <c r="AI62" s="103" t="n">
        <v>12.3505</v>
      </c>
      <c r="AJ62" s="103" t="n">
        <v>11.624</v>
      </c>
      <c r="AK62" s="103" t="n">
        <v>10.8975</v>
      </c>
      <c r="AL62" s="103" t="n">
        <v>10.171</v>
      </c>
      <c r="AM62" s="103" t="n">
        <v>9.44450000000001</v>
      </c>
      <c r="AN62" s="103" t="n">
        <v>8.71800000000001</v>
      </c>
      <c r="AO62" s="103" t="n">
        <v>7.99150000000002</v>
      </c>
      <c r="AP62" s="103" t="n">
        <v>7.26500000000002</v>
      </c>
      <c r="AQ62" s="103" t="n">
        <v>6.53850000000003</v>
      </c>
      <c r="AR62" s="103" t="n">
        <v>5.81200000000003</v>
      </c>
      <c r="AS62" s="103" t="n">
        <v>5.08550000000004</v>
      </c>
      <c r="AT62" s="103" t="n">
        <v>4.35900000000004</v>
      </c>
      <c r="AU62" s="103" t="n">
        <v>3.63250000000005</v>
      </c>
      <c r="AV62" s="103" t="n">
        <v>2.90600000000006</v>
      </c>
      <c r="AW62" s="103" t="n">
        <v>2.17950000000006</v>
      </c>
      <c r="AX62" s="103" t="n">
        <v>1.45300000000007</v>
      </c>
      <c r="AY62" s="103" t="n">
        <v>24.8725</v>
      </c>
      <c r="AZ62" s="103" t="n">
        <v>25.69</v>
      </c>
      <c r="BA62" s="103" t="n">
        <v>26.5075</v>
      </c>
      <c r="BB62" s="103" t="n">
        <v>27.325</v>
      </c>
    </row>
    <row r="63" customFormat="false" ht="12.8" hidden="false" customHeight="false" outlineLevel="0" collapsed="false">
      <c r="A63" s="102" t="n">
        <v>96</v>
      </c>
      <c r="B63" s="103" t="n">
        <v>0</v>
      </c>
      <c r="C63" s="103" t="n">
        <v>0.396962108081589</v>
      </c>
      <c r="D63" s="103" t="n">
        <v>0.793924216163179</v>
      </c>
      <c r="E63" s="103" t="n">
        <v>1.19088632424477</v>
      </c>
      <c r="F63" s="103" t="n">
        <v>1.58784843232636</v>
      </c>
      <c r="G63" s="103" t="n">
        <v>1.98481054040795</v>
      </c>
      <c r="H63" s="103" t="n">
        <v>2.38177264848954</v>
      </c>
      <c r="I63" s="103" t="n">
        <v>2.77873475657112</v>
      </c>
      <c r="J63" s="103" t="n">
        <v>3.17569686465271</v>
      </c>
      <c r="K63" s="103" t="n">
        <v>3.5726589727343</v>
      </c>
      <c r="L63" s="103" t="n">
        <v>3.96962108081589</v>
      </c>
      <c r="M63" s="103" t="n">
        <v>4.36658318889748</v>
      </c>
      <c r="N63" s="103" t="n">
        <v>4.76354529697907</v>
      </c>
      <c r="O63" s="103" t="n">
        <v>5.16050740506066</v>
      </c>
      <c r="P63" s="103" t="n">
        <v>5.55746951314225</v>
      </c>
      <c r="Q63" s="103" t="n">
        <v>5.95443162122383</v>
      </c>
      <c r="R63" s="103" t="n">
        <v>6.35139372930542</v>
      </c>
      <c r="S63" s="103" t="n">
        <v>6.47696021423189</v>
      </c>
      <c r="T63" s="103" t="n">
        <v>6.60252669915835</v>
      </c>
      <c r="U63" s="103" t="n">
        <v>6.72809318408481</v>
      </c>
      <c r="V63" s="103" t="n">
        <v>6.85365966901128</v>
      </c>
      <c r="W63" s="103" t="n">
        <v>7.69733463698723</v>
      </c>
      <c r="X63" s="103" t="n">
        <v>8.54100960496319</v>
      </c>
      <c r="Y63" s="103" t="n">
        <v>9.40320783475227</v>
      </c>
      <c r="Z63" s="103" t="n">
        <v>10.2654060645413</v>
      </c>
      <c r="AA63" s="103" t="n">
        <v>11.1276042943304</v>
      </c>
      <c r="AB63" s="103" t="n">
        <v>12.4276056054501</v>
      </c>
      <c r="AC63" s="103" t="n">
        <v>13.7276069165698</v>
      </c>
      <c r="AD63" s="103" t="n">
        <v>14.0330712777132</v>
      </c>
      <c r="AE63" s="103" t="n">
        <v>14.3385356388566</v>
      </c>
      <c r="AF63" s="103" t="n">
        <v>14.644</v>
      </c>
      <c r="AG63" s="103" t="n">
        <v>13.9118</v>
      </c>
      <c r="AH63" s="103" t="n">
        <v>13.1796</v>
      </c>
      <c r="AI63" s="103" t="n">
        <v>12.4474</v>
      </c>
      <c r="AJ63" s="103" t="n">
        <v>11.7152</v>
      </c>
      <c r="AK63" s="103" t="n">
        <v>10.983</v>
      </c>
      <c r="AL63" s="103" t="n">
        <v>10.2508</v>
      </c>
      <c r="AM63" s="103" t="n">
        <v>9.5186</v>
      </c>
      <c r="AN63" s="103" t="n">
        <v>8.7864</v>
      </c>
      <c r="AO63" s="103" t="n">
        <v>8.0542</v>
      </c>
      <c r="AP63" s="103" t="n">
        <v>7.322</v>
      </c>
      <c r="AQ63" s="103" t="n">
        <v>6.58980000000001</v>
      </c>
      <c r="AR63" s="103" t="n">
        <v>5.85760000000001</v>
      </c>
      <c r="AS63" s="103" t="n">
        <v>5.12540000000001</v>
      </c>
      <c r="AT63" s="103" t="n">
        <v>4.39320000000001</v>
      </c>
      <c r="AU63" s="103" t="n">
        <v>3.66100000000001</v>
      </c>
      <c r="AV63" s="103" t="n">
        <v>2.92880000000001</v>
      </c>
      <c r="AW63" s="103" t="n">
        <v>2.19660000000001</v>
      </c>
      <c r="AX63" s="103" t="n">
        <v>1.46440000000001</v>
      </c>
      <c r="AY63" s="103" t="n">
        <v>24.9925</v>
      </c>
      <c r="AZ63" s="103" t="n">
        <v>25.814</v>
      </c>
      <c r="BA63" s="103" t="n">
        <v>26.6355</v>
      </c>
      <c r="BB63" s="103" t="n">
        <v>27.457</v>
      </c>
    </row>
    <row r="64" customFormat="false" ht="12.8" hidden="false" customHeight="false" outlineLevel="0" collapsed="false">
      <c r="A64" s="102" t="n">
        <v>97</v>
      </c>
      <c r="B64" s="103" t="n">
        <v>0</v>
      </c>
      <c r="C64" s="103" t="n">
        <v>0.394372793095539</v>
      </c>
      <c r="D64" s="103" t="n">
        <v>0.788745586191078</v>
      </c>
      <c r="E64" s="103" t="n">
        <v>1.18311837928662</v>
      </c>
      <c r="F64" s="103" t="n">
        <v>1.57749117238216</v>
      </c>
      <c r="G64" s="103" t="n">
        <v>1.9718639654777</v>
      </c>
      <c r="H64" s="103" t="n">
        <v>2.36623675857324</v>
      </c>
      <c r="I64" s="103" t="n">
        <v>2.76060955166877</v>
      </c>
      <c r="J64" s="103" t="n">
        <v>3.15498234476431</v>
      </c>
      <c r="K64" s="103" t="n">
        <v>3.54935513785985</v>
      </c>
      <c r="L64" s="103" t="n">
        <v>3.94372793095539</v>
      </c>
      <c r="M64" s="103" t="n">
        <v>4.33810072405093</v>
      </c>
      <c r="N64" s="103" t="n">
        <v>4.73247351714646</v>
      </c>
      <c r="O64" s="103" t="n">
        <v>5.126846310242</v>
      </c>
      <c r="P64" s="103" t="n">
        <v>5.52121910333754</v>
      </c>
      <c r="Q64" s="103" t="n">
        <v>5.91559189643308</v>
      </c>
      <c r="R64" s="103" t="n">
        <v>6.30996468952862</v>
      </c>
      <c r="S64" s="103" t="n">
        <v>6.43523201552539</v>
      </c>
      <c r="T64" s="103" t="n">
        <v>6.56049934152216</v>
      </c>
      <c r="U64" s="103" t="n">
        <v>6.68576666751893</v>
      </c>
      <c r="V64" s="103" t="n">
        <v>6.81103399351571</v>
      </c>
      <c r="W64" s="103" t="n">
        <v>7.64918580298795</v>
      </c>
      <c r="X64" s="103" t="n">
        <v>8.48733761246019</v>
      </c>
      <c r="Y64" s="103" t="n">
        <v>9.34377424545578</v>
      </c>
      <c r="Z64" s="103" t="n">
        <v>10.2002108784514</v>
      </c>
      <c r="AA64" s="103" t="n">
        <v>11.0566475114469</v>
      </c>
      <c r="AB64" s="103" t="n">
        <v>12.3764306722933</v>
      </c>
      <c r="AC64" s="103" t="n">
        <v>13.6962138331396</v>
      </c>
      <c r="AD64" s="103" t="n">
        <v>14.0501425554264</v>
      </c>
      <c r="AE64" s="103" t="n">
        <v>14.4040712777132</v>
      </c>
      <c r="AF64" s="103" t="n">
        <v>14.758</v>
      </c>
      <c r="AG64" s="103" t="n">
        <v>14.0201</v>
      </c>
      <c r="AH64" s="103" t="n">
        <v>13.2822</v>
      </c>
      <c r="AI64" s="103" t="n">
        <v>12.5443</v>
      </c>
      <c r="AJ64" s="103" t="n">
        <v>11.8064</v>
      </c>
      <c r="AK64" s="103" t="n">
        <v>11.0685</v>
      </c>
      <c r="AL64" s="103" t="n">
        <v>10.3306</v>
      </c>
      <c r="AM64" s="103" t="n">
        <v>9.5927</v>
      </c>
      <c r="AN64" s="103" t="n">
        <v>8.85479999999999</v>
      </c>
      <c r="AO64" s="103" t="n">
        <v>8.11689999999999</v>
      </c>
      <c r="AP64" s="103" t="n">
        <v>7.37899999999999</v>
      </c>
      <c r="AQ64" s="103" t="n">
        <v>6.64109999999998</v>
      </c>
      <c r="AR64" s="103" t="n">
        <v>5.90319999999998</v>
      </c>
      <c r="AS64" s="103" t="n">
        <v>5.16529999999998</v>
      </c>
      <c r="AT64" s="103" t="n">
        <v>4.42739999999997</v>
      </c>
      <c r="AU64" s="103" t="n">
        <v>3.68949999999997</v>
      </c>
      <c r="AV64" s="103" t="n">
        <v>2.95159999999997</v>
      </c>
      <c r="AW64" s="103" t="n">
        <v>2.21369999999996</v>
      </c>
      <c r="AX64" s="103" t="n">
        <v>1.47579999999996</v>
      </c>
      <c r="AY64" s="103" t="n">
        <v>25.1125</v>
      </c>
      <c r="AZ64" s="103" t="n">
        <v>25.938</v>
      </c>
      <c r="BA64" s="103" t="n">
        <v>26.7635</v>
      </c>
      <c r="BB64" s="103" t="n">
        <v>27.589</v>
      </c>
    </row>
    <row r="65" customFormat="false" ht="12.8" hidden="false" customHeight="false" outlineLevel="0" collapsed="false">
      <c r="A65" s="102" t="n">
        <v>98</v>
      </c>
      <c r="B65" s="103" t="n">
        <v>0</v>
      </c>
      <c r="C65" s="103" t="n">
        <v>0.391783478109488</v>
      </c>
      <c r="D65" s="103" t="n">
        <v>0.783566956218977</v>
      </c>
      <c r="E65" s="103" t="n">
        <v>1.17535043432847</v>
      </c>
      <c r="F65" s="103" t="n">
        <v>1.56713391243795</v>
      </c>
      <c r="G65" s="103" t="n">
        <v>1.95891739054744</v>
      </c>
      <c r="H65" s="103" t="n">
        <v>2.35070086865693</v>
      </c>
      <c r="I65" s="103" t="n">
        <v>2.74248434676642</v>
      </c>
      <c r="J65" s="103" t="n">
        <v>3.1342678248759</v>
      </c>
      <c r="K65" s="103" t="n">
        <v>3.52605130298539</v>
      </c>
      <c r="L65" s="103" t="n">
        <v>3.91783478109488</v>
      </c>
      <c r="M65" s="103" t="n">
        <v>4.30961825920437</v>
      </c>
      <c r="N65" s="103" t="n">
        <v>4.70140173731386</v>
      </c>
      <c r="O65" s="103" t="n">
        <v>5.09318521542335</v>
      </c>
      <c r="P65" s="103" t="n">
        <v>5.48496869353284</v>
      </c>
      <c r="Q65" s="103" t="n">
        <v>5.87675217164232</v>
      </c>
      <c r="R65" s="103" t="n">
        <v>6.26853564975181</v>
      </c>
      <c r="S65" s="103" t="n">
        <v>6.39350381681889</v>
      </c>
      <c r="T65" s="103" t="n">
        <v>6.51847198388597</v>
      </c>
      <c r="U65" s="103" t="n">
        <v>6.64344015095305</v>
      </c>
      <c r="V65" s="103" t="n">
        <v>6.76840831802013</v>
      </c>
      <c r="W65" s="103" t="n">
        <v>7.60103696898866</v>
      </c>
      <c r="X65" s="103" t="n">
        <v>8.43366561995719</v>
      </c>
      <c r="Y65" s="103" t="n">
        <v>9.28434065615928</v>
      </c>
      <c r="Z65" s="103" t="n">
        <v>10.1350156923614</v>
      </c>
      <c r="AA65" s="103" t="n">
        <v>10.9856907285635</v>
      </c>
      <c r="AB65" s="103" t="n">
        <v>12.3252557391364</v>
      </c>
      <c r="AC65" s="103" t="n">
        <v>13.6648207497094</v>
      </c>
      <c r="AD65" s="103" t="n">
        <v>14.0672138331396</v>
      </c>
      <c r="AE65" s="103" t="n">
        <v>14.4696069165698</v>
      </c>
      <c r="AF65" s="103" t="n">
        <v>14.872</v>
      </c>
      <c r="AG65" s="103" t="n">
        <v>14.1284</v>
      </c>
      <c r="AH65" s="103" t="n">
        <v>13.3848</v>
      </c>
      <c r="AI65" s="103" t="n">
        <v>12.6412</v>
      </c>
      <c r="AJ65" s="103" t="n">
        <v>11.8976</v>
      </c>
      <c r="AK65" s="103" t="n">
        <v>11.154</v>
      </c>
      <c r="AL65" s="103" t="n">
        <v>10.4104</v>
      </c>
      <c r="AM65" s="103" t="n">
        <v>9.66679999999999</v>
      </c>
      <c r="AN65" s="103" t="n">
        <v>8.92319999999999</v>
      </c>
      <c r="AO65" s="103" t="n">
        <v>8.17959999999998</v>
      </c>
      <c r="AP65" s="103" t="n">
        <v>7.43599999999997</v>
      </c>
      <c r="AQ65" s="103" t="n">
        <v>6.69239999999996</v>
      </c>
      <c r="AR65" s="103" t="n">
        <v>5.94879999999995</v>
      </c>
      <c r="AS65" s="103" t="n">
        <v>5.20519999999995</v>
      </c>
      <c r="AT65" s="103" t="n">
        <v>4.46159999999994</v>
      </c>
      <c r="AU65" s="103" t="n">
        <v>3.71799999999993</v>
      </c>
      <c r="AV65" s="103" t="n">
        <v>2.97439999999992</v>
      </c>
      <c r="AW65" s="103" t="n">
        <v>2.23079999999991</v>
      </c>
      <c r="AX65" s="103" t="n">
        <v>1.48719999999991</v>
      </c>
      <c r="AY65" s="103" t="n">
        <v>25.2325</v>
      </c>
      <c r="AZ65" s="103" t="n">
        <v>26.062</v>
      </c>
      <c r="BA65" s="103" t="n">
        <v>26.8915</v>
      </c>
      <c r="BB65" s="103" t="n">
        <v>27.721</v>
      </c>
    </row>
    <row r="66" customFormat="false" ht="12.8" hidden="false" customHeight="false" outlineLevel="0" collapsed="false">
      <c r="A66" s="102" t="n">
        <v>99</v>
      </c>
      <c r="B66" s="103" t="n">
        <v>0</v>
      </c>
      <c r="C66" s="103" t="n">
        <v>0.389194163123438</v>
      </c>
      <c r="D66" s="103" t="n">
        <v>0.778388326246876</v>
      </c>
      <c r="E66" s="103" t="n">
        <v>1.16758248937031</v>
      </c>
      <c r="F66" s="103" t="n">
        <v>1.55677665249375</v>
      </c>
      <c r="G66" s="103" t="n">
        <v>1.94597081561719</v>
      </c>
      <c r="H66" s="103" t="n">
        <v>2.33516497874063</v>
      </c>
      <c r="I66" s="103" t="n">
        <v>2.72435914186407</v>
      </c>
      <c r="J66" s="103" t="n">
        <v>3.1135533049875</v>
      </c>
      <c r="K66" s="103" t="n">
        <v>3.50274746811094</v>
      </c>
      <c r="L66" s="103" t="n">
        <v>3.89194163123438</v>
      </c>
      <c r="M66" s="103" t="n">
        <v>4.28113579435782</v>
      </c>
      <c r="N66" s="103" t="n">
        <v>4.67032995748126</v>
      </c>
      <c r="O66" s="103" t="n">
        <v>5.0595241206047</v>
      </c>
      <c r="P66" s="103" t="n">
        <v>5.44871828372814</v>
      </c>
      <c r="Q66" s="103" t="n">
        <v>5.83791244685157</v>
      </c>
      <c r="R66" s="103" t="n">
        <v>6.22710660997501</v>
      </c>
      <c r="S66" s="103" t="n">
        <v>6.3517756181124</v>
      </c>
      <c r="T66" s="103" t="n">
        <v>6.47644462624978</v>
      </c>
      <c r="U66" s="103" t="n">
        <v>6.60111363438717</v>
      </c>
      <c r="V66" s="103" t="n">
        <v>6.72578264252456</v>
      </c>
      <c r="W66" s="103" t="n">
        <v>7.55288813498938</v>
      </c>
      <c r="X66" s="103" t="n">
        <v>8.3799936274542</v>
      </c>
      <c r="Y66" s="103" t="n">
        <v>9.22490706686279</v>
      </c>
      <c r="Z66" s="103" t="n">
        <v>10.0698205062714</v>
      </c>
      <c r="AA66" s="103" t="n">
        <v>10.91473394568</v>
      </c>
      <c r="AB66" s="103" t="n">
        <v>12.2740808059796</v>
      </c>
      <c r="AC66" s="103" t="n">
        <v>13.6334276662792</v>
      </c>
      <c r="AD66" s="103" t="n">
        <v>14.0842851108528</v>
      </c>
      <c r="AE66" s="103" t="n">
        <v>14.5351425554264</v>
      </c>
      <c r="AF66" s="103" t="n">
        <v>14.986</v>
      </c>
      <c r="AG66" s="103" t="n">
        <v>14.2367</v>
      </c>
      <c r="AH66" s="103" t="n">
        <v>13.4874</v>
      </c>
      <c r="AI66" s="103" t="n">
        <v>12.7381</v>
      </c>
      <c r="AJ66" s="103" t="n">
        <v>11.9888</v>
      </c>
      <c r="AK66" s="103" t="n">
        <v>11.2395</v>
      </c>
      <c r="AL66" s="103" t="n">
        <v>10.4902</v>
      </c>
      <c r="AM66" s="103" t="n">
        <v>9.74089999999999</v>
      </c>
      <c r="AN66" s="103" t="n">
        <v>8.99159999999998</v>
      </c>
      <c r="AO66" s="103" t="n">
        <v>8.24229999999996</v>
      </c>
      <c r="AP66" s="103" t="n">
        <v>7.49299999999995</v>
      </c>
      <c r="AQ66" s="103" t="n">
        <v>6.74369999999994</v>
      </c>
      <c r="AR66" s="103" t="n">
        <v>5.99439999999993</v>
      </c>
      <c r="AS66" s="103" t="n">
        <v>5.24509999999992</v>
      </c>
      <c r="AT66" s="103" t="n">
        <v>4.4957999999999</v>
      </c>
      <c r="AU66" s="103" t="n">
        <v>3.74649999999989</v>
      </c>
      <c r="AV66" s="103" t="n">
        <v>2.99719999999988</v>
      </c>
      <c r="AW66" s="103" t="n">
        <v>2.24789999999987</v>
      </c>
      <c r="AX66" s="103" t="n">
        <v>1.49859999999985</v>
      </c>
      <c r="AY66" s="103" t="n">
        <v>25.3525</v>
      </c>
      <c r="AZ66" s="103" t="n">
        <v>26.186</v>
      </c>
      <c r="BA66" s="103" t="n">
        <v>27.0195</v>
      </c>
      <c r="BB66" s="103" t="n">
        <v>27.853</v>
      </c>
    </row>
    <row r="67" customFormat="false" ht="12.8" hidden="false" customHeight="false" outlineLevel="0" collapsed="false">
      <c r="A67" s="102" t="n">
        <v>100</v>
      </c>
      <c r="B67" s="103" t="n">
        <v>0</v>
      </c>
      <c r="C67" s="103" t="n">
        <v>0.386604848137387</v>
      </c>
      <c r="D67" s="103" t="n">
        <v>0.773209696274775</v>
      </c>
      <c r="E67" s="103" t="n">
        <v>1.15981454441216</v>
      </c>
      <c r="F67" s="103" t="n">
        <v>1.54641939254955</v>
      </c>
      <c r="G67" s="103" t="n">
        <v>1.93302424068694</v>
      </c>
      <c r="H67" s="103" t="n">
        <v>2.31962908882433</v>
      </c>
      <c r="I67" s="103" t="n">
        <v>2.70623393696171</v>
      </c>
      <c r="J67" s="103" t="n">
        <v>3.0928387850991</v>
      </c>
      <c r="K67" s="103" t="n">
        <v>3.47944363323649</v>
      </c>
      <c r="L67" s="103" t="n">
        <v>3.86604848137388</v>
      </c>
      <c r="M67" s="103" t="n">
        <v>4.25265332951127</v>
      </c>
      <c r="N67" s="103" t="n">
        <v>4.63925817764865</v>
      </c>
      <c r="O67" s="103" t="n">
        <v>5.02586302578604</v>
      </c>
      <c r="P67" s="103" t="n">
        <v>5.41246787392343</v>
      </c>
      <c r="Q67" s="103" t="n">
        <v>5.79907272206081</v>
      </c>
      <c r="R67" s="103" t="n">
        <v>6.1856775701982</v>
      </c>
      <c r="S67" s="103" t="n">
        <v>6.3100474194059</v>
      </c>
      <c r="T67" s="103" t="n">
        <v>6.4344172686136</v>
      </c>
      <c r="U67" s="103" t="n">
        <v>6.55878711782129</v>
      </c>
      <c r="V67" s="103" t="n">
        <v>6.68315696702899</v>
      </c>
      <c r="W67" s="103" t="n">
        <v>7.50473930099009</v>
      </c>
      <c r="X67" s="103" t="n">
        <v>8.3263216349512</v>
      </c>
      <c r="Y67" s="103" t="n">
        <v>9.1654734775663</v>
      </c>
      <c r="Z67" s="103" t="n">
        <v>10.0046253201814</v>
      </c>
      <c r="AA67" s="103" t="n">
        <v>10.8437771627965</v>
      </c>
      <c r="AB67" s="103" t="n">
        <v>12.2229058728228</v>
      </c>
      <c r="AC67" s="103" t="n">
        <v>13.602034582849</v>
      </c>
      <c r="AD67" s="103" t="n">
        <v>14.101356388566</v>
      </c>
      <c r="AE67" s="103" t="n">
        <v>14.600678194283</v>
      </c>
      <c r="AF67" s="103" t="n">
        <v>15.1</v>
      </c>
      <c r="AG67" s="103" t="n">
        <v>14.345</v>
      </c>
      <c r="AH67" s="103" t="n">
        <v>13.59</v>
      </c>
      <c r="AI67" s="103" t="n">
        <v>12.835</v>
      </c>
      <c r="AJ67" s="103" t="n">
        <v>12.08</v>
      </c>
      <c r="AK67" s="103" t="n">
        <v>11.325</v>
      </c>
      <c r="AL67" s="103" t="n">
        <v>10.57</v>
      </c>
      <c r="AM67" s="103" t="n">
        <v>9.81499999999999</v>
      </c>
      <c r="AN67" s="103" t="n">
        <v>9.05999999999997</v>
      </c>
      <c r="AO67" s="103" t="n">
        <v>8.30499999999996</v>
      </c>
      <c r="AP67" s="103" t="n">
        <v>7.54999999999994</v>
      </c>
      <c r="AQ67" s="103" t="n">
        <v>6.79499999999993</v>
      </c>
      <c r="AR67" s="103" t="n">
        <v>6.03999999999991</v>
      </c>
      <c r="AS67" s="103" t="n">
        <v>5.2849999999999</v>
      </c>
      <c r="AT67" s="103" t="n">
        <v>4.52999999999988</v>
      </c>
      <c r="AU67" s="103" t="n">
        <v>3.77499999999987</v>
      </c>
      <c r="AV67" s="103" t="n">
        <v>3.01999999999985</v>
      </c>
      <c r="AW67" s="103" t="n">
        <v>2.26499999999984</v>
      </c>
      <c r="AX67" s="103" t="n">
        <v>1.50999999999982</v>
      </c>
      <c r="AY67" s="103" t="n">
        <v>25.4725</v>
      </c>
      <c r="AZ67" s="103" t="n">
        <v>26.31</v>
      </c>
      <c r="BA67" s="103" t="n">
        <v>27.1475</v>
      </c>
      <c r="BB67" s="103" t="n">
        <v>27.985</v>
      </c>
    </row>
    <row r="68" customFormat="false" ht="12.8" hidden="false" customHeight="false" outlineLevel="0" collapsed="false">
      <c r="A68" s="102" t="n">
        <v>101</v>
      </c>
      <c r="B68" s="103" t="n">
        <v>0</v>
      </c>
      <c r="C68" s="103" t="n">
        <v>0.383859553930807</v>
      </c>
      <c r="D68" s="103" t="n">
        <v>0.767719107861614</v>
      </c>
      <c r="E68" s="103" t="n">
        <v>1.15157866179242</v>
      </c>
      <c r="F68" s="103" t="n">
        <v>1.53543821572323</v>
      </c>
      <c r="G68" s="103" t="n">
        <v>1.91929776965404</v>
      </c>
      <c r="H68" s="103" t="n">
        <v>2.30315732358484</v>
      </c>
      <c r="I68" s="103" t="n">
        <v>2.68701687751565</v>
      </c>
      <c r="J68" s="103" t="n">
        <v>3.07087643144645</v>
      </c>
      <c r="K68" s="103" t="n">
        <v>3.45473598537726</v>
      </c>
      <c r="L68" s="103" t="n">
        <v>3.83859553930807</v>
      </c>
      <c r="M68" s="103" t="n">
        <v>4.22245509323888</v>
      </c>
      <c r="N68" s="103" t="n">
        <v>4.60631464716968</v>
      </c>
      <c r="O68" s="103" t="n">
        <v>4.99017420110049</v>
      </c>
      <c r="P68" s="103" t="n">
        <v>5.3740337550313</v>
      </c>
      <c r="Q68" s="103" t="n">
        <v>5.7578933089621</v>
      </c>
      <c r="R68" s="103" t="n">
        <v>6.14175286289291</v>
      </c>
      <c r="S68" s="103" t="n">
        <v>6.26576667983624</v>
      </c>
      <c r="T68" s="103" t="n">
        <v>6.38978049677958</v>
      </c>
      <c r="U68" s="103" t="n">
        <v>6.51379431372291</v>
      </c>
      <c r="V68" s="103" t="n">
        <v>6.63780813066625</v>
      </c>
      <c r="W68" s="103" t="n">
        <v>7.45295188648348</v>
      </c>
      <c r="X68" s="103" t="n">
        <v>8.26809564230072</v>
      </c>
      <c r="Y68" s="103" t="n">
        <v>9.09952255614522</v>
      </c>
      <c r="Z68" s="103" t="n">
        <v>9.93094946998972</v>
      </c>
      <c r="AA68" s="103" t="n">
        <v>10.7623763838342</v>
      </c>
      <c r="AB68" s="103" t="n">
        <v>12.1441699000486</v>
      </c>
      <c r="AC68" s="103" t="n">
        <v>13.525963416263</v>
      </c>
      <c r="AD68" s="103" t="n">
        <v>14.084975610842</v>
      </c>
      <c r="AE68" s="103" t="n">
        <v>14.643987805421</v>
      </c>
      <c r="AF68" s="103" t="n">
        <v>15.203</v>
      </c>
      <c r="AG68" s="103" t="n">
        <v>14.44285</v>
      </c>
      <c r="AH68" s="103" t="n">
        <v>13.6827</v>
      </c>
      <c r="AI68" s="103" t="n">
        <v>12.92255</v>
      </c>
      <c r="AJ68" s="103" t="n">
        <v>12.1624</v>
      </c>
      <c r="AK68" s="103" t="n">
        <v>11.40225</v>
      </c>
      <c r="AL68" s="103" t="n">
        <v>10.6421</v>
      </c>
      <c r="AM68" s="103" t="n">
        <v>9.88194999999999</v>
      </c>
      <c r="AN68" s="103" t="n">
        <v>9.12179999999998</v>
      </c>
      <c r="AO68" s="103" t="n">
        <v>8.36164999999996</v>
      </c>
      <c r="AP68" s="103" t="n">
        <v>7.60149999999995</v>
      </c>
      <c r="AQ68" s="103" t="n">
        <v>6.84134999999994</v>
      </c>
      <c r="AR68" s="103" t="n">
        <v>6.08119999999992</v>
      </c>
      <c r="AS68" s="103" t="n">
        <v>5.32104999999991</v>
      </c>
      <c r="AT68" s="103" t="n">
        <v>4.5608999999999</v>
      </c>
      <c r="AU68" s="103" t="n">
        <v>3.80074999999989</v>
      </c>
      <c r="AV68" s="103" t="n">
        <v>3.04059999999987</v>
      </c>
      <c r="AW68" s="103" t="n">
        <v>2.28044999999986</v>
      </c>
      <c r="AX68" s="103" t="n">
        <v>1.52029999999985</v>
      </c>
      <c r="AY68" s="103" t="n">
        <v>25.543</v>
      </c>
      <c r="AZ68" s="103" t="n">
        <v>26.38</v>
      </c>
      <c r="BA68" s="103" t="n">
        <v>27.217</v>
      </c>
      <c r="BB68" s="103" t="n">
        <v>28.054</v>
      </c>
    </row>
    <row r="69" customFormat="false" ht="12.8" hidden="false" customHeight="false" outlineLevel="0" collapsed="false">
      <c r="A69" s="102" t="n">
        <v>102</v>
      </c>
      <c r="B69" s="103" t="n">
        <v>0</v>
      </c>
      <c r="C69" s="103" t="n">
        <v>0.381114259724227</v>
      </c>
      <c r="D69" s="103" t="n">
        <v>0.762228519448453</v>
      </c>
      <c r="E69" s="103" t="n">
        <v>1.14334277917268</v>
      </c>
      <c r="F69" s="103" t="n">
        <v>1.52445703889691</v>
      </c>
      <c r="G69" s="103" t="n">
        <v>1.90557129862113</v>
      </c>
      <c r="H69" s="103" t="n">
        <v>2.28668555834536</v>
      </c>
      <c r="I69" s="103" t="n">
        <v>2.66779981806958</v>
      </c>
      <c r="J69" s="103" t="n">
        <v>3.04891407779381</v>
      </c>
      <c r="K69" s="103" t="n">
        <v>3.43002833751804</v>
      </c>
      <c r="L69" s="103" t="n">
        <v>3.81114259724226</v>
      </c>
      <c r="M69" s="103" t="n">
        <v>4.19225685696649</v>
      </c>
      <c r="N69" s="103" t="n">
        <v>4.57337111669072</v>
      </c>
      <c r="O69" s="103" t="n">
        <v>4.95448537641494</v>
      </c>
      <c r="P69" s="103" t="n">
        <v>5.33559963613917</v>
      </c>
      <c r="Q69" s="103" t="n">
        <v>5.71671389586339</v>
      </c>
      <c r="R69" s="103" t="n">
        <v>6.09782815558762</v>
      </c>
      <c r="S69" s="103" t="n">
        <v>6.22148594026659</v>
      </c>
      <c r="T69" s="103" t="n">
        <v>6.34514372494556</v>
      </c>
      <c r="U69" s="103" t="n">
        <v>6.46880150962453</v>
      </c>
      <c r="V69" s="103" t="n">
        <v>6.5924592943035</v>
      </c>
      <c r="W69" s="103" t="n">
        <v>7.40116447197688</v>
      </c>
      <c r="X69" s="103" t="n">
        <v>8.20986964965025</v>
      </c>
      <c r="Y69" s="103" t="n">
        <v>9.03357163472415</v>
      </c>
      <c r="Z69" s="103" t="n">
        <v>9.85727361979804</v>
      </c>
      <c r="AA69" s="103" t="n">
        <v>10.6809756048719</v>
      </c>
      <c r="AB69" s="103" t="n">
        <v>12.0654339272745</v>
      </c>
      <c r="AC69" s="103" t="n">
        <v>13.449892249677</v>
      </c>
      <c r="AD69" s="103" t="n">
        <v>14.068594833118</v>
      </c>
      <c r="AE69" s="103" t="n">
        <v>14.687297416559</v>
      </c>
      <c r="AF69" s="103" t="n">
        <v>15.306</v>
      </c>
      <c r="AG69" s="103" t="n">
        <v>14.5407</v>
      </c>
      <c r="AH69" s="103" t="n">
        <v>13.7754</v>
      </c>
      <c r="AI69" s="103" t="n">
        <v>13.0101</v>
      </c>
      <c r="AJ69" s="103" t="n">
        <v>12.2448</v>
      </c>
      <c r="AK69" s="103" t="n">
        <v>11.4795</v>
      </c>
      <c r="AL69" s="103" t="n">
        <v>10.7142</v>
      </c>
      <c r="AM69" s="103" t="n">
        <v>9.94889999999999</v>
      </c>
      <c r="AN69" s="103" t="n">
        <v>9.18359999999998</v>
      </c>
      <c r="AO69" s="103" t="n">
        <v>8.41829999999997</v>
      </c>
      <c r="AP69" s="103" t="n">
        <v>7.65299999999996</v>
      </c>
      <c r="AQ69" s="103" t="n">
        <v>6.88769999999995</v>
      </c>
      <c r="AR69" s="103" t="n">
        <v>6.12239999999994</v>
      </c>
      <c r="AS69" s="103" t="n">
        <v>5.35709999999993</v>
      </c>
      <c r="AT69" s="103" t="n">
        <v>4.59179999999992</v>
      </c>
      <c r="AU69" s="103" t="n">
        <v>3.82649999999991</v>
      </c>
      <c r="AV69" s="103" t="n">
        <v>3.0611999999999</v>
      </c>
      <c r="AW69" s="103" t="n">
        <v>2.29589999999989</v>
      </c>
      <c r="AX69" s="103" t="n">
        <v>1.53059999999988</v>
      </c>
      <c r="AY69" s="103" t="n">
        <v>25.6135</v>
      </c>
      <c r="AZ69" s="103" t="n">
        <v>26.45</v>
      </c>
      <c r="BA69" s="103" t="n">
        <v>27.2865</v>
      </c>
      <c r="BB69" s="103" t="n">
        <v>28.123</v>
      </c>
    </row>
    <row r="70" customFormat="false" ht="12.8" hidden="false" customHeight="false" outlineLevel="0" collapsed="false">
      <c r="A70" s="102" t="n">
        <v>103</v>
      </c>
      <c r="B70" s="103" t="n">
        <v>0</v>
      </c>
      <c r="C70" s="103" t="n">
        <v>0.378368965517646</v>
      </c>
      <c r="D70" s="103" t="n">
        <v>0.756737931035292</v>
      </c>
      <c r="E70" s="103" t="n">
        <v>1.13510689655294</v>
      </c>
      <c r="F70" s="103" t="n">
        <v>1.51347586207058</v>
      </c>
      <c r="G70" s="103" t="n">
        <v>1.89184482758823</v>
      </c>
      <c r="H70" s="103" t="n">
        <v>2.27021379310587</v>
      </c>
      <c r="I70" s="103" t="n">
        <v>2.64858275862352</v>
      </c>
      <c r="J70" s="103" t="n">
        <v>3.02695172414116</v>
      </c>
      <c r="K70" s="103" t="n">
        <v>3.40532068965881</v>
      </c>
      <c r="L70" s="103" t="n">
        <v>3.78368965517646</v>
      </c>
      <c r="M70" s="103" t="n">
        <v>4.1620586206941</v>
      </c>
      <c r="N70" s="103" t="n">
        <v>4.54042758621175</v>
      </c>
      <c r="O70" s="103" t="n">
        <v>4.91879655172939</v>
      </c>
      <c r="P70" s="103" t="n">
        <v>5.29716551724703</v>
      </c>
      <c r="Q70" s="103" t="n">
        <v>5.67553448276468</v>
      </c>
      <c r="R70" s="103" t="n">
        <v>6.05390344828232</v>
      </c>
      <c r="S70" s="103" t="n">
        <v>6.17720520069693</v>
      </c>
      <c r="T70" s="103" t="n">
        <v>6.30050695311154</v>
      </c>
      <c r="U70" s="103" t="n">
        <v>6.42380870552615</v>
      </c>
      <c r="V70" s="103" t="n">
        <v>6.54711045794076</v>
      </c>
      <c r="W70" s="103" t="n">
        <v>7.34937705747026</v>
      </c>
      <c r="X70" s="103" t="n">
        <v>8.15164365699977</v>
      </c>
      <c r="Y70" s="103" t="n">
        <v>8.96762071330307</v>
      </c>
      <c r="Z70" s="103" t="n">
        <v>9.78359776960637</v>
      </c>
      <c r="AA70" s="103" t="n">
        <v>10.5995748259097</v>
      </c>
      <c r="AB70" s="103" t="n">
        <v>11.9866979545003</v>
      </c>
      <c r="AC70" s="103" t="n">
        <v>13.3738210830909</v>
      </c>
      <c r="AD70" s="103" t="n">
        <v>14.052214055394</v>
      </c>
      <c r="AE70" s="103" t="n">
        <v>14.730607027697</v>
      </c>
      <c r="AF70" s="103" t="n">
        <v>15.409</v>
      </c>
      <c r="AG70" s="103" t="n">
        <v>14.63855</v>
      </c>
      <c r="AH70" s="103" t="n">
        <v>13.8681</v>
      </c>
      <c r="AI70" s="103" t="n">
        <v>13.09765</v>
      </c>
      <c r="AJ70" s="103" t="n">
        <v>12.3272</v>
      </c>
      <c r="AK70" s="103" t="n">
        <v>11.55675</v>
      </c>
      <c r="AL70" s="103" t="n">
        <v>10.7863</v>
      </c>
      <c r="AM70" s="103" t="n">
        <v>10.01585</v>
      </c>
      <c r="AN70" s="103" t="n">
        <v>9.24539999999999</v>
      </c>
      <c r="AO70" s="103" t="n">
        <v>8.47494999999998</v>
      </c>
      <c r="AP70" s="103" t="n">
        <v>7.70449999999997</v>
      </c>
      <c r="AQ70" s="103" t="n">
        <v>6.93404999999996</v>
      </c>
      <c r="AR70" s="103" t="n">
        <v>6.16359999999995</v>
      </c>
      <c r="AS70" s="103" t="n">
        <v>5.39314999999995</v>
      </c>
      <c r="AT70" s="103" t="n">
        <v>4.62269999999994</v>
      </c>
      <c r="AU70" s="103" t="n">
        <v>3.85224999999993</v>
      </c>
      <c r="AV70" s="103" t="n">
        <v>3.08179999999992</v>
      </c>
      <c r="AW70" s="103" t="n">
        <v>2.31134999999991</v>
      </c>
      <c r="AX70" s="103" t="n">
        <v>1.5408999999999</v>
      </c>
      <c r="AY70" s="103" t="n">
        <v>25.684</v>
      </c>
      <c r="AZ70" s="103" t="n">
        <v>26.52</v>
      </c>
      <c r="BA70" s="103" t="n">
        <v>27.356</v>
      </c>
      <c r="BB70" s="103" t="n">
        <v>28.192</v>
      </c>
    </row>
    <row r="71" customFormat="false" ht="12.8" hidden="false" customHeight="false" outlineLevel="0" collapsed="false">
      <c r="A71" s="102" t="n">
        <v>104</v>
      </c>
      <c r="B71" s="103" t="n">
        <v>0</v>
      </c>
      <c r="C71" s="103" t="n">
        <v>0.375623671311066</v>
      </c>
      <c r="D71" s="103" t="n">
        <v>0.751247342622131</v>
      </c>
      <c r="E71" s="103" t="n">
        <v>1.1268710139332</v>
      </c>
      <c r="F71" s="103" t="n">
        <v>1.50249468524426</v>
      </c>
      <c r="G71" s="103" t="n">
        <v>1.87811835655532</v>
      </c>
      <c r="H71" s="103" t="n">
        <v>2.25374202786639</v>
      </c>
      <c r="I71" s="103" t="n">
        <v>2.62936569917745</v>
      </c>
      <c r="J71" s="103" t="n">
        <v>3.00498937048852</v>
      </c>
      <c r="K71" s="103" t="n">
        <v>3.38061304179958</v>
      </c>
      <c r="L71" s="103" t="n">
        <v>3.75623671311065</v>
      </c>
      <c r="M71" s="103" t="n">
        <v>4.13186038442171</v>
      </c>
      <c r="N71" s="103" t="n">
        <v>4.50748405573278</v>
      </c>
      <c r="O71" s="103" t="n">
        <v>4.88310772704384</v>
      </c>
      <c r="P71" s="103" t="n">
        <v>5.2587313983549</v>
      </c>
      <c r="Q71" s="103" t="n">
        <v>5.63435506966597</v>
      </c>
      <c r="R71" s="103" t="n">
        <v>6.00997874097703</v>
      </c>
      <c r="S71" s="103" t="n">
        <v>6.13292446112728</v>
      </c>
      <c r="T71" s="103" t="n">
        <v>6.25587018127752</v>
      </c>
      <c r="U71" s="103" t="n">
        <v>6.37881590142777</v>
      </c>
      <c r="V71" s="103" t="n">
        <v>6.50176162157801</v>
      </c>
      <c r="W71" s="103" t="n">
        <v>7.29758964296365</v>
      </c>
      <c r="X71" s="103" t="n">
        <v>8.0934176643493</v>
      </c>
      <c r="Y71" s="103" t="n">
        <v>8.90166979188199</v>
      </c>
      <c r="Z71" s="103" t="n">
        <v>9.70992191941469</v>
      </c>
      <c r="AA71" s="103" t="n">
        <v>10.5181740469474</v>
      </c>
      <c r="AB71" s="103" t="n">
        <v>11.9079619817262</v>
      </c>
      <c r="AC71" s="103" t="n">
        <v>13.2977499165049</v>
      </c>
      <c r="AD71" s="103" t="n">
        <v>14.0358332776699</v>
      </c>
      <c r="AE71" s="103" t="n">
        <v>14.773916638835</v>
      </c>
      <c r="AF71" s="103" t="n">
        <v>15.512</v>
      </c>
      <c r="AG71" s="103" t="n">
        <v>14.7364</v>
      </c>
      <c r="AH71" s="103" t="n">
        <v>13.9608</v>
      </c>
      <c r="AI71" s="103" t="n">
        <v>13.1852</v>
      </c>
      <c r="AJ71" s="103" t="n">
        <v>12.4096</v>
      </c>
      <c r="AK71" s="103" t="n">
        <v>11.634</v>
      </c>
      <c r="AL71" s="103" t="n">
        <v>10.8584</v>
      </c>
      <c r="AM71" s="103" t="n">
        <v>10.0828</v>
      </c>
      <c r="AN71" s="103" t="n">
        <v>9.30719999999999</v>
      </c>
      <c r="AO71" s="103" t="n">
        <v>8.53159999999999</v>
      </c>
      <c r="AP71" s="103" t="n">
        <v>7.75599999999998</v>
      </c>
      <c r="AQ71" s="103" t="n">
        <v>6.98039999999997</v>
      </c>
      <c r="AR71" s="103" t="n">
        <v>6.20479999999997</v>
      </c>
      <c r="AS71" s="103" t="n">
        <v>5.42919999999996</v>
      </c>
      <c r="AT71" s="103" t="n">
        <v>4.65359999999995</v>
      </c>
      <c r="AU71" s="103" t="n">
        <v>3.87799999999995</v>
      </c>
      <c r="AV71" s="103" t="n">
        <v>3.10239999999994</v>
      </c>
      <c r="AW71" s="103" t="n">
        <v>2.32679999999994</v>
      </c>
      <c r="AX71" s="103" t="n">
        <v>1.55119999999993</v>
      </c>
      <c r="AY71" s="103" t="n">
        <v>25.7545</v>
      </c>
      <c r="AZ71" s="103" t="n">
        <v>26.59</v>
      </c>
      <c r="BA71" s="103" t="n">
        <v>27.4255</v>
      </c>
      <c r="BB71" s="103" t="n">
        <v>28.261</v>
      </c>
    </row>
    <row r="72" customFormat="false" ht="12.8" hidden="false" customHeight="false" outlineLevel="0" collapsed="false">
      <c r="A72" s="102" t="n">
        <v>105</v>
      </c>
      <c r="B72" s="103" t="n">
        <v>0</v>
      </c>
      <c r="C72" s="103" t="n">
        <v>0.372878377104485</v>
      </c>
      <c r="D72" s="103" t="n">
        <v>0.74575675420897</v>
      </c>
      <c r="E72" s="103" t="n">
        <v>1.11863513131346</v>
      </c>
      <c r="F72" s="103" t="n">
        <v>1.49151350841794</v>
      </c>
      <c r="G72" s="103" t="n">
        <v>1.86439188552242</v>
      </c>
      <c r="H72" s="103" t="n">
        <v>2.2372702626269</v>
      </c>
      <c r="I72" s="103" t="n">
        <v>2.61014863973138</v>
      </c>
      <c r="J72" s="103" t="n">
        <v>2.98302701683587</v>
      </c>
      <c r="K72" s="103" t="n">
        <v>3.35590539394035</v>
      </c>
      <c r="L72" s="103" t="n">
        <v>3.72878377104484</v>
      </c>
      <c r="M72" s="103" t="n">
        <v>4.10166214814933</v>
      </c>
      <c r="N72" s="103" t="n">
        <v>4.47454052525381</v>
      </c>
      <c r="O72" s="103" t="n">
        <v>4.84741890235829</v>
      </c>
      <c r="P72" s="103" t="n">
        <v>5.22029727946277</v>
      </c>
      <c r="Q72" s="103" t="n">
        <v>5.59317565656726</v>
      </c>
      <c r="R72" s="103" t="n">
        <v>5.96605403367174</v>
      </c>
      <c r="S72" s="103" t="n">
        <v>6.08864372155762</v>
      </c>
      <c r="T72" s="103" t="n">
        <v>6.21123340944351</v>
      </c>
      <c r="U72" s="103" t="n">
        <v>6.33382309732939</v>
      </c>
      <c r="V72" s="103" t="n">
        <v>6.45641278521527</v>
      </c>
      <c r="W72" s="103" t="n">
        <v>7.24580222845705</v>
      </c>
      <c r="X72" s="103" t="n">
        <v>8.03519167169882</v>
      </c>
      <c r="Y72" s="103" t="n">
        <v>8.83571887046091</v>
      </c>
      <c r="Z72" s="103" t="n">
        <v>9.63624606922301</v>
      </c>
      <c r="AA72" s="103" t="n">
        <v>10.4367732679851</v>
      </c>
      <c r="AB72" s="103" t="n">
        <v>11.829226008952</v>
      </c>
      <c r="AC72" s="103" t="n">
        <v>13.2216787499189</v>
      </c>
      <c r="AD72" s="103" t="n">
        <v>14.0194524999459</v>
      </c>
      <c r="AE72" s="103" t="n">
        <v>14.817226249973</v>
      </c>
      <c r="AF72" s="103" t="n">
        <v>15.615</v>
      </c>
      <c r="AG72" s="103" t="n">
        <v>14.83425</v>
      </c>
      <c r="AH72" s="103" t="n">
        <v>14.0535</v>
      </c>
      <c r="AI72" s="103" t="n">
        <v>13.27275</v>
      </c>
      <c r="AJ72" s="103" t="n">
        <v>12.492</v>
      </c>
      <c r="AK72" s="103" t="n">
        <v>11.71125</v>
      </c>
      <c r="AL72" s="103" t="n">
        <v>10.9305</v>
      </c>
      <c r="AM72" s="103" t="n">
        <v>10.14975</v>
      </c>
      <c r="AN72" s="103" t="n">
        <v>9.369</v>
      </c>
      <c r="AO72" s="103" t="n">
        <v>8.58825</v>
      </c>
      <c r="AP72" s="103" t="n">
        <v>7.8075</v>
      </c>
      <c r="AQ72" s="103" t="n">
        <v>7.02675</v>
      </c>
      <c r="AR72" s="103" t="n">
        <v>6.246</v>
      </c>
      <c r="AS72" s="103" t="n">
        <v>5.46525</v>
      </c>
      <c r="AT72" s="103" t="n">
        <v>4.6845</v>
      </c>
      <c r="AU72" s="103" t="n">
        <v>3.90375</v>
      </c>
      <c r="AV72" s="103" t="n">
        <v>3.123</v>
      </c>
      <c r="AW72" s="103" t="n">
        <v>2.34225</v>
      </c>
      <c r="AX72" s="103" t="n">
        <v>1.5615</v>
      </c>
      <c r="AY72" s="103" t="n">
        <v>25.825</v>
      </c>
      <c r="AZ72" s="103" t="n">
        <v>26.66</v>
      </c>
      <c r="BA72" s="103" t="n">
        <v>27.495</v>
      </c>
      <c r="BB72" s="103" t="n">
        <v>28.33</v>
      </c>
    </row>
    <row r="73" customFormat="false" ht="12.8" hidden="false" customHeight="false" outlineLevel="0" collapsed="false">
      <c r="A73" s="102" t="n">
        <v>106</v>
      </c>
      <c r="B73" s="103" t="n">
        <v>0</v>
      </c>
      <c r="C73" s="103" t="n">
        <v>0.369999423018048</v>
      </c>
      <c r="D73" s="103" t="n">
        <v>0.739998846036097</v>
      </c>
      <c r="E73" s="103" t="n">
        <v>1.10999826905415</v>
      </c>
      <c r="F73" s="103" t="n">
        <v>1.47999769207219</v>
      </c>
      <c r="G73" s="103" t="n">
        <v>1.84999711509024</v>
      </c>
      <c r="H73" s="103" t="n">
        <v>2.21999653810828</v>
      </c>
      <c r="I73" s="103" t="n">
        <v>2.58999596112633</v>
      </c>
      <c r="J73" s="103" t="n">
        <v>2.95999538414438</v>
      </c>
      <c r="K73" s="103" t="n">
        <v>3.32999480716243</v>
      </c>
      <c r="L73" s="103" t="n">
        <v>3.69999423018048</v>
      </c>
      <c r="M73" s="103" t="n">
        <v>4.06999365319853</v>
      </c>
      <c r="N73" s="103" t="n">
        <v>4.43999307621658</v>
      </c>
      <c r="O73" s="103" t="n">
        <v>4.80999249923462</v>
      </c>
      <c r="P73" s="103" t="n">
        <v>5.17999192225266</v>
      </c>
      <c r="Q73" s="103" t="n">
        <v>5.54999134527072</v>
      </c>
      <c r="R73" s="103" t="n">
        <v>5.91999076828876</v>
      </c>
      <c r="S73" s="103" t="n">
        <v>6.04217618350033</v>
      </c>
      <c r="T73" s="103" t="n">
        <v>6.16436159871191</v>
      </c>
      <c r="U73" s="103" t="n">
        <v>6.28654701392348</v>
      </c>
      <c r="V73" s="103" t="n">
        <v>6.40873242913506</v>
      </c>
      <c r="W73" s="103" t="n">
        <v>7.19093800848908</v>
      </c>
      <c r="X73" s="103" t="n">
        <v>7.9731435878431</v>
      </c>
      <c r="Y73" s="103" t="n">
        <v>8.76446586956043</v>
      </c>
      <c r="Z73" s="103" t="n">
        <v>9.55578815127777</v>
      </c>
      <c r="AA73" s="103" t="n">
        <v>10.3471104329951</v>
      </c>
      <c r="AB73" s="103" t="n">
        <v>11.7348613618471</v>
      </c>
      <c r="AC73" s="103" t="n">
        <v>13.1226122906991</v>
      </c>
      <c r="AD73" s="103" t="n">
        <v>13.9877415271327</v>
      </c>
      <c r="AE73" s="103" t="n">
        <v>14.8528707635664</v>
      </c>
      <c r="AF73" s="103" t="n">
        <v>15.718</v>
      </c>
      <c r="AG73" s="103" t="n">
        <v>14.9321</v>
      </c>
      <c r="AH73" s="103" t="n">
        <v>14.1462</v>
      </c>
      <c r="AI73" s="103" t="n">
        <v>13.3603</v>
      </c>
      <c r="AJ73" s="103" t="n">
        <v>12.5744</v>
      </c>
      <c r="AK73" s="103" t="n">
        <v>11.7885</v>
      </c>
      <c r="AL73" s="103" t="n">
        <v>11.0026</v>
      </c>
      <c r="AM73" s="103" t="n">
        <v>10.2167</v>
      </c>
      <c r="AN73" s="103" t="n">
        <v>9.4308</v>
      </c>
      <c r="AO73" s="103" t="n">
        <v>8.6449</v>
      </c>
      <c r="AP73" s="103" t="n">
        <v>7.85899999999999</v>
      </c>
      <c r="AQ73" s="103" t="n">
        <v>7.07309999999999</v>
      </c>
      <c r="AR73" s="103" t="n">
        <v>6.28719999999999</v>
      </c>
      <c r="AS73" s="103" t="n">
        <v>5.50129999999999</v>
      </c>
      <c r="AT73" s="103" t="n">
        <v>4.71539999999999</v>
      </c>
      <c r="AU73" s="103" t="n">
        <v>3.92949999999999</v>
      </c>
      <c r="AV73" s="103" t="n">
        <v>3.14359999999998</v>
      </c>
      <c r="AW73" s="103" t="n">
        <v>2.35769999999998</v>
      </c>
      <c r="AX73" s="103" t="n">
        <v>1.57179999999998</v>
      </c>
      <c r="AY73" s="103" t="n">
        <v>25.846</v>
      </c>
      <c r="AZ73" s="103" t="n">
        <v>26.676</v>
      </c>
      <c r="BA73" s="103" t="n">
        <v>27.506</v>
      </c>
      <c r="BB73" s="103" t="n">
        <v>28.336</v>
      </c>
    </row>
    <row r="74" customFormat="false" ht="12.8" hidden="false" customHeight="false" outlineLevel="0" collapsed="false">
      <c r="A74" s="102" t="n">
        <v>107</v>
      </c>
      <c r="B74" s="103" t="n">
        <v>0</v>
      </c>
      <c r="C74" s="103" t="n">
        <v>0.367120468931612</v>
      </c>
      <c r="D74" s="103" t="n">
        <v>0.734240937863224</v>
      </c>
      <c r="E74" s="103" t="n">
        <v>1.10136140679484</v>
      </c>
      <c r="F74" s="103" t="n">
        <v>1.46848187572645</v>
      </c>
      <c r="G74" s="103" t="n">
        <v>1.83560234465806</v>
      </c>
      <c r="H74" s="103" t="n">
        <v>2.20272281358967</v>
      </c>
      <c r="I74" s="103" t="n">
        <v>2.56984328252128</v>
      </c>
      <c r="J74" s="103" t="n">
        <v>2.93696375145289</v>
      </c>
      <c r="K74" s="103" t="n">
        <v>3.3040842203845</v>
      </c>
      <c r="L74" s="103" t="n">
        <v>3.67120468931612</v>
      </c>
      <c r="M74" s="103" t="n">
        <v>4.03832515824773</v>
      </c>
      <c r="N74" s="103" t="n">
        <v>4.40544562717934</v>
      </c>
      <c r="O74" s="103" t="n">
        <v>4.77256609611095</v>
      </c>
      <c r="P74" s="103" t="n">
        <v>5.13968656504256</v>
      </c>
      <c r="Q74" s="103" t="n">
        <v>5.50680703397417</v>
      </c>
      <c r="R74" s="103" t="n">
        <v>5.87392750290578</v>
      </c>
      <c r="S74" s="103" t="n">
        <v>5.99570864544305</v>
      </c>
      <c r="T74" s="103" t="n">
        <v>6.11748978798031</v>
      </c>
      <c r="U74" s="103" t="n">
        <v>6.23927093051758</v>
      </c>
      <c r="V74" s="103" t="n">
        <v>6.36105207305484</v>
      </c>
      <c r="W74" s="103" t="n">
        <v>7.13607378852111</v>
      </c>
      <c r="X74" s="103" t="n">
        <v>7.91109550398739</v>
      </c>
      <c r="Y74" s="103" t="n">
        <v>8.69321286865996</v>
      </c>
      <c r="Z74" s="103" t="n">
        <v>9.47533023333253</v>
      </c>
      <c r="AA74" s="103" t="n">
        <v>10.2574475980051</v>
      </c>
      <c r="AB74" s="103" t="n">
        <v>11.6404967147422</v>
      </c>
      <c r="AC74" s="103" t="n">
        <v>13.0235458314793</v>
      </c>
      <c r="AD74" s="103" t="n">
        <v>13.9560305543195</v>
      </c>
      <c r="AE74" s="103" t="n">
        <v>14.8885152771598</v>
      </c>
      <c r="AF74" s="103" t="n">
        <v>15.821</v>
      </c>
      <c r="AG74" s="103" t="n">
        <v>15.02995</v>
      </c>
      <c r="AH74" s="103" t="n">
        <v>14.2389</v>
      </c>
      <c r="AI74" s="103" t="n">
        <v>13.44785</v>
      </c>
      <c r="AJ74" s="103" t="n">
        <v>12.6568</v>
      </c>
      <c r="AK74" s="103" t="n">
        <v>11.86575</v>
      </c>
      <c r="AL74" s="103" t="n">
        <v>11.0747</v>
      </c>
      <c r="AM74" s="103" t="n">
        <v>10.28365</v>
      </c>
      <c r="AN74" s="103" t="n">
        <v>9.4926</v>
      </c>
      <c r="AO74" s="103" t="n">
        <v>8.70154999999999</v>
      </c>
      <c r="AP74" s="103" t="n">
        <v>7.91049999999999</v>
      </c>
      <c r="AQ74" s="103" t="n">
        <v>7.11944999999999</v>
      </c>
      <c r="AR74" s="103" t="n">
        <v>6.32839999999999</v>
      </c>
      <c r="AS74" s="103" t="n">
        <v>5.53734999999998</v>
      </c>
      <c r="AT74" s="103" t="n">
        <v>4.74629999999998</v>
      </c>
      <c r="AU74" s="103" t="n">
        <v>3.95524999999998</v>
      </c>
      <c r="AV74" s="103" t="n">
        <v>3.16419999999997</v>
      </c>
      <c r="AW74" s="103" t="n">
        <v>2.37314999999997</v>
      </c>
      <c r="AX74" s="103" t="n">
        <v>1.58209999999997</v>
      </c>
      <c r="AY74" s="103" t="n">
        <v>25.867</v>
      </c>
      <c r="AZ74" s="103" t="n">
        <v>26.692</v>
      </c>
      <c r="BA74" s="103" t="n">
        <v>27.517</v>
      </c>
      <c r="BB74" s="103" t="n">
        <v>28.342</v>
      </c>
    </row>
    <row r="75" customFormat="false" ht="12.8" hidden="false" customHeight="false" outlineLevel="0" collapsed="false">
      <c r="A75" s="102" t="n">
        <v>108</v>
      </c>
      <c r="B75" s="103" t="n">
        <v>0</v>
      </c>
      <c r="C75" s="103" t="n">
        <v>0.364241514845175</v>
      </c>
      <c r="D75" s="103" t="n">
        <v>0.728483029690351</v>
      </c>
      <c r="E75" s="103" t="n">
        <v>1.09272454453553</v>
      </c>
      <c r="F75" s="103" t="n">
        <v>1.4569660593807</v>
      </c>
      <c r="G75" s="103" t="n">
        <v>1.82120757422587</v>
      </c>
      <c r="H75" s="103" t="n">
        <v>2.18544908907105</v>
      </c>
      <c r="I75" s="103" t="n">
        <v>2.54969060391623</v>
      </c>
      <c r="J75" s="103" t="n">
        <v>2.9139321187614</v>
      </c>
      <c r="K75" s="103" t="n">
        <v>3.27817363360658</v>
      </c>
      <c r="L75" s="103" t="n">
        <v>3.64241514845175</v>
      </c>
      <c r="M75" s="103" t="n">
        <v>4.00665666329693</v>
      </c>
      <c r="N75" s="103" t="n">
        <v>4.3708981781421</v>
      </c>
      <c r="O75" s="103" t="n">
        <v>4.73513969298728</v>
      </c>
      <c r="P75" s="103" t="n">
        <v>5.09938120783245</v>
      </c>
      <c r="Q75" s="103" t="n">
        <v>5.46362272267763</v>
      </c>
      <c r="R75" s="103" t="n">
        <v>5.8278642375228</v>
      </c>
      <c r="S75" s="103" t="n">
        <v>5.94924110738576</v>
      </c>
      <c r="T75" s="103" t="n">
        <v>6.07061797724871</v>
      </c>
      <c r="U75" s="103" t="n">
        <v>6.19199484711167</v>
      </c>
      <c r="V75" s="103" t="n">
        <v>6.31337171697463</v>
      </c>
      <c r="W75" s="103" t="n">
        <v>7.08120956855315</v>
      </c>
      <c r="X75" s="103" t="n">
        <v>7.84904742013167</v>
      </c>
      <c r="Y75" s="103" t="n">
        <v>8.62195986775948</v>
      </c>
      <c r="Z75" s="103" t="n">
        <v>9.39487231538729</v>
      </c>
      <c r="AA75" s="103" t="n">
        <v>10.1677847630151</v>
      </c>
      <c r="AB75" s="103" t="n">
        <v>11.5461320676373</v>
      </c>
      <c r="AC75" s="103" t="n">
        <v>12.9244793722595</v>
      </c>
      <c r="AD75" s="103" t="n">
        <v>13.9243195815063</v>
      </c>
      <c r="AE75" s="103" t="n">
        <v>14.9241597907532</v>
      </c>
      <c r="AF75" s="103" t="n">
        <v>15.924</v>
      </c>
      <c r="AG75" s="103" t="n">
        <v>15.1278</v>
      </c>
      <c r="AH75" s="103" t="n">
        <v>14.3316</v>
      </c>
      <c r="AI75" s="103" t="n">
        <v>13.5354</v>
      </c>
      <c r="AJ75" s="103" t="n">
        <v>12.7392</v>
      </c>
      <c r="AK75" s="103" t="n">
        <v>11.943</v>
      </c>
      <c r="AL75" s="103" t="n">
        <v>11.1468</v>
      </c>
      <c r="AM75" s="103" t="n">
        <v>10.3506</v>
      </c>
      <c r="AN75" s="103" t="n">
        <v>9.55439999999999</v>
      </c>
      <c r="AO75" s="103" t="n">
        <v>8.75819999999999</v>
      </c>
      <c r="AP75" s="103" t="n">
        <v>7.96199999999999</v>
      </c>
      <c r="AQ75" s="103" t="n">
        <v>7.16579999999998</v>
      </c>
      <c r="AR75" s="103" t="n">
        <v>6.36959999999998</v>
      </c>
      <c r="AS75" s="103" t="n">
        <v>5.57339999999997</v>
      </c>
      <c r="AT75" s="103" t="n">
        <v>4.77719999999997</v>
      </c>
      <c r="AU75" s="103" t="n">
        <v>3.98099999999996</v>
      </c>
      <c r="AV75" s="103" t="n">
        <v>3.18479999999996</v>
      </c>
      <c r="AW75" s="103" t="n">
        <v>2.38859999999996</v>
      </c>
      <c r="AX75" s="103" t="n">
        <v>1.59239999999995</v>
      </c>
      <c r="AY75" s="103" t="n">
        <v>25.888</v>
      </c>
      <c r="AZ75" s="103" t="n">
        <v>26.708</v>
      </c>
      <c r="BA75" s="103" t="n">
        <v>27.528</v>
      </c>
      <c r="BB75" s="103" t="n">
        <v>28.348</v>
      </c>
    </row>
    <row r="76" customFormat="false" ht="12.8" hidden="false" customHeight="false" outlineLevel="0" collapsed="false">
      <c r="A76" s="102" t="n">
        <v>109</v>
      </c>
      <c r="B76" s="103" t="n">
        <v>0</v>
      </c>
      <c r="C76" s="103" t="n">
        <v>0.361362560758739</v>
      </c>
      <c r="D76" s="103" t="n">
        <v>0.722725121517478</v>
      </c>
      <c r="E76" s="103" t="n">
        <v>1.08408768227622</v>
      </c>
      <c r="F76" s="103" t="n">
        <v>1.44545024303496</v>
      </c>
      <c r="G76" s="103" t="n">
        <v>1.80681280379369</v>
      </c>
      <c r="H76" s="103" t="n">
        <v>2.16817536455244</v>
      </c>
      <c r="I76" s="103" t="n">
        <v>2.52953792531117</v>
      </c>
      <c r="J76" s="103" t="n">
        <v>2.89090048606991</v>
      </c>
      <c r="K76" s="103" t="n">
        <v>3.25226304682865</v>
      </c>
      <c r="L76" s="103" t="n">
        <v>3.61362560758739</v>
      </c>
      <c r="M76" s="103" t="n">
        <v>3.97498816834613</v>
      </c>
      <c r="N76" s="103" t="n">
        <v>4.33635072910487</v>
      </c>
      <c r="O76" s="103" t="n">
        <v>4.69771328986361</v>
      </c>
      <c r="P76" s="103" t="n">
        <v>5.05907585062235</v>
      </c>
      <c r="Q76" s="103" t="n">
        <v>5.42043841138108</v>
      </c>
      <c r="R76" s="103" t="n">
        <v>5.78180097213982</v>
      </c>
      <c r="S76" s="103" t="n">
        <v>5.90277356932847</v>
      </c>
      <c r="T76" s="103" t="n">
        <v>6.02374616651712</v>
      </c>
      <c r="U76" s="103" t="n">
        <v>6.14471876370577</v>
      </c>
      <c r="V76" s="103" t="n">
        <v>6.26569136089441</v>
      </c>
      <c r="W76" s="103" t="n">
        <v>7.02634534858518</v>
      </c>
      <c r="X76" s="103" t="n">
        <v>7.78699933627595</v>
      </c>
      <c r="Y76" s="103" t="n">
        <v>8.550706866859</v>
      </c>
      <c r="Z76" s="103" t="n">
        <v>9.31441439744205</v>
      </c>
      <c r="AA76" s="103" t="n">
        <v>10.0781219280251</v>
      </c>
      <c r="AB76" s="103" t="n">
        <v>11.4517674205324</v>
      </c>
      <c r="AC76" s="103" t="n">
        <v>12.8254129130397</v>
      </c>
      <c r="AD76" s="103" t="n">
        <v>13.8926086086931</v>
      </c>
      <c r="AE76" s="103" t="n">
        <v>14.9598043043466</v>
      </c>
      <c r="AF76" s="103" t="n">
        <v>16.027</v>
      </c>
      <c r="AG76" s="103" t="n">
        <v>15.22565</v>
      </c>
      <c r="AH76" s="103" t="n">
        <v>14.4243</v>
      </c>
      <c r="AI76" s="103" t="n">
        <v>13.62295</v>
      </c>
      <c r="AJ76" s="103" t="n">
        <v>12.8216</v>
      </c>
      <c r="AK76" s="103" t="n">
        <v>12.02025</v>
      </c>
      <c r="AL76" s="103" t="n">
        <v>11.2189</v>
      </c>
      <c r="AM76" s="103" t="n">
        <v>10.41755</v>
      </c>
      <c r="AN76" s="103" t="n">
        <v>9.61619999999999</v>
      </c>
      <c r="AO76" s="103" t="n">
        <v>8.81484999999999</v>
      </c>
      <c r="AP76" s="103" t="n">
        <v>8.01349999999998</v>
      </c>
      <c r="AQ76" s="103" t="n">
        <v>7.21214999999997</v>
      </c>
      <c r="AR76" s="103" t="n">
        <v>6.41079999999997</v>
      </c>
      <c r="AS76" s="103" t="n">
        <v>5.60944999999996</v>
      </c>
      <c r="AT76" s="103" t="n">
        <v>4.80809999999996</v>
      </c>
      <c r="AU76" s="103" t="n">
        <v>4.00674999999995</v>
      </c>
      <c r="AV76" s="103" t="n">
        <v>3.20539999999995</v>
      </c>
      <c r="AW76" s="103" t="n">
        <v>2.40404999999994</v>
      </c>
      <c r="AX76" s="103" t="n">
        <v>1.60269999999993</v>
      </c>
      <c r="AY76" s="103" t="n">
        <v>25.909</v>
      </c>
      <c r="AZ76" s="103" t="n">
        <v>26.724</v>
      </c>
      <c r="BA76" s="103" t="n">
        <v>27.539</v>
      </c>
      <c r="BB76" s="103" t="n">
        <v>28.354</v>
      </c>
    </row>
    <row r="77" customFormat="false" ht="12.8" hidden="false" customHeight="false" outlineLevel="0" collapsed="false">
      <c r="A77" s="102" t="n">
        <v>110</v>
      </c>
      <c r="B77" s="103" t="n">
        <v>0</v>
      </c>
      <c r="C77" s="103" t="n">
        <v>0.358483606672302</v>
      </c>
      <c r="D77" s="103" t="n">
        <v>0.716967213344605</v>
      </c>
      <c r="E77" s="103" t="n">
        <v>1.07545082001691</v>
      </c>
      <c r="F77" s="103" t="n">
        <v>1.43393442668921</v>
      </c>
      <c r="G77" s="103" t="n">
        <v>1.79241803336151</v>
      </c>
      <c r="H77" s="103" t="n">
        <v>2.15090164003382</v>
      </c>
      <c r="I77" s="103" t="n">
        <v>2.50938524670612</v>
      </c>
      <c r="J77" s="103" t="n">
        <v>2.86786885337842</v>
      </c>
      <c r="K77" s="103" t="n">
        <v>3.22635246005072</v>
      </c>
      <c r="L77" s="103" t="n">
        <v>3.58483606672303</v>
      </c>
      <c r="M77" s="103" t="n">
        <v>3.94331967339533</v>
      </c>
      <c r="N77" s="103" t="n">
        <v>4.30180328006763</v>
      </c>
      <c r="O77" s="103" t="n">
        <v>4.66028688673994</v>
      </c>
      <c r="P77" s="103" t="n">
        <v>5.01877049341224</v>
      </c>
      <c r="Q77" s="103" t="n">
        <v>5.37725410008454</v>
      </c>
      <c r="R77" s="103" t="n">
        <v>5.73573770675684</v>
      </c>
      <c r="S77" s="103" t="n">
        <v>5.85630603127118</v>
      </c>
      <c r="T77" s="103" t="n">
        <v>5.97687435578552</v>
      </c>
      <c r="U77" s="103" t="n">
        <v>6.09744268029986</v>
      </c>
      <c r="V77" s="103" t="n">
        <v>6.2180110048142</v>
      </c>
      <c r="W77" s="103" t="n">
        <v>6.97148112861722</v>
      </c>
      <c r="X77" s="103" t="n">
        <v>7.72495125242023</v>
      </c>
      <c r="Y77" s="103" t="n">
        <v>8.47945386595852</v>
      </c>
      <c r="Z77" s="103" t="n">
        <v>9.2339564794968</v>
      </c>
      <c r="AA77" s="103" t="n">
        <v>9.98845909303509</v>
      </c>
      <c r="AB77" s="103" t="n">
        <v>11.3574027734275</v>
      </c>
      <c r="AC77" s="103" t="n">
        <v>12.7263464538199</v>
      </c>
      <c r="AD77" s="103" t="n">
        <v>13.8608976358799</v>
      </c>
      <c r="AE77" s="103" t="n">
        <v>14.99544881794</v>
      </c>
      <c r="AF77" s="103" t="n">
        <v>16.13</v>
      </c>
      <c r="AG77" s="103" t="n">
        <v>15.3235</v>
      </c>
      <c r="AH77" s="103" t="n">
        <v>14.517</v>
      </c>
      <c r="AI77" s="103" t="n">
        <v>13.7105</v>
      </c>
      <c r="AJ77" s="103" t="n">
        <v>12.904</v>
      </c>
      <c r="AK77" s="103" t="n">
        <v>12.0975</v>
      </c>
      <c r="AL77" s="103" t="n">
        <v>11.291</v>
      </c>
      <c r="AM77" s="103" t="n">
        <v>10.4845</v>
      </c>
      <c r="AN77" s="103" t="n">
        <v>9.67799999999999</v>
      </c>
      <c r="AO77" s="103" t="n">
        <v>8.87149999999999</v>
      </c>
      <c r="AP77" s="103" t="n">
        <v>8.06499999999998</v>
      </c>
      <c r="AQ77" s="103" t="n">
        <v>7.25849999999998</v>
      </c>
      <c r="AR77" s="103" t="n">
        <v>6.45199999999997</v>
      </c>
      <c r="AS77" s="103" t="n">
        <v>5.64549999999996</v>
      </c>
      <c r="AT77" s="103" t="n">
        <v>4.83899999999996</v>
      </c>
      <c r="AU77" s="103" t="n">
        <v>4.03249999999995</v>
      </c>
      <c r="AV77" s="103" t="n">
        <v>3.22599999999995</v>
      </c>
      <c r="AW77" s="103" t="n">
        <v>2.41949999999994</v>
      </c>
      <c r="AX77" s="103" t="n">
        <v>1.61299999999994</v>
      </c>
      <c r="AY77" s="103" t="n">
        <v>25.93</v>
      </c>
      <c r="AZ77" s="103" t="n">
        <v>26.74</v>
      </c>
      <c r="BA77" s="103" t="n">
        <v>27.55</v>
      </c>
      <c r="BB77" s="103" t="n">
        <v>28.36</v>
      </c>
    </row>
    <row r="78" customFormat="false" ht="12.8" hidden="false" customHeight="false" outlineLevel="0" collapsed="false">
      <c r="A78" s="102" t="n">
        <v>111</v>
      </c>
      <c r="B78" s="103" t="n">
        <v>0</v>
      </c>
      <c r="C78" s="103" t="n">
        <v>0.355491014874924</v>
      </c>
      <c r="D78" s="103" t="n">
        <v>0.710982029749849</v>
      </c>
      <c r="E78" s="103" t="n">
        <v>1.06647304462477</v>
      </c>
      <c r="F78" s="103" t="n">
        <v>1.4219640594997</v>
      </c>
      <c r="G78" s="103" t="n">
        <v>1.77745507437462</v>
      </c>
      <c r="H78" s="103" t="n">
        <v>2.13294608924955</v>
      </c>
      <c r="I78" s="103" t="n">
        <v>2.48843710412447</v>
      </c>
      <c r="J78" s="103" t="n">
        <v>2.8439281189994</v>
      </c>
      <c r="K78" s="103" t="n">
        <v>3.19941913387432</v>
      </c>
      <c r="L78" s="103" t="n">
        <v>3.55491014874925</v>
      </c>
      <c r="M78" s="103" t="n">
        <v>3.91040116362417</v>
      </c>
      <c r="N78" s="103" t="n">
        <v>4.26589217849909</v>
      </c>
      <c r="O78" s="103" t="n">
        <v>4.62138319337402</v>
      </c>
      <c r="P78" s="103" t="n">
        <v>4.97687420824895</v>
      </c>
      <c r="Q78" s="103" t="n">
        <v>5.33236522312387</v>
      </c>
      <c r="R78" s="103" t="n">
        <v>5.68785623799879</v>
      </c>
      <c r="S78" s="103" t="n">
        <v>5.8079793292372</v>
      </c>
      <c r="T78" s="103" t="n">
        <v>5.92810242047561</v>
      </c>
      <c r="U78" s="103" t="n">
        <v>6.04822551171402</v>
      </c>
      <c r="V78" s="103" t="n">
        <v>6.16834860295243</v>
      </c>
      <c r="W78" s="103" t="n">
        <v>6.91402286487273</v>
      </c>
      <c r="X78" s="103" t="n">
        <v>7.65969712679304</v>
      </c>
      <c r="Y78" s="103" t="n">
        <v>8.4038416290002</v>
      </c>
      <c r="Z78" s="103" t="n">
        <v>9.14798613120736</v>
      </c>
      <c r="AA78" s="103" t="n">
        <v>9.89213063341453</v>
      </c>
      <c r="AB78" s="103" t="n">
        <v>11.2517761319273</v>
      </c>
      <c r="AC78" s="103" t="n">
        <v>12.6114216304402</v>
      </c>
      <c r="AD78" s="103" t="n">
        <v>13.7590287401005</v>
      </c>
      <c r="AE78" s="103" t="n">
        <v>14.9066358497609</v>
      </c>
      <c r="AF78" s="103" t="n">
        <v>16.0542429594212</v>
      </c>
      <c r="AG78" s="103" t="n">
        <v>15.3288214797106</v>
      </c>
      <c r="AH78" s="103" t="n">
        <v>14.6034</v>
      </c>
      <c r="AI78" s="103" t="n">
        <v>13.7921</v>
      </c>
      <c r="AJ78" s="103" t="n">
        <v>12.9808</v>
      </c>
      <c r="AK78" s="103" t="n">
        <v>12.1695</v>
      </c>
      <c r="AL78" s="103" t="n">
        <v>11.3582</v>
      </c>
      <c r="AM78" s="103" t="n">
        <v>10.5469</v>
      </c>
      <c r="AN78" s="103" t="n">
        <v>9.73559999999999</v>
      </c>
      <c r="AO78" s="103" t="n">
        <v>8.92429999999999</v>
      </c>
      <c r="AP78" s="103" t="n">
        <v>8.11299999999998</v>
      </c>
      <c r="AQ78" s="103" t="n">
        <v>7.30169999999998</v>
      </c>
      <c r="AR78" s="103" t="n">
        <v>6.49039999999997</v>
      </c>
      <c r="AS78" s="103" t="n">
        <v>5.67909999999997</v>
      </c>
      <c r="AT78" s="103" t="n">
        <v>4.86779999999996</v>
      </c>
      <c r="AU78" s="103" t="n">
        <v>4.05649999999996</v>
      </c>
      <c r="AV78" s="103" t="n">
        <v>3.24519999999995</v>
      </c>
      <c r="AW78" s="103" t="n">
        <v>2.43389999999995</v>
      </c>
      <c r="AX78" s="103" t="n">
        <v>1.62259999999995</v>
      </c>
      <c r="AY78" s="103" t="n">
        <v>25.9085</v>
      </c>
      <c r="AZ78" s="103" t="n">
        <v>26.71</v>
      </c>
      <c r="BA78" s="103" t="n">
        <v>27.5115</v>
      </c>
      <c r="BB78" s="103" t="n">
        <v>28.313</v>
      </c>
    </row>
    <row r="79" customFormat="false" ht="12.8" hidden="false" customHeight="false" outlineLevel="0" collapsed="false">
      <c r="A79" s="102" t="n">
        <v>112</v>
      </c>
      <c r="B79" s="103" t="n">
        <v>0</v>
      </c>
      <c r="C79" s="103" t="n">
        <v>0.352498423077547</v>
      </c>
      <c r="D79" s="103" t="n">
        <v>0.704996846155093</v>
      </c>
      <c r="E79" s="103" t="n">
        <v>1.05749526923264</v>
      </c>
      <c r="F79" s="103" t="n">
        <v>1.40999369231019</v>
      </c>
      <c r="G79" s="103" t="n">
        <v>1.76249211538773</v>
      </c>
      <c r="H79" s="103" t="n">
        <v>2.11499053846528</v>
      </c>
      <c r="I79" s="103" t="n">
        <v>2.46748896154283</v>
      </c>
      <c r="J79" s="103" t="n">
        <v>2.81998738462037</v>
      </c>
      <c r="K79" s="103" t="n">
        <v>3.17248580769792</v>
      </c>
      <c r="L79" s="103" t="n">
        <v>3.52498423077547</v>
      </c>
      <c r="M79" s="103" t="n">
        <v>3.87748265385301</v>
      </c>
      <c r="N79" s="103" t="n">
        <v>4.22998107693056</v>
      </c>
      <c r="O79" s="103" t="n">
        <v>4.5824795000081</v>
      </c>
      <c r="P79" s="103" t="n">
        <v>4.93497792308565</v>
      </c>
      <c r="Q79" s="103" t="n">
        <v>5.2874763461632</v>
      </c>
      <c r="R79" s="103" t="n">
        <v>5.63997476924074</v>
      </c>
      <c r="S79" s="103" t="n">
        <v>5.75965262720322</v>
      </c>
      <c r="T79" s="103" t="n">
        <v>5.8793304851657</v>
      </c>
      <c r="U79" s="103" t="n">
        <v>5.99900834312818</v>
      </c>
      <c r="V79" s="103" t="n">
        <v>6.11868620109066</v>
      </c>
      <c r="W79" s="103" t="n">
        <v>6.85656460112826</v>
      </c>
      <c r="X79" s="103" t="n">
        <v>7.59444300116585</v>
      </c>
      <c r="Y79" s="103" t="n">
        <v>8.32822939204189</v>
      </c>
      <c r="Z79" s="103" t="n">
        <v>9.06201578291793</v>
      </c>
      <c r="AA79" s="103" t="n">
        <v>9.79580217379397</v>
      </c>
      <c r="AB79" s="103" t="n">
        <v>11.1461494904272</v>
      </c>
      <c r="AC79" s="103" t="n">
        <v>12.4964968070604</v>
      </c>
      <c r="AD79" s="103" t="n">
        <v>13.6571598443211</v>
      </c>
      <c r="AE79" s="103" t="n">
        <v>14.8178228815818</v>
      </c>
      <c r="AF79" s="103" t="n">
        <v>15.9784859188424</v>
      </c>
      <c r="AG79" s="103" t="n">
        <v>15.3341429594212</v>
      </c>
      <c r="AH79" s="103" t="n">
        <v>14.6898</v>
      </c>
      <c r="AI79" s="103" t="n">
        <v>13.8737</v>
      </c>
      <c r="AJ79" s="103" t="n">
        <v>13.0576</v>
      </c>
      <c r="AK79" s="103" t="n">
        <v>12.2415</v>
      </c>
      <c r="AL79" s="103" t="n">
        <v>11.4254</v>
      </c>
      <c r="AM79" s="103" t="n">
        <v>10.6093</v>
      </c>
      <c r="AN79" s="103" t="n">
        <v>9.79319999999999</v>
      </c>
      <c r="AO79" s="103" t="n">
        <v>8.97709999999999</v>
      </c>
      <c r="AP79" s="103" t="n">
        <v>8.16099999999998</v>
      </c>
      <c r="AQ79" s="103" t="n">
        <v>7.34489999999998</v>
      </c>
      <c r="AR79" s="103" t="n">
        <v>6.52879999999998</v>
      </c>
      <c r="AS79" s="103" t="n">
        <v>5.71269999999997</v>
      </c>
      <c r="AT79" s="103" t="n">
        <v>4.89659999999997</v>
      </c>
      <c r="AU79" s="103" t="n">
        <v>4.08049999999996</v>
      </c>
      <c r="AV79" s="103" t="n">
        <v>3.26439999999996</v>
      </c>
      <c r="AW79" s="103" t="n">
        <v>2.44829999999996</v>
      </c>
      <c r="AX79" s="103" t="n">
        <v>1.63219999999995</v>
      </c>
      <c r="AY79" s="103" t="n">
        <v>25.887</v>
      </c>
      <c r="AZ79" s="103" t="n">
        <v>26.68</v>
      </c>
      <c r="BA79" s="103" t="n">
        <v>27.473</v>
      </c>
      <c r="BB79" s="103" t="n">
        <v>28.266</v>
      </c>
    </row>
    <row r="80" customFormat="false" ht="12.8" hidden="false" customHeight="false" outlineLevel="0" collapsed="false">
      <c r="A80" s="102" t="n">
        <v>113</v>
      </c>
      <c r="B80" s="103" t="n">
        <v>0</v>
      </c>
      <c r="C80" s="103" t="n">
        <v>0.349505831280169</v>
      </c>
      <c r="D80" s="103" t="n">
        <v>0.699011662560337</v>
      </c>
      <c r="E80" s="103" t="n">
        <v>1.04851749384051</v>
      </c>
      <c r="F80" s="103" t="n">
        <v>1.39802332512067</v>
      </c>
      <c r="G80" s="103" t="n">
        <v>1.74752915640084</v>
      </c>
      <c r="H80" s="103" t="n">
        <v>2.09703498768101</v>
      </c>
      <c r="I80" s="103" t="n">
        <v>2.44654081896118</v>
      </c>
      <c r="J80" s="103" t="n">
        <v>2.79604665024135</v>
      </c>
      <c r="K80" s="103" t="n">
        <v>3.14555248152152</v>
      </c>
      <c r="L80" s="103" t="n">
        <v>3.49505831280168</v>
      </c>
      <c r="M80" s="103" t="n">
        <v>3.84456414408185</v>
      </c>
      <c r="N80" s="103" t="n">
        <v>4.19406997536202</v>
      </c>
      <c r="O80" s="103" t="n">
        <v>4.54357580664219</v>
      </c>
      <c r="P80" s="103" t="n">
        <v>4.89308163792236</v>
      </c>
      <c r="Q80" s="103" t="n">
        <v>5.24258746920253</v>
      </c>
      <c r="R80" s="103" t="n">
        <v>5.5920933004827</v>
      </c>
      <c r="S80" s="103" t="n">
        <v>5.71132592516925</v>
      </c>
      <c r="T80" s="103" t="n">
        <v>5.8305585498558</v>
      </c>
      <c r="U80" s="103" t="n">
        <v>5.94979117454235</v>
      </c>
      <c r="V80" s="103" t="n">
        <v>6.0690237992289</v>
      </c>
      <c r="W80" s="103" t="n">
        <v>6.79910633738377</v>
      </c>
      <c r="X80" s="103" t="n">
        <v>7.52918887553865</v>
      </c>
      <c r="Y80" s="103" t="n">
        <v>8.25261715508357</v>
      </c>
      <c r="Z80" s="103" t="n">
        <v>8.97604543462849</v>
      </c>
      <c r="AA80" s="103" t="n">
        <v>9.69947371417341</v>
      </c>
      <c r="AB80" s="103" t="n">
        <v>11.040522848927</v>
      </c>
      <c r="AC80" s="103" t="n">
        <v>12.3815719836807</v>
      </c>
      <c r="AD80" s="103" t="n">
        <v>13.5552909485417</v>
      </c>
      <c r="AE80" s="103" t="n">
        <v>14.7290099134027</v>
      </c>
      <c r="AF80" s="103" t="n">
        <v>15.9027288782637</v>
      </c>
      <c r="AG80" s="103" t="n">
        <v>15.3394644391318</v>
      </c>
      <c r="AH80" s="103" t="n">
        <v>14.7762</v>
      </c>
      <c r="AI80" s="103" t="n">
        <v>13.9553</v>
      </c>
      <c r="AJ80" s="103" t="n">
        <v>13.1344</v>
      </c>
      <c r="AK80" s="103" t="n">
        <v>12.3135</v>
      </c>
      <c r="AL80" s="103" t="n">
        <v>11.4926</v>
      </c>
      <c r="AM80" s="103" t="n">
        <v>10.6717</v>
      </c>
      <c r="AN80" s="103" t="n">
        <v>9.85079999999999</v>
      </c>
      <c r="AO80" s="103" t="n">
        <v>9.02989999999999</v>
      </c>
      <c r="AP80" s="103" t="n">
        <v>8.20899999999999</v>
      </c>
      <c r="AQ80" s="103" t="n">
        <v>7.38809999999998</v>
      </c>
      <c r="AR80" s="103" t="n">
        <v>6.56719999999998</v>
      </c>
      <c r="AS80" s="103" t="n">
        <v>5.74629999999998</v>
      </c>
      <c r="AT80" s="103" t="n">
        <v>4.92539999999997</v>
      </c>
      <c r="AU80" s="103" t="n">
        <v>4.10449999999997</v>
      </c>
      <c r="AV80" s="103" t="n">
        <v>3.28359999999996</v>
      </c>
      <c r="AW80" s="103" t="n">
        <v>2.46269999999996</v>
      </c>
      <c r="AX80" s="103" t="n">
        <v>1.64179999999996</v>
      </c>
      <c r="AY80" s="103" t="n">
        <v>25.8655</v>
      </c>
      <c r="AZ80" s="103" t="n">
        <v>26.65</v>
      </c>
      <c r="BA80" s="103" t="n">
        <v>27.4345</v>
      </c>
      <c r="BB80" s="103" t="n">
        <v>28.219</v>
      </c>
    </row>
    <row r="81" customFormat="false" ht="12.8" hidden="false" customHeight="false" outlineLevel="0" collapsed="false">
      <c r="A81" s="102" t="n">
        <v>114</v>
      </c>
      <c r="B81" s="103" t="n">
        <v>0</v>
      </c>
      <c r="C81" s="103" t="n">
        <v>0.346513239482791</v>
      </c>
      <c r="D81" s="103" t="n">
        <v>0.693026478965581</v>
      </c>
      <c r="E81" s="103" t="n">
        <v>1.03953971844837</v>
      </c>
      <c r="F81" s="103" t="n">
        <v>1.38605295793116</v>
      </c>
      <c r="G81" s="103" t="n">
        <v>1.73256619741395</v>
      </c>
      <c r="H81" s="103" t="n">
        <v>2.07907943689674</v>
      </c>
      <c r="I81" s="103" t="n">
        <v>2.42559267637953</v>
      </c>
      <c r="J81" s="103" t="n">
        <v>2.77210591586232</v>
      </c>
      <c r="K81" s="103" t="n">
        <v>3.11861915534511</v>
      </c>
      <c r="L81" s="103" t="n">
        <v>3.4651323948279</v>
      </c>
      <c r="M81" s="103" t="n">
        <v>3.81164563431069</v>
      </c>
      <c r="N81" s="103" t="n">
        <v>4.15815887379349</v>
      </c>
      <c r="O81" s="103" t="n">
        <v>4.50467211327627</v>
      </c>
      <c r="P81" s="103" t="n">
        <v>4.85118535275906</v>
      </c>
      <c r="Q81" s="103" t="n">
        <v>5.19769859224186</v>
      </c>
      <c r="R81" s="103" t="n">
        <v>5.54421183172465</v>
      </c>
      <c r="S81" s="103" t="n">
        <v>5.66299922313527</v>
      </c>
      <c r="T81" s="103" t="n">
        <v>5.78178661454589</v>
      </c>
      <c r="U81" s="103" t="n">
        <v>5.90057400595651</v>
      </c>
      <c r="V81" s="103" t="n">
        <v>6.01936139736713</v>
      </c>
      <c r="W81" s="103" t="n">
        <v>6.7416480736393</v>
      </c>
      <c r="X81" s="103" t="n">
        <v>7.46393474991146</v>
      </c>
      <c r="Y81" s="103" t="n">
        <v>8.17700491812526</v>
      </c>
      <c r="Z81" s="103" t="n">
        <v>8.89007508633905</v>
      </c>
      <c r="AA81" s="103" t="n">
        <v>9.60314525455285</v>
      </c>
      <c r="AB81" s="103" t="n">
        <v>10.9348962074269</v>
      </c>
      <c r="AC81" s="103" t="n">
        <v>12.2666471603009</v>
      </c>
      <c r="AD81" s="103" t="n">
        <v>13.4534220527623</v>
      </c>
      <c r="AE81" s="103" t="n">
        <v>14.6401969452236</v>
      </c>
      <c r="AF81" s="103" t="n">
        <v>15.8269718376849</v>
      </c>
      <c r="AG81" s="103" t="n">
        <v>15.3447859188424</v>
      </c>
      <c r="AH81" s="103" t="n">
        <v>14.8626</v>
      </c>
      <c r="AI81" s="103" t="n">
        <v>14.0369</v>
      </c>
      <c r="AJ81" s="103" t="n">
        <v>13.2112</v>
      </c>
      <c r="AK81" s="103" t="n">
        <v>12.3855</v>
      </c>
      <c r="AL81" s="103" t="n">
        <v>11.5598</v>
      </c>
      <c r="AM81" s="103" t="n">
        <v>10.7341</v>
      </c>
      <c r="AN81" s="103" t="n">
        <v>9.90839999999999</v>
      </c>
      <c r="AO81" s="103" t="n">
        <v>9.08269999999999</v>
      </c>
      <c r="AP81" s="103" t="n">
        <v>8.25699999999999</v>
      </c>
      <c r="AQ81" s="103" t="n">
        <v>7.43129999999998</v>
      </c>
      <c r="AR81" s="103" t="n">
        <v>6.60559999999998</v>
      </c>
      <c r="AS81" s="103" t="n">
        <v>5.77989999999998</v>
      </c>
      <c r="AT81" s="103" t="n">
        <v>4.95419999999998</v>
      </c>
      <c r="AU81" s="103" t="n">
        <v>4.12849999999997</v>
      </c>
      <c r="AV81" s="103" t="n">
        <v>3.30279999999997</v>
      </c>
      <c r="AW81" s="103" t="n">
        <v>2.47709999999997</v>
      </c>
      <c r="AX81" s="103" t="n">
        <v>1.65139999999996</v>
      </c>
      <c r="AY81" s="103" t="n">
        <v>25.844</v>
      </c>
      <c r="AZ81" s="103" t="n">
        <v>26.62</v>
      </c>
      <c r="BA81" s="103" t="n">
        <v>27.396</v>
      </c>
      <c r="BB81" s="103" t="n">
        <v>28.172</v>
      </c>
    </row>
    <row r="82" customFormat="false" ht="12.8" hidden="false" customHeight="false" outlineLevel="0" collapsed="false">
      <c r="A82" s="102" t="n">
        <v>115</v>
      </c>
      <c r="B82" s="103" t="n">
        <v>0</v>
      </c>
      <c r="C82" s="103" t="n">
        <v>0.343520647685412</v>
      </c>
      <c r="D82" s="103" t="n">
        <v>0.687041295370825</v>
      </c>
      <c r="E82" s="103" t="n">
        <v>1.03056194305624</v>
      </c>
      <c r="F82" s="103" t="n">
        <v>1.37408259074165</v>
      </c>
      <c r="G82" s="103" t="n">
        <v>1.71760323842706</v>
      </c>
      <c r="H82" s="103" t="n">
        <v>2.06112388611247</v>
      </c>
      <c r="I82" s="103" t="n">
        <v>2.40464453379789</v>
      </c>
      <c r="J82" s="103" t="n">
        <v>2.7481651814833</v>
      </c>
      <c r="K82" s="103" t="n">
        <v>3.09168582916871</v>
      </c>
      <c r="L82" s="103" t="n">
        <v>3.43520647685412</v>
      </c>
      <c r="M82" s="103" t="n">
        <v>3.77872712453953</v>
      </c>
      <c r="N82" s="103" t="n">
        <v>4.12224777222495</v>
      </c>
      <c r="O82" s="103" t="n">
        <v>4.46576841991036</v>
      </c>
      <c r="P82" s="103" t="n">
        <v>4.80928906759577</v>
      </c>
      <c r="Q82" s="103" t="n">
        <v>5.15280971528119</v>
      </c>
      <c r="R82" s="103" t="n">
        <v>5.4963303629666</v>
      </c>
      <c r="S82" s="103" t="n">
        <v>5.61467252110129</v>
      </c>
      <c r="T82" s="103" t="n">
        <v>5.73301467923598</v>
      </c>
      <c r="U82" s="103" t="n">
        <v>5.85135683737067</v>
      </c>
      <c r="V82" s="103" t="n">
        <v>5.96969899550536</v>
      </c>
      <c r="W82" s="103" t="n">
        <v>6.68418980989482</v>
      </c>
      <c r="X82" s="103" t="n">
        <v>7.39868062428427</v>
      </c>
      <c r="Y82" s="103" t="n">
        <v>8.10139268116694</v>
      </c>
      <c r="Z82" s="103" t="n">
        <v>8.80410473804962</v>
      </c>
      <c r="AA82" s="103" t="n">
        <v>9.50681679493229</v>
      </c>
      <c r="AB82" s="103" t="n">
        <v>10.8292695659267</v>
      </c>
      <c r="AC82" s="103" t="n">
        <v>12.1517223369212</v>
      </c>
      <c r="AD82" s="103" t="n">
        <v>13.3515531569828</v>
      </c>
      <c r="AE82" s="103" t="n">
        <v>14.5513839770445</v>
      </c>
      <c r="AF82" s="103" t="n">
        <v>15.7512147971061</v>
      </c>
      <c r="AG82" s="103" t="n">
        <v>15.3501073985531</v>
      </c>
      <c r="AH82" s="103" t="n">
        <v>14.949</v>
      </c>
      <c r="AI82" s="103" t="n">
        <v>14.1185</v>
      </c>
      <c r="AJ82" s="103" t="n">
        <v>13.288</v>
      </c>
      <c r="AK82" s="103" t="n">
        <v>12.4575</v>
      </c>
      <c r="AL82" s="103" t="n">
        <v>11.627</v>
      </c>
      <c r="AM82" s="103" t="n">
        <v>10.7965</v>
      </c>
      <c r="AN82" s="103" t="n">
        <v>9.96599999999999</v>
      </c>
      <c r="AO82" s="103" t="n">
        <v>9.13549999999999</v>
      </c>
      <c r="AP82" s="103" t="n">
        <v>8.30499999999998</v>
      </c>
      <c r="AQ82" s="103" t="n">
        <v>7.47449999999998</v>
      </c>
      <c r="AR82" s="103" t="n">
        <v>6.64399999999997</v>
      </c>
      <c r="AS82" s="103" t="n">
        <v>5.81349999999997</v>
      </c>
      <c r="AT82" s="103" t="n">
        <v>4.98299999999996</v>
      </c>
      <c r="AU82" s="103" t="n">
        <v>4.15249999999996</v>
      </c>
      <c r="AV82" s="103" t="n">
        <v>3.32199999999995</v>
      </c>
      <c r="AW82" s="103" t="n">
        <v>2.49149999999995</v>
      </c>
      <c r="AX82" s="103" t="n">
        <v>1.66099999999994</v>
      </c>
      <c r="AY82" s="103" t="n">
        <v>25.8225</v>
      </c>
      <c r="AZ82" s="103" t="n">
        <v>26.59</v>
      </c>
      <c r="BA82" s="103" t="n">
        <v>27.3575</v>
      </c>
      <c r="BB82" s="103" t="n">
        <v>28.125</v>
      </c>
    </row>
    <row r="83" customFormat="false" ht="12.8" hidden="false" customHeight="false" outlineLevel="0" collapsed="false">
      <c r="A83" s="102" t="n">
        <v>116</v>
      </c>
      <c r="B83" s="103" t="n">
        <v>0</v>
      </c>
      <c r="C83" s="103" t="n">
        <v>0.340432734882223</v>
      </c>
      <c r="D83" s="103" t="n">
        <v>0.680865469764447</v>
      </c>
      <c r="E83" s="103" t="n">
        <v>1.02129820464667</v>
      </c>
      <c r="F83" s="103" t="n">
        <v>1.36173093952889</v>
      </c>
      <c r="G83" s="103" t="n">
        <v>1.70216367441111</v>
      </c>
      <c r="H83" s="103" t="n">
        <v>2.04259640929334</v>
      </c>
      <c r="I83" s="103" t="n">
        <v>2.38302914417556</v>
      </c>
      <c r="J83" s="103" t="n">
        <v>2.72346187905779</v>
      </c>
      <c r="K83" s="103" t="n">
        <v>3.06389461394001</v>
      </c>
      <c r="L83" s="103" t="n">
        <v>3.40432734882223</v>
      </c>
      <c r="M83" s="103" t="n">
        <v>3.74476008370445</v>
      </c>
      <c r="N83" s="103" t="n">
        <v>4.08519281858668</v>
      </c>
      <c r="O83" s="103" t="n">
        <v>4.4256255534689</v>
      </c>
      <c r="P83" s="103" t="n">
        <v>4.76605828835112</v>
      </c>
      <c r="Q83" s="103" t="n">
        <v>5.10649102323335</v>
      </c>
      <c r="R83" s="103" t="n">
        <v>5.44692375811557</v>
      </c>
      <c r="S83" s="103" t="n">
        <v>5.56478602216968</v>
      </c>
      <c r="T83" s="103" t="n">
        <v>5.68264828622379</v>
      </c>
      <c r="U83" s="103" t="n">
        <v>5.8005105502779</v>
      </c>
      <c r="V83" s="103" t="n">
        <v>5.918372814332</v>
      </c>
      <c r="W83" s="103" t="n">
        <v>6.62456431099092</v>
      </c>
      <c r="X83" s="103" t="n">
        <v>7.33075580764983</v>
      </c>
      <c r="Y83" s="103" t="n">
        <v>8.02219501803311</v>
      </c>
      <c r="Z83" s="103" t="n">
        <v>8.71363422841638</v>
      </c>
      <c r="AA83" s="103" t="n">
        <v>9.40507343879965</v>
      </c>
      <c r="AB83" s="103" t="n">
        <v>10.7150127080958</v>
      </c>
      <c r="AC83" s="103" t="n">
        <v>12.0249519773919</v>
      </c>
      <c r="AD83" s="103" t="n">
        <v>13.2226374432576</v>
      </c>
      <c r="AE83" s="103" t="n">
        <v>14.4203229091234</v>
      </c>
      <c r="AF83" s="103" t="n">
        <v>15.6180083749892</v>
      </c>
      <c r="AG83" s="103" t="n">
        <v>15.2404517760334</v>
      </c>
      <c r="AH83" s="103" t="n">
        <v>14.8628951770776</v>
      </c>
      <c r="AI83" s="103" t="n">
        <v>14.2001</v>
      </c>
      <c r="AJ83" s="103" t="n">
        <v>13.3648</v>
      </c>
      <c r="AK83" s="103" t="n">
        <v>12.5295</v>
      </c>
      <c r="AL83" s="103" t="n">
        <v>11.6942</v>
      </c>
      <c r="AM83" s="103" t="n">
        <v>10.8589</v>
      </c>
      <c r="AN83" s="103" t="n">
        <v>10.0236</v>
      </c>
      <c r="AO83" s="103" t="n">
        <v>9.18829999999999</v>
      </c>
      <c r="AP83" s="103" t="n">
        <v>8.35299999999999</v>
      </c>
      <c r="AQ83" s="103" t="n">
        <v>7.51769999999998</v>
      </c>
      <c r="AR83" s="103" t="n">
        <v>6.68239999999998</v>
      </c>
      <c r="AS83" s="103" t="n">
        <v>5.84709999999997</v>
      </c>
      <c r="AT83" s="103" t="n">
        <v>5.01179999999997</v>
      </c>
      <c r="AU83" s="103" t="n">
        <v>4.17649999999997</v>
      </c>
      <c r="AV83" s="103" t="n">
        <v>3.34119999999996</v>
      </c>
      <c r="AW83" s="103" t="n">
        <v>2.50589999999996</v>
      </c>
      <c r="AX83" s="103" t="n">
        <v>1.67059999999996</v>
      </c>
      <c r="AY83" s="103" t="n">
        <v>25.7545</v>
      </c>
      <c r="AZ83" s="103" t="n">
        <v>26.51</v>
      </c>
      <c r="BA83" s="103" t="n">
        <v>27.2655</v>
      </c>
      <c r="BB83" s="103" t="n">
        <v>28.021</v>
      </c>
    </row>
    <row r="84" customFormat="false" ht="12.8" hidden="false" customHeight="false" outlineLevel="0" collapsed="false">
      <c r="A84" s="102" t="n">
        <v>117</v>
      </c>
      <c r="B84" s="103" t="n">
        <v>0</v>
      </c>
      <c r="C84" s="103" t="n">
        <v>0.337344822079035</v>
      </c>
      <c r="D84" s="103" t="n">
        <v>0.674689644158069</v>
      </c>
      <c r="E84" s="103" t="n">
        <v>1.0120344662371</v>
      </c>
      <c r="F84" s="103" t="n">
        <v>1.34937928831614</v>
      </c>
      <c r="G84" s="103" t="n">
        <v>1.68672411039517</v>
      </c>
      <c r="H84" s="103" t="n">
        <v>2.0240689324742</v>
      </c>
      <c r="I84" s="103" t="n">
        <v>2.36141375455324</v>
      </c>
      <c r="J84" s="103" t="n">
        <v>2.69875857663227</v>
      </c>
      <c r="K84" s="103" t="n">
        <v>3.0361033987113</v>
      </c>
      <c r="L84" s="103" t="n">
        <v>3.37344822079034</v>
      </c>
      <c r="M84" s="103" t="n">
        <v>3.71079304286937</v>
      </c>
      <c r="N84" s="103" t="n">
        <v>4.04813786494841</v>
      </c>
      <c r="O84" s="103" t="n">
        <v>4.38548268702744</v>
      </c>
      <c r="P84" s="103" t="n">
        <v>4.72282750910648</v>
      </c>
      <c r="Q84" s="103" t="n">
        <v>5.06017233118551</v>
      </c>
      <c r="R84" s="103" t="n">
        <v>5.39751715326454</v>
      </c>
      <c r="S84" s="103" t="n">
        <v>5.51489952323807</v>
      </c>
      <c r="T84" s="103" t="n">
        <v>5.6322818932116</v>
      </c>
      <c r="U84" s="103" t="n">
        <v>5.74966426318512</v>
      </c>
      <c r="V84" s="103" t="n">
        <v>5.86704663315865</v>
      </c>
      <c r="W84" s="103" t="n">
        <v>6.56493881208702</v>
      </c>
      <c r="X84" s="103" t="n">
        <v>7.26283099101539</v>
      </c>
      <c r="Y84" s="103" t="n">
        <v>7.94299735489927</v>
      </c>
      <c r="Z84" s="103" t="n">
        <v>8.62316371878314</v>
      </c>
      <c r="AA84" s="103" t="n">
        <v>9.30333008266702</v>
      </c>
      <c r="AB84" s="103" t="n">
        <v>10.6007558502648</v>
      </c>
      <c r="AC84" s="103" t="n">
        <v>11.8981816178626</v>
      </c>
      <c r="AD84" s="103" t="n">
        <v>13.0937217295324</v>
      </c>
      <c r="AE84" s="103" t="n">
        <v>14.2892618412023</v>
      </c>
      <c r="AF84" s="103" t="n">
        <v>15.4848019528722</v>
      </c>
      <c r="AG84" s="103" t="n">
        <v>15.1307961535137</v>
      </c>
      <c r="AH84" s="103" t="n">
        <v>14.7767903541552</v>
      </c>
      <c r="AI84" s="103" t="n">
        <v>14.2817</v>
      </c>
      <c r="AJ84" s="103" t="n">
        <v>13.4416</v>
      </c>
      <c r="AK84" s="103" t="n">
        <v>12.6015</v>
      </c>
      <c r="AL84" s="103" t="n">
        <v>11.7614</v>
      </c>
      <c r="AM84" s="103" t="n">
        <v>10.9213</v>
      </c>
      <c r="AN84" s="103" t="n">
        <v>10.0812</v>
      </c>
      <c r="AO84" s="103" t="n">
        <v>9.24109999999999</v>
      </c>
      <c r="AP84" s="103" t="n">
        <v>8.40099999999999</v>
      </c>
      <c r="AQ84" s="103" t="n">
        <v>7.56089999999999</v>
      </c>
      <c r="AR84" s="103" t="n">
        <v>6.72079999999998</v>
      </c>
      <c r="AS84" s="103" t="n">
        <v>5.88069999999998</v>
      </c>
      <c r="AT84" s="103" t="n">
        <v>5.04059999999998</v>
      </c>
      <c r="AU84" s="103" t="n">
        <v>4.20049999999998</v>
      </c>
      <c r="AV84" s="103" t="n">
        <v>3.36039999999998</v>
      </c>
      <c r="AW84" s="103" t="n">
        <v>2.52029999999997</v>
      </c>
      <c r="AX84" s="103" t="n">
        <v>1.68019999999997</v>
      </c>
      <c r="AY84" s="103" t="n">
        <v>25.6865</v>
      </c>
      <c r="AZ84" s="103" t="n">
        <v>26.43</v>
      </c>
      <c r="BA84" s="103" t="n">
        <v>27.1735</v>
      </c>
      <c r="BB84" s="103" t="n">
        <v>27.917</v>
      </c>
    </row>
    <row r="85" customFormat="false" ht="12.8" hidden="false" customHeight="false" outlineLevel="0" collapsed="false">
      <c r="A85" s="102" t="n">
        <v>118</v>
      </c>
      <c r="B85" s="103" t="n">
        <v>0</v>
      </c>
      <c r="C85" s="103" t="n">
        <v>0.334256909275846</v>
      </c>
      <c r="D85" s="103" t="n">
        <v>0.668513818551691</v>
      </c>
      <c r="E85" s="103" t="n">
        <v>1.00277072782754</v>
      </c>
      <c r="F85" s="103" t="n">
        <v>1.33702763710338</v>
      </c>
      <c r="G85" s="103" t="n">
        <v>1.67128454637922</v>
      </c>
      <c r="H85" s="103" t="n">
        <v>2.00554145565507</v>
      </c>
      <c r="I85" s="103" t="n">
        <v>2.33979836493091</v>
      </c>
      <c r="J85" s="103" t="n">
        <v>2.67405527420676</v>
      </c>
      <c r="K85" s="103" t="n">
        <v>3.0083121834826</v>
      </c>
      <c r="L85" s="103" t="n">
        <v>3.34256909275844</v>
      </c>
      <c r="M85" s="103" t="n">
        <v>3.67682600203429</v>
      </c>
      <c r="N85" s="103" t="n">
        <v>4.01108291131014</v>
      </c>
      <c r="O85" s="103" t="n">
        <v>4.34533982058598</v>
      </c>
      <c r="P85" s="103" t="n">
        <v>4.67959672986183</v>
      </c>
      <c r="Q85" s="103" t="n">
        <v>5.01385363913768</v>
      </c>
      <c r="R85" s="103" t="n">
        <v>5.34811054841352</v>
      </c>
      <c r="S85" s="103" t="n">
        <v>5.46501302430646</v>
      </c>
      <c r="T85" s="103" t="n">
        <v>5.5819155001994</v>
      </c>
      <c r="U85" s="103" t="n">
        <v>5.69881797609235</v>
      </c>
      <c r="V85" s="103" t="n">
        <v>5.81572045198529</v>
      </c>
      <c r="W85" s="103" t="n">
        <v>6.50531331318313</v>
      </c>
      <c r="X85" s="103" t="n">
        <v>7.19490617438096</v>
      </c>
      <c r="Y85" s="103" t="n">
        <v>7.86379969176543</v>
      </c>
      <c r="Z85" s="103" t="n">
        <v>8.53269320914991</v>
      </c>
      <c r="AA85" s="103" t="n">
        <v>9.20158672653438</v>
      </c>
      <c r="AB85" s="103" t="n">
        <v>10.4864989924338</v>
      </c>
      <c r="AC85" s="103" t="n">
        <v>11.7714112583332</v>
      </c>
      <c r="AD85" s="103" t="n">
        <v>12.9648060158073</v>
      </c>
      <c r="AE85" s="103" t="n">
        <v>14.1582007732813</v>
      </c>
      <c r="AF85" s="103" t="n">
        <v>15.3515955307553</v>
      </c>
      <c r="AG85" s="103" t="n">
        <v>15.021140530994</v>
      </c>
      <c r="AH85" s="103" t="n">
        <v>14.6906855312328</v>
      </c>
      <c r="AI85" s="103" t="n">
        <v>14.3633</v>
      </c>
      <c r="AJ85" s="103" t="n">
        <v>13.5184</v>
      </c>
      <c r="AK85" s="103" t="n">
        <v>12.6735</v>
      </c>
      <c r="AL85" s="103" t="n">
        <v>11.8286</v>
      </c>
      <c r="AM85" s="103" t="n">
        <v>10.9837</v>
      </c>
      <c r="AN85" s="103" t="n">
        <v>10.1388</v>
      </c>
      <c r="AO85" s="103" t="n">
        <v>9.2939</v>
      </c>
      <c r="AP85" s="103" t="n">
        <v>8.449</v>
      </c>
      <c r="AQ85" s="103" t="n">
        <v>7.6041</v>
      </c>
      <c r="AR85" s="103" t="n">
        <v>6.75919999999999</v>
      </c>
      <c r="AS85" s="103" t="n">
        <v>5.91429999999999</v>
      </c>
      <c r="AT85" s="103" t="n">
        <v>5.06939999999999</v>
      </c>
      <c r="AU85" s="103" t="n">
        <v>4.22449999999999</v>
      </c>
      <c r="AV85" s="103" t="n">
        <v>3.37959999999999</v>
      </c>
      <c r="AW85" s="103" t="n">
        <v>2.53469999999999</v>
      </c>
      <c r="AX85" s="103" t="n">
        <v>1.68979999999999</v>
      </c>
      <c r="AY85" s="103" t="n">
        <v>25.6185</v>
      </c>
      <c r="AZ85" s="103" t="n">
        <v>26.35</v>
      </c>
      <c r="BA85" s="103" t="n">
        <v>27.0815</v>
      </c>
      <c r="BB85" s="103" t="n">
        <v>27.813</v>
      </c>
    </row>
    <row r="86" customFormat="false" ht="12.8" hidden="false" customHeight="false" outlineLevel="0" collapsed="false">
      <c r="A86" s="102" t="n">
        <v>119</v>
      </c>
      <c r="B86" s="103" t="n">
        <v>0</v>
      </c>
      <c r="C86" s="103" t="n">
        <v>0.331168996472657</v>
      </c>
      <c r="D86" s="103" t="n">
        <v>0.662337992945313</v>
      </c>
      <c r="E86" s="103" t="n">
        <v>0.99350698941797</v>
      </c>
      <c r="F86" s="103" t="n">
        <v>1.32467598589063</v>
      </c>
      <c r="G86" s="103" t="n">
        <v>1.65584498236328</v>
      </c>
      <c r="H86" s="103" t="n">
        <v>1.98701397883593</v>
      </c>
      <c r="I86" s="103" t="n">
        <v>2.31818297530859</v>
      </c>
      <c r="J86" s="103" t="n">
        <v>2.64935197178124</v>
      </c>
      <c r="K86" s="103" t="n">
        <v>2.9805209682539</v>
      </c>
      <c r="L86" s="103" t="n">
        <v>3.31168996472655</v>
      </c>
      <c r="M86" s="103" t="n">
        <v>3.64285896119921</v>
      </c>
      <c r="N86" s="103" t="n">
        <v>3.97402795767187</v>
      </c>
      <c r="O86" s="103" t="n">
        <v>4.30519695414453</v>
      </c>
      <c r="P86" s="103" t="n">
        <v>4.63636595061718</v>
      </c>
      <c r="Q86" s="103" t="n">
        <v>4.96753494708984</v>
      </c>
      <c r="R86" s="103" t="n">
        <v>5.29870394356249</v>
      </c>
      <c r="S86" s="103" t="n">
        <v>5.41512652537485</v>
      </c>
      <c r="T86" s="103" t="n">
        <v>5.53154910718721</v>
      </c>
      <c r="U86" s="103" t="n">
        <v>5.64797168899957</v>
      </c>
      <c r="V86" s="103" t="n">
        <v>5.76439427081194</v>
      </c>
      <c r="W86" s="103" t="n">
        <v>6.44568781427923</v>
      </c>
      <c r="X86" s="103" t="n">
        <v>7.12698135774652</v>
      </c>
      <c r="Y86" s="103" t="n">
        <v>7.7846020286316</v>
      </c>
      <c r="Z86" s="103" t="n">
        <v>8.44222269951667</v>
      </c>
      <c r="AA86" s="103" t="n">
        <v>9.09984337040175</v>
      </c>
      <c r="AB86" s="103" t="n">
        <v>10.3722421346028</v>
      </c>
      <c r="AC86" s="103" t="n">
        <v>11.6446408988039</v>
      </c>
      <c r="AD86" s="103" t="n">
        <v>12.8358903020821</v>
      </c>
      <c r="AE86" s="103" t="n">
        <v>14.0271397053602</v>
      </c>
      <c r="AF86" s="103" t="n">
        <v>15.2183891086383</v>
      </c>
      <c r="AG86" s="103" t="n">
        <v>14.9114849084744</v>
      </c>
      <c r="AH86" s="103" t="n">
        <v>14.6045807083104</v>
      </c>
      <c r="AI86" s="103" t="n">
        <v>14.4449</v>
      </c>
      <c r="AJ86" s="103" t="n">
        <v>13.5952</v>
      </c>
      <c r="AK86" s="103" t="n">
        <v>12.7455</v>
      </c>
      <c r="AL86" s="103" t="n">
        <v>11.8958</v>
      </c>
      <c r="AM86" s="103" t="n">
        <v>11.0461</v>
      </c>
      <c r="AN86" s="103" t="n">
        <v>10.1964</v>
      </c>
      <c r="AO86" s="103" t="n">
        <v>9.3467</v>
      </c>
      <c r="AP86" s="103" t="n">
        <v>8.497</v>
      </c>
      <c r="AQ86" s="103" t="n">
        <v>7.6473</v>
      </c>
      <c r="AR86" s="103" t="n">
        <v>6.7976</v>
      </c>
      <c r="AS86" s="103" t="n">
        <v>5.94790000000001</v>
      </c>
      <c r="AT86" s="103" t="n">
        <v>5.09820000000001</v>
      </c>
      <c r="AU86" s="103" t="n">
        <v>4.24850000000001</v>
      </c>
      <c r="AV86" s="103" t="n">
        <v>3.39880000000001</v>
      </c>
      <c r="AW86" s="103" t="n">
        <v>2.54910000000001</v>
      </c>
      <c r="AX86" s="103" t="n">
        <v>1.69940000000001</v>
      </c>
      <c r="AY86" s="103" t="n">
        <v>25.5505</v>
      </c>
      <c r="AZ86" s="103" t="n">
        <v>26.27</v>
      </c>
      <c r="BA86" s="103" t="n">
        <v>26.9895</v>
      </c>
      <c r="BB86" s="103" t="n">
        <v>27.709</v>
      </c>
    </row>
    <row r="87" customFormat="false" ht="12.8" hidden="false" customHeight="false" outlineLevel="0" collapsed="false">
      <c r="A87" s="102" t="n">
        <v>120</v>
      </c>
      <c r="B87" s="103" t="n">
        <v>0</v>
      </c>
      <c r="C87" s="103" t="n">
        <v>0.328081083669467</v>
      </c>
      <c r="D87" s="103" t="n">
        <v>0.656162167338935</v>
      </c>
      <c r="E87" s="103" t="n">
        <v>0.984243251008403</v>
      </c>
      <c r="F87" s="103" t="n">
        <v>1.31232433467787</v>
      </c>
      <c r="G87" s="103" t="n">
        <v>1.64040541834733</v>
      </c>
      <c r="H87" s="103" t="n">
        <v>1.9684865020168</v>
      </c>
      <c r="I87" s="103" t="n">
        <v>2.29656758568627</v>
      </c>
      <c r="J87" s="103" t="n">
        <v>2.62464866935573</v>
      </c>
      <c r="K87" s="103" t="n">
        <v>2.95272975302519</v>
      </c>
      <c r="L87" s="103" t="n">
        <v>3.28081083669466</v>
      </c>
      <c r="M87" s="103" t="n">
        <v>3.60889192036413</v>
      </c>
      <c r="N87" s="103" t="n">
        <v>3.9369730040336</v>
      </c>
      <c r="O87" s="103" t="n">
        <v>4.26505408770307</v>
      </c>
      <c r="P87" s="103" t="n">
        <v>4.59313517137253</v>
      </c>
      <c r="Q87" s="103" t="n">
        <v>4.921216255042</v>
      </c>
      <c r="R87" s="103" t="n">
        <v>5.24929733871146</v>
      </c>
      <c r="S87" s="103" t="n">
        <v>5.36524002644324</v>
      </c>
      <c r="T87" s="103" t="n">
        <v>5.48118271417502</v>
      </c>
      <c r="U87" s="103" t="n">
        <v>5.5971254019068</v>
      </c>
      <c r="V87" s="103" t="n">
        <v>5.71306808963858</v>
      </c>
      <c r="W87" s="103" t="n">
        <v>6.38606231537533</v>
      </c>
      <c r="X87" s="103" t="n">
        <v>7.05905654111208</v>
      </c>
      <c r="Y87" s="103" t="n">
        <v>7.70540436549776</v>
      </c>
      <c r="Z87" s="103" t="n">
        <v>8.35175218988343</v>
      </c>
      <c r="AA87" s="103" t="n">
        <v>8.99810001426911</v>
      </c>
      <c r="AB87" s="103" t="n">
        <v>10.2579852767719</v>
      </c>
      <c r="AC87" s="103" t="n">
        <v>11.5178705392746</v>
      </c>
      <c r="AD87" s="103" t="n">
        <v>12.7069745883569</v>
      </c>
      <c r="AE87" s="103" t="n">
        <v>13.8960786374391</v>
      </c>
      <c r="AF87" s="103" t="n">
        <v>15.0851826865214</v>
      </c>
      <c r="AG87" s="103" t="n">
        <v>14.8018292859547</v>
      </c>
      <c r="AH87" s="103" t="n">
        <v>14.518475885388</v>
      </c>
      <c r="AI87" s="103" t="n">
        <v>14.5265</v>
      </c>
      <c r="AJ87" s="103" t="n">
        <v>13.672</v>
      </c>
      <c r="AK87" s="103" t="n">
        <v>12.8175</v>
      </c>
      <c r="AL87" s="103" t="n">
        <v>11.963</v>
      </c>
      <c r="AM87" s="103" t="n">
        <v>11.1085</v>
      </c>
      <c r="AN87" s="103" t="n">
        <v>10.254</v>
      </c>
      <c r="AO87" s="103" t="n">
        <v>9.3995</v>
      </c>
      <c r="AP87" s="103" t="n">
        <v>8.545</v>
      </c>
      <c r="AQ87" s="103" t="n">
        <v>7.6905</v>
      </c>
      <c r="AR87" s="103" t="n">
        <v>6.836</v>
      </c>
      <c r="AS87" s="103" t="n">
        <v>5.9815</v>
      </c>
      <c r="AT87" s="103" t="n">
        <v>5.127</v>
      </c>
      <c r="AU87" s="103" t="n">
        <v>4.2725</v>
      </c>
      <c r="AV87" s="103" t="n">
        <v>3.418</v>
      </c>
      <c r="AW87" s="103" t="n">
        <v>2.5635</v>
      </c>
      <c r="AX87" s="103" t="n">
        <v>1.709</v>
      </c>
      <c r="AY87" s="103" t="n">
        <v>25.4825</v>
      </c>
      <c r="AZ87" s="103" t="n">
        <v>26.19</v>
      </c>
      <c r="BA87" s="103" t="n">
        <v>26.8975</v>
      </c>
      <c r="BB87" s="103" t="n">
        <v>27.605</v>
      </c>
    </row>
    <row r="88" customFormat="false" ht="12.8" hidden="false" customHeight="false" outlineLevel="0" collapsed="false">
      <c r="A88" s="102" t="n">
        <v>121</v>
      </c>
      <c r="B88" s="103" t="n">
        <v>0</v>
      </c>
      <c r="C88" s="103" t="n">
        <v>0.324914948481807</v>
      </c>
      <c r="D88" s="103" t="n">
        <v>0.649829896963615</v>
      </c>
      <c r="E88" s="103" t="n">
        <v>0.974744845445423</v>
      </c>
      <c r="F88" s="103" t="n">
        <v>1.29965979392723</v>
      </c>
      <c r="G88" s="103" t="n">
        <v>1.62457474240903</v>
      </c>
      <c r="H88" s="103" t="n">
        <v>1.94948969089084</v>
      </c>
      <c r="I88" s="103" t="n">
        <v>2.27440463937265</v>
      </c>
      <c r="J88" s="103" t="n">
        <v>2.59931958785445</v>
      </c>
      <c r="K88" s="103" t="n">
        <v>2.92423453633626</v>
      </c>
      <c r="L88" s="103" t="n">
        <v>3.24914948481806</v>
      </c>
      <c r="M88" s="103" t="n">
        <v>3.57406443329987</v>
      </c>
      <c r="N88" s="103" t="n">
        <v>3.89897938178168</v>
      </c>
      <c r="O88" s="103" t="n">
        <v>4.22389433026349</v>
      </c>
      <c r="P88" s="103" t="n">
        <v>4.54880927874529</v>
      </c>
      <c r="Q88" s="103" t="n">
        <v>4.8737242272271</v>
      </c>
      <c r="R88" s="103" t="n">
        <v>5.1986391757089</v>
      </c>
      <c r="S88" s="103" t="n">
        <v>5.31407289787254</v>
      </c>
      <c r="T88" s="103" t="n">
        <v>5.42950662003618</v>
      </c>
      <c r="U88" s="103" t="n">
        <v>5.54494034219982</v>
      </c>
      <c r="V88" s="103" t="n">
        <v>5.66037406436346</v>
      </c>
      <c r="W88" s="103" t="n">
        <v>6.32465703181727</v>
      </c>
      <c r="X88" s="103" t="n">
        <v>6.98893999927108</v>
      </c>
      <c r="Y88" s="103" t="n">
        <v>7.62328477033312</v>
      </c>
      <c r="Z88" s="103" t="n">
        <v>8.25762954139517</v>
      </c>
      <c r="AA88" s="103" t="n">
        <v>8.89197431245722</v>
      </c>
      <c r="AB88" s="103" t="n">
        <v>10.1369662807342</v>
      </c>
      <c r="AC88" s="103" t="n">
        <v>11.3819582490112</v>
      </c>
      <c r="AD88" s="103" t="n">
        <v>12.5623884455292</v>
      </c>
      <c r="AE88" s="103" t="n">
        <v>13.7428186420473</v>
      </c>
      <c r="AF88" s="103" t="n">
        <v>14.9232488385653</v>
      </c>
      <c r="AG88" s="103" t="n">
        <v>14.6501840712947</v>
      </c>
      <c r="AH88" s="103" t="n">
        <v>14.3771193040241</v>
      </c>
      <c r="AI88" s="103" t="n">
        <v>14.4270451774698</v>
      </c>
      <c r="AJ88" s="103" t="n">
        <v>13.7432</v>
      </c>
      <c r="AK88" s="103" t="n">
        <v>12.88425</v>
      </c>
      <c r="AL88" s="103" t="n">
        <v>12.0253</v>
      </c>
      <c r="AM88" s="103" t="n">
        <v>11.16635</v>
      </c>
      <c r="AN88" s="103" t="n">
        <v>10.3074</v>
      </c>
      <c r="AO88" s="103" t="n">
        <v>9.44844999999999</v>
      </c>
      <c r="AP88" s="103" t="n">
        <v>8.58949999999998</v>
      </c>
      <c r="AQ88" s="103" t="n">
        <v>7.73054999999997</v>
      </c>
      <c r="AR88" s="103" t="n">
        <v>6.87159999999996</v>
      </c>
      <c r="AS88" s="103" t="n">
        <v>6.01264999999995</v>
      </c>
      <c r="AT88" s="103" t="n">
        <v>5.15369999999994</v>
      </c>
      <c r="AU88" s="103" t="n">
        <v>4.29474999999993</v>
      </c>
      <c r="AV88" s="103" t="n">
        <v>3.43579999999992</v>
      </c>
      <c r="AW88" s="103" t="n">
        <v>2.57684999999991</v>
      </c>
      <c r="AX88" s="103" t="n">
        <v>1.7178999999999</v>
      </c>
      <c r="AY88" s="103" t="n">
        <v>25.3855</v>
      </c>
      <c r="AZ88" s="103" t="n">
        <v>26.08</v>
      </c>
      <c r="BA88" s="103" t="n">
        <v>26.7745</v>
      </c>
      <c r="BB88" s="103" t="n">
        <v>27.469</v>
      </c>
    </row>
    <row r="89" customFormat="false" ht="12.8" hidden="false" customHeight="false" outlineLevel="0" collapsed="false">
      <c r="A89" s="102" t="n">
        <v>122</v>
      </c>
      <c r="B89" s="103" t="n">
        <v>0</v>
      </c>
      <c r="C89" s="103" t="n">
        <v>0.321748813294147</v>
      </c>
      <c r="D89" s="103" t="n">
        <v>0.643497626588295</v>
      </c>
      <c r="E89" s="103" t="n">
        <v>0.965246439882442</v>
      </c>
      <c r="F89" s="103" t="n">
        <v>1.28699525317659</v>
      </c>
      <c r="G89" s="103" t="n">
        <v>1.60874406647073</v>
      </c>
      <c r="H89" s="103" t="n">
        <v>1.93049287976488</v>
      </c>
      <c r="I89" s="103" t="n">
        <v>2.25224169305903</v>
      </c>
      <c r="J89" s="103" t="n">
        <v>2.57399050635317</v>
      </c>
      <c r="K89" s="103" t="n">
        <v>2.89573931964732</v>
      </c>
      <c r="L89" s="103" t="n">
        <v>3.21748813294147</v>
      </c>
      <c r="M89" s="103" t="n">
        <v>3.53923694623562</v>
      </c>
      <c r="N89" s="103" t="n">
        <v>3.86098575952976</v>
      </c>
      <c r="O89" s="103" t="n">
        <v>4.18273457282391</v>
      </c>
      <c r="P89" s="103" t="n">
        <v>4.50448338611806</v>
      </c>
      <c r="Q89" s="103" t="n">
        <v>4.8262321994122</v>
      </c>
      <c r="R89" s="103" t="n">
        <v>5.14798101270635</v>
      </c>
      <c r="S89" s="103" t="n">
        <v>5.26290576930185</v>
      </c>
      <c r="T89" s="103" t="n">
        <v>5.37783052589735</v>
      </c>
      <c r="U89" s="103" t="n">
        <v>5.49275528249285</v>
      </c>
      <c r="V89" s="103" t="n">
        <v>5.60768003908834</v>
      </c>
      <c r="W89" s="103" t="n">
        <v>6.26325174825921</v>
      </c>
      <c r="X89" s="103" t="n">
        <v>6.91882345743008</v>
      </c>
      <c r="Y89" s="103" t="n">
        <v>7.54116517516849</v>
      </c>
      <c r="Z89" s="103" t="n">
        <v>8.16350689290691</v>
      </c>
      <c r="AA89" s="103" t="n">
        <v>8.78584861064532</v>
      </c>
      <c r="AB89" s="103" t="n">
        <v>10.0159472846966</v>
      </c>
      <c r="AC89" s="103" t="n">
        <v>11.2460459587478</v>
      </c>
      <c r="AD89" s="103" t="n">
        <v>12.4178023027016</v>
      </c>
      <c r="AE89" s="103" t="n">
        <v>13.5895586466554</v>
      </c>
      <c r="AF89" s="103" t="n">
        <v>14.7613149906092</v>
      </c>
      <c r="AG89" s="103" t="n">
        <v>14.4985388566347</v>
      </c>
      <c r="AH89" s="103" t="n">
        <v>14.2357627226601</v>
      </c>
      <c r="AI89" s="103" t="n">
        <v>14.3275903549395</v>
      </c>
      <c r="AJ89" s="103" t="n">
        <v>13.8144</v>
      </c>
      <c r="AK89" s="103" t="n">
        <v>12.951</v>
      </c>
      <c r="AL89" s="103" t="n">
        <v>12.0876</v>
      </c>
      <c r="AM89" s="103" t="n">
        <v>11.2242</v>
      </c>
      <c r="AN89" s="103" t="n">
        <v>10.3608</v>
      </c>
      <c r="AO89" s="103" t="n">
        <v>9.49739999999998</v>
      </c>
      <c r="AP89" s="103" t="n">
        <v>8.63399999999996</v>
      </c>
      <c r="AQ89" s="103" t="n">
        <v>7.77059999999994</v>
      </c>
      <c r="AR89" s="103" t="n">
        <v>6.90719999999992</v>
      </c>
      <c r="AS89" s="103" t="n">
        <v>6.0437999999999</v>
      </c>
      <c r="AT89" s="103" t="n">
        <v>5.18039999999988</v>
      </c>
      <c r="AU89" s="103" t="n">
        <v>4.31699999999986</v>
      </c>
      <c r="AV89" s="103" t="n">
        <v>3.45359999999984</v>
      </c>
      <c r="AW89" s="103" t="n">
        <v>2.59019999999982</v>
      </c>
      <c r="AX89" s="103" t="n">
        <v>1.7267999999998</v>
      </c>
      <c r="AY89" s="103" t="n">
        <v>25.2885</v>
      </c>
      <c r="AZ89" s="103" t="n">
        <v>25.97</v>
      </c>
      <c r="BA89" s="103" t="n">
        <v>26.6515</v>
      </c>
      <c r="BB89" s="103" t="n">
        <v>27.333</v>
      </c>
    </row>
    <row r="90" customFormat="false" ht="12.8" hidden="false" customHeight="false" outlineLevel="0" collapsed="false">
      <c r="A90" s="102" t="n">
        <v>123</v>
      </c>
      <c r="B90" s="103" t="n">
        <v>0</v>
      </c>
      <c r="C90" s="103" t="n">
        <v>0.318582678106487</v>
      </c>
      <c r="D90" s="103" t="n">
        <v>0.637165356212975</v>
      </c>
      <c r="E90" s="103" t="n">
        <v>0.955748034319462</v>
      </c>
      <c r="F90" s="103" t="n">
        <v>1.27433071242595</v>
      </c>
      <c r="G90" s="103" t="n">
        <v>1.59291339053244</v>
      </c>
      <c r="H90" s="103" t="n">
        <v>1.91149606863893</v>
      </c>
      <c r="I90" s="103" t="n">
        <v>2.23007874674541</v>
      </c>
      <c r="J90" s="103" t="n">
        <v>2.5486614248519</v>
      </c>
      <c r="K90" s="103" t="n">
        <v>2.86724410295838</v>
      </c>
      <c r="L90" s="103" t="n">
        <v>3.18582678106487</v>
      </c>
      <c r="M90" s="103" t="n">
        <v>3.50440945917136</v>
      </c>
      <c r="N90" s="103" t="n">
        <v>3.82299213727785</v>
      </c>
      <c r="O90" s="103" t="n">
        <v>4.14157481538433</v>
      </c>
      <c r="P90" s="103" t="n">
        <v>4.46015749349082</v>
      </c>
      <c r="Q90" s="103" t="n">
        <v>4.77874017159731</v>
      </c>
      <c r="R90" s="103" t="n">
        <v>5.09732284970379</v>
      </c>
      <c r="S90" s="103" t="n">
        <v>5.21173864073115</v>
      </c>
      <c r="T90" s="103" t="n">
        <v>5.32615443175851</v>
      </c>
      <c r="U90" s="103" t="n">
        <v>5.44057022278587</v>
      </c>
      <c r="V90" s="103" t="n">
        <v>5.55498601381323</v>
      </c>
      <c r="W90" s="103" t="n">
        <v>6.20184646470115</v>
      </c>
      <c r="X90" s="103" t="n">
        <v>6.84870691558908</v>
      </c>
      <c r="Y90" s="103" t="n">
        <v>7.45904558000386</v>
      </c>
      <c r="Z90" s="103" t="n">
        <v>8.06938424441864</v>
      </c>
      <c r="AA90" s="103" t="n">
        <v>8.67972290883343</v>
      </c>
      <c r="AB90" s="103" t="n">
        <v>9.89492828865891</v>
      </c>
      <c r="AC90" s="103" t="n">
        <v>11.1101336684844</v>
      </c>
      <c r="AD90" s="103" t="n">
        <v>12.273216159874</v>
      </c>
      <c r="AE90" s="103" t="n">
        <v>13.4362986512635</v>
      </c>
      <c r="AF90" s="103" t="n">
        <v>14.5993811426531</v>
      </c>
      <c r="AG90" s="103" t="n">
        <v>14.3468936419746</v>
      </c>
      <c r="AH90" s="103" t="n">
        <v>14.0944061412962</v>
      </c>
      <c r="AI90" s="103" t="n">
        <v>14.2281355324093</v>
      </c>
      <c r="AJ90" s="103" t="n">
        <v>13.8856</v>
      </c>
      <c r="AK90" s="103" t="n">
        <v>13.01775</v>
      </c>
      <c r="AL90" s="103" t="n">
        <v>12.1499000000001</v>
      </c>
      <c r="AM90" s="103" t="n">
        <v>11.28205</v>
      </c>
      <c r="AN90" s="103" t="n">
        <v>10.4142</v>
      </c>
      <c r="AO90" s="103" t="n">
        <v>9.54634999999997</v>
      </c>
      <c r="AP90" s="103" t="n">
        <v>8.67849999999994</v>
      </c>
      <c r="AQ90" s="103" t="n">
        <v>7.81064999999991</v>
      </c>
      <c r="AR90" s="103" t="n">
        <v>6.94279999999988</v>
      </c>
      <c r="AS90" s="103" t="n">
        <v>6.07494999999985</v>
      </c>
      <c r="AT90" s="103" t="n">
        <v>5.20709999999982</v>
      </c>
      <c r="AU90" s="103" t="n">
        <v>4.33924999999979</v>
      </c>
      <c r="AV90" s="103" t="n">
        <v>3.47139999999976</v>
      </c>
      <c r="AW90" s="103" t="n">
        <v>2.60354999999973</v>
      </c>
      <c r="AX90" s="103" t="n">
        <v>1.7356999999997</v>
      </c>
      <c r="AY90" s="103" t="n">
        <v>25.1915</v>
      </c>
      <c r="AZ90" s="103" t="n">
        <v>25.86</v>
      </c>
      <c r="BA90" s="103" t="n">
        <v>26.5285</v>
      </c>
      <c r="BB90" s="103" t="n">
        <v>27.197</v>
      </c>
    </row>
    <row r="91" customFormat="false" ht="12.8" hidden="false" customHeight="false" outlineLevel="0" collapsed="false">
      <c r="A91" s="102" t="n">
        <v>124</v>
      </c>
      <c r="B91" s="103" t="n">
        <v>0</v>
      </c>
      <c r="C91" s="103" t="n">
        <v>0.315416542918827</v>
      </c>
      <c r="D91" s="103" t="n">
        <v>0.630833085837655</v>
      </c>
      <c r="E91" s="103" t="n">
        <v>0.946249628756482</v>
      </c>
      <c r="F91" s="103" t="n">
        <v>1.26166617167531</v>
      </c>
      <c r="G91" s="103" t="n">
        <v>1.57708271459414</v>
      </c>
      <c r="H91" s="103" t="n">
        <v>1.89249925751297</v>
      </c>
      <c r="I91" s="103" t="n">
        <v>2.20791580043179</v>
      </c>
      <c r="J91" s="103" t="n">
        <v>2.52333234335062</v>
      </c>
      <c r="K91" s="103" t="n">
        <v>2.83874888626945</v>
      </c>
      <c r="L91" s="103" t="n">
        <v>3.15416542918828</v>
      </c>
      <c r="M91" s="103" t="n">
        <v>3.4695819721071</v>
      </c>
      <c r="N91" s="103" t="n">
        <v>3.78499851502593</v>
      </c>
      <c r="O91" s="103" t="n">
        <v>4.10041505794476</v>
      </c>
      <c r="P91" s="103" t="n">
        <v>4.41583160086359</v>
      </c>
      <c r="Q91" s="103" t="n">
        <v>4.73124814378241</v>
      </c>
      <c r="R91" s="103" t="n">
        <v>5.04666468670124</v>
      </c>
      <c r="S91" s="103" t="n">
        <v>5.16057151216046</v>
      </c>
      <c r="T91" s="103" t="n">
        <v>5.27447833761967</v>
      </c>
      <c r="U91" s="103" t="n">
        <v>5.38838516307889</v>
      </c>
      <c r="V91" s="103" t="n">
        <v>5.50229198853811</v>
      </c>
      <c r="W91" s="103" t="n">
        <v>6.14044118114309</v>
      </c>
      <c r="X91" s="103" t="n">
        <v>6.77859037374808</v>
      </c>
      <c r="Y91" s="103" t="n">
        <v>7.37692598483923</v>
      </c>
      <c r="Z91" s="103" t="n">
        <v>7.97526159593038</v>
      </c>
      <c r="AA91" s="103" t="n">
        <v>8.57359720702153</v>
      </c>
      <c r="AB91" s="103" t="n">
        <v>9.77390929262127</v>
      </c>
      <c r="AC91" s="103" t="n">
        <v>10.974221378221</v>
      </c>
      <c r="AD91" s="103" t="n">
        <v>12.1286300170463</v>
      </c>
      <c r="AE91" s="103" t="n">
        <v>13.2830386558717</v>
      </c>
      <c r="AF91" s="103" t="n">
        <v>14.437447294697</v>
      </c>
      <c r="AG91" s="103" t="n">
        <v>14.1952484273146</v>
      </c>
      <c r="AH91" s="103" t="n">
        <v>13.9530495599322</v>
      </c>
      <c r="AI91" s="103" t="n">
        <v>14.128680709879</v>
      </c>
      <c r="AJ91" s="103" t="n">
        <v>13.9568</v>
      </c>
      <c r="AK91" s="103" t="n">
        <v>13.0845</v>
      </c>
      <c r="AL91" s="103" t="n">
        <v>12.2122000000001</v>
      </c>
      <c r="AM91" s="103" t="n">
        <v>11.3399</v>
      </c>
      <c r="AN91" s="103" t="n">
        <v>10.4676</v>
      </c>
      <c r="AO91" s="103" t="n">
        <v>9.59529999999996</v>
      </c>
      <c r="AP91" s="103" t="n">
        <v>8.72299999999992</v>
      </c>
      <c r="AQ91" s="103" t="n">
        <v>7.85069999999988</v>
      </c>
      <c r="AR91" s="103" t="n">
        <v>6.97839999999984</v>
      </c>
      <c r="AS91" s="103" t="n">
        <v>6.1060999999998</v>
      </c>
      <c r="AT91" s="103" t="n">
        <v>5.23379999999976</v>
      </c>
      <c r="AU91" s="103" t="n">
        <v>4.36149999999972</v>
      </c>
      <c r="AV91" s="103" t="n">
        <v>3.48919999999968</v>
      </c>
      <c r="AW91" s="103" t="n">
        <v>2.61689999999964</v>
      </c>
      <c r="AX91" s="103" t="n">
        <v>1.7445999999996</v>
      </c>
      <c r="AY91" s="103" t="n">
        <v>25.0945</v>
      </c>
      <c r="AZ91" s="103" t="n">
        <v>25.75</v>
      </c>
      <c r="BA91" s="103" t="n">
        <v>26.4055</v>
      </c>
      <c r="BB91" s="103" t="n">
        <v>27.061</v>
      </c>
    </row>
    <row r="92" customFormat="false" ht="12.8" hidden="false" customHeight="false" outlineLevel="0" collapsed="false">
      <c r="A92" s="102" t="n">
        <v>125</v>
      </c>
      <c r="B92" s="103" t="n">
        <v>0</v>
      </c>
      <c r="C92" s="103" t="n">
        <v>0.312250407731167</v>
      </c>
      <c r="D92" s="103" t="n">
        <v>0.624500815462335</v>
      </c>
      <c r="E92" s="103" t="n">
        <v>0.936751223193503</v>
      </c>
      <c r="F92" s="103" t="n">
        <v>1.24900163092467</v>
      </c>
      <c r="G92" s="103" t="n">
        <v>1.56125203865584</v>
      </c>
      <c r="H92" s="103" t="n">
        <v>1.87350244638701</v>
      </c>
      <c r="I92" s="103" t="n">
        <v>2.18575285411818</v>
      </c>
      <c r="J92" s="103" t="n">
        <v>2.49800326184934</v>
      </c>
      <c r="K92" s="103" t="n">
        <v>2.81025366958051</v>
      </c>
      <c r="L92" s="103" t="n">
        <v>3.12250407731168</v>
      </c>
      <c r="M92" s="103" t="n">
        <v>3.43475448504284</v>
      </c>
      <c r="N92" s="103" t="n">
        <v>3.74700489277401</v>
      </c>
      <c r="O92" s="103" t="n">
        <v>4.05925530050518</v>
      </c>
      <c r="P92" s="103" t="n">
        <v>4.37150570823635</v>
      </c>
      <c r="Q92" s="103" t="n">
        <v>4.68375611596751</v>
      </c>
      <c r="R92" s="103" t="n">
        <v>4.99600652369868</v>
      </c>
      <c r="S92" s="103" t="n">
        <v>5.10940438358976</v>
      </c>
      <c r="T92" s="103" t="n">
        <v>5.22280224348084</v>
      </c>
      <c r="U92" s="103" t="n">
        <v>5.33620010337191</v>
      </c>
      <c r="V92" s="103" t="n">
        <v>5.44959796326299</v>
      </c>
      <c r="W92" s="103" t="n">
        <v>6.07903589758504</v>
      </c>
      <c r="X92" s="103" t="n">
        <v>6.70847383190708</v>
      </c>
      <c r="Y92" s="103" t="n">
        <v>7.2948063896746</v>
      </c>
      <c r="Z92" s="103" t="n">
        <v>7.88113894744212</v>
      </c>
      <c r="AA92" s="103" t="n">
        <v>8.46747150520964</v>
      </c>
      <c r="AB92" s="103" t="n">
        <v>9.65289029658362</v>
      </c>
      <c r="AC92" s="103" t="n">
        <v>10.8383090879576</v>
      </c>
      <c r="AD92" s="103" t="n">
        <v>11.9840438742187</v>
      </c>
      <c r="AE92" s="103" t="n">
        <v>13.1297786604798</v>
      </c>
      <c r="AF92" s="103" t="n">
        <v>14.2755134467409</v>
      </c>
      <c r="AG92" s="103" t="n">
        <v>14.0436032126546</v>
      </c>
      <c r="AH92" s="103" t="n">
        <v>13.8116929785683</v>
      </c>
      <c r="AI92" s="103" t="n">
        <v>14.0292258873488</v>
      </c>
      <c r="AJ92" s="103" t="n">
        <v>14.028</v>
      </c>
      <c r="AK92" s="103" t="n">
        <v>13.1512500000001</v>
      </c>
      <c r="AL92" s="103" t="n">
        <v>12.2745000000001</v>
      </c>
      <c r="AM92" s="103" t="n">
        <v>11.3977500000001</v>
      </c>
      <c r="AN92" s="103" t="n">
        <v>10.521</v>
      </c>
      <c r="AO92" s="103" t="n">
        <v>9.64424999999995</v>
      </c>
      <c r="AP92" s="103" t="n">
        <v>8.7674999999999</v>
      </c>
      <c r="AQ92" s="103" t="n">
        <v>7.89074999999985</v>
      </c>
      <c r="AR92" s="103" t="n">
        <v>7.0139999999998</v>
      </c>
      <c r="AS92" s="103" t="n">
        <v>6.13724999999976</v>
      </c>
      <c r="AT92" s="103" t="n">
        <v>5.26049999999971</v>
      </c>
      <c r="AU92" s="103" t="n">
        <v>4.38374999999966</v>
      </c>
      <c r="AV92" s="103" t="n">
        <v>3.50699999999961</v>
      </c>
      <c r="AW92" s="103" t="n">
        <v>2.63024999999956</v>
      </c>
      <c r="AX92" s="103" t="n">
        <v>1.75349999999951</v>
      </c>
      <c r="AY92" s="103" t="n">
        <v>24.9975</v>
      </c>
      <c r="AZ92" s="103" t="n">
        <v>25.64</v>
      </c>
      <c r="BA92" s="103" t="n">
        <v>26.2825</v>
      </c>
      <c r="BB92" s="103" t="n">
        <v>26.925</v>
      </c>
    </row>
    <row r="93" customFormat="false" ht="12.8" hidden="false" customHeight="false" outlineLevel="0" collapsed="false">
      <c r="A93" s="102" t="n">
        <v>126</v>
      </c>
      <c r="B93" s="103" t="n">
        <v>0</v>
      </c>
      <c r="C93" s="103" t="n">
        <v>0.309022356650718</v>
      </c>
      <c r="D93" s="103" t="n">
        <v>0.618044713301435</v>
      </c>
      <c r="E93" s="103" t="n">
        <v>0.927067069952153</v>
      </c>
      <c r="F93" s="103" t="n">
        <v>1.23608942660287</v>
      </c>
      <c r="G93" s="103" t="n">
        <v>1.54511178325359</v>
      </c>
      <c r="H93" s="103" t="n">
        <v>1.85413413990431</v>
      </c>
      <c r="I93" s="103" t="n">
        <v>2.16315649655502</v>
      </c>
      <c r="J93" s="103" t="n">
        <v>2.47217885320574</v>
      </c>
      <c r="K93" s="103" t="n">
        <v>2.78120120985646</v>
      </c>
      <c r="L93" s="103" t="n">
        <v>3.09022356650718</v>
      </c>
      <c r="M93" s="103" t="n">
        <v>3.39924592315789</v>
      </c>
      <c r="N93" s="103" t="n">
        <v>3.70826827980861</v>
      </c>
      <c r="O93" s="103" t="n">
        <v>4.01729063645933</v>
      </c>
      <c r="P93" s="103" t="n">
        <v>4.32631299311005</v>
      </c>
      <c r="Q93" s="103" t="n">
        <v>4.63533534976076</v>
      </c>
      <c r="R93" s="103" t="n">
        <v>4.94435770641148</v>
      </c>
      <c r="S93" s="103" t="n">
        <v>5.05722261375312</v>
      </c>
      <c r="T93" s="103" t="n">
        <v>5.17008752109477</v>
      </c>
      <c r="U93" s="103" t="n">
        <v>5.28295242843641</v>
      </c>
      <c r="V93" s="103" t="n">
        <v>5.39581733577806</v>
      </c>
      <c r="W93" s="103" t="n">
        <v>6.01621180505743</v>
      </c>
      <c r="X93" s="103" t="n">
        <v>6.6366062743368</v>
      </c>
      <c r="Y93" s="103" t="n">
        <v>7.2103555689306</v>
      </c>
      <c r="Z93" s="103" t="n">
        <v>7.7841048635244</v>
      </c>
      <c r="AA93" s="103" t="n">
        <v>8.3578541581182</v>
      </c>
      <c r="AB93" s="103" t="n">
        <v>9.52656713207369</v>
      </c>
      <c r="AC93" s="103" t="n">
        <v>10.6952801060292</v>
      </c>
      <c r="AD93" s="103" t="n">
        <v>11.8282964442313</v>
      </c>
      <c r="AE93" s="103" t="n">
        <v>12.9613127824334</v>
      </c>
      <c r="AF93" s="103" t="n">
        <v>14.0943291206355</v>
      </c>
      <c r="AG93" s="103" t="n">
        <v>13.8686207987193</v>
      </c>
      <c r="AH93" s="103" t="n">
        <v>13.6429124768031</v>
      </c>
      <c r="AI93" s="103" t="n">
        <v>13.8724383811134</v>
      </c>
      <c r="AJ93" s="103" t="n">
        <v>13.9956793164932</v>
      </c>
      <c r="AK93" s="103" t="n">
        <v>13.1662396582466</v>
      </c>
      <c r="AL93" s="103" t="n">
        <v>12.3368000000001</v>
      </c>
      <c r="AM93" s="103" t="n">
        <v>11.4556</v>
      </c>
      <c r="AN93" s="103" t="n">
        <v>10.5744</v>
      </c>
      <c r="AO93" s="103" t="n">
        <v>9.69319999999996</v>
      </c>
      <c r="AP93" s="103" t="n">
        <v>8.81199999999992</v>
      </c>
      <c r="AQ93" s="103" t="n">
        <v>7.93079999999988</v>
      </c>
      <c r="AR93" s="103" t="n">
        <v>7.04959999999984</v>
      </c>
      <c r="AS93" s="103" t="n">
        <v>6.1683999999998</v>
      </c>
      <c r="AT93" s="103" t="n">
        <v>5.28719999999976</v>
      </c>
      <c r="AU93" s="103" t="n">
        <v>4.40599999999972</v>
      </c>
      <c r="AV93" s="103" t="n">
        <v>3.52479999999968</v>
      </c>
      <c r="AW93" s="103" t="n">
        <v>2.64359999999964</v>
      </c>
      <c r="AX93" s="103" t="n">
        <v>1.76239999999961</v>
      </c>
      <c r="AY93" s="103" t="n">
        <v>24.8605</v>
      </c>
      <c r="AZ93" s="103" t="n">
        <v>25.488</v>
      </c>
      <c r="BA93" s="103" t="n">
        <v>26.1155</v>
      </c>
      <c r="BB93" s="103" t="n">
        <v>26.743</v>
      </c>
    </row>
    <row r="94" customFormat="false" ht="12.8" hidden="false" customHeight="false" outlineLevel="0" collapsed="false">
      <c r="A94" s="102" t="n">
        <v>127</v>
      </c>
      <c r="B94" s="103" t="n">
        <v>0</v>
      </c>
      <c r="C94" s="103" t="n">
        <v>0.305794305570268</v>
      </c>
      <c r="D94" s="103" t="n">
        <v>0.611588611140535</v>
      </c>
      <c r="E94" s="103" t="n">
        <v>0.917382916710803</v>
      </c>
      <c r="F94" s="103" t="n">
        <v>1.22317722228107</v>
      </c>
      <c r="G94" s="103" t="n">
        <v>1.52897152785134</v>
      </c>
      <c r="H94" s="103" t="n">
        <v>1.83476583342161</v>
      </c>
      <c r="I94" s="103" t="n">
        <v>2.14056013899187</v>
      </c>
      <c r="J94" s="103" t="n">
        <v>2.44635444456214</v>
      </c>
      <c r="K94" s="103" t="n">
        <v>2.75214875013241</v>
      </c>
      <c r="L94" s="103" t="n">
        <v>3.05794305570268</v>
      </c>
      <c r="M94" s="103" t="n">
        <v>3.36373736127294</v>
      </c>
      <c r="N94" s="103" t="n">
        <v>3.66953166684321</v>
      </c>
      <c r="O94" s="103" t="n">
        <v>3.97532597241348</v>
      </c>
      <c r="P94" s="103" t="n">
        <v>4.28112027798375</v>
      </c>
      <c r="Q94" s="103" t="n">
        <v>4.58691458355401</v>
      </c>
      <c r="R94" s="103" t="n">
        <v>4.89270888912428</v>
      </c>
      <c r="S94" s="103" t="n">
        <v>5.00504084391649</v>
      </c>
      <c r="T94" s="103" t="n">
        <v>5.1173727987087</v>
      </c>
      <c r="U94" s="103" t="n">
        <v>5.22970475350091</v>
      </c>
      <c r="V94" s="103" t="n">
        <v>5.34203670829313</v>
      </c>
      <c r="W94" s="103" t="n">
        <v>5.95338771252983</v>
      </c>
      <c r="X94" s="103" t="n">
        <v>6.56473871676652</v>
      </c>
      <c r="Y94" s="103" t="n">
        <v>7.1259047481866</v>
      </c>
      <c r="Z94" s="103" t="n">
        <v>7.68707077960668</v>
      </c>
      <c r="AA94" s="103" t="n">
        <v>8.24823681102676</v>
      </c>
      <c r="AB94" s="103" t="n">
        <v>9.40024396756376</v>
      </c>
      <c r="AC94" s="103" t="n">
        <v>10.5522511241008</v>
      </c>
      <c r="AD94" s="103" t="n">
        <v>11.6725490142439</v>
      </c>
      <c r="AE94" s="103" t="n">
        <v>12.792846904387</v>
      </c>
      <c r="AF94" s="103" t="n">
        <v>13.9131447945301</v>
      </c>
      <c r="AG94" s="103" t="n">
        <v>13.6936383847839</v>
      </c>
      <c r="AH94" s="103" t="n">
        <v>13.4741319750378</v>
      </c>
      <c r="AI94" s="103" t="n">
        <v>13.715650874878</v>
      </c>
      <c r="AJ94" s="103" t="n">
        <v>13.9633586329863</v>
      </c>
      <c r="AK94" s="103" t="n">
        <v>13.1812293164932</v>
      </c>
      <c r="AL94" s="103" t="n">
        <v>12.3991000000001</v>
      </c>
      <c r="AM94" s="103" t="n">
        <v>11.51345</v>
      </c>
      <c r="AN94" s="103" t="n">
        <v>10.6278</v>
      </c>
      <c r="AO94" s="103" t="n">
        <v>9.74214999999997</v>
      </c>
      <c r="AP94" s="103" t="n">
        <v>8.85649999999994</v>
      </c>
      <c r="AQ94" s="103" t="n">
        <v>7.97084999999991</v>
      </c>
      <c r="AR94" s="103" t="n">
        <v>7.08519999999988</v>
      </c>
      <c r="AS94" s="103" t="n">
        <v>6.19954999999985</v>
      </c>
      <c r="AT94" s="103" t="n">
        <v>5.31389999999982</v>
      </c>
      <c r="AU94" s="103" t="n">
        <v>4.42824999999979</v>
      </c>
      <c r="AV94" s="103" t="n">
        <v>3.54259999999976</v>
      </c>
      <c r="AW94" s="103" t="n">
        <v>2.65694999999973</v>
      </c>
      <c r="AX94" s="103" t="n">
        <v>1.7712999999997</v>
      </c>
      <c r="AY94" s="103" t="n">
        <v>24.7235</v>
      </c>
      <c r="AZ94" s="103" t="n">
        <v>25.336</v>
      </c>
      <c r="BA94" s="103" t="n">
        <v>25.9485</v>
      </c>
      <c r="BB94" s="103" t="n">
        <v>26.561</v>
      </c>
    </row>
    <row r="95" customFormat="false" ht="12.8" hidden="false" customHeight="false" outlineLevel="0" collapsed="false">
      <c r="A95" s="102" t="n">
        <v>128</v>
      </c>
      <c r="B95" s="103" t="n">
        <v>0</v>
      </c>
      <c r="C95" s="103" t="n">
        <v>0.302566254489818</v>
      </c>
      <c r="D95" s="103" t="n">
        <v>0.605132508979635</v>
      </c>
      <c r="E95" s="103" t="n">
        <v>0.907698763469453</v>
      </c>
      <c r="F95" s="103" t="n">
        <v>1.21026501795927</v>
      </c>
      <c r="G95" s="103" t="n">
        <v>1.51283127244909</v>
      </c>
      <c r="H95" s="103" t="n">
        <v>1.8153975269389</v>
      </c>
      <c r="I95" s="103" t="n">
        <v>2.11796378142872</v>
      </c>
      <c r="J95" s="103" t="n">
        <v>2.42053003591854</v>
      </c>
      <c r="K95" s="103" t="n">
        <v>2.72309629040836</v>
      </c>
      <c r="L95" s="103" t="n">
        <v>3.02566254489817</v>
      </c>
      <c r="M95" s="103" t="n">
        <v>3.32822879938799</v>
      </c>
      <c r="N95" s="103" t="n">
        <v>3.6307950538778</v>
      </c>
      <c r="O95" s="103" t="n">
        <v>3.93336130836762</v>
      </c>
      <c r="P95" s="103" t="n">
        <v>4.23592756285744</v>
      </c>
      <c r="Q95" s="103" t="n">
        <v>4.53849381734726</v>
      </c>
      <c r="R95" s="103" t="n">
        <v>4.84106007183707</v>
      </c>
      <c r="S95" s="103" t="n">
        <v>4.95285907407985</v>
      </c>
      <c r="T95" s="103" t="n">
        <v>5.06465807632263</v>
      </c>
      <c r="U95" s="103" t="n">
        <v>5.17645707856541</v>
      </c>
      <c r="V95" s="103" t="n">
        <v>5.28825608080819</v>
      </c>
      <c r="W95" s="103" t="n">
        <v>5.89056362000222</v>
      </c>
      <c r="X95" s="103" t="n">
        <v>6.49287115919625</v>
      </c>
      <c r="Y95" s="103" t="n">
        <v>7.0414539274426</v>
      </c>
      <c r="Z95" s="103" t="n">
        <v>7.59003669568896</v>
      </c>
      <c r="AA95" s="103" t="n">
        <v>8.13861946393532</v>
      </c>
      <c r="AB95" s="103" t="n">
        <v>9.27392080305383</v>
      </c>
      <c r="AC95" s="103" t="n">
        <v>10.4092221421723</v>
      </c>
      <c r="AD95" s="103" t="n">
        <v>11.5168015842564</v>
      </c>
      <c r="AE95" s="103" t="n">
        <v>12.6243810263405</v>
      </c>
      <c r="AF95" s="103" t="n">
        <v>13.7319604684246</v>
      </c>
      <c r="AG95" s="103" t="n">
        <v>13.5186559708486</v>
      </c>
      <c r="AH95" s="103" t="n">
        <v>13.3053514732726</v>
      </c>
      <c r="AI95" s="103" t="n">
        <v>13.5588633686425</v>
      </c>
      <c r="AJ95" s="103" t="n">
        <v>13.9310379494795</v>
      </c>
      <c r="AK95" s="103" t="n">
        <v>13.1962189747398</v>
      </c>
      <c r="AL95" s="103" t="n">
        <v>12.4614</v>
      </c>
      <c r="AM95" s="103" t="n">
        <v>11.5713</v>
      </c>
      <c r="AN95" s="103" t="n">
        <v>10.6812</v>
      </c>
      <c r="AO95" s="103" t="n">
        <v>9.79109999999998</v>
      </c>
      <c r="AP95" s="103" t="n">
        <v>8.90099999999996</v>
      </c>
      <c r="AQ95" s="103" t="n">
        <v>8.01089999999994</v>
      </c>
      <c r="AR95" s="103" t="n">
        <v>7.12079999999992</v>
      </c>
      <c r="AS95" s="103" t="n">
        <v>6.23069999999989</v>
      </c>
      <c r="AT95" s="103" t="n">
        <v>5.34059999999987</v>
      </c>
      <c r="AU95" s="103" t="n">
        <v>4.45049999999985</v>
      </c>
      <c r="AV95" s="103" t="n">
        <v>3.56039999999983</v>
      </c>
      <c r="AW95" s="103" t="n">
        <v>2.67029999999981</v>
      </c>
      <c r="AX95" s="103" t="n">
        <v>1.78019999999979</v>
      </c>
      <c r="AY95" s="103" t="n">
        <v>24.5865</v>
      </c>
      <c r="AZ95" s="103" t="n">
        <v>25.184</v>
      </c>
      <c r="BA95" s="103" t="n">
        <v>25.7815</v>
      </c>
      <c r="BB95" s="103" t="n">
        <v>26.379</v>
      </c>
    </row>
    <row r="96" customFormat="false" ht="12.8" hidden="false" customHeight="false" outlineLevel="0" collapsed="false">
      <c r="A96" s="102" t="n">
        <v>129</v>
      </c>
      <c r="B96" s="103" t="n">
        <v>0</v>
      </c>
      <c r="C96" s="103" t="n">
        <v>0.299338203409368</v>
      </c>
      <c r="D96" s="103" t="n">
        <v>0.598676406818735</v>
      </c>
      <c r="E96" s="103" t="n">
        <v>0.898014610228103</v>
      </c>
      <c r="F96" s="103" t="n">
        <v>1.19735281363747</v>
      </c>
      <c r="G96" s="103" t="n">
        <v>1.49669101704684</v>
      </c>
      <c r="H96" s="103" t="n">
        <v>1.7960292204562</v>
      </c>
      <c r="I96" s="103" t="n">
        <v>2.09536742386557</v>
      </c>
      <c r="J96" s="103" t="n">
        <v>2.39470562727494</v>
      </c>
      <c r="K96" s="103" t="n">
        <v>2.69404383068431</v>
      </c>
      <c r="L96" s="103" t="n">
        <v>2.99338203409367</v>
      </c>
      <c r="M96" s="103" t="n">
        <v>3.29272023750304</v>
      </c>
      <c r="N96" s="103" t="n">
        <v>3.5920584409124</v>
      </c>
      <c r="O96" s="103" t="n">
        <v>3.89139664432177</v>
      </c>
      <c r="P96" s="103" t="n">
        <v>4.19073484773114</v>
      </c>
      <c r="Q96" s="103" t="n">
        <v>4.49007305114051</v>
      </c>
      <c r="R96" s="103" t="n">
        <v>4.78941125454987</v>
      </c>
      <c r="S96" s="103" t="n">
        <v>4.90067730424322</v>
      </c>
      <c r="T96" s="103" t="n">
        <v>5.01194335393657</v>
      </c>
      <c r="U96" s="103" t="n">
        <v>5.12320940362991</v>
      </c>
      <c r="V96" s="103" t="n">
        <v>5.23447545332326</v>
      </c>
      <c r="W96" s="103" t="n">
        <v>5.82773952747461</v>
      </c>
      <c r="X96" s="103" t="n">
        <v>6.42100360162597</v>
      </c>
      <c r="Y96" s="103" t="n">
        <v>6.95700310669861</v>
      </c>
      <c r="Z96" s="103" t="n">
        <v>7.49300261177124</v>
      </c>
      <c r="AA96" s="103" t="n">
        <v>8.02900211684388</v>
      </c>
      <c r="AB96" s="103" t="n">
        <v>9.1475976385439</v>
      </c>
      <c r="AC96" s="103" t="n">
        <v>10.2661931602439</v>
      </c>
      <c r="AD96" s="103" t="n">
        <v>11.361054154269</v>
      </c>
      <c r="AE96" s="103" t="n">
        <v>12.4559151482941</v>
      </c>
      <c r="AF96" s="103" t="n">
        <v>13.5507761423192</v>
      </c>
      <c r="AG96" s="103" t="n">
        <v>13.3436735569133</v>
      </c>
      <c r="AH96" s="103" t="n">
        <v>13.1365709715073</v>
      </c>
      <c r="AI96" s="103" t="n">
        <v>13.4020758624071</v>
      </c>
      <c r="AJ96" s="103" t="n">
        <v>13.8987172659726</v>
      </c>
      <c r="AK96" s="103" t="n">
        <v>13.2112086329863</v>
      </c>
      <c r="AL96" s="103" t="n">
        <v>12.5237</v>
      </c>
      <c r="AM96" s="103" t="n">
        <v>11.62915</v>
      </c>
      <c r="AN96" s="103" t="n">
        <v>10.7346</v>
      </c>
      <c r="AO96" s="103" t="n">
        <v>9.84004999999999</v>
      </c>
      <c r="AP96" s="103" t="n">
        <v>8.94549999999998</v>
      </c>
      <c r="AQ96" s="103" t="n">
        <v>8.05094999999997</v>
      </c>
      <c r="AR96" s="103" t="n">
        <v>7.15639999999996</v>
      </c>
      <c r="AS96" s="103" t="n">
        <v>6.26184999999994</v>
      </c>
      <c r="AT96" s="103" t="n">
        <v>5.36729999999993</v>
      </c>
      <c r="AU96" s="103" t="n">
        <v>4.47274999999992</v>
      </c>
      <c r="AV96" s="103" t="n">
        <v>3.57819999999991</v>
      </c>
      <c r="AW96" s="103" t="n">
        <v>2.6836499999999</v>
      </c>
      <c r="AX96" s="103" t="n">
        <v>1.78909999999989</v>
      </c>
      <c r="AY96" s="103" t="n">
        <v>24.4495</v>
      </c>
      <c r="AZ96" s="103" t="n">
        <v>25.032</v>
      </c>
      <c r="BA96" s="103" t="n">
        <v>25.6145</v>
      </c>
      <c r="BB96" s="103" t="n">
        <v>26.197</v>
      </c>
    </row>
    <row r="97" customFormat="false" ht="12.8" hidden="false" customHeight="false" outlineLevel="0" collapsed="false">
      <c r="A97" s="102" t="n">
        <v>130</v>
      </c>
      <c r="B97" s="103" t="n">
        <v>0</v>
      </c>
      <c r="C97" s="103" t="n">
        <v>0.296110152328917</v>
      </c>
      <c r="D97" s="103" t="n">
        <v>0.592220304657835</v>
      </c>
      <c r="E97" s="103" t="n">
        <v>0.888330456986752</v>
      </c>
      <c r="F97" s="103" t="n">
        <v>1.18444060931567</v>
      </c>
      <c r="G97" s="103" t="n">
        <v>1.48055076164459</v>
      </c>
      <c r="H97" s="103" t="n">
        <v>1.7766609139735</v>
      </c>
      <c r="I97" s="103" t="n">
        <v>2.07277106630242</v>
      </c>
      <c r="J97" s="103" t="n">
        <v>2.36888121863134</v>
      </c>
      <c r="K97" s="103" t="n">
        <v>2.66499137096025</v>
      </c>
      <c r="L97" s="103" t="n">
        <v>2.96110152328917</v>
      </c>
      <c r="M97" s="103" t="n">
        <v>3.25721167561808</v>
      </c>
      <c r="N97" s="103" t="n">
        <v>3.553321827947</v>
      </c>
      <c r="O97" s="103" t="n">
        <v>3.84943198027592</v>
      </c>
      <c r="P97" s="103" t="n">
        <v>4.14554213260484</v>
      </c>
      <c r="Q97" s="103" t="n">
        <v>4.44165228493376</v>
      </c>
      <c r="R97" s="103" t="n">
        <v>4.73776243726267</v>
      </c>
      <c r="S97" s="103" t="n">
        <v>4.84849553440658</v>
      </c>
      <c r="T97" s="103" t="n">
        <v>4.9592286315505</v>
      </c>
      <c r="U97" s="103" t="n">
        <v>5.06996172869441</v>
      </c>
      <c r="V97" s="103" t="n">
        <v>5.18069482583833</v>
      </c>
      <c r="W97" s="103" t="n">
        <v>5.76491543494701</v>
      </c>
      <c r="X97" s="103" t="n">
        <v>6.34913604405569</v>
      </c>
      <c r="Y97" s="103" t="n">
        <v>6.87255228595461</v>
      </c>
      <c r="Z97" s="103" t="n">
        <v>7.39596852785352</v>
      </c>
      <c r="AA97" s="103" t="n">
        <v>7.91938476975244</v>
      </c>
      <c r="AB97" s="103" t="n">
        <v>9.02127447403397</v>
      </c>
      <c r="AC97" s="103" t="n">
        <v>10.1231641783155</v>
      </c>
      <c r="AD97" s="103" t="n">
        <v>11.2053067242816</v>
      </c>
      <c r="AE97" s="103" t="n">
        <v>12.2874492702477</v>
      </c>
      <c r="AF97" s="103" t="n">
        <v>13.3695918162138</v>
      </c>
      <c r="AG97" s="103" t="n">
        <v>13.168691142978</v>
      </c>
      <c r="AH97" s="103" t="n">
        <v>12.9677904697421</v>
      </c>
      <c r="AI97" s="103" t="n">
        <v>13.2452883561717</v>
      </c>
      <c r="AJ97" s="103" t="n">
        <v>13.8663965824658</v>
      </c>
      <c r="AK97" s="103" t="n">
        <v>13.2261982912329</v>
      </c>
      <c r="AL97" s="103" t="n">
        <v>12.586</v>
      </c>
      <c r="AM97" s="103" t="n">
        <v>11.687</v>
      </c>
      <c r="AN97" s="103" t="n">
        <v>10.788</v>
      </c>
      <c r="AO97" s="103" t="n">
        <v>9.889</v>
      </c>
      <c r="AP97" s="103" t="n">
        <v>8.99</v>
      </c>
      <c r="AQ97" s="103" t="n">
        <v>8.091</v>
      </c>
      <c r="AR97" s="103" t="n">
        <v>7.192</v>
      </c>
      <c r="AS97" s="103" t="n">
        <v>6.293</v>
      </c>
      <c r="AT97" s="103" t="n">
        <v>5.394</v>
      </c>
      <c r="AU97" s="103" t="n">
        <v>4.495</v>
      </c>
      <c r="AV97" s="103" t="n">
        <v>3.596</v>
      </c>
      <c r="AW97" s="103" t="n">
        <v>2.697</v>
      </c>
      <c r="AX97" s="103" t="n">
        <v>1.798</v>
      </c>
      <c r="AY97" s="103" t="n">
        <v>24.3125</v>
      </c>
      <c r="AZ97" s="103" t="n">
        <v>24.88</v>
      </c>
      <c r="BA97" s="103" t="n">
        <v>25.4475</v>
      </c>
      <c r="BB97" s="103" t="n">
        <v>26.015</v>
      </c>
    </row>
    <row r="98" customFormat="false" ht="12.8" hidden="false" customHeight="false" outlineLevel="0" collapsed="false">
      <c r="A98" s="102" t="n">
        <v>131</v>
      </c>
      <c r="B98" s="103" t="n">
        <v>0</v>
      </c>
      <c r="C98" s="103" t="n">
        <v>0.292836100750273</v>
      </c>
      <c r="D98" s="103" t="n">
        <v>0.585672201500547</v>
      </c>
      <c r="E98" s="103" t="n">
        <v>0.87850830225082</v>
      </c>
      <c r="F98" s="103" t="n">
        <v>1.17134440300109</v>
      </c>
      <c r="G98" s="103" t="n">
        <v>1.46418050375137</v>
      </c>
      <c r="H98" s="103" t="n">
        <v>1.75701660450164</v>
      </c>
      <c r="I98" s="103" t="n">
        <v>2.04985270525191</v>
      </c>
      <c r="J98" s="103" t="n">
        <v>2.34268880600219</v>
      </c>
      <c r="K98" s="103" t="n">
        <v>2.63552490675246</v>
      </c>
      <c r="L98" s="103" t="n">
        <v>2.92836100750273</v>
      </c>
      <c r="M98" s="103" t="n">
        <v>3.221197108253</v>
      </c>
      <c r="N98" s="103" t="n">
        <v>3.51403320900327</v>
      </c>
      <c r="O98" s="103" t="n">
        <v>3.80686930975355</v>
      </c>
      <c r="P98" s="103" t="n">
        <v>4.09970541050382</v>
      </c>
      <c r="Q98" s="103" t="n">
        <v>4.3925415112541</v>
      </c>
      <c r="R98" s="103" t="n">
        <v>4.68537761200437</v>
      </c>
      <c r="S98" s="103" t="n">
        <v>4.79555851702827</v>
      </c>
      <c r="T98" s="103" t="n">
        <v>4.90573942205218</v>
      </c>
      <c r="U98" s="103" t="n">
        <v>5.01592032707608</v>
      </c>
      <c r="V98" s="103" t="n">
        <v>5.12610123209999</v>
      </c>
      <c r="W98" s="103" t="n">
        <v>5.701017935356</v>
      </c>
      <c r="X98" s="103" t="n">
        <v>6.27593463861202</v>
      </c>
      <c r="Y98" s="103" t="n">
        <v>6.78631486255063</v>
      </c>
      <c r="Z98" s="103" t="n">
        <v>7.29669508648925</v>
      </c>
      <c r="AA98" s="103" t="n">
        <v>7.80707531042786</v>
      </c>
      <c r="AB98" s="103" t="n">
        <v>8.89086494759667</v>
      </c>
      <c r="AC98" s="103" t="n">
        <v>9.97465458476547</v>
      </c>
      <c r="AD98" s="103" t="n">
        <v>11.0412926717579</v>
      </c>
      <c r="AE98" s="103" t="n">
        <v>12.1079307587503</v>
      </c>
      <c r="AF98" s="103" t="n">
        <v>13.1745688457428</v>
      </c>
      <c r="AG98" s="103" t="n">
        <v>12.9777205164633</v>
      </c>
      <c r="AH98" s="103" t="n">
        <v>12.7808721871838</v>
      </c>
      <c r="AI98" s="103" t="n">
        <v>13.060548717904</v>
      </c>
      <c r="AJ98" s="103" t="n">
        <v>13.8009880078051</v>
      </c>
      <c r="AK98" s="103" t="n">
        <v>13.2025940039026</v>
      </c>
      <c r="AL98" s="103" t="n">
        <v>12.6042</v>
      </c>
      <c r="AM98" s="103" t="n">
        <v>11.7039</v>
      </c>
      <c r="AN98" s="103" t="n">
        <v>10.8036</v>
      </c>
      <c r="AO98" s="103" t="n">
        <v>9.90329999999997</v>
      </c>
      <c r="AP98" s="103" t="n">
        <v>9.00299999999996</v>
      </c>
      <c r="AQ98" s="103" t="n">
        <v>8.10269999999995</v>
      </c>
      <c r="AR98" s="103" t="n">
        <v>7.20239999999994</v>
      </c>
      <c r="AS98" s="103" t="n">
        <v>6.30209999999993</v>
      </c>
      <c r="AT98" s="103" t="n">
        <v>5.40179999999992</v>
      </c>
      <c r="AU98" s="103" t="n">
        <v>4.50149999999991</v>
      </c>
      <c r="AV98" s="103" t="n">
        <v>3.6011999999999</v>
      </c>
      <c r="AW98" s="103" t="n">
        <v>2.70089999999989</v>
      </c>
      <c r="AX98" s="103" t="n">
        <v>1.80059999999988</v>
      </c>
      <c r="AY98" s="103" t="n">
        <v>24.1475</v>
      </c>
      <c r="AZ98" s="103" t="n">
        <v>24.7</v>
      </c>
      <c r="BA98" s="103" t="n">
        <v>25.2525</v>
      </c>
      <c r="BB98" s="103" t="n">
        <v>25.805</v>
      </c>
    </row>
    <row r="99" customFormat="false" ht="12.8" hidden="false" customHeight="false" outlineLevel="0" collapsed="false">
      <c r="A99" s="102" t="n">
        <v>132</v>
      </c>
      <c r="B99" s="103" t="n">
        <v>0</v>
      </c>
      <c r="C99" s="103" t="n">
        <v>0.289562049171629</v>
      </c>
      <c r="D99" s="103" t="n">
        <v>0.579124098343259</v>
      </c>
      <c r="E99" s="103" t="n">
        <v>0.868686147514888</v>
      </c>
      <c r="F99" s="103" t="n">
        <v>1.15824819668652</v>
      </c>
      <c r="G99" s="103" t="n">
        <v>1.44781024585815</v>
      </c>
      <c r="H99" s="103" t="n">
        <v>1.73737229502977</v>
      </c>
      <c r="I99" s="103" t="n">
        <v>2.0269343442014</v>
      </c>
      <c r="J99" s="103" t="n">
        <v>2.31649639337304</v>
      </c>
      <c r="K99" s="103" t="n">
        <v>2.60605844254466</v>
      </c>
      <c r="L99" s="103" t="n">
        <v>2.89562049171629</v>
      </c>
      <c r="M99" s="103" t="n">
        <v>3.18518254088792</v>
      </c>
      <c r="N99" s="103" t="n">
        <v>3.47474459005955</v>
      </c>
      <c r="O99" s="103" t="n">
        <v>3.76430663923118</v>
      </c>
      <c r="P99" s="103" t="n">
        <v>4.05386868840281</v>
      </c>
      <c r="Q99" s="103" t="n">
        <v>4.34343073757444</v>
      </c>
      <c r="R99" s="103" t="n">
        <v>4.63299278674607</v>
      </c>
      <c r="S99" s="103" t="n">
        <v>4.74262149964996</v>
      </c>
      <c r="T99" s="103" t="n">
        <v>4.85225021255385</v>
      </c>
      <c r="U99" s="103" t="n">
        <v>4.96187892545775</v>
      </c>
      <c r="V99" s="103" t="n">
        <v>5.07150763836164</v>
      </c>
      <c r="W99" s="103" t="n">
        <v>5.637120435765</v>
      </c>
      <c r="X99" s="103" t="n">
        <v>6.20273323316835</v>
      </c>
      <c r="Y99" s="103" t="n">
        <v>6.70007743914666</v>
      </c>
      <c r="Z99" s="103" t="n">
        <v>7.19742164512497</v>
      </c>
      <c r="AA99" s="103" t="n">
        <v>7.69476585110327</v>
      </c>
      <c r="AB99" s="103" t="n">
        <v>8.76045542115936</v>
      </c>
      <c r="AC99" s="103" t="n">
        <v>9.82614499121545</v>
      </c>
      <c r="AD99" s="103" t="n">
        <v>10.8772786192342</v>
      </c>
      <c r="AE99" s="103" t="n">
        <v>11.928412247253</v>
      </c>
      <c r="AF99" s="103" t="n">
        <v>12.9795458752718</v>
      </c>
      <c r="AG99" s="103" t="n">
        <v>12.7867498899486</v>
      </c>
      <c r="AH99" s="103" t="n">
        <v>12.5939539046255</v>
      </c>
      <c r="AI99" s="103" t="n">
        <v>12.8758090796363</v>
      </c>
      <c r="AJ99" s="103" t="n">
        <v>13.7355794331444</v>
      </c>
      <c r="AK99" s="103" t="n">
        <v>13.1789897165722</v>
      </c>
      <c r="AL99" s="103" t="n">
        <v>12.6224</v>
      </c>
      <c r="AM99" s="103" t="n">
        <v>11.7208</v>
      </c>
      <c r="AN99" s="103" t="n">
        <v>10.8192</v>
      </c>
      <c r="AO99" s="103" t="n">
        <v>9.91759999999994</v>
      </c>
      <c r="AP99" s="103" t="n">
        <v>9.01599999999992</v>
      </c>
      <c r="AQ99" s="103" t="n">
        <v>8.1143999999999</v>
      </c>
      <c r="AR99" s="103" t="n">
        <v>7.21279999999988</v>
      </c>
      <c r="AS99" s="103" t="n">
        <v>6.31119999999986</v>
      </c>
      <c r="AT99" s="103" t="n">
        <v>5.40959999999984</v>
      </c>
      <c r="AU99" s="103" t="n">
        <v>4.50799999999982</v>
      </c>
      <c r="AV99" s="103" t="n">
        <v>3.6063999999998</v>
      </c>
      <c r="AW99" s="103" t="n">
        <v>2.70479999999978</v>
      </c>
      <c r="AX99" s="103" t="n">
        <v>1.80319999999976</v>
      </c>
      <c r="AY99" s="103" t="n">
        <v>23.9825</v>
      </c>
      <c r="AZ99" s="103" t="n">
        <v>24.52</v>
      </c>
      <c r="BA99" s="103" t="n">
        <v>25.0575</v>
      </c>
      <c r="BB99" s="103" t="n">
        <v>25.595</v>
      </c>
    </row>
    <row r="100" customFormat="false" ht="12.8" hidden="false" customHeight="false" outlineLevel="0" collapsed="false">
      <c r="A100" s="102" t="n">
        <v>133</v>
      </c>
      <c r="B100" s="103" t="n">
        <v>0</v>
      </c>
      <c r="C100" s="103" t="n">
        <v>0.286287997592985</v>
      </c>
      <c r="D100" s="103" t="n">
        <v>0.572575995185971</v>
      </c>
      <c r="E100" s="103" t="n">
        <v>0.858863992778956</v>
      </c>
      <c r="F100" s="103" t="n">
        <v>1.14515199037194</v>
      </c>
      <c r="G100" s="103" t="n">
        <v>1.43143998796493</v>
      </c>
      <c r="H100" s="103" t="n">
        <v>1.71772798555791</v>
      </c>
      <c r="I100" s="103" t="n">
        <v>2.0040159831509</v>
      </c>
      <c r="J100" s="103" t="n">
        <v>2.29030398074388</v>
      </c>
      <c r="K100" s="103" t="n">
        <v>2.57659197833687</v>
      </c>
      <c r="L100" s="103" t="n">
        <v>2.86287997592985</v>
      </c>
      <c r="M100" s="103" t="n">
        <v>3.14916797352284</v>
      </c>
      <c r="N100" s="103" t="n">
        <v>3.43545597111582</v>
      </c>
      <c r="O100" s="103" t="n">
        <v>3.72174396870881</v>
      </c>
      <c r="P100" s="103" t="n">
        <v>4.00803196630179</v>
      </c>
      <c r="Q100" s="103" t="n">
        <v>4.29431996389478</v>
      </c>
      <c r="R100" s="103" t="n">
        <v>4.58060796148776</v>
      </c>
      <c r="S100" s="103" t="n">
        <v>4.68968448227165</v>
      </c>
      <c r="T100" s="103" t="n">
        <v>4.79876100305553</v>
      </c>
      <c r="U100" s="103" t="n">
        <v>4.90783752383942</v>
      </c>
      <c r="V100" s="103" t="n">
        <v>5.0169140446233</v>
      </c>
      <c r="W100" s="103" t="n">
        <v>5.57322293617399</v>
      </c>
      <c r="X100" s="103" t="n">
        <v>6.12953182772468</v>
      </c>
      <c r="Y100" s="103" t="n">
        <v>6.61384001574268</v>
      </c>
      <c r="Z100" s="103" t="n">
        <v>7.09814820376069</v>
      </c>
      <c r="AA100" s="103" t="n">
        <v>7.58245639177869</v>
      </c>
      <c r="AB100" s="103" t="n">
        <v>8.63004589472205</v>
      </c>
      <c r="AC100" s="103" t="n">
        <v>9.67763539766542</v>
      </c>
      <c r="AD100" s="103" t="n">
        <v>10.7132645667105</v>
      </c>
      <c r="AE100" s="103" t="n">
        <v>11.7488937357556</v>
      </c>
      <c r="AF100" s="103" t="n">
        <v>12.7845229048007</v>
      </c>
      <c r="AG100" s="103" t="n">
        <v>12.595779263434</v>
      </c>
      <c r="AH100" s="103" t="n">
        <v>12.4070356220672</v>
      </c>
      <c r="AI100" s="103" t="n">
        <v>12.6910694413686</v>
      </c>
      <c r="AJ100" s="103" t="n">
        <v>13.6701708584837</v>
      </c>
      <c r="AK100" s="103" t="n">
        <v>13.1553854292419</v>
      </c>
      <c r="AL100" s="103" t="n">
        <v>12.6406</v>
      </c>
      <c r="AM100" s="103" t="n">
        <v>11.7377</v>
      </c>
      <c r="AN100" s="103" t="n">
        <v>10.8347999999999</v>
      </c>
      <c r="AO100" s="103" t="n">
        <v>9.93189999999991</v>
      </c>
      <c r="AP100" s="103" t="n">
        <v>9.02899999999988</v>
      </c>
      <c r="AQ100" s="103" t="n">
        <v>8.12609999999985</v>
      </c>
      <c r="AR100" s="103" t="n">
        <v>7.22319999999982</v>
      </c>
      <c r="AS100" s="103" t="n">
        <v>6.32029999999978</v>
      </c>
      <c r="AT100" s="103" t="n">
        <v>5.41739999999975</v>
      </c>
      <c r="AU100" s="103" t="n">
        <v>4.51449999999972</v>
      </c>
      <c r="AV100" s="103" t="n">
        <v>3.61159999999969</v>
      </c>
      <c r="AW100" s="103" t="n">
        <v>2.70869999999966</v>
      </c>
      <c r="AX100" s="103" t="n">
        <v>1.80579999999963</v>
      </c>
      <c r="AY100" s="103" t="n">
        <v>23.8175</v>
      </c>
      <c r="AZ100" s="103" t="n">
        <v>24.34</v>
      </c>
      <c r="BA100" s="103" t="n">
        <v>24.8625</v>
      </c>
      <c r="BB100" s="103" t="n">
        <v>25.385</v>
      </c>
    </row>
    <row r="101" customFormat="false" ht="12.8" hidden="false" customHeight="false" outlineLevel="0" collapsed="false">
      <c r="A101" s="102" t="n">
        <v>134</v>
      </c>
      <c r="B101" s="103" t="n">
        <v>0</v>
      </c>
      <c r="C101" s="103" t="n">
        <v>0.283013946014341</v>
      </c>
      <c r="D101" s="103" t="n">
        <v>0.566027892028683</v>
      </c>
      <c r="E101" s="103" t="n">
        <v>0.849041838043024</v>
      </c>
      <c r="F101" s="103" t="n">
        <v>1.13205578405737</v>
      </c>
      <c r="G101" s="103" t="n">
        <v>1.41506973007171</v>
      </c>
      <c r="H101" s="103" t="n">
        <v>1.69808367608604</v>
      </c>
      <c r="I101" s="103" t="n">
        <v>1.98109762210039</v>
      </c>
      <c r="J101" s="103" t="n">
        <v>2.26411156811473</v>
      </c>
      <c r="K101" s="103" t="n">
        <v>2.54712551412907</v>
      </c>
      <c r="L101" s="103" t="n">
        <v>2.83013946014341</v>
      </c>
      <c r="M101" s="103" t="n">
        <v>3.11315340615775</v>
      </c>
      <c r="N101" s="103" t="n">
        <v>3.3961673521721</v>
      </c>
      <c r="O101" s="103" t="n">
        <v>3.67918129818644</v>
      </c>
      <c r="P101" s="103" t="n">
        <v>3.96219524420078</v>
      </c>
      <c r="Q101" s="103" t="n">
        <v>4.24520919021512</v>
      </c>
      <c r="R101" s="103" t="n">
        <v>4.52822313622946</v>
      </c>
      <c r="S101" s="103" t="n">
        <v>4.63674746489334</v>
      </c>
      <c r="T101" s="103" t="n">
        <v>4.74527179355721</v>
      </c>
      <c r="U101" s="103" t="n">
        <v>4.85379612222108</v>
      </c>
      <c r="V101" s="103" t="n">
        <v>4.96232045088495</v>
      </c>
      <c r="W101" s="103" t="n">
        <v>5.50932543658298</v>
      </c>
      <c r="X101" s="103" t="n">
        <v>6.05633042228101</v>
      </c>
      <c r="Y101" s="103" t="n">
        <v>6.52760259233871</v>
      </c>
      <c r="Z101" s="103" t="n">
        <v>6.99887476239641</v>
      </c>
      <c r="AA101" s="103" t="n">
        <v>7.4701469324541</v>
      </c>
      <c r="AB101" s="103" t="n">
        <v>8.49963636828475</v>
      </c>
      <c r="AC101" s="103" t="n">
        <v>9.52912580411539</v>
      </c>
      <c r="AD101" s="103" t="n">
        <v>10.5492505141868</v>
      </c>
      <c r="AE101" s="103" t="n">
        <v>11.5693752242583</v>
      </c>
      <c r="AF101" s="103" t="n">
        <v>12.5894999343297</v>
      </c>
      <c r="AG101" s="103" t="n">
        <v>12.4048086369193</v>
      </c>
      <c r="AH101" s="103" t="n">
        <v>12.2201173395089</v>
      </c>
      <c r="AI101" s="103" t="n">
        <v>12.5063298031009</v>
      </c>
      <c r="AJ101" s="103" t="n">
        <v>13.604762283823</v>
      </c>
      <c r="AK101" s="103" t="n">
        <v>13.1317811419115</v>
      </c>
      <c r="AL101" s="103" t="n">
        <v>12.6588</v>
      </c>
      <c r="AM101" s="103" t="n">
        <v>11.7546</v>
      </c>
      <c r="AN101" s="103" t="n">
        <v>10.8503999999999</v>
      </c>
      <c r="AO101" s="103" t="n">
        <v>9.94619999999988</v>
      </c>
      <c r="AP101" s="103" t="n">
        <v>9.04199999999983</v>
      </c>
      <c r="AQ101" s="103" t="n">
        <v>8.13779999999979</v>
      </c>
      <c r="AR101" s="103" t="n">
        <v>7.23359999999975</v>
      </c>
      <c r="AS101" s="103" t="n">
        <v>6.32939999999971</v>
      </c>
      <c r="AT101" s="103" t="n">
        <v>5.42519999999967</v>
      </c>
      <c r="AU101" s="103" t="n">
        <v>4.52099999999963</v>
      </c>
      <c r="AV101" s="103" t="n">
        <v>3.61679999999959</v>
      </c>
      <c r="AW101" s="103" t="n">
        <v>2.71259999999955</v>
      </c>
      <c r="AX101" s="103" t="n">
        <v>1.8083999999995</v>
      </c>
      <c r="AY101" s="103" t="n">
        <v>23.6525</v>
      </c>
      <c r="AZ101" s="103" t="n">
        <v>24.16</v>
      </c>
      <c r="BA101" s="103" t="n">
        <v>24.6675</v>
      </c>
      <c r="BB101" s="103" t="n">
        <v>25.175</v>
      </c>
    </row>
    <row r="102" customFormat="false" ht="12.8" hidden="false" customHeight="false" outlineLevel="0" collapsed="false">
      <c r="A102" s="102" t="n">
        <v>135</v>
      </c>
      <c r="B102" s="103" t="n">
        <v>0</v>
      </c>
      <c r="C102" s="103" t="n">
        <v>0.279739894435697</v>
      </c>
      <c r="D102" s="103" t="n">
        <v>0.559479788871395</v>
      </c>
      <c r="E102" s="103" t="n">
        <v>0.839219683307093</v>
      </c>
      <c r="F102" s="103" t="n">
        <v>1.11895957774279</v>
      </c>
      <c r="G102" s="103" t="n">
        <v>1.39869947217849</v>
      </c>
      <c r="H102" s="103" t="n">
        <v>1.67843936661418</v>
      </c>
      <c r="I102" s="103" t="n">
        <v>1.95817926104988</v>
      </c>
      <c r="J102" s="103" t="n">
        <v>2.23791915548558</v>
      </c>
      <c r="K102" s="103" t="n">
        <v>2.51765904992128</v>
      </c>
      <c r="L102" s="103" t="n">
        <v>2.79739894435697</v>
      </c>
      <c r="M102" s="103" t="n">
        <v>3.07713883879267</v>
      </c>
      <c r="N102" s="103" t="n">
        <v>3.35687873322837</v>
      </c>
      <c r="O102" s="103" t="n">
        <v>3.63661862766406</v>
      </c>
      <c r="P102" s="103" t="n">
        <v>3.91635852209976</v>
      </c>
      <c r="Q102" s="103" t="n">
        <v>4.19609841653546</v>
      </c>
      <c r="R102" s="103" t="n">
        <v>4.47583831097116</v>
      </c>
      <c r="S102" s="103" t="n">
        <v>4.58381044751502</v>
      </c>
      <c r="T102" s="103" t="n">
        <v>4.69178258405889</v>
      </c>
      <c r="U102" s="103" t="n">
        <v>4.79975472060275</v>
      </c>
      <c r="V102" s="103" t="n">
        <v>4.90772685714661</v>
      </c>
      <c r="W102" s="103" t="n">
        <v>5.44542793699198</v>
      </c>
      <c r="X102" s="103" t="n">
        <v>5.98312901683734</v>
      </c>
      <c r="Y102" s="103" t="n">
        <v>6.44136516893473</v>
      </c>
      <c r="Z102" s="103" t="n">
        <v>6.89960132103213</v>
      </c>
      <c r="AA102" s="103" t="n">
        <v>7.35783747312952</v>
      </c>
      <c r="AB102" s="103" t="n">
        <v>8.36922684184744</v>
      </c>
      <c r="AC102" s="103" t="n">
        <v>9.38061621056536</v>
      </c>
      <c r="AD102" s="103" t="n">
        <v>10.3852364616631</v>
      </c>
      <c r="AE102" s="103" t="n">
        <v>11.3898567127609</v>
      </c>
      <c r="AF102" s="103" t="n">
        <v>12.3944769638587</v>
      </c>
      <c r="AG102" s="103" t="n">
        <v>12.2138380104047</v>
      </c>
      <c r="AH102" s="103" t="n">
        <v>12.0331990569506</v>
      </c>
      <c r="AI102" s="103" t="n">
        <v>12.3215901648332</v>
      </c>
      <c r="AJ102" s="103" t="n">
        <v>13.5393537091623</v>
      </c>
      <c r="AK102" s="103" t="n">
        <v>13.1081768545811</v>
      </c>
      <c r="AL102" s="103" t="n">
        <v>12.677</v>
      </c>
      <c r="AM102" s="103" t="n">
        <v>11.7715</v>
      </c>
      <c r="AN102" s="103" t="n">
        <v>10.8659999999999</v>
      </c>
      <c r="AO102" s="103" t="n">
        <v>9.96049999999985</v>
      </c>
      <c r="AP102" s="103" t="n">
        <v>9.0549999999998</v>
      </c>
      <c r="AQ102" s="103" t="n">
        <v>8.14949999999975</v>
      </c>
      <c r="AR102" s="103" t="n">
        <v>7.2439999999997</v>
      </c>
      <c r="AS102" s="103" t="n">
        <v>6.33849999999965</v>
      </c>
      <c r="AT102" s="103" t="n">
        <v>5.4329999999996</v>
      </c>
      <c r="AU102" s="103" t="n">
        <v>4.52749999999955</v>
      </c>
      <c r="AV102" s="103" t="n">
        <v>3.6219999999995</v>
      </c>
      <c r="AW102" s="103" t="n">
        <v>2.71649999999945</v>
      </c>
      <c r="AX102" s="103" t="n">
        <v>1.8109999999994</v>
      </c>
      <c r="AY102" s="103" t="n">
        <v>23.4875</v>
      </c>
      <c r="AZ102" s="103" t="n">
        <v>23.98</v>
      </c>
      <c r="BA102" s="103" t="n">
        <v>24.4725</v>
      </c>
      <c r="BB102" s="103" t="n">
        <v>24.965</v>
      </c>
    </row>
    <row r="103" customFormat="false" ht="12.8" hidden="false" customHeight="false" outlineLevel="0" collapsed="false">
      <c r="A103" s="102" t="n">
        <v>136</v>
      </c>
      <c r="B103" s="103" t="n">
        <v>0</v>
      </c>
      <c r="C103" s="103" t="n">
        <v>0.276435779773195</v>
      </c>
      <c r="D103" s="103" t="n">
        <v>0.552871559546391</v>
      </c>
      <c r="E103" s="103" t="n">
        <v>0.829307339319586</v>
      </c>
      <c r="F103" s="103" t="n">
        <v>1.10574311909278</v>
      </c>
      <c r="G103" s="103" t="n">
        <v>1.38217889886598</v>
      </c>
      <c r="H103" s="103" t="n">
        <v>1.65861467863917</v>
      </c>
      <c r="I103" s="103" t="n">
        <v>1.93505045841237</v>
      </c>
      <c r="J103" s="103" t="n">
        <v>2.21148623818556</v>
      </c>
      <c r="K103" s="103" t="n">
        <v>2.48792201795876</v>
      </c>
      <c r="L103" s="103" t="n">
        <v>2.76435779773195</v>
      </c>
      <c r="M103" s="103" t="n">
        <v>3.04079357750515</v>
      </c>
      <c r="N103" s="103" t="n">
        <v>3.31722935727835</v>
      </c>
      <c r="O103" s="103" t="n">
        <v>3.59366513705154</v>
      </c>
      <c r="P103" s="103" t="n">
        <v>3.87010091682473</v>
      </c>
      <c r="Q103" s="103" t="n">
        <v>4.14653669659793</v>
      </c>
      <c r="R103" s="103" t="n">
        <v>4.42297247637113</v>
      </c>
      <c r="S103" s="103" t="n">
        <v>4.53037774045224</v>
      </c>
      <c r="T103" s="103" t="n">
        <v>4.63778300453336</v>
      </c>
      <c r="U103" s="103" t="n">
        <v>4.74518826861447</v>
      </c>
      <c r="V103" s="103" t="n">
        <v>4.85259353269558</v>
      </c>
      <c r="W103" s="103" t="n">
        <v>5.3807970740749</v>
      </c>
      <c r="X103" s="103" t="n">
        <v>5.90900061545421</v>
      </c>
      <c r="Y103" s="103" t="n">
        <v>6.35386101400592</v>
      </c>
      <c r="Z103" s="103" t="n">
        <v>6.79872141255763</v>
      </c>
      <c r="AA103" s="103" t="n">
        <v>7.24358181110933</v>
      </c>
      <c r="AB103" s="103" t="n">
        <v>8.23580660787957</v>
      </c>
      <c r="AC103" s="103" t="n">
        <v>9.2280314046498</v>
      </c>
      <c r="AD103" s="103" t="n">
        <v>10.2151408617361</v>
      </c>
      <c r="AE103" s="103" t="n">
        <v>11.2022503188224</v>
      </c>
      <c r="AF103" s="103" t="n">
        <v>12.1893597759088</v>
      </c>
      <c r="AG103" s="103" t="n">
        <v>12.0114338282366</v>
      </c>
      <c r="AH103" s="103" t="n">
        <v>11.8335078805645</v>
      </c>
      <c r="AI103" s="103" t="n">
        <v>12.118718229515</v>
      </c>
      <c r="AJ103" s="103" t="n">
        <v>13.4576937612363</v>
      </c>
      <c r="AK103" s="103" t="n">
        <v>12.9791468806181</v>
      </c>
      <c r="AL103" s="103" t="n">
        <v>12.5006</v>
      </c>
      <c r="AM103" s="103" t="n">
        <v>11.6077</v>
      </c>
      <c r="AN103" s="103" t="n">
        <v>10.7147999999999</v>
      </c>
      <c r="AO103" s="103" t="n">
        <v>9.82189999999988</v>
      </c>
      <c r="AP103" s="103" t="n">
        <v>8.92899999999984</v>
      </c>
      <c r="AQ103" s="103" t="n">
        <v>8.0360999999998</v>
      </c>
      <c r="AR103" s="103" t="n">
        <v>7.14319999999976</v>
      </c>
      <c r="AS103" s="103" t="n">
        <v>6.25029999999972</v>
      </c>
      <c r="AT103" s="103" t="n">
        <v>5.35739999999968</v>
      </c>
      <c r="AU103" s="103" t="n">
        <v>4.46449999999964</v>
      </c>
      <c r="AV103" s="103" t="n">
        <v>3.5715999999996</v>
      </c>
      <c r="AW103" s="103" t="n">
        <v>2.67869999999956</v>
      </c>
      <c r="AX103" s="103" t="n">
        <v>1.78579999999952</v>
      </c>
      <c r="AY103" s="103" t="n">
        <v>23.3205</v>
      </c>
      <c r="AZ103" s="103" t="n">
        <v>23.802</v>
      </c>
      <c r="BA103" s="103" t="n">
        <v>24.2835</v>
      </c>
      <c r="BB103" s="103" t="n">
        <v>24.765</v>
      </c>
    </row>
    <row r="104" customFormat="false" ht="12.8" hidden="false" customHeight="false" outlineLevel="0" collapsed="false">
      <c r="A104" s="102" t="n">
        <v>137</v>
      </c>
      <c r="B104" s="103" t="n">
        <v>0</v>
      </c>
      <c r="C104" s="103" t="n">
        <v>0.273131665110693</v>
      </c>
      <c r="D104" s="103" t="n">
        <v>0.546263330221387</v>
      </c>
      <c r="E104" s="103" t="n">
        <v>0.81939499533208</v>
      </c>
      <c r="F104" s="103" t="n">
        <v>1.09252666044277</v>
      </c>
      <c r="G104" s="103" t="n">
        <v>1.36565832555347</v>
      </c>
      <c r="H104" s="103" t="n">
        <v>1.63878999066416</v>
      </c>
      <c r="I104" s="103" t="n">
        <v>1.91192165577485</v>
      </c>
      <c r="J104" s="103" t="n">
        <v>2.18505332088555</v>
      </c>
      <c r="K104" s="103" t="n">
        <v>2.45818498599624</v>
      </c>
      <c r="L104" s="103" t="n">
        <v>2.73131665110693</v>
      </c>
      <c r="M104" s="103" t="n">
        <v>3.00444831621763</v>
      </c>
      <c r="N104" s="103" t="n">
        <v>3.27757998132833</v>
      </c>
      <c r="O104" s="103" t="n">
        <v>3.55071164643902</v>
      </c>
      <c r="P104" s="103" t="n">
        <v>3.82384331154971</v>
      </c>
      <c r="Q104" s="103" t="n">
        <v>4.0969749766604</v>
      </c>
      <c r="R104" s="103" t="n">
        <v>4.3701066417711</v>
      </c>
      <c r="S104" s="103" t="n">
        <v>4.47694503338947</v>
      </c>
      <c r="T104" s="103" t="n">
        <v>4.58378342500783</v>
      </c>
      <c r="U104" s="103" t="n">
        <v>4.69062181662619</v>
      </c>
      <c r="V104" s="103" t="n">
        <v>4.79746020824456</v>
      </c>
      <c r="W104" s="103" t="n">
        <v>5.31616621115782</v>
      </c>
      <c r="X104" s="103" t="n">
        <v>5.83487221407107</v>
      </c>
      <c r="Y104" s="103" t="n">
        <v>6.2663568590771</v>
      </c>
      <c r="Z104" s="103" t="n">
        <v>6.69784150408312</v>
      </c>
      <c r="AA104" s="103" t="n">
        <v>7.12932614908915</v>
      </c>
      <c r="AB104" s="103" t="n">
        <v>8.1023863739117</v>
      </c>
      <c r="AC104" s="103" t="n">
        <v>9.07544659873425</v>
      </c>
      <c r="AD104" s="103" t="n">
        <v>10.0450452618091</v>
      </c>
      <c r="AE104" s="103" t="n">
        <v>11.014643924884</v>
      </c>
      <c r="AF104" s="103" t="n">
        <v>11.9842425879588</v>
      </c>
      <c r="AG104" s="103" t="n">
        <v>11.8090296460686</v>
      </c>
      <c r="AH104" s="103" t="n">
        <v>11.6338167041784</v>
      </c>
      <c r="AI104" s="103" t="n">
        <v>11.9158462941968</v>
      </c>
      <c r="AJ104" s="103" t="n">
        <v>13.3760338133103</v>
      </c>
      <c r="AK104" s="103" t="n">
        <v>12.8501169066551</v>
      </c>
      <c r="AL104" s="103" t="n">
        <v>12.3242</v>
      </c>
      <c r="AM104" s="103" t="n">
        <v>11.4439</v>
      </c>
      <c r="AN104" s="103" t="n">
        <v>10.5635999999999</v>
      </c>
      <c r="AO104" s="103" t="n">
        <v>9.68329999999991</v>
      </c>
      <c r="AP104" s="103" t="n">
        <v>8.80299999999988</v>
      </c>
      <c r="AQ104" s="103" t="n">
        <v>7.92269999999985</v>
      </c>
      <c r="AR104" s="103" t="n">
        <v>7.04239999999982</v>
      </c>
      <c r="AS104" s="103" t="n">
        <v>6.16209999999979</v>
      </c>
      <c r="AT104" s="103" t="n">
        <v>5.28179999999976</v>
      </c>
      <c r="AU104" s="103" t="n">
        <v>4.40149999999973</v>
      </c>
      <c r="AV104" s="103" t="n">
        <v>3.5211999999997</v>
      </c>
      <c r="AW104" s="103" t="n">
        <v>2.64089999999967</v>
      </c>
      <c r="AX104" s="103" t="n">
        <v>1.76059999999964</v>
      </c>
      <c r="AY104" s="103" t="n">
        <v>23.1535</v>
      </c>
      <c r="AZ104" s="103" t="n">
        <v>23.624</v>
      </c>
      <c r="BA104" s="103" t="n">
        <v>24.0945</v>
      </c>
      <c r="BB104" s="103" t="n">
        <v>24.565</v>
      </c>
    </row>
    <row r="105" customFormat="false" ht="12.8" hidden="false" customHeight="false" outlineLevel="0" collapsed="false">
      <c r="A105" s="102" t="n">
        <v>138</v>
      </c>
      <c r="B105" s="103" t="n">
        <v>0</v>
      </c>
      <c r="C105" s="103" t="n">
        <v>0.269827550448191</v>
      </c>
      <c r="D105" s="103" t="n">
        <v>0.539655100896383</v>
      </c>
      <c r="E105" s="103" t="n">
        <v>0.809482651344574</v>
      </c>
      <c r="F105" s="103" t="n">
        <v>1.07931020179277</v>
      </c>
      <c r="G105" s="103" t="n">
        <v>1.34913775224096</v>
      </c>
      <c r="H105" s="103" t="n">
        <v>1.61896530268915</v>
      </c>
      <c r="I105" s="103" t="n">
        <v>1.88879285313734</v>
      </c>
      <c r="J105" s="103" t="n">
        <v>2.15862040358553</v>
      </c>
      <c r="K105" s="103" t="n">
        <v>2.42844795403372</v>
      </c>
      <c r="L105" s="103" t="n">
        <v>2.69827550448192</v>
      </c>
      <c r="M105" s="103" t="n">
        <v>2.96810305493011</v>
      </c>
      <c r="N105" s="103" t="n">
        <v>3.2379306053783</v>
      </c>
      <c r="O105" s="103" t="n">
        <v>3.50775815582649</v>
      </c>
      <c r="P105" s="103" t="n">
        <v>3.77758570627468</v>
      </c>
      <c r="Q105" s="103" t="n">
        <v>4.04741325672288</v>
      </c>
      <c r="R105" s="103" t="n">
        <v>4.31724080717107</v>
      </c>
      <c r="S105" s="103" t="n">
        <v>4.42351232632669</v>
      </c>
      <c r="T105" s="103" t="n">
        <v>4.5297838454823</v>
      </c>
      <c r="U105" s="103" t="n">
        <v>4.63605536463792</v>
      </c>
      <c r="V105" s="103" t="n">
        <v>4.74232688379353</v>
      </c>
      <c r="W105" s="103" t="n">
        <v>5.25153534824074</v>
      </c>
      <c r="X105" s="103" t="n">
        <v>5.76074381268794</v>
      </c>
      <c r="Y105" s="103" t="n">
        <v>6.17885270414828</v>
      </c>
      <c r="Z105" s="103" t="n">
        <v>6.59696159560862</v>
      </c>
      <c r="AA105" s="103" t="n">
        <v>7.01507048706896</v>
      </c>
      <c r="AB105" s="103" t="n">
        <v>7.96896613994383</v>
      </c>
      <c r="AC105" s="103" t="n">
        <v>8.92286179281869</v>
      </c>
      <c r="AD105" s="103" t="n">
        <v>9.87494966188209</v>
      </c>
      <c r="AE105" s="103" t="n">
        <v>10.8270375309455</v>
      </c>
      <c r="AF105" s="103" t="n">
        <v>11.7791254000089</v>
      </c>
      <c r="AG105" s="103" t="n">
        <v>11.6066254639006</v>
      </c>
      <c r="AH105" s="103" t="n">
        <v>11.4341255277923</v>
      </c>
      <c r="AI105" s="103" t="n">
        <v>11.7129743588785</v>
      </c>
      <c r="AJ105" s="103" t="n">
        <v>13.2943738653842</v>
      </c>
      <c r="AK105" s="103" t="n">
        <v>12.7210869326921</v>
      </c>
      <c r="AL105" s="103" t="n">
        <v>12.1478</v>
      </c>
      <c r="AM105" s="103" t="n">
        <v>11.2801</v>
      </c>
      <c r="AN105" s="103" t="n">
        <v>10.4124</v>
      </c>
      <c r="AO105" s="103" t="n">
        <v>9.54469999999994</v>
      </c>
      <c r="AP105" s="103" t="n">
        <v>8.67699999999992</v>
      </c>
      <c r="AQ105" s="103" t="n">
        <v>7.8092999999999</v>
      </c>
      <c r="AR105" s="103" t="n">
        <v>6.94159999999988</v>
      </c>
      <c r="AS105" s="103" t="n">
        <v>6.07389999999986</v>
      </c>
      <c r="AT105" s="103" t="n">
        <v>5.20619999999984</v>
      </c>
      <c r="AU105" s="103" t="n">
        <v>4.33849999999982</v>
      </c>
      <c r="AV105" s="103" t="n">
        <v>3.4707999999998</v>
      </c>
      <c r="AW105" s="103" t="n">
        <v>2.60309999999978</v>
      </c>
      <c r="AX105" s="103" t="n">
        <v>1.73539999999976</v>
      </c>
      <c r="AY105" s="103" t="n">
        <v>22.9865</v>
      </c>
      <c r="AZ105" s="103" t="n">
        <v>23.446</v>
      </c>
      <c r="BA105" s="103" t="n">
        <v>23.9055</v>
      </c>
      <c r="BB105" s="103" t="n">
        <v>24.365</v>
      </c>
    </row>
    <row r="106" customFormat="false" ht="12.8" hidden="false" customHeight="false" outlineLevel="0" collapsed="false">
      <c r="A106" s="102" t="n">
        <v>139</v>
      </c>
      <c r="B106" s="103" t="n">
        <v>0</v>
      </c>
      <c r="C106" s="103" t="n">
        <v>0.266523435785689</v>
      </c>
      <c r="D106" s="103" t="n">
        <v>0.533046871571379</v>
      </c>
      <c r="E106" s="103" t="n">
        <v>0.799570307357068</v>
      </c>
      <c r="F106" s="103" t="n">
        <v>1.06609374314276</v>
      </c>
      <c r="G106" s="103" t="n">
        <v>1.33261717892845</v>
      </c>
      <c r="H106" s="103" t="n">
        <v>1.59914061471414</v>
      </c>
      <c r="I106" s="103" t="n">
        <v>1.86566405049983</v>
      </c>
      <c r="J106" s="103" t="n">
        <v>2.13218748628552</v>
      </c>
      <c r="K106" s="103" t="n">
        <v>2.39871092207121</v>
      </c>
      <c r="L106" s="103" t="n">
        <v>2.6652343578569</v>
      </c>
      <c r="M106" s="103" t="n">
        <v>2.93175779364259</v>
      </c>
      <c r="N106" s="103" t="n">
        <v>3.19828122942828</v>
      </c>
      <c r="O106" s="103" t="n">
        <v>3.46480466521397</v>
      </c>
      <c r="P106" s="103" t="n">
        <v>3.73132810099966</v>
      </c>
      <c r="Q106" s="103" t="n">
        <v>3.99785153678535</v>
      </c>
      <c r="R106" s="103" t="n">
        <v>4.26437497257104</v>
      </c>
      <c r="S106" s="103" t="n">
        <v>4.37007961926391</v>
      </c>
      <c r="T106" s="103" t="n">
        <v>4.47578426595678</v>
      </c>
      <c r="U106" s="103" t="n">
        <v>4.58148891264964</v>
      </c>
      <c r="V106" s="103" t="n">
        <v>4.68719355934251</v>
      </c>
      <c r="W106" s="103" t="n">
        <v>5.18690448532366</v>
      </c>
      <c r="X106" s="103" t="n">
        <v>5.68661541130481</v>
      </c>
      <c r="Y106" s="103" t="n">
        <v>6.09134854921946</v>
      </c>
      <c r="Z106" s="103" t="n">
        <v>6.49608168713412</v>
      </c>
      <c r="AA106" s="103" t="n">
        <v>6.90081482504878</v>
      </c>
      <c r="AB106" s="103" t="n">
        <v>7.83554590597595</v>
      </c>
      <c r="AC106" s="103" t="n">
        <v>8.77027698690313</v>
      </c>
      <c r="AD106" s="103" t="n">
        <v>9.70485406195507</v>
      </c>
      <c r="AE106" s="103" t="n">
        <v>10.639431137007</v>
      </c>
      <c r="AF106" s="103" t="n">
        <v>11.5740082120589</v>
      </c>
      <c r="AG106" s="103" t="n">
        <v>11.4042212817326</v>
      </c>
      <c r="AH106" s="103" t="n">
        <v>11.2344343514062</v>
      </c>
      <c r="AI106" s="103" t="n">
        <v>11.5101024235603</v>
      </c>
      <c r="AJ106" s="103" t="n">
        <v>13.2127139174582</v>
      </c>
      <c r="AK106" s="103" t="n">
        <v>12.5920569587291</v>
      </c>
      <c r="AL106" s="103" t="n">
        <v>11.9714</v>
      </c>
      <c r="AM106" s="103" t="n">
        <v>11.1163</v>
      </c>
      <c r="AN106" s="103" t="n">
        <v>10.2612</v>
      </c>
      <c r="AO106" s="103" t="n">
        <v>9.40609999999997</v>
      </c>
      <c r="AP106" s="103" t="n">
        <v>8.55099999999996</v>
      </c>
      <c r="AQ106" s="103" t="n">
        <v>7.69589999999995</v>
      </c>
      <c r="AR106" s="103" t="n">
        <v>6.84079999999994</v>
      </c>
      <c r="AS106" s="103" t="n">
        <v>5.98569999999993</v>
      </c>
      <c r="AT106" s="103" t="n">
        <v>5.13059999999992</v>
      </c>
      <c r="AU106" s="103" t="n">
        <v>4.27549999999991</v>
      </c>
      <c r="AV106" s="103" t="n">
        <v>3.42039999999989</v>
      </c>
      <c r="AW106" s="103" t="n">
        <v>2.56529999999988</v>
      </c>
      <c r="AX106" s="103" t="n">
        <v>1.71019999999987</v>
      </c>
      <c r="AY106" s="103" t="n">
        <v>22.8195</v>
      </c>
      <c r="AZ106" s="103" t="n">
        <v>23.268</v>
      </c>
      <c r="BA106" s="103" t="n">
        <v>23.7165</v>
      </c>
      <c r="BB106" s="103" t="n">
        <v>24.165</v>
      </c>
    </row>
    <row r="107" customFormat="false" ht="12.8" hidden="false" customHeight="false" outlineLevel="0" collapsed="false">
      <c r="A107" s="102" t="n">
        <v>140</v>
      </c>
      <c r="B107" s="103" t="n">
        <v>0</v>
      </c>
      <c r="C107" s="103" t="n">
        <v>0.263219321123187</v>
      </c>
      <c r="D107" s="103" t="n">
        <v>0.526438642246375</v>
      </c>
      <c r="E107" s="103" t="n">
        <v>0.789657963369563</v>
      </c>
      <c r="F107" s="103" t="n">
        <v>1.05287728449275</v>
      </c>
      <c r="G107" s="103" t="n">
        <v>1.31609660561594</v>
      </c>
      <c r="H107" s="103" t="n">
        <v>1.57931592673913</v>
      </c>
      <c r="I107" s="103" t="n">
        <v>1.84253524786232</v>
      </c>
      <c r="J107" s="103" t="n">
        <v>2.1057545689855</v>
      </c>
      <c r="K107" s="103" t="n">
        <v>2.36897389010869</v>
      </c>
      <c r="L107" s="103" t="n">
        <v>2.63219321123188</v>
      </c>
      <c r="M107" s="103" t="n">
        <v>2.89541253235507</v>
      </c>
      <c r="N107" s="103" t="n">
        <v>3.15863185347826</v>
      </c>
      <c r="O107" s="103" t="n">
        <v>3.42185117460144</v>
      </c>
      <c r="P107" s="103" t="n">
        <v>3.68507049572463</v>
      </c>
      <c r="Q107" s="103" t="n">
        <v>3.94828981684782</v>
      </c>
      <c r="R107" s="103" t="n">
        <v>4.21150913797101</v>
      </c>
      <c r="S107" s="103" t="n">
        <v>4.31664691220113</v>
      </c>
      <c r="T107" s="103" t="n">
        <v>4.42178468643125</v>
      </c>
      <c r="U107" s="103" t="n">
        <v>4.52692246066136</v>
      </c>
      <c r="V107" s="103" t="n">
        <v>4.63206023489148</v>
      </c>
      <c r="W107" s="103" t="n">
        <v>5.12227362240658</v>
      </c>
      <c r="X107" s="103" t="n">
        <v>5.61248700992167</v>
      </c>
      <c r="Y107" s="103" t="n">
        <v>6.00384439429064</v>
      </c>
      <c r="Z107" s="103" t="n">
        <v>6.39520177865962</v>
      </c>
      <c r="AA107" s="103" t="n">
        <v>6.78655916302859</v>
      </c>
      <c r="AB107" s="103" t="n">
        <v>7.70212567200808</v>
      </c>
      <c r="AC107" s="103" t="n">
        <v>8.61769218098757</v>
      </c>
      <c r="AD107" s="103" t="n">
        <v>9.53475846202805</v>
      </c>
      <c r="AE107" s="103" t="n">
        <v>10.4518247430685</v>
      </c>
      <c r="AF107" s="103" t="n">
        <v>11.368891024109</v>
      </c>
      <c r="AG107" s="103" t="n">
        <v>11.2018170995646</v>
      </c>
      <c r="AH107" s="103" t="n">
        <v>11.0347431750201</v>
      </c>
      <c r="AI107" s="103" t="n">
        <v>11.3072304882421</v>
      </c>
      <c r="AJ107" s="103" t="n">
        <v>13.1310539695322</v>
      </c>
      <c r="AK107" s="103" t="n">
        <v>12.4630269847661</v>
      </c>
      <c r="AL107" s="103" t="n">
        <v>11.795</v>
      </c>
      <c r="AM107" s="103" t="n">
        <v>10.9525</v>
      </c>
      <c r="AN107" s="103" t="n">
        <v>10.11</v>
      </c>
      <c r="AO107" s="103" t="n">
        <v>9.2675</v>
      </c>
      <c r="AP107" s="103" t="n">
        <v>8.425</v>
      </c>
      <c r="AQ107" s="103" t="n">
        <v>7.5825</v>
      </c>
      <c r="AR107" s="103" t="n">
        <v>6.74</v>
      </c>
      <c r="AS107" s="103" t="n">
        <v>5.8975</v>
      </c>
      <c r="AT107" s="103" t="n">
        <v>5.055</v>
      </c>
      <c r="AU107" s="103" t="n">
        <v>4.2125</v>
      </c>
      <c r="AV107" s="103" t="n">
        <v>3.37</v>
      </c>
      <c r="AW107" s="103" t="n">
        <v>2.5275</v>
      </c>
      <c r="AX107" s="103" t="n">
        <v>1.685</v>
      </c>
      <c r="AY107" s="103" t="n">
        <v>22.6525</v>
      </c>
      <c r="AZ107" s="103" t="n">
        <v>23.09</v>
      </c>
      <c r="BA107" s="103" t="n">
        <v>23.5275</v>
      </c>
      <c r="BB107" s="103" t="n">
        <v>23.965</v>
      </c>
    </row>
    <row r="108" customFormat="false" ht="12.8" hidden="false" customHeight="false" outlineLevel="0" collapsed="false">
      <c r="A108" s="102" t="n">
        <v>141</v>
      </c>
      <c r="B108" s="103" t="n">
        <v>0</v>
      </c>
      <c r="C108" s="103" t="n">
        <v>0.259901573972906</v>
      </c>
      <c r="D108" s="103" t="n">
        <v>0.519803147945812</v>
      </c>
      <c r="E108" s="103" t="n">
        <v>0.779704721918718</v>
      </c>
      <c r="F108" s="103" t="n">
        <v>1.03960629589162</v>
      </c>
      <c r="G108" s="103" t="n">
        <v>1.29950786986453</v>
      </c>
      <c r="H108" s="103" t="n">
        <v>1.55940944383744</v>
      </c>
      <c r="I108" s="103" t="n">
        <v>1.81931101781034</v>
      </c>
      <c r="J108" s="103" t="n">
        <v>2.07921259178325</v>
      </c>
      <c r="K108" s="103" t="n">
        <v>2.33911416575616</v>
      </c>
      <c r="L108" s="103" t="n">
        <v>2.59901573972906</v>
      </c>
      <c r="M108" s="103" t="n">
        <v>2.85891731370197</v>
      </c>
      <c r="N108" s="103" t="n">
        <v>3.11881888767488</v>
      </c>
      <c r="O108" s="103" t="n">
        <v>3.37872046164778</v>
      </c>
      <c r="P108" s="103" t="n">
        <v>3.63862203562069</v>
      </c>
      <c r="Q108" s="103" t="n">
        <v>3.8985236095936</v>
      </c>
      <c r="R108" s="103" t="n">
        <v>4.1584251835665</v>
      </c>
      <c r="S108" s="103" t="n">
        <v>4.26298592333891</v>
      </c>
      <c r="T108" s="103" t="n">
        <v>4.36754666311131</v>
      </c>
      <c r="U108" s="103" t="n">
        <v>4.47210740288372</v>
      </c>
      <c r="V108" s="103" t="n">
        <v>4.57666814265613</v>
      </c>
      <c r="W108" s="103" t="n">
        <v>5.05725485436203</v>
      </c>
      <c r="X108" s="103" t="n">
        <v>5.53784156606793</v>
      </c>
      <c r="Y108" s="103" t="n">
        <v>5.91558813436027</v>
      </c>
      <c r="Z108" s="103" t="n">
        <v>6.29333470265262</v>
      </c>
      <c r="AA108" s="103" t="n">
        <v>6.67108127094496</v>
      </c>
      <c r="AB108" s="103" t="n">
        <v>7.56669475144733</v>
      </c>
      <c r="AC108" s="103" t="n">
        <v>8.4623082319497</v>
      </c>
      <c r="AD108" s="103" t="n">
        <v>9.36040482626913</v>
      </c>
      <c r="AE108" s="103" t="n">
        <v>10.2585014205886</v>
      </c>
      <c r="AF108" s="103" t="n">
        <v>11.156598014908</v>
      </c>
      <c r="AG108" s="103" t="n">
        <v>10.9913248451938</v>
      </c>
      <c r="AH108" s="103" t="n">
        <v>10.8260516754795</v>
      </c>
      <c r="AI108" s="103" t="n">
        <v>11.0919577527673</v>
      </c>
      <c r="AJ108" s="103" t="n">
        <v>13.038884854914</v>
      </c>
      <c r="AK108" s="103" t="n">
        <v>12.3633653431524</v>
      </c>
      <c r="AL108" s="103" t="n">
        <v>11.6878458313909</v>
      </c>
      <c r="AM108" s="103" t="n">
        <v>10.8317229156954</v>
      </c>
      <c r="AN108" s="103" t="n">
        <v>9.9756</v>
      </c>
      <c r="AO108" s="103" t="n">
        <v>9.11947708430456</v>
      </c>
      <c r="AP108" s="103" t="n">
        <v>8.26335416860912</v>
      </c>
      <c r="AQ108" s="103" t="n">
        <v>7.40723125291369</v>
      </c>
      <c r="AR108" s="103" t="n">
        <v>6.55110833721825</v>
      </c>
      <c r="AS108" s="103" t="n">
        <v>5.69498542152281</v>
      </c>
      <c r="AT108" s="103" t="n">
        <v>4.83886250582737</v>
      </c>
      <c r="AU108" s="103" t="n">
        <v>3.98273959013193</v>
      </c>
      <c r="AV108" s="103" t="n">
        <v>3.12661667443649</v>
      </c>
      <c r="AW108" s="103" t="n">
        <v>2.27049375874105</v>
      </c>
      <c r="AX108" s="103" t="n">
        <v>1.41437084304562</v>
      </c>
      <c r="AY108" s="103" t="n">
        <v>22.4925</v>
      </c>
      <c r="AZ108" s="103" t="n">
        <v>22.924</v>
      </c>
      <c r="BA108" s="103" t="n">
        <v>23.3555</v>
      </c>
      <c r="BB108" s="103" t="n">
        <v>23.787</v>
      </c>
    </row>
    <row r="109" customFormat="false" ht="12.8" hidden="false" customHeight="false" outlineLevel="0" collapsed="false">
      <c r="A109" s="102" t="n">
        <v>142</v>
      </c>
      <c r="B109" s="103" t="n">
        <v>0</v>
      </c>
      <c r="C109" s="103" t="n">
        <v>0.256583826822624</v>
      </c>
      <c r="D109" s="103" t="n">
        <v>0.513167653645249</v>
      </c>
      <c r="E109" s="103" t="n">
        <v>0.769751480467873</v>
      </c>
      <c r="F109" s="103" t="n">
        <v>1.0263353072905</v>
      </c>
      <c r="G109" s="103" t="n">
        <v>1.28291913411312</v>
      </c>
      <c r="H109" s="103" t="n">
        <v>1.53950296093575</v>
      </c>
      <c r="I109" s="103" t="n">
        <v>1.79608678775837</v>
      </c>
      <c r="J109" s="103" t="n">
        <v>2.052670614581</v>
      </c>
      <c r="K109" s="103" t="n">
        <v>2.30925444140362</v>
      </c>
      <c r="L109" s="103" t="n">
        <v>2.56583826822625</v>
      </c>
      <c r="M109" s="103" t="n">
        <v>2.82242209504887</v>
      </c>
      <c r="N109" s="103" t="n">
        <v>3.0790059218715</v>
      </c>
      <c r="O109" s="103" t="n">
        <v>3.33558974869412</v>
      </c>
      <c r="P109" s="103" t="n">
        <v>3.59217357551675</v>
      </c>
      <c r="Q109" s="103" t="n">
        <v>3.84875740233937</v>
      </c>
      <c r="R109" s="103" t="n">
        <v>4.10534122916199</v>
      </c>
      <c r="S109" s="103" t="n">
        <v>4.20932493447669</v>
      </c>
      <c r="T109" s="103" t="n">
        <v>4.31330863979138</v>
      </c>
      <c r="U109" s="103" t="n">
        <v>4.41729234510608</v>
      </c>
      <c r="V109" s="103" t="n">
        <v>4.52127605042078</v>
      </c>
      <c r="W109" s="103" t="n">
        <v>4.99223608631749</v>
      </c>
      <c r="X109" s="103" t="n">
        <v>5.46319612221419</v>
      </c>
      <c r="Y109" s="103" t="n">
        <v>5.8273318744299</v>
      </c>
      <c r="Z109" s="103" t="n">
        <v>6.19146762664562</v>
      </c>
      <c r="AA109" s="103" t="n">
        <v>6.55560337886133</v>
      </c>
      <c r="AB109" s="103" t="n">
        <v>7.43126383088658</v>
      </c>
      <c r="AC109" s="103" t="n">
        <v>8.30692428291183</v>
      </c>
      <c r="AD109" s="103" t="n">
        <v>9.18605119051021</v>
      </c>
      <c r="AE109" s="103" t="n">
        <v>10.0651780981086</v>
      </c>
      <c r="AF109" s="103" t="n">
        <v>10.944305005707</v>
      </c>
      <c r="AG109" s="103" t="n">
        <v>10.780832590823</v>
      </c>
      <c r="AH109" s="103" t="n">
        <v>10.6173601759389</v>
      </c>
      <c r="AI109" s="103" t="n">
        <v>10.8766850172924</v>
      </c>
      <c r="AJ109" s="103" t="n">
        <v>12.9467157402958</v>
      </c>
      <c r="AK109" s="103" t="n">
        <v>12.2637037015388</v>
      </c>
      <c r="AL109" s="103" t="n">
        <v>11.5806916627818</v>
      </c>
      <c r="AM109" s="103" t="n">
        <v>10.7109458313909</v>
      </c>
      <c r="AN109" s="103" t="n">
        <v>9.8412</v>
      </c>
      <c r="AO109" s="103" t="n">
        <v>8.97145416860913</v>
      </c>
      <c r="AP109" s="103" t="n">
        <v>8.10170833721825</v>
      </c>
      <c r="AQ109" s="103" t="n">
        <v>7.23196250582738</v>
      </c>
      <c r="AR109" s="103" t="n">
        <v>6.3622166744365</v>
      </c>
      <c r="AS109" s="103" t="n">
        <v>5.49247084304562</v>
      </c>
      <c r="AT109" s="103" t="n">
        <v>4.62272501165474</v>
      </c>
      <c r="AU109" s="103" t="n">
        <v>3.75297918026387</v>
      </c>
      <c r="AV109" s="103" t="n">
        <v>2.88323334887299</v>
      </c>
      <c r="AW109" s="103" t="n">
        <v>2.01348751748211</v>
      </c>
      <c r="AX109" s="103" t="n">
        <v>1.14374168609124</v>
      </c>
      <c r="AY109" s="103" t="n">
        <v>22.3325</v>
      </c>
      <c r="AZ109" s="103" t="n">
        <v>22.758</v>
      </c>
      <c r="BA109" s="103" t="n">
        <v>23.1835</v>
      </c>
      <c r="BB109" s="103" t="n">
        <v>23.609</v>
      </c>
    </row>
    <row r="110" customFormat="false" ht="12.8" hidden="false" customHeight="false" outlineLevel="0" collapsed="false">
      <c r="A110" s="102" t="n">
        <v>143</v>
      </c>
      <c r="B110" s="103" t="n">
        <v>0</v>
      </c>
      <c r="C110" s="103" t="n">
        <v>0.253266079672343</v>
      </c>
      <c r="D110" s="103" t="n">
        <v>0.506532159344686</v>
      </c>
      <c r="E110" s="103" t="n">
        <v>0.759798239017029</v>
      </c>
      <c r="F110" s="103" t="n">
        <v>1.01306431868937</v>
      </c>
      <c r="G110" s="103" t="n">
        <v>1.26633039836172</v>
      </c>
      <c r="H110" s="103" t="n">
        <v>1.51959647803406</v>
      </c>
      <c r="I110" s="103" t="n">
        <v>1.7728625577064</v>
      </c>
      <c r="J110" s="103" t="n">
        <v>2.02612863737874</v>
      </c>
      <c r="K110" s="103" t="n">
        <v>2.27939471705109</v>
      </c>
      <c r="L110" s="103" t="n">
        <v>2.53266079672343</v>
      </c>
      <c r="M110" s="103" t="n">
        <v>2.78592687639578</v>
      </c>
      <c r="N110" s="103" t="n">
        <v>3.03919295606812</v>
      </c>
      <c r="O110" s="103" t="n">
        <v>3.29245903574046</v>
      </c>
      <c r="P110" s="103" t="n">
        <v>3.5457251154128</v>
      </c>
      <c r="Q110" s="103" t="n">
        <v>3.79899119508515</v>
      </c>
      <c r="R110" s="103" t="n">
        <v>4.05225727475749</v>
      </c>
      <c r="S110" s="103" t="n">
        <v>4.15566394561447</v>
      </c>
      <c r="T110" s="103" t="n">
        <v>4.25907061647146</v>
      </c>
      <c r="U110" s="103" t="n">
        <v>4.36247728732844</v>
      </c>
      <c r="V110" s="103" t="n">
        <v>4.46588395818542</v>
      </c>
      <c r="W110" s="103" t="n">
        <v>4.92721731827294</v>
      </c>
      <c r="X110" s="103" t="n">
        <v>5.38855067836046</v>
      </c>
      <c r="Y110" s="103" t="n">
        <v>5.73907561449954</v>
      </c>
      <c r="Z110" s="103" t="n">
        <v>6.08960055063861</v>
      </c>
      <c r="AA110" s="103" t="n">
        <v>6.44012548677769</v>
      </c>
      <c r="AB110" s="103" t="n">
        <v>7.29583291032583</v>
      </c>
      <c r="AC110" s="103" t="n">
        <v>8.15154033387396</v>
      </c>
      <c r="AD110" s="103" t="n">
        <v>9.01169755475129</v>
      </c>
      <c r="AE110" s="103" t="n">
        <v>9.87185477562861</v>
      </c>
      <c r="AF110" s="103" t="n">
        <v>10.7320119965059</v>
      </c>
      <c r="AG110" s="103" t="n">
        <v>10.5703403364522</v>
      </c>
      <c r="AH110" s="103" t="n">
        <v>10.4086686763984</v>
      </c>
      <c r="AI110" s="103" t="n">
        <v>10.6614122818176</v>
      </c>
      <c r="AJ110" s="103" t="n">
        <v>12.8545466256777</v>
      </c>
      <c r="AK110" s="103" t="n">
        <v>12.1640420599251</v>
      </c>
      <c r="AL110" s="103" t="n">
        <v>11.4735374941726</v>
      </c>
      <c r="AM110" s="103" t="n">
        <v>10.5901687470863</v>
      </c>
      <c r="AN110" s="103" t="n">
        <v>9.70680000000001</v>
      </c>
      <c r="AO110" s="103" t="n">
        <v>8.82343125291369</v>
      </c>
      <c r="AP110" s="103" t="n">
        <v>7.94006250582738</v>
      </c>
      <c r="AQ110" s="103" t="n">
        <v>7.05669375874106</v>
      </c>
      <c r="AR110" s="103" t="n">
        <v>6.17332501165475</v>
      </c>
      <c r="AS110" s="103" t="n">
        <v>5.28995626456843</v>
      </c>
      <c r="AT110" s="103" t="n">
        <v>4.40658751748211</v>
      </c>
      <c r="AU110" s="103" t="n">
        <v>3.5232187703958</v>
      </c>
      <c r="AV110" s="103" t="n">
        <v>2.63985002330948</v>
      </c>
      <c r="AW110" s="103" t="n">
        <v>1.75648127622317</v>
      </c>
      <c r="AX110" s="103" t="n">
        <v>0.873112529136852</v>
      </c>
      <c r="AY110" s="103" t="n">
        <v>22.1725</v>
      </c>
      <c r="AZ110" s="103" t="n">
        <v>22.592</v>
      </c>
      <c r="BA110" s="103" t="n">
        <v>23.0115</v>
      </c>
      <c r="BB110" s="103" t="n">
        <v>23.431</v>
      </c>
    </row>
    <row r="111" customFormat="false" ht="12.8" hidden="false" customHeight="false" outlineLevel="0" collapsed="false">
      <c r="A111" s="102" t="n">
        <v>144</v>
      </c>
      <c r="B111" s="103" t="n">
        <v>0</v>
      </c>
      <c r="C111" s="103" t="n">
        <v>0.249948332522061</v>
      </c>
      <c r="D111" s="103" t="n">
        <v>0.499896665044123</v>
      </c>
      <c r="E111" s="103" t="n">
        <v>0.749844997566184</v>
      </c>
      <c r="F111" s="103" t="n">
        <v>0.999793330088245</v>
      </c>
      <c r="G111" s="103" t="n">
        <v>1.24974166261031</v>
      </c>
      <c r="H111" s="103" t="n">
        <v>1.49968999513237</v>
      </c>
      <c r="I111" s="103" t="n">
        <v>1.74963832765443</v>
      </c>
      <c r="J111" s="103" t="n">
        <v>1.99958666017649</v>
      </c>
      <c r="K111" s="103" t="n">
        <v>2.24953499269855</v>
      </c>
      <c r="L111" s="103" t="n">
        <v>2.49948332522062</v>
      </c>
      <c r="M111" s="103" t="n">
        <v>2.74943165774268</v>
      </c>
      <c r="N111" s="103" t="n">
        <v>2.99937999026474</v>
      </c>
      <c r="O111" s="103" t="n">
        <v>3.2493283227868</v>
      </c>
      <c r="P111" s="103" t="n">
        <v>3.49927665530886</v>
      </c>
      <c r="Q111" s="103" t="n">
        <v>3.74922498783092</v>
      </c>
      <c r="R111" s="103" t="n">
        <v>3.99917332035298</v>
      </c>
      <c r="S111" s="103" t="n">
        <v>4.10200295675225</v>
      </c>
      <c r="T111" s="103" t="n">
        <v>4.20483259315152</v>
      </c>
      <c r="U111" s="103" t="n">
        <v>4.3076622295508</v>
      </c>
      <c r="V111" s="103" t="n">
        <v>4.41049186595007</v>
      </c>
      <c r="W111" s="103" t="n">
        <v>4.86219855022839</v>
      </c>
      <c r="X111" s="103" t="n">
        <v>5.31390523450672</v>
      </c>
      <c r="Y111" s="103" t="n">
        <v>5.65081935456917</v>
      </c>
      <c r="Z111" s="103" t="n">
        <v>5.98773347463161</v>
      </c>
      <c r="AA111" s="103" t="n">
        <v>6.32464759469406</v>
      </c>
      <c r="AB111" s="103" t="n">
        <v>7.16040198976508</v>
      </c>
      <c r="AC111" s="103" t="n">
        <v>7.99615638483609</v>
      </c>
      <c r="AD111" s="103" t="n">
        <v>8.83734391899237</v>
      </c>
      <c r="AE111" s="103" t="n">
        <v>9.67853145314865</v>
      </c>
      <c r="AF111" s="103" t="n">
        <v>10.5197189873049</v>
      </c>
      <c r="AG111" s="103" t="n">
        <v>10.3598480820814</v>
      </c>
      <c r="AH111" s="103" t="n">
        <v>10.1999771768578</v>
      </c>
      <c r="AI111" s="103" t="n">
        <v>10.4461395463427</v>
      </c>
      <c r="AJ111" s="103" t="n">
        <v>12.7623775110595</v>
      </c>
      <c r="AK111" s="103" t="n">
        <v>12.0643804183115</v>
      </c>
      <c r="AL111" s="103" t="n">
        <v>11.3663833255635</v>
      </c>
      <c r="AM111" s="103" t="n">
        <v>10.4693916627818</v>
      </c>
      <c r="AN111" s="103" t="n">
        <v>9.57240000000001</v>
      </c>
      <c r="AO111" s="103" t="n">
        <v>8.67540833721825</v>
      </c>
      <c r="AP111" s="103" t="n">
        <v>7.7784166744365</v>
      </c>
      <c r="AQ111" s="103" t="n">
        <v>6.88142501165475</v>
      </c>
      <c r="AR111" s="103" t="n">
        <v>5.98443334887299</v>
      </c>
      <c r="AS111" s="103" t="n">
        <v>5.08744168609124</v>
      </c>
      <c r="AT111" s="103" t="n">
        <v>4.19045002330949</v>
      </c>
      <c r="AU111" s="103" t="n">
        <v>3.29345836052773</v>
      </c>
      <c r="AV111" s="103" t="n">
        <v>2.39646669774598</v>
      </c>
      <c r="AW111" s="103" t="n">
        <v>1.49947503496422</v>
      </c>
      <c r="AX111" s="103" t="n">
        <v>0.60248337218247</v>
      </c>
      <c r="AY111" s="103" t="n">
        <v>22.0125</v>
      </c>
      <c r="AZ111" s="103" t="n">
        <v>22.426</v>
      </c>
      <c r="BA111" s="103" t="n">
        <v>22.8395</v>
      </c>
      <c r="BB111" s="103" t="n">
        <v>23.253</v>
      </c>
    </row>
    <row r="112" customFormat="false" ht="12.8" hidden="false" customHeight="false" outlineLevel="0" collapsed="false">
      <c r="A112" s="102" t="n">
        <v>145</v>
      </c>
      <c r="B112" s="103" t="n">
        <v>0</v>
      </c>
      <c r="C112" s="103" t="n">
        <v>0.24663058537178</v>
      </c>
      <c r="D112" s="103" t="n">
        <v>0.49326117074356</v>
      </c>
      <c r="E112" s="103" t="n">
        <v>0.739891756115339</v>
      </c>
      <c r="F112" s="103" t="n">
        <v>0.986522341487119</v>
      </c>
      <c r="G112" s="103" t="n">
        <v>1.2331529268589</v>
      </c>
      <c r="H112" s="103" t="n">
        <v>1.47978351223068</v>
      </c>
      <c r="I112" s="103" t="n">
        <v>1.72641409760246</v>
      </c>
      <c r="J112" s="103" t="n">
        <v>1.97304468297424</v>
      </c>
      <c r="K112" s="103" t="n">
        <v>2.21967526834602</v>
      </c>
      <c r="L112" s="103" t="n">
        <v>2.4663058537178</v>
      </c>
      <c r="M112" s="103" t="n">
        <v>2.71293643908958</v>
      </c>
      <c r="N112" s="103" t="n">
        <v>2.95956702446136</v>
      </c>
      <c r="O112" s="103" t="n">
        <v>3.20619760983314</v>
      </c>
      <c r="P112" s="103" t="n">
        <v>3.45282819520492</v>
      </c>
      <c r="Q112" s="103" t="n">
        <v>3.6994587805767</v>
      </c>
      <c r="R112" s="103" t="n">
        <v>3.94608936594847</v>
      </c>
      <c r="S112" s="103" t="n">
        <v>4.04834196789003</v>
      </c>
      <c r="T112" s="103" t="n">
        <v>4.1505945698316</v>
      </c>
      <c r="U112" s="103" t="n">
        <v>4.25284717177316</v>
      </c>
      <c r="V112" s="103" t="n">
        <v>4.35509977371472</v>
      </c>
      <c r="W112" s="103" t="n">
        <v>4.79717978218385</v>
      </c>
      <c r="X112" s="103" t="n">
        <v>5.23925979065298</v>
      </c>
      <c r="Y112" s="103" t="n">
        <v>5.5625630946388</v>
      </c>
      <c r="Z112" s="103" t="n">
        <v>5.88586639862461</v>
      </c>
      <c r="AA112" s="103" t="n">
        <v>6.20916970261043</v>
      </c>
      <c r="AB112" s="103" t="n">
        <v>7.02497106920433</v>
      </c>
      <c r="AC112" s="103" t="n">
        <v>7.84077243579822</v>
      </c>
      <c r="AD112" s="103" t="n">
        <v>8.66299028323345</v>
      </c>
      <c r="AE112" s="103" t="n">
        <v>9.48520813066867</v>
      </c>
      <c r="AF112" s="103" t="n">
        <v>10.3074259781039</v>
      </c>
      <c r="AG112" s="103" t="n">
        <v>10.1493558277106</v>
      </c>
      <c r="AH112" s="103" t="n">
        <v>9.9912856773172</v>
      </c>
      <c r="AI112" s="103" t="n">
        <v>10.2308668108679</v>
      </c>
      <c r="AJ112" s="103" t="n">
        <v>12.6702083964413</v>
      </c>
      <c r="AK112" s="103" t="n">
        <v>11.9647187766979</v>
      </c>
      <c r="AL112" s="103" t="n">
        <v>11.2592291569544</v>
      </c>
      <c r="AM112" s="103" t="n">
        <v>10.3486145784772</v>
      </c>
      <c r="AN112" s="103" t="n">
        <v>9.43800000000001</v>
      </c>
      <c r="AO112" s="103" t="n">
        <v>8.52738542152282</v>
      </c>
      <c r="AP112" s="103" t="n">
        <v>7.61677084304562</v>
      </c>
      <c r="AQ112" s="103" t="n">
        <v>6.70615626456843</v>
      </c>
      <c r="AR112" s="103" t="n">
        <v>5.79554168609123</v>
      </c>
      <c r="AS112" s="103" t="n">
        <v>4.88492710761404</v>
      </c>
      <c r="AT112" s="103" t="n">
        <v>3.97431252913684</v>
      </c>
      <c r="AU112" s="103" t="n">
        <v>3.06369795065965</v>
      </c>
      <c r="AV112" s="103" t="n">
        <v>2.15308337218245</v>
      </c>
      <c r="AW112" s="103" t="n">
        <v>1.24246879370526</v>
      </c>
      <c r="AX112" s="103" t="n">
        <v>0.331854215228062</v>
      </c>
      <c r="AY112" s="103" t="n">
        <v>21.8525</v>
      </c>
      <c r="AZ112" s="103" t="n">
        <v>22.26</v>
      </c>
      <c r="BA112" s="103" t="n">
        <v>22.6675</v>
      </c>
      <c r="BB112" s="103" t="n">
        <v>23.075</v>
      </c>
    </row>
    <row r="113" customFormat="false" ht="12.8" hidden="false" customHeight="false" outlineLevel="0" collapsed="false">
      <c r="A113" s="102" t="n">
        <v>146</v>
      </c>
      <c r="B113" s="103" t="n">
        <v>0</v>
      </c>
      <c r="C113" s="103" t="n">
        <v>0.243316727726352</v>
      </c>
      <c r="D113" s="103" t="n">
        <v>0.486633455452705</v>
      </c>
      <c r="E113" s="103" t="n">
        <v>0.729950183179057</v>
      </c>
      <c r="F113" s="103" t="n">
        <v>0.973266910905409</v>
      </c>
      <c r="G113" s="103" t="n">
        <v>1.21658363863176</v>
      </c>
      <c r="H113" s="103" t="n">
        <v>1.45990036635811</v>
      </c>
      <c r="I113" s="103" t="n">
        <v>1.70321709408447</v>
      </c>
      <c r="J113" s="103" t="n">
        <v>1.94653382181082</v>
      </c>
      <c r="K113" s="103" t="n">
        <v>2.18985054953717</v>
      </c>
      <c r="L113" s="103" t="n">
        <v>2.43316727726352</v>
      </c>
      <c r="M113" s="103" t="n">
        <v>2.67648400498988</v>
      </c>
      <c r="N113" s="103" t="n">
        <v>2.91980073271623</v>
      </c>
      <c r="O113" s="103" t="n">
        <v>3.16311746044258</v>
      </c>
      <c r="P113" s="103" t="n">
        <v>3.40643418816893</v>
      </c>
      <c r="Q113" s="103" t="n">
        <v>3.64975091589529</v>
      </c>
      <c r="R113" s="103" t="n">
        <v>3.89306764362163</v>
      </c>
      <c r="S113" s="103" t="n">
        <v>3.99473769227887</v>
      </c>
      <c r="T113" s="103" t="n">
        <v>4.09640774093612</v>
      </c>
      <c r="U113" s="103" t="n">
        <v>4.19807778959336</v>
      </c>
      <c r="V113" s="103" t="n">
        <v>4.2997478382506</v>
      </c>
      <c r="W113" s="103" t="n">
        <v>4.73213688349416</v>
      </c>
      <c r="X113" s="103" t="n">
        <v>5.16452592873771</v>
      </c>
      <c r="Y113" s="103" t="n">
        <v>5.47408493536274</v>
      </c>
      <c r="Z113" s="103" t="n">
        <v>5.78364394198777</v>
      </c>
      <c r="AA113" s="103" t="n">
        <v>6.09320294861279</v>
      </c>
      <c r="AB113" s="103" t="n">
        <v>6.8885079886021</v>
      </c>
      <c r="AC113" s="103" t="n">
        <v>7.68381302859141</v>
      </c>
      <c r="AD113" s="103" t="n">
        <v>8.48602573126301</v>
      </c>
      <c r="AE113" s="103" t="n">
        <v>9.28823843393461</v>
      </c>
      <c r="AF113" s="103" t="n">
        <v>10.0904511366062</v>
      </c>
      <c r="AG113" s="103" t="n">
        <v>9.93352708230552</v>
      </c>
      <c r="AH113" s="103" t="n">
        <v>9.77660302800482</v>
      </c>
      <c r="AI113" s="103" t="n">
        <v>10.0072992544096</v>
      </c>
      <c r="AJ113" s="103" t="n">
        <v>12.5709472282996</v>
      </c>
      <c r="AK113" s="103" t="n">
        <v>11.8665087886716</v>
      </c>
      <c r="AL113" s="103" t="n">
        <v>11.1620703490436</v>
      </c>
      <c r="AM113" s="103" t="n">
        <v>10.2328351745218</v>
      </c>
      <c r="AN113" s="103" t="n">
        <v>9.3036</v>
      </c>
      <c r="AO113" s="103" t="n">
        <v>8.37436482547817</v>
      </c>
      <c r="AP113" s="103" t="n">
        <v>7.44512965095635</v>
      </c>
      <c r="AQ113" s="103" t="n">
        <v>6.51589447643453</v>
      </c>
      <c r="AR113" s="103" t="n">
        <v>5.58665930191271</v>
      </c>
      <c r="AS113" s="103" t="n">
        <v>4.65742412739089</v>
      </c>
      <c r="AT113" s="103" t="n">
        <v>3.72818895286906</v>
      </c>
      <c r="AU113" s="103" t="n">
        <v>2.79895377834724</v>
      </c>
      <c r="AV113" s="103" t="n">
        <v>1.86971860382542</v>
      </c>
      <c r="AW113" s="103" t="n">
        <v>0.940483429303598</v>
      </c>
      <c r="AX113" s="103" t="n">
        <v>0.0112482547817754</v>
      </c>
      <c r="AY113" s="103" t="n">
        <v>21.7135</v>
      </c>
      <c r="AZ113" s="103" t="n">
        <v>22.122</v>
      </c>
      <c r="BA113" s="103" t="n">
        <v>22.5305</v>
      </c>
      <c r="BB113" s="103" t="n">
        <v>22.939</v>
      </c>
    </row>
    <row r="114" customFormat="false" ht="12.8" hidden="false" customHeight="false" outlineLevel="0" collapsed="false">
      <c r="A114" s="102" t="n">
        <v>147</v>
      </c>
      <c r="B114" s="103" t="n">
        <v>0</v>
      </c>
      <c r="C114" s="103" t="n">
        <v>0.240002870080925</v>
      </c>
      <c r="D114" s="103" t="n">
        <v>0.48000574016185</v>
      </c>
      <c r="E114" s="103" t="n">
        <v>0.720008610242774</v>
      </c>
      <c r="F114" s="103" t="n">
        <v>0.960011480323699</v>
      </c>
      <c r="G114" s="103" t="n">
        <v>1.20001435040462</v>
      </c>
      <c r="H114" s="103" t="n">
        <v>1.44001722048555</v>
      </c>
      <c r="I114" s="103" t="n">
        <v>1.68002009056647</v>
      </c>
      <c r="J114" s="103" t="n">
        <v>1.9200229606474</v>
      </c>
      <c r="K114" s="103" t="n">
        <v>2.16002583072832</v>
      </c>
      <c r="L114" s="103" t="n">
        <v>2.40002870080925</v>
      </c>
      <c r="M114" s="103" t="n">
        <v>2.64003157089017</v>
      </c>
      <c r="N114" s="103" t="n">
        <v>2.8800344409711</v>
      </c>
      <c r="O114" s="103" t="n">
        <v>3.12003731105202</v>
      </c>
      <c r="P114" s="103" t="n">
        <v>3.36004018113295</v>
      </c>
      <c r="Q114" s="103" t="n">
        <v>3.60004305121387</v>
      </c>
      <c r="R114" s="103" t="n">
        <v>3.84004592129479</v>
      </c>
      <c r="S114" s="103" t="n">
        <v>3.94113341666772</v>
      </c>
      <c r="T114" s="103" t="n">
        <v>4.04222091204064</v>
      </c>
      <c r="U114" s="103" t="n">
        <v>4.14330840741356</v>
      </c>
      <c r="V114" s="103" t="n">
        <v>4.24439590278648</v>
      </c>
      <c r="W114" s="103" t="n">
        <v>4.66709398480446</v>
      </c>
      <c r="X114" s="103" t="n">
        <v>5.08979206682244</v>
      </c>
      <c r="Y114" s="103" t="n">
        <v>5.38560677608668</v>
      </c>
      <c r="Z114" s="103" t="n">
        <v>5.68142148535092</v>
      </c>
      <c r="AA114" s="103" t="n">
        <v>5.97723619461515</v>
      </c>
      <c r="AB114" s="103" t="n">
        <v>6.75204490799988</v>
      </c>
      <c r="AC114" s="103" t="n">
        <v>7.52685362138461</v>
      </c>
      <c r="AD114" s="103" t="n">
        <v>8.30906117929258</v>
      </c>
      <c r="AE114" s="103" t="n">
        <v>9.09126873720055</v>
      </c>
      <c r="AF114" s="103" t="n">
        <v>9.87347629510852</v>
      </c>
      <c r="AG114" s="103" t="n">
        <v>9.71769833690048</v>
      </c>
      <c r="AH114" s="103" t="n">
        <v>9.56192037869245</v>
      </c>
      <c r="AI114" s="103" t="n">
        <v>9.78373169795137</v>
      </c>
      <c r="AJ114" s="103" t="n">
        <v>12.4716860601578</v>
      </c>
      <c r="AK114" s="103" t="n">
        <v>11.7682988006454</v>
      </c>
      <c r="AL114" s="103" t="n">
        <v>11.0649115411329</v>
      </c>
      <c r="AM114" s="103" t="n">
        <v>10.1170557705664</v>
      </c>
      <c r="AN114" s="103" t="n">
        <v>9.16919999999998</v>
      </c>
      <c r="AO114" s="103" t="n">
        <v>8.22134422943353</v>
      </c>
      <c r="AP114" s="103" t="n">
        <v>7.27348845886708</v>
      </c>
      <c r="AQ114" s="103" t="n">
        <v>6.32563268830064</v>
      </c>
      <c r="AR114" s="103" t="n">
        <v>5.37777691773419</v>
      </c>
      <c r="AS114" s="103" t="n">
        <v>4.42992114716774</v>
      </c>
      <c r="AT114" s="103" t="n">
        <v>3.48206537660129</v>
      </c>
      <c r="AU114" s="103" t="n">
        <v>2.53420960603484</v>
      </c>
      <c r="AV114" s="103" t="n">
        <v>1.58635383546839</v>
      </c>
      <c r="AW114" s="103" t="n">
        <v>0.638498064901938</v>
      </c>
      <c r="AX114" s="103" t="n">
        <v>-0.309357705664511</v>
      </c>
      <c r="AY114" s="103" t="n">
        <v>21.5745</v>
      </c>
      <c r="AZ114" s="103" t="n">
        <v>21.984</v>
      </c>
      <c r="BA114" s="103" t="n">
        <v>22.3935</v>
      </c>
      <c r="BB114" s="103" t="n">
        <v>22.803</v>
      </c>
    </row>
    <row r="115" customFormat="false" ht="12.8" hidden="false" customHeight="false" outlineLevel="0" collapsed="false">
      <c r="A115" s="102" t="n">
        <v>148</v>
      </c>
      <c r="B115" s="103" t="n">
        <v>0</v>
      </c>
      <c r="C115" s="103" t="n">
        <v>0.236689012435497</v>
      </c>
      <c r="D115" s="103" t="n">
        <v>0.473378024870995</v>
      </c>
      <c r="E115" s="103" t="n">
        <v>0.710067037306492</v>
      </c>
      <c r="F115" s="103" t="n">
        <v>0.946756049741989</v>
      </c>
      <c r="G115" s="103" t="n">
        <v>1.18344506217749</v>
      </c>
      <c r="H115" s="103" t="n">
        <v>1.42013407461298</v>
      </c>
      <c r="I115" s="103" t="n">
        <v>1.65682308704848</v>
      </c>
      <c r="J115" s="103" t="n">
        <v>1.89351209948398</v>
      </c>
      <c r="K115" s="103" t="n">
        <v>2.13020111191948</v>
      </c>
      <c r="L115" s="103" t="n">
        <v>2.36689012435497</v>
      </c>
      <c r="M115" s="103" t="n">
        <v>2.60357913679047</v>
      </c>
      <c r="N115" s="103" t="n">
        <v>2.84026814922597</v>
      </c>
      <c r="O115" s="103" t="n">
        <v>3.07695716166147</v>
      </c>
      <c r="P115" s="103" t="n">
        <v>3.31364617409696</v>
      </c>
      <c r="Q115" s="103" t="n">
        <v>3.55033518653246</v>
      </c>
      <c r="R115" s="103" t="n">
        <v>3.78702419896796</v>
      </c>
      <c r="S115" s="103" t="n">
        <v>3.88752914105656</v>
      </c>
      <c r="T115" s="103" t="n">
        <v>3.98803408314516</v>
      </c>
      <c r="U115" s="103" t="n">
        <v>4.08853902523376</v>
      </c>
      <c r="V115" s="103" t="n">
        <v>4.18904396732236</v>
      </c>
      <c r="W115" s="103" t="n">
        <v>4.60205108611477</v>
      </c>
      <c r="X115" s="103" t="n">
        <v>5.01505820490718</v>
      </c>
      <c r="Y115" s="103" t="n">
        <v>5.29712861681062</v>
      </c>
      <c r="Z115" s="103" t="n">
        <v>5.57919902871407</v>
      </c>
      <c r="AA115" s="103" t="n">
        <v>5.86126944061752</v>
      </c>
      <c r="AB115" s="103" t="n">
        <v>6.61558182739766</v>
      </c>
      <c r="AC115" s="103" t="n">
        <v>7.3698942141778</v>
      </c>
      <c r="AD115" s="103" t="n">
        <v>8.13209662732215</v>
      </c>
      <c r="AE115" s="103" t="n">
        <v>8.89429904046649</v>
      </c>
      <c r="AF115" s="103" t="n">
        <v>9.65650145361083</v>
      </c>
      <c r="AG115" s="103" t="n">
        <v>9.50186959149545</v>
      </c>
      <c r="AH115" s="103" t="n">
        <v>9.34723772938007</v>
      </c>
      <c r="AI115" s="103" t="n">
        <v>9.5601641414931</v>
      </c>
      <c r="AJ115" s="103" t="n">
        <v>12.3724248920161</v>
      </c>
      <c r="AK115" s="103" t="n">
        <v>11.6700888126191</v>
      </c>
      <c r="AL115" s="103" t="n">
        <v>10.9677527332221</v>
      </c>
      <c r="AM115" s="103" t="n">
        <v>10.001276366611</v>
      </c>
      <c r="AN115" s="103" t="n">
        <v>9.03479999999997</v>
      </c>
      <c r="AO115" s="103" t="n">
        <v>8.06832363338889</v>
      </c>
      <c r="AP115" s="103" t="n">
        <v>7.10184726677782</v>
      </c>
      <c r="AQ115" s="103" t="n">
        <v>6.13537090016674</v>
      </c>
      <c r="AR115" s="103" t="n">
        <v>5.16889453355566</v>
      </c>
      <c r="AS115" s="103" t="n">
        <v>4.20241816694459</v>
      </c>
      <c r="AT115" s="103" t="n">
        <v>3.23594180033351</v>
      </c>
      <c r="AU115" s="103" t="n">
        <v>2.26946543372243</v>
      </c>
      <c r="AV115" s="103" t="n">
        <v>1.30298906711136</v>
      </c>
      <c r="AW115" s="103" t="n">
        <v>0.336512700500279</v>
      </c>
      <c r="AX115" s="103" t="n">
        <v>-0.629963666110798</v>
      </c>
      <c r="AY115" s="103" t="n">
        <v>21.4355</v>
      </c>
      <c r="AZ115" s="103" t="n">
        <v>21.846</v>
      </c>
      <c r="BA115" s="103" t="n">
        <v>22.2565</v>
      </c>
      <c r="BB115" s="103" t="n">
        <v>22.667</v>
      </c>
    </row>
    <row r="116" customFormat="false" ht="12.8" hidden="false" customHeight="false" outlineLevel="0" collapsed="false">
      <c r="A116" s="102" t="n">
        <v>149</v>
      </c>
      <c r="B116" s="103" t="n">
        <v>0</v>
      </c>
      <c r="C116" s="103" t="n">
        <v>0.23337515479007</v>
      </c>
      <c r="D116" s="103" t="n">
        <v>0.46675030958014</v>
      </c>
      <c r="E116" s="103" t="n">
        <v>0.700125464370209</v>
      </c>
      <c r="F116" s="103" t="n">
        <v>0.933500619160279</v>
      </c>
      <c r="G116" s="103" t="n">
        <v>1.16687577395035</v>
      </c>
      <c r="H116" s="103" t="n">
        <v>1.40025092874042</v>
      </c>
      <c r="I116" s="103" t="n">
        <v>1.63362608353049</v>
      </c>
      <c r="J116" s="103" t="n">
        <v>1.86700123832056</v>
      </c>
      <c r="K116" s="103" t="n">
        <v>2.10037639311063</v>
      </c>
      <c r="L116" s="103" t="n">
        <v>2.3337515479007</v>
      </c>
      <c r="M116" s="103" t="n">
        <v>2.56712670269077</v>
      </c>
      <c r="N116" s="103" t="n">
        <v>2.80050185748084</v>
      </c>
      <c r="O116" s="103" t="n">
        <v>3.03387701227091</v>
      </c>
      <c r="P116" s="103" t="n">
        <v>3.26725216706098</v>
      </c>
      <c r="Q116" s="103" t="n">
        <v>3.50062732185104</v>
      </c>
      <c r="R116" s="103" t="n">
        <v>3.73400247664112</v>
      </c>
      <c r="S116" s="103" t="n">
        <v>3.8339248654454</v>
      </c>
      <c r="T116" s="103" t="n">
        <v>3.93384725424968</v>
      </c>
      <c r="U116" s="103" t="n">
        <v>4.03376964305396</v>
      </c>
      <c r="V116" s="103" t="n">
        <v>4.13369203185824</v>
      </c>
      <c r="W116" s="103" t="n">
        <v>4.53700818742507</v>
      </c>
      <c r="X116" s="103" t="n">
        <v>4.94032434299191</v>
      </c>
      <c r="Y116" s="103" t="n">
        <v>5.20865045753456</v>
      </c>
      <c r="Z116" s="103" t="n">
        <v>5.47697657207722</v>
      </c>
      <c r="AA116" s="103" t="n">
        <v>5.74530268661988</v>
      </c>
      <c r="AB116" s="103" t="n">
        <v>6.47911874679544</v>
      </c>
      <c r="AC116" s="103" t="n">
        <v>7.212934806971</v>
      </c>
      <c r="AD116" s="103" t="n">
        <v>7.95513207535171</v>
      </c>
      <c r="AE116" s="103" t="n">
        <v>8.69732934373243</v>
      </c>
      <c r="AF116" s="103" t="n">
        <v>9.43952661211314</v>
      </c>
      <c r="AG116" s="103" t="n">
        <v>9.28604084609042</v>
      </c>
      <c r="AH116" s="103" t="n">
        <v>9.13255508006769</v>
      </c>
      <c r="AI116" s="103" t="n">
        <v>9.33659658503483</v>
      </c>
      <c r="AJ116" s="103" t="n">
        <v>12.2731637238743</v>
      </c>
      <c r="AK116" s="103" t="n">
        <v>11.5718788245929</v>
      </c>
      <c r="AL116" s="103" t="n">
        <v>10.8705939253114</v>
      </c>
      <c r="AM116" s="103" t="n">
        <v>9.88549696265566</v>
      </c>
      <c r="AN116" s="103" t="n">
        <v>8.90039999999996</v>
      </c>
      <c r="AO116" s="103" t="n">
        <v>7.91530303734425</v>
      </c>
      <c r="AP116" s="103" t="n">
        <v>6.93020607468855</v>
      </c>
      <c r="AQ116" s="103" t="n">
        <v>5.94510911203284</v>
      </c>
      <c r="AR116" s="103" t="n">
        <v>4.96001214937714</v>
      </c>
      <c r="AS116" s="103" t="n">
        <v>3.97491518672143</v>
      </c>
      <c r="AT116" s="103" t="n">
        <v>2.98981822406573</v>
      </c>
      <c r="AU116" s="103" t="n">
        <v>2.00472126141003</v>
      </c>
      <c r="AV116" s="103" t="n">
        <v>1.01962429875432</v>
      </c>
      <c r="AW116" s="103" t="n">
        <v>0.0345273360986189</v>
      </c>
      <c r="AX116" s="103" t="n">
        <v>-0.950569626557085</v>
      </c>
      <c r="AY116" s="103" t="n">
        <v>21.2965</v>
      </c>
      <c r="AZ116" s="103" t="n">
        <v>21.708</v>
      </c>
      <c r="BA116" s="103" t="n">
        <v>22.1195</v>
      </c>
      <c r="BB116" s="103" t="n">
        <v>22.531</v>
      </c>
    </row>
    <row r="117" customFormat="false" ht="12.8" hidden="false" customHeight="false" outlineLevel="0" collapsed="false">
      <c r="A117" s="102" t="n">
        <v>150</v>
      </c>
      <c r="B117" s="103" t="n">
        <v>0</v>
      </c>
      <c r="C117" s="103" t="n">
        <v>0.230061297144642</v>
      </c>
      <c r="D117" s="103" t="n">
        <v>0.460122594289285</v>
      </c>
      <c r="E117" s="103" t="n">
        <v>0.690183891433927</v>
      </c>
      <c r="F117" s="103" t="n">
        <v>0.920245188578569</v>
      </c>
      <c r="G117" s="103" t="n">
        <v>1.15030648572321</v>
      </c>
      <c r="H117" s="103" t="n">
        <v>1.38036778286785</v>
      </c>
      <c r="I117" s="103" t="n">
        <v>1.6104290800125</v>
      </c>
      <c r="J117" s="103" t="n">
        <v>1.84049037715714</v>
      </c>
      <c r="K117" s="103" t="n">
        <v>2.07055167430178</v>
      </c>
      <c r="L117" s="103" t="n">
        <v>2.30061297144642</v>
      </c>
      <c r="M117" s="103" t="n">
        <v>2.53067426859107</v>
      </c>
      <c r="N117" s="103" t="n">
        <v>2.76073556573571</v>
      </c>
      <c r="O117" s="103" t="n">
        <v>2.99079686288035</v>
      </c>
      <c r="P117" s="103" t="n">
        <v>3.22085816002499</v>
      </c>
      <c r="Q117" s="103" t="n">
        <v>3.45091945716963</v>
      </c>
      <c r="R117" s="103" t="n">
        <v>3.68098075431428</v>
      </c>
      <c r="S117" s="103" t="n">
        <v>3.78032058983424</v>
      </c>
      <c r="T117" s="103" t="n">
        <v>3.8796604253542</v>
      </c>
      <c r="U117" s="103" t="n">
        <v>3.97900026087416</v>
      </c>
      <c r="V117" s="103" t="n">
        <v>4.07834009639412</v>
      </c>
      <c r="W117" s="103" t="n">
        <v>4.47196528873538</v>
      </c>
      <c r="X117" s="103" t="n">
        <v>4.86559048107664</v>
      </c>
      <c r="Y117" s="103" t="n">
        <v>5.12017229825851</v>
      </c>
      <c r="Z117" s="103" t="n">
        <v>5.37475411544037</v>
      </c>
      <c r="AA117" s="103" t="n">
        <v>5.62933593262224</v>
      </c>
      <c r="AB117" s="103" t="n">
        <v>6.34265566619322</v>
      </c>
      <c r="AC117" s="103" t="n">
        <v>7.05597539976419</v>
      </c>
      <c r="AD117" s="103" t="n">
        <v>7.77816752338128</v>
      </c>
      <c r="AE117" s="103" t="n">
        <v>8.50035964699836</v>
      </c>
      <c r="AF117" s="103" t="n">
        <v>9.22255177061545</v>
      </c>
      <c r="AG117" s="103" t="n">
        <v>9.07021210068538</v>
      </c>
      <c r="AH117" s="103" t="n">
        <v>8.91787243075531</v>
      </c>
      <c r="AI117" s="103" t="n">
        <v>9.11302902857656</v>
      </c>
      <c r="AJ117" s="103" t="n">
        <v>12.1739025557326</v>
      </c>
      <c r="AK117" s="103" t="n">
        <v>11.4736688365666</v>
      </c>
      <c r="AL117" s="103" t="n">
        <v>10.7734351174006</v>
      </c>
      <c r="AM117" s="103" t="n">
        <v>9.76971755870027</v>
      </c>
      <c r="AN117" s="103" t="n">
        <v>8.76599999999994</v>
      </c>
      <c r="AO117" s="103" t="n">
        <v>7.76228244129961</v>
      </c>
      <c r="AP117" s="103" t="n">
        <v>6.75856488259928</v>
      </c>
      <c r="AQ117" s="103" t="n">
        <v>5.75484732389895</v>
      </c>
      <c r="AR117" s="103" t="n">
        <v>4.75112976519862</v>
      </c>
      <c r="AS117" s="103" t="n">
        <v>3.74741220649829</v>
      </c>
      <c r="AT117" s="103" t="n">
        <v>2.74369464779796</v>
      </c>
      <c r="AU117" s="103" t="n">
        <v>1.73997708909763</v>
      </c>
      <c r="AV117" s="103" t="n">
        <v>0.736259530397296</v>
      </c>
      <c r="AW117" s="103" t="n">
        <v>-0.267458028303034</v>
      </c>
      <c r="AX117" s="103" t="n">
        <v>-1.27117558700336</v>
      </c>
      <c r="AY117" s="103" t="n">
        <v>21.1575</v>
      </c>
      <c r="AZ117" s="103" t="n">
        <v>21.57</v>
      </c>
      <c r="BA117" s="103" t="n">
        <v>21.9825</v>
      </c>
      <c r="BB117" s="103" t="n">
        <v>22.395</v>
      </c>
    </row>
    <row r="118" customFormat="false" ht="12.8" hidden="false" customHeight="false" outlineLevel="0" collapsed="false">
      <c r="A118" s="102" t="n">
        <v>151</v>
      </c>
      <c r="B118" s="103" t="n">
        <v>0</v>
      </c>
      <c r="C118" s="103" t="n">
        <v>0.226770788864208</v>
      </c>
      <c r="D118" s="103" t="n">
        <v>0.453541577728417</v>
      </c>
      <c r="E118" s="103" t="n">
        <v>0.680312366592625</v>
      </c>
      <c r="F118" s="103" t="n">
        <v>0.907083155456833</v>
      </c>
      <c r="G118" s="103" t="n">
        <v>1.13385394432104</v>
      </c>
      <c r="H118" s="103" t="n">
        <v>1.36062473318525</v>
      </c>
      <c r="I118" s="103" t="n">
        <v>1.58739552204946</v>
      </c>
      <c r="J118" s="103" t="n">
        <v>1.81416631091367</v>
      </c>
      <c r="K118" s="103" t="n">
        <v>2.04093709977787</v>
      </c>
      <c r="L118" s="103" t="n">
        <v>2.26770788864208</v>
      </c>
      <c r="M118" s="103" t="n">
        <v>2.49447867750629</v>
      </c>
      <c r="N118" s="103" t="n">
        <v>2.7212494663705</v>
      </c>
      <c r="O118" s="103" t="n">
        <v>2.94802025523471</v>
      </c>
      <c r="P118" s="103" t="n">
        <v>3.17479104409891</v>
      </c>
      <c r="Q118" s="103" t="n">
        <v>3.40156183296312</v>
      </c>
      <c r="R118" s="103" t="n">
        <v>3.62833262182734</v>
      </c>
      <c r="S118" s="103" t="n">
        <v>3.72708936763695</v>
      </c>
      <c r="T118" s="103" t="n">
        <v>3.82584611344657</v>
      </c>
      <c r="U118" s="103" t="n">
        <v>3.92460285925619</v>
      </c>
      <c r="V118" s="103" t="n">
        <v>4.02335960506581</v>
      </c>
      <c r="W118" s="103" t="n">
        <v>4.40729791687161</v>
      </c>
      <c r="X118" s="103" t="n">
        <v>4.79123622867741</v>
      </c>
      <c r="Y118" s="103" t="n">
        <v>5.03204418387853</v>
      </c>
      <c r="Z118" s="103" t="n">
        <v>5.27285213907966</v>
      </c>
      <c r="AA118" s="103" t="n">
        <v>5.51366009428079</v>
      </c>
      <c r="AB118" s="103" t="n">
        <v>6.20617206641012</v>
      </c>
      <c r="AC118" s="103" t="n">
        <v>6.89868403853945</v>
      </c>
      <c r="AD118" s="103" t="n">
        <v>7.60019303571567</v>
      </c>
      <c r="AE118" s="103" t="n">
        <v>8.3017020328919</v>
      </c>
      <c r="AF118" s="103" t="n">
        <v>9.00321103006812</v>
      </c>
      <c r="AG118" s="103" t="n">
        <v>8.85153361790494</v>
      </c>
      <c r="AH118" s="103" t="n">
        <v>8.69985620574176</v>
      </c>
      <c r="AI118" s="103" t="n">
        <v>8.88453930725698</v>
      </c>
      <c r="AJ118" s="103" t="n">
        <v>12.0700612003573</v>
      </c>
      <c r="AK118" s="103" t="n">
        <v>11.3730503872271</v>
      </c>
      <c r="AL118" s="103" t="n">
        <v>10.6760395740968</v>
      </c>
      <c r="AM118" s="103" t="n">
        <v>9.68081978704835</v>
      </c>
      <c r="AN118" s="103" t="n">
        <v>8.68559999999995</v>
      </c>
      <c r="AO118" s="103" t="n">
        <v>7.69038021295154</v>
      </c>
      <c r="AP118" s="103" t="n">
        <v>6.69516042590313</v>
      </c>
      <c r="AQ118" s="103" t="n">
        <v>5.69994063885473</v>
      </c>
      <c r="AR118" s="103" t="n">
        <v>4.70472085180632</v>
      </c>
      <c r="AS118" s="103" t="n">
        <v>3.70950106475791</v>
      </c>
      <c r="AT118" s="103" t="n">
        <v>2.71428127770951</v>
      </c>
      <c r="AU118" s="103" t="n">
        <v>1.7190614906611</v>
      </c>
      <c r="AV118" s="103" t="n">
        <v>0.723841703612695</v>
      </c>
      <c r="AW118" s="103" t="n">
        <v>-0.271378083435711</v>
      </c>
      <c r="AX118" s="103" t="n">
        <v>-1.26659787048412</v>
      </c>
      <c r="AY118" s="103" t="n">
        <v>21.0645</v>
      </c>
      <c r="AZ118" s="103" t="n">
        <v>21.488</v>
      </c>
      <c r="BA118" s="103" t="n">
        <v>21.9115</v>
      </c>
      <c r="BB118" s="103" t="n">
        <v>22.335</v>
      </c>
    </row>
    <row r="119" customFormat="false" ht="12.8" hidden="false" customHeight="false" outlineLevel="0" collapsed="false">
      <c r="A119" s="102" t="n">
        <v>152</v>
      </c>
      <c r="B119" s="103" t="n">
        <v>0</v>
      </c>
      <c r="C119" s="103" t="n">
        <v>0.223480280583774</v>
      </c>
      <c r="D119" s="103" t="n">
        <v>0.446960561167549</v>
      </c>
      <c r="E119" s="103" t="n">
        <v>0.670440841751323</v>
      </c>
      <c r="F119" s="103" t="n">
        <v>0.893921122335097</v>
      </c>
      <c r="G119" s="103" t="n">
        <v>1.11740140291887</v>
      </c>
      <c r="H119" s="103" t="n">
        <v>1.34088168350264</v>
      </c>
      <c r="I119" s="103" t="n">
        <v>1.56436196408642</v>
      </c>
      <c r="J119" s="103" t="n">
        <v>1.7878422446702</v>
      </c>
      <c r="K119" s="103" t="n">
        <v>2.01132252525397</v>
      </c>
      <c r="L119" s="103" t="n">
        <v>2.23480280583774</v>
      </c>
      <c r="M119" s="103" t="n">
        <v>2.45828308642152</v>
      </c>
      <c r="N119" s="103" t="n">
        <v>2.68176336700529</v>
      </c>
      <c r="O119" s="103" t="n">
        <v>2.90524364758907</v>
      </c>
      <c r="P119" s="103" t="n">
        <v>3.12872392817284</v>
      </c>
      <c r="Q119" s="103" t="n">
        <v>3.35220420875661</v>
      </c>
      <c r="R119" s="103" t="n">
        <v>3.57568448934039</v>
      </c>
      <c r="S119" s="103" t="n">
        <v>3.67385814543967</v>
      </c>
      <c r="T119" s="103" t="n">
        <v>3.77203180153894</v>
      </c>
      <c r="U119" s="103" t="n">
        <v>3.87020545763822</v>
      </c>
      <c r="V119" s="103" t="n">
        <v>3.96837911373749</v>
      </c>
      <c r="W119" s="103" t="n">
        <v>4.34263054500783</v>
      </c>
      <c r="X119" s="103" t="n">
        <v>4.71688197627817</v>
      </c>
      <c r="Y119" s="103" t="n">
        <v>4.94391606949856</v>
      </c>
      <c r="Z119" s="103" t="n">
        <v>5.17095016271895</v>
      </c>
      <c r="AA119" s="103" t="n">
        <v>5.39798425593934</v>
      </c>
      <c r="AB119" s="103" t="n">
        <v>6.06968846662702</v>
      </c>
      <c r="AC119" s="103" t="n">
        <v>6.74139267731471</v>
      </c>
      <c r="AD119" s="103" t="n">
        <v>7.42221854805007</v>
      </c>
      <c r="AE119" s="103" t="n">
        <v>8.10304441878543</v>
      </c>
      <c r="AF119" s="103" t="n">
        <v>8.78387028952079</v>
      </c>
      <c r="AG119" s="103" t="n">
        <v>8.6328551351245</v>
      </c>
      <c r="AH119" s="103" t="n">
        <v>8.48183998072821</v>
      </c>
      <c r="AI119" s="103" t="n">
        <v>8.6560495859374</v>
      </c>
      <c r="AJ119" s="103" t="n">
        <v>11.9662198449821</v>
      </c>
      <c r="AK119" s="103" t="n">
        <v>11.2724319378875</v>
      </c>
      <c r="AL119" s="103" t="n">
        <v>10.5786440307929</v>
      </c>
      <c r="AM119" s="103" t="n">
        <v>9.59192201539644</v>
      </c>
      <c r="AN119" s="103" t="n">
        <v>8.60519999999996</v>
      </c>
      <c r="AO119" s="103" t="n">
        <v>7.61847798460347</v>
      </c>
      <c r="AP119" s="103" t="n">
        <v>6.63175596920699</v>
      </c>
      <c r="AQ119" s="103" t="n">
        <v>5.64503395381051</v>
      </c>
      <c r="AR119" s="103" t="n">
        <v>4.65831193841403</v>
      </c>
      <c r="AS119" s="103" t="n">
        <v>3.67158992301754</v>
      </c>
      <c r="AT119" s="103" t="n">
        <v>2.68486790762106</v>
      </c>
      <c r="AU119" s="103" t="n">
        <v>1.69814589222458</v>
      </c>
      <c r="AV119" s="103" t="n">
        <v>0.711423876828095</v>
      </c>
      <c r="AW119" s="103" t="n">
        <v>-0.275298138568388</v>
      </c>
      <c r="AX119" s="103" t="n">
        <v>-1.26202015396487</v>
      </c>
      <c r="AY119" s="103" t="n">
        <v>20.9715</v>
      </c>
      <c r="AZ119" s="103" t="n">
        <v>21.406</v>
      </c>
      <c r="BA119" s="103" t="n">
        <v>21.8405</v>
      </c>
      <c r="BB119" s="103" t="n">
        <v>22.275</v>
      </c>
    </row>
    <row r="120" customFormat="false" ht="12.8" hidden="false" customHeight="false" outlineLevel="0" collapsed="false">
      <c r="A120" s="102" t="n">
        <v>153</v>
      </c>
      <c r="B120" s="103" t="n">
        <v>0</v>
      </c>
      <c r="C120" s="103" t="n">
        <v>0.22018977230334</v>
      </c>
      <c r="D120" s="103" t="n">
        <v>0.440379544606681</v>
      </c>
      <c r="E120" s="103" t="n">
        <v>0.660569316910021</v>
      </c>
      <c r="F120" s="103" t="n">
        <v>0.880759089213362</v>
      </c>
      <c r="G120" s="103" t="n">
        <v>1.1009488615167</v>
      </c>
      <c r="H120" s="103" t="n">
        <v>1.32113863382004</v>
      </c>
      <c r="I120" s="103" t="n">
        <v>1.54132840612338</v>
      </c>
      <c r="J120" s="103" t="n">
        <v>1.76151817842672</v>
      </c>
      <c r="K120" s="103" t="n">
        <v>1.98170795073006</v>
      </c>
      <c r="L120" s="103" t="n">
        <v>2.2018977230334</v>
      </c>
      <c r="M120" s="103" t="n">
        <v>2.42208749533674</v>
      </c>
      <c r="N120" s="103" t="n">
        <v>2.64227726764009</v>
      </c>
      <c r="O120" s="103" t="n">
        <v>2.86246703994342</v>
      </c>
      <c r="P120" s="103" t="n">
        <v>3.08265681224676</v>
      </c>
      <c r="Q120" s="103" t="n">
        <v>3.30284658455011</v>
      </c>
      <c r="R120" s="103" t="n">
        <v>3.52303635685345</v>
      </c>
      <c r="S120" s="103" t="n">
        <v>3.62062692324238</v>
      </c>
      <c r="T120" s="103" t="n">
        <v>3.71821748963131</v>
      </c>
      <c r="U120" s="103" t="n">
        <v>3.81580805602024</v>
      </c>
      <c r="V120" s="103" t="n">
        <v>3.91339862240918</v>
      </c>
      <c r="W120" s="103" t="n">
        <v>4.27796317314406</v>
      </c>
      <c r="X120" s="103" t="n">
        <v>4.64252772387894</v>
      </c>
      <c r="Y120" s="103" t="n">
        <v>4.85578795511859</v>
      </c>
      <c r="Z120" s="103" t="n">
        <v>5.06904818635824</v>
      </c>
      <c r="AA120" s="103" t="n">
        <v>5.28230841759789</v>
      </c>
      <c r="AB120" s="103" t="n">
        <v>5.93320486684393</v>
      </c>
      <c r="AC120" s="103" t="n">
        <v>6.58410131608996</v>
      </c>
      <c r="AD120" s="103" t="n">
        <v>7.24424406038446</v>
      </c>
      <c r="AE120" s="103" t="n">
        <v>7.90438680467896</v>
      </c>
      <c r="AF120" s="103" t="n">
        <v>8.56452954897346</v>
      </c>
      <c r="AG120" s="103" t="n">
        <v>8.41417665234406</v>
      </c>
      <c r="AH120" s="103" t="n">
        <v>8.26382375571466</v>
      </c>
      <c r="AI120" s="103" t="n">
        <v>8.42755986461782</v>
      </c>
      <c r="AJ120" s="103" t="n">
        <v>11.8623784896068</v>
      </c>
      <c r="AK120" s="103" t="n">
        <v>11.171813488548</v>
      </c>
      <c r="AL120" s="103" t="n">
        <v>10.4812484874891</v>
      </c>
      <c r="AM120" s="103" t="n">
        <v>9.50302424374452</v>
      </c>
      <c r="AN120" s="103" t="n">
        <v>8.52479999999996</v>
      </c>
      <c r="AO120" s="103" t="n">
        <v>7.54657575625541</v>
      </c>
      <c r="AP120" s="103" t="n">
        <v>6.56835151251085</v>
      </c>
      <c r="AQ120" s="103" t="n">
        <v>5.59012726876629</v>
      </c>
      <c r="AR120" s="103" t="n">
        <v>4.61190302502173</v>
      </c>
      <c r="AS120" s="103" t="n">
        <v>3.63367878127717</v>
      </c>
      <c r="AT120" s="103" t="n">
        <v>2.65545453753261</v>
      </c>
      <c r="AU120" s="103" t="n">
        <v>1.67723029378805</v>
      </c>
      <c r="AV120" s="103" t="n">
        <v>0.699006050043494</v>
      </c>
      <c r="AW120" s="103" t="n">
        <v>-0.279218193701065</v>
      </c>
      <c r="AX120" s="103" t="n">
        <v>-1.25744243744562</v>
      </c>
      <c r="AY120" s="103" t="n">
        <v>20.8785</v>
      </c>
      <c r="AZ120" s="103" t="n">
        <v>21.324</v>
      </c>
      <c r="BA120" s="103" t="n">
        <v>21.7695</v>
      </c>
      <c r="BB120" s="103" t="n">
        <v>22.215</v>
      </c>
    </row>
    <row r="121" customFormat="false" ht="12.8" hidden="false" customHeight="false" outlineLevel="0" collapsed="false">
      <c r="A121" s="102" t="n">
        <v>154</v>
      </c>
      <c r="B121" s="103" t="n">
        <v>0</v>
      </c>
      <c r="C121" s="103" t="n">
        <v>0.216899264022906</v>
      </c>
      <c r="D121" s="103" t="n">
        <v>0.433798528045813</v>
      </c>
      <c r="E121" s="103" t="n">
        <v>0.650697792068719</v>
      </c>
      <c r="F121" s="103" t="n">
        <v>0.867597056091626</v>
      </c>
      <c r="G121" s="103" t="n">
        <v>1.08449632011453</v>
      </c>
      <c r="H121" s="103" t="n">
        <v>1.30139558413743</v>
      </c>
      <c r="I121" s="103" t="n">
        <v>1.51829484816034</v>
      </c>
      <c r="J121" s="103" t="n">
        <v>1.73519411218325</v>
      </c>
      <c r="K121" s="103" t="n">
        <v>1.95209337620616</v>
      </c>
      <c r="L121" s="103" t="n">
        <v>2.16899264022906</v>
      </c>
      <c r="M121" s="103" t="n">
        <v>2.38589190425197</v>
      </c>
      <c r="N121" s="103" t="n">
        <v>2.60279116827488</v>
      </c>
      <c r="O121" s="103" t="n">
        <v>2.81969043229778</v>
      </c>
      <c r="P121" s="103" t="n">
        <v>3.03658969632069</v>
      </c>
      <c r="Q121" s="103" t="n">
        <v>3.2534889603436</v>
      </c>
      <c r="R121" s="103" t="n">
        <v>3.4703882243665</v>
      </c>
      <c r="S121" s="103" t="n">
        <v>3.56739570104509</v>
      </c>
      <c r="T121" s="103" t="n">
        <v>3.66440317772368</v>
      </c>
      <c r="U121" s="103" t="n">
        <v>3.76141065440227</v>
      </c>
      <c r="V121" s="103" t="n">
        <v>3.85841813108086</v>
      </c>
      <c r="W121" s="103" t="n">
        <v>4.21329580128028</v>
      </c>
      <c r="X121" s="103" t="n">
        <v>4.5681734714797</v>
      </c>
      <c r="Y121" s="103" t="n">
        <v>4.76765984073862</v>
      </c>
      <c r="Z121" s="103" t="n">
        <v>4.96714620999753</v>
      </c>
      <c r="AA121" s="103" t="n">
        <v>5.16663257925644</v>
      </c>
      <c r="AB121" s="103" t="n">
        <v>5.79672126706083</v>
      </c>
      <c r="AC121" s="103" t="n">
        <v>6.42680995486522</v>
      </c>
      <c r="AD121" s="103" t="n">
        <v>7.06626957271886</v>
      </c>
      <c r="AE121" s="103" t="n">
        <v>7.7057291905725</v>
      </c>
      <c r="AF121" s="103" t="n">
        <v>8.34518880842613</v>
      </c>
      <c r="AG121" s="103" t="n">
        <v>8.19549816956362</v>
      </c>
      <c r="AH121" s="103" t="n">
        <v>8.04580753070111</v>
      </c>
      <c r="AI121" s="103" t="n">
        <v>8.19907014329824</v>
      </c>
      <c r="AJ121" s="103" t="n">
        <v>11.7585371342316</v>
      </c>
      <c r="AK121" s="103" t="n">
        <v>11.0711950392084</v>
      </c>
      <c r="AL121" s="103" t="n">
        <v>10.3838529441852</v>
      </c>
      <c r="AM121" s="103" t="n">
        <v>9.41412647209261</v>
      </c>
      <c r="AN121" s="103" t="n">
        <v>8.44439999999997</v>
      </c>
      <c r="AO121" s="103" t="n">
        <v>7.47467352790734</v>
      </c>
      <c r="AP121" s="103" t="n">
        <v>6.5049470558147</v>
      </c>
      <c r="AQ121" s="103" t="n">
        <v>5.53522058372207</v>
      </c>
      <c r="AR121" s="103" t="n">
        <v>4.56549411162943</v>
      </c>
      <c r="AS121" s="103" t="n">
        <v>3.5957676395368</v>
      </c>
      <c r="AT121" s="103" t="n">
        <v>2.62604116744416</v>
      </c>
      <c r="AU121" s="103" t="n">
        <v>1.65631469535153</v>
      </c>
      <c r="AV121" s="103" t="n">
        <v>0.686588223258893</v>
      </c>
      <c r="AW121" s="103" t="n">
        <v>-0.283138248833742</v>
      </c>
      <c r="AX121" s="103" t="n">
        <v>-1.25286472092638</v>
      </c>
      <c r="AY121" s="103" t="n">
        <v>20.7855</v>
      </c>
      <c r="AZ121" s="103" t="n">
        <v>21.242</v>
      </c>
      <c r="BA121" s="103" t="n">
        <v>21.6985</v>
      </c>
      <c r="BB121" s="103" t="n">
        <v>22.155</v>
      </c>
    </row>
    <row r="122" customFormat="false" ht="12.8" hidden="false" customHeight="false" outlineLevel="0" collapsed="false">
      <c r="A122" s="102" t="n">
        <v>155</v>
      </c>
      <c r="B122" s="103" t="n">
        <v>0</v>
      </c>
      <c r="C122" s="103" t="n">
        <v>0.213608755742472</v>
      </c>
      <c r="D122" s="103" t="n">
        <v>0.427217511484945</v>
      </c>
      <c r="E122" s="103" t="n">
        <v>0.640826267227418</v>
      </c>
      <c r="F122" s="103" t="n">
        <v>0.85443502296989</v>
      </c>
      <c r="G122" s="103" t="n">
        <v>1.06804377871236</v>
      </c>
      <c r="H122" s="103" t="n">
        <v>1.28165253445483</v>
      </c>
      <c r="I122" s="103" t="n">
        <v>1.49526129019731</v>
      </c>
      <c r="J122" s="103" t="n">
        <v>1.70887004593978</v>
      </c>
      <c r="K122" s="103" t="n">
        <v>1.92247880168225</v>
      </c>
      <c r="L122" s="103" t="n">
        <v>2.13608755742472</v>
      </c>
      <c r="M122" s="103" t="n">
        <v>2.34969631316719</v>
      </c>
      <c r="N122" s="103" t="n">
        <v>2.56330506890967</v>
      </c>
      <c r="O122" s="103" t="n">
        <v>2.77691382465214</v>
      </c>
      <c r="P122" s="103" t="n">
        <v>2.99052258039461</v>
      </c>
      <c r="Q122" s="103" t="n">
        <v>3.20413133613709</v>
      </c>
      <c r="R122" s="103" t="n">
        <v>3.41774009187956</v>
      </c>
      <c r="S122" s="103" t="n">
        <v>3.51416447884781</v>
      </c>
      <c r="T122" s="103" t="n">
        <v>3.61058886581606</v>
      </c>
      <c r="U122" s="103" t="n">
        <v>3.7070132527843</v>
      </c>
      <c r="V122" s="103" t="n">
        <v>3.80343763975255</v>
      </c>
      <c r="W122" s="103" t="n">
        <v>4.14862842941651</v>
      </c>
      <c r="X122" s="103" t="n">
        <v>4.49381921908047</v>
      </c>
      <c r="Y122" s="103" t="n">
        <v>4.67953172635864</v>
      </c>
      <c r="Z122" s="103" t="n">
        <v>4.86524423363682</v>
      </c>
      <c r="AA122" s="103" t="n">
        <v>5.05095674091499</v>
      </c>
      <c r="AB122" s="103" t="n">
        <v>5.66023766727774</v>
      </c>
      <c r="AC122" s="103" t="n">
        <v>6.26951859364048</v>
      </c>
      <c r="AD122" s="103" t="n">
        <v>6.88829508505325</v>
      </c>
      <c r="AE122" s="103" t="n">
        <v>7.50707157646603</v>
      </c>
      <c r="AF122" s="103" t="n">
        <v>8.1258480678788</v>
      </c>
      <c r="AG122" s="103" t="n">
        <v>7.97681968678318</v>
      </c>
      <c r="AH122" s="103" t="n">
        <v>7.82779130568756</v>
      </c>
      <c r="AI122" s="103" t="n">
        <v>7.97058042197866</v>
      </c>
      <c r="AJ122" s="103" t="n">
        <v>11.6546957788563</v>
      </c>
      <c r="AK122" s="103" t="n">
        <v>10.9705765898689</v>
      </c>
      <c r="AL122" s="103" t="n">
        <v>10.2864574008814</v>
      </c>
      <c r="AM122" s="103" t="n">
        <v>9.32522870044069</v>
      </c>
      <c r="AN122" s="103" t="n">
        <v>8.36399999999998</v>
      </c>
      <c r="AO122" s="103" t="n">
        <v>7.40277129955927</v>
      </c>
      <c r="AP122" s="103" t="n">
        <v>6.44154259911856</v>
      </c>
      <c r="AQ122" s="103" t="n">
        <v>5.48031389867785</v>
      </c>
      <c r="AR122" s="103" t="n">
        <v>4.51908519823714</v>
      </c>
      <c r="AS122" s="103" t="n">
        <v>3.55785649779643</v>
      </c>
      <c r="AT122" s="103" t="n">
        <v>2.59662779735572</v>
      </c>
      <c r="AU122" s="103" t="n">
        <v>1.63539909691501</v>
      </c>
      <c r="AV122" s="103" t="n">
        <v>0.674170396474299</v>
      </c>
      <c r="AW122" s="103" t="n">
        <v>-0.287058303966411</v>
      </c>
      <c r="AX122" s="103" t="n">
        <v>-1.24828700440712</v>
      </c>
      <c r="AY122" s="103" t="n">
        <v>20.6925</v>
      </c>
      <c r="AZ122" s="103" t="n">
        <v>21.16</v>
      </c>
      <c r="BA122" s="103" t="n">
        <v>21.6275</v>
      </c>
      <c r="BB122" s="103" t="n">
        <v>22.095</v>
      </c>
    </row>
    <row r="123" customFormat="false" ht="12.8" hidden="false" customHeight="false" outlineLevel="0" collapsed="false">
      <c r="A123" s="102" t="n">
        <v>156</v>
      </c>
      <c r="B123" s="103" t="n">
        <v>0</v>
      </c>
      <c r="C123" s="103" t="n">
        <v>0.210364333444918</v>
      </c>
      <c r="D123" s="103" t="n">
        <v>0.420728666889836</v>
      </c>
      <c r="E123" s="103" t="n">
        <v>0.631093000334754</v>
      </c>
      <c r="F123" s="103" t="n">
        <v>0.841457333779672</v>
      </c>
      <c r="G123" s="103" t="n">
        <v>1.05182166722459</v>
      </c>
      <c r="H123" s="103" t="n">
        <v>1.2621860006695</v>
      </c>
      <c r="I123" s="103" t="n">
        <v>1.47255033411442</v>
      </c>
      <c r="J123" s="103" t="n">
        <v>1.68291466755934</v>
      </c>
      <c r="K123" s="103" t="n">
        <v>1.89327900100426</v>
      </c>
      <c r="L123" s="103" t="n">
        <v>2.10364333444918</v>
      </c>
      <c r="M123" s="103" t="n">
        <v>2.31400766789409</v>
      </c>
      <c r="N123" s="103" t="n">
        <v>2.52437200133901</v>
      </c>
      <c r="O123" s="103" t="n">
        <v>2.73473633478393</v>
      </c>
      <c r="P123" s="103" t="n">
        <v>2.94510066822885</v>
      </c>
      <c r="Q123" s="103" t="n">
        <v>3.15546500167377</v>
      </c>
      <c r="R123" s="103" t="n">
        <v>3.36582933511869</v>
      </c>
      <c r="S123" s="103" t="n">
        <v>3.46167573783931</v>
      </c>
      <c r="T123" s="103" t="n">
        <v>3.55752214055992</v>
      </c>
      <c r="U123" s="103" t="n">
        <v>3.65336854328054</v>
      </c>
      <c r="V123" s="103" t="n">
        <v>3.74921494600116</v>
      </c>
      <c r="W123" s="103" t="n">
        <v>4.08479929215235</v>
      </c>
      <c r="X123" s="103" t="n">
        <v>4.42038363830353</v>
      </c>
      <c r="Y123" s="103" t="n">
        <v>4.59240588340477</v>
      </c>
      <c r="Z123" s="103" t="n">
        <v>4.764428128506</v>
      </c>
      <c r="AA123" s="103" t="n">
        <v>4.93645037360723</v>
      </c>
      <c r="AB123" s="103" t="n">
        <v>5.52484775928216</v>
      </c>
      <c r="AC123" s="103" t="n">
        <v>6.1132451449571</v>
      </c>
      <c r="AD123" s="103" t="n">
        <v>6.71099081589818</v>
      </c>
      <c r="AE123" s="103" t="n">
        <v>7.30873648683925</v>
      </c>
      <c r="AF123" s="103" t="n">
        <v>7.90648215778033</v>
      </c>
      <c r="AG123" s="103" t="n">
        <v>7.75775472831496</v>
      </c>
      <c r="AH123" s="103" t="n">
        <v>7.60902729884958</v>
      </c>
      <c r="AI123" s="103" t="n">
        <v>7.7402816287615</v>
      </c>
      <c r="AJ123" s="103" t="n">
        <v>11.5484165577147</v>
      </c>
      <c r="AK123" s="103" t="n">
        <v>10.8684983603934</v>
      </c>
      <c r="AL123" s="103" t="n">
        <v>10.1885801630722</v>
      </c>
      <c r="AM123" s="103" t="n">
        <v>9.23609008153607</v>
      </c>
      <c r="AN123" s="103" t="n">
        <v>8.28359999999999</v>
      </c>
      <c r="AO123" s="103" t="n">
        <v>7.33110991846391</v>
      </c>
      <c r="AP123" s="103" t="n">
        <v>6.37861983692783</v>
      </c>
      <c r="AQ123" s="103" t="n">
        <v>5.42612975539175</v>
      </c>
      <c r="AR123" s="103" t="n">
        <v>4.47363967385566</v>
      </c>
      <c r="AS123" s="103" t="n">
        <v>3.52114959231958</v>
      </c>
      <c r="AT123" s="103" t="n">
        <v>2.5686595107835</v>
      </c>
      <c r="AU123" s="103" t="n">
        <v>1.61616942924742</v>
      </c>
      <c r="AV123" s="103" t="n">
        <v>0.663679347711335</v>
      </c>
      <c r="AW123" s="103" t="n">
        <v>-0.288810733824747</v>
      </c>
      <c r="AX123" s="103" t="n">
        <v>-1.24130081536083</v>
      </c>
      <c r="AY123" s="103" t="n">
        <v>20.6825</v>
      </c>
      <c r="AZ123" s="103" t="n">
        <v>21.176</v>
      </c>
      <c r="BA123" s="103" t="n">
        <v>21.6695</v>
      </c>
      <c r="BB123" s="103" t="n">
        <v>22.163</v>
      </c>
    </row>
    <row r="124" customFormat="false" ht="12.8" hidden="false" customHeight="false" outlineLevel="0" collapsed="false">
      <c r="A124" s="102" t="n">
        <v>157</v>
      </c>
      <c r="B124" s="103" t="n">
        <v>0</v>
      </c>
      <c r="C124" s="103" t="n">
        <v>0.207119911147363</v>
      </c>
      <c r="D124" s="103" t="n">
        <v>0.414239822294727</v>
      </c>
      <c r="E124" s="103" t="n">
        <v>0.62135973344209</v>
      </c>
      <c r="F124" s="103" t="n">
        <v>0.828479644589453</v>
      </c>
      <c r="G124" s="103" t="n">
        <v>1.03559955573682</v>
      </c>
      <c r="H124" s="103" t="n">
        <v>1.24271946688418</v>
      </c>
      <c r="I124" s="103" t="n">
        <v>1.44983937803154</v>
      </c>
      <c r="J124" s="103" t="n">
        <v>1.65695928917891</v>
      </c>
      <c r="K124" s="103" t="n">
        <v>1.86407920032627</v>
      </c>
      <c r="L124" s="103" t="n">
        <v>2.07119911147363</v>
      </c>
      <c r="M124" s="103" t="n">
        <v>2.27831902262099</v>
      </c>
      <c r="N124" s="103" t="n">
        <v>2.48543893376836</v>
      </c>
      <c r="O124" s="103" t="n">
        <v>2.69255884491572</v>
      </c>
      <c r="P124" s="103" t="n">
        <v>2.89967875606308</v>
      </c>
      <c r="Q124" s="103" t="n">
        <v>3.10679866721045</v>
      </c>
      <c r="R124" s="103" t="n">
        <v>3.31391857835781</v>
      </c>
      <c r="S124" s="103" t="n">
        <v>3.4091869968308</v>
      </c>
      <c r="T124" s="103" t="n">
        <v>3.50445541530379</v>
      </c>
      <c r="U124" s="103" t="n">
        <v>3.59972383377679</v>
      </c>
      <c r="V124" s="103" t="n">
        <v>3.69499225224978</v>
      </c>
      <c r="W124" s="103" t="n">
        <v>4.02097015488819</v>
      </c>
      <c r="X124" s="103" t="n">
        <v>4.3469480575266</v>
      </c>
      <c r="Y124" s="103" t="n">
        <v>4.50528004045089</v>
      </c>
      <c r="Z124" s="103" t="n">
        <v>4.66361202337517</v>
      </c>
      <c r="AA124" s="103" t="n">
        <v>4.82194400629946</v>
      </c>
      <c r="AB124" s="103" t="n">
        <v>5.38945785128659</v>
      </c>
      <c r="AC124" s="103" t="n">
        <v>5.95697169627372</v>
      </c>
      <c r="AD124" s="103" t="n">
        <v>6.5336865467431</v>
      </c>
      <c r="AE124" s="103" t="n">
        <v>7.11040139721248</v>
      </c>
      <c r="AF124" s="103" t="n">
        <v>7.68711624768186</v>
      </c>
      <c r="AG124" s="103" t="n">
        <v>7.53868976984673</v>
      </c>
      <c r="AH124" s="103" t="n">
        <v>7.3902632920116</v>
      </c>
      <c r="AI124" s="103" t="n">
        <v>7.50998283554435</v>
      </c>
      <c r="AJ124" s="103" t="n">
        <v>11.4421373365731</v>
      </c>
      <c r="AK124" s="103" t="n">
        <v>10.766420130918</v>
      </c>
      <c r="AL124" s="103" t="n">
        <v>10.0907029252629</v>
      </c>
      <c r="AM124" s="103" t="n">
        <v>9.14695146263146</v>
      </c>
      <c r="AN124" s="103" t="n">
        <v>8.2032</v>
      </c>
      <c r="AO124" s="103" t="n">
        <v>7.25944853736855</v>
      </c>
      <c r="AP124" s="103" t="n">
        <v>6.3156970747371</v>
      </c>
      <c r="AQ124" s="103" t="n">
        <v>5.37194561210564</v>
      </c>
      <c r="AR124" s="103" t="n">
        <v>4.42819414947419</v>
      </c>
      <c r="AS124" s="103" t="n">
        <v>3.48444268684273</v>
      </c>
      <c r="AT124" s="103" t="n">
        <v>2.54069122421128</v>
      </c>
      <c r="AU124" s="103" t="n">
        <v>1.59693976157983</v>
      </c>
      <c r="AV124" s="103" t="n">
        <v>0.653188298948372</v>
      </c>
      <c r="AW124" s="103" t="n">
        <v>-0.290563163683082</v>
      </c>
      <c r="AX124" s="103" t="n">
        <v>-1.23431462631454</v>
      </c>
      <c r="AY124" s="103" t="n">
        <v>20.6725</v>
      </c>
      <c r="AZ124" s="103" t="n">
        <v>21.192</v>
      </c>
      <c r="BA124" s="103" t="n">
        <v>21.7115</v>
      </c>
      <c r="BB124" s="103" t="n">
        <v>22.231</v>
      </c>
    </row>
    <row r="125" customFormat="false" ht="12.8" hidden="false" customHeight="false" outlineLevel="0" collapsed="false">
      <c r="A125" s="102" t="n">
        <v>158</v>
      </c>
      <c r="B125" s="103" t="n">
        <v>0</v>
      </c>
      <c r="C125" s="103" t="n">
        <v>0.203875488849809</v>
      </c>
      <c r="D125" s="103" t="n">
        <v>0.407750977699618</v>
      </c>
      <c r="E125" s="103" t="n">
        <v>0.611626466549426</v>
      </c>
      <c r="F125" s="103" t="n">
        <v>0.815501955399235</v>
      </c>
      <c r="G125" s="103" t="n">
        <v>1.01937744424904</v>
      </c>
      <c r="H125" s="103" t="n">
        <v>1.22325293309885</v>
      </c>
      <c r="I125" s="103" t="n">
        <v>1.42712842194866</v>
      </c>
      <c r="J125" s="103" t="n">
        <v>1.63100391079847</v>
      </c>
      <c r="K125" s="103" t="n">
        <v>1.83487939964828</v>
      </c>
      <c r="L125" s="103" t="n">
        <v>2.03875488849809</v>
      </c>
      <c r="M125" s="103" t="n">
        <v>2.2426303773479</v>
      </c>
      <c r="N125" s="103" t="n">
        <v>2.4465058661977</v>
      </c>
      <c r="O125" s="103" t="n">
        <v>2.65038135504751</v>
      </c>
      <c r="P125" s="103" t="n">
        <v>2.85425684389732</v>
      </c>
      <c r="Q125" s="103" t="n">
        <v>3.05813233274713</v>
      </c>
      <c r="R125" s="103" t="n">
        <v>3.26200782159694</v>
      </c>
      <c r="S125" s="103" t="n">
        <v>3.3566982558223</v>
      </c>
      <c r="T125" s="103" t="n">
        <v>3.45138869004767</v>
      </c>
      <c r="U125" s="103" t="n">
        <v>3.54607912427303</v>
      </c>
      <c r="V125" s="103" t="n">
        <v>3.64076955849839</v>
      </c>
      <c r="W125" s="103" t="n">
        <v>3.95714101762403</v>
      </c>
      <c r="X125" s="103" t="n">
        <v>4.27351247674966</v>
      </c>
      <c r="Y125" s="103" t="n">
        <v>4.41815419749701</v>
      </c>
      <c r="Z125" s="103" t="n">
        <v>4.56279591824435</v>
      </c>
      <c r="AA125" s="103" t="n">
        <v>4.7074376389917</v>
      </c>
      <c r="AB125" s="103" t="n">
        <v>5.25406794329102</v>
      </c>
      <c r="AC125" s="103" t="n">
        <v>5.80069824759034</v>
      </c>
      <c r="AD125" s="103" t="n">
        <v>6.35638227758802</v>
      </c>
      <c r="AE125" s="103" t="n">
        <v>6.9120663075857</v>
      </c>
      <c r="AF125" s="103" t="n">
        <v>7.46775033758339</v>
      </c>
      <c r="AG125" s="103" t="n">
        <v>7.31962481137851</v>
      </c>
      <c r="AH125" s="103" t="n">
        <v>7.17149928517363</v>
      </c>
      <c r="AI125" s="103" t="n">
        <v>7.27968404232719</v>
      </c>
      <c r="AJ125" s="103" t="n">
        <v>11.3358581154316</v>
      </c>
      <c r="AK125" s="103" t="n">
        <v>10.6643419014426</v>
      </c>
      <c r="AL125" s="103" t="n">
        <v>9.99282568745367</v>
      </c>
      <c r="AM125" s="103" t="n">
        <v>9.05781284372684</v>
      </c>
      <c r="AN125" s="103" t="n">
        <v>8.12280000000001</v>
      </c>
      <c r="AO125" s="103" t="n">
        <v>7.18778715627319</v>
      </c>
      <c r="AP125" s="103" t="n">
        <v>6.25277431254636</v>
      </c>
      <c r="AQ125" s="103" t="n">
        <v>5.31776146881954</v>
      </c>
      <c r="AR125" s="103" t="n">
        <v>4.38274862509271</v>
      </c>
      <c r="AS125" s="103" t="n">
        <v>3.44773578136589</v>
      </c>
      <c r="AT125" s="103" t="n">
        <v>2.51272293763906</v>
      </c>
      <c r="AU125" s="103" t="n">
        <v>1.57771009391223</v>
      </c>
      <c r="AV125" s="103" t="n">
        <v>0.642697250185408</v>
      </c>
      <c r="AW125" s="103" t="n">
        <v>-0.292315593541417</v>
      </c>
      <c r="AX125" s="103" t="n">
        <v>-1.22732843726824</v>
      </c>
      <c r="AY125" s="103" t="n">
        <v>20.6625</v>
      </c>
      <c r="AZ125" s="103" t="n">
        <v>21.208</v>
      </c>
      <c r="BA125" s="103" t="n">
        <v>21.7535</v>
      </c>
      <c r="BB125" s="103" t="n">
        <v>22.299</v>
      </c>
    </row>
    <row r="126" customFormat="false" ht="12.8" hidden="false" customHeight="false" outlineLevel="0" collapsed="false">
      <c r="A126" s="102" t="n">
        <v>159</v>
      </c>
      <c r="B126" s="103" t="n">
        <v>0</v>
      </c>
      <c r="C126" s="103" t="n">
        <v>0.200631066552254</v>
      </c>
      <c r="D126" s="103" t="n">
        <v>0.401262133104508</v>
      </c>
      <c r="E126" s="103" t="n">
        <v>0.601893199656762</v>
      </c>
      <c r="F126" s="103" t="n">
        <v>0.802524266209017</v>
      </c>
      <c r="G126" s="103" t="n">
        <v>1.00315533276127</v>
      </c>
      <c r="H126" s="103" t="n">
        <v>1.20378639931353</v>
      </c>
      <c r="I126" s="103" t="n">
        <v>1.40441746586578</v>
      </c>
      <c r="J126" s="103" t="n">
        <v>1.60504853241804</v>
      </c>
      <c r="K126" s="103" t="n">
        <v>1.80567959897029</v>
      </c>
      <c r="L126" s="103" t="n">
        <v>2.00631066552254</v>
      </c>
      <c r="M126" s="103" t="n">
        <v>2.20694173207479</v>
      </c>
      <c r="N126" s="103" t="n">
        <v>2.40757279862705</v>
      </c>
      <c r="O126" s="103" t="n">
        <v>2.6082038651793</v>
      </c>
      <c r="P126" s="103" t="n">
        <v>2.80883493173155</v>
      </c>
      <c r="Q126" s="103" t="n">
        <v>3.00946599828381</v>
      </c>
      <c r="R126" s="103" t="n">
        <v>3.21009706483606</v>
      </c>
      <c r="S126" s="103" t="n">
        <v>3.3042095148138</v>
      </c>
      <c r="T126" s="103" t="n">
        <v>3.39832196479154</v>
      </c>
      <c r="U126" s="103" t="n">
        <v>3.49243441476927</v>
      </c>
      <c r="V126" s="103" t="n">
        <v>3.58654686474701</v>
      </c>
      <c r="W126" s="103" t="n">
        <v>3.89331188035987</v>
      </c>
      <c r="X126" s="103" t="n">
        <v>4.20007689597273</v>
      </c>
      <c r="Y126" s="103" t="n">
        <v>4.33102835454313</v>
      </c>
      <c r="Z126" s="103" t="n">
        <v>4.46197981311353</v>
      </c>
      <c r="AA126" s="103" t="n">
        <v>4.59293127168393</v>
      </c>
      <c r="AB126" s="103" t="n">
        <v>5.11867803529545</v>
      </c>
      <c r="AC126" s="103" t="n">
        <v>5.64442479890696</v>
      </c>
      <c r="AD126" s="103" t="n">
        <v>6.17907800843294</v>
      </c>
      <c r="AE126" s="103" t="n">
        <v>6.71373121795893</v>
      </c>
      <c r="AF126" s="103" t="n">
        <v>7.24838442748491</v>
      </c>
      <c r="AG126" s="103" t="n">
        <v>7.10055985291028</v>
      </c>
      <c r="AH126" s="103" t="n">
        <v>6.95273527833565</v>
      </c>
      <c r="AI126" s="103" t="n">
        <v>7.04938524911004</v>
      </c>
      <c r="AJ126" s="103" t="n">
        <v>11.22957889429</v>
      </c>
      <c r="AK126" s="103" t="n">
        <v>10.5622636719672</v>
      </c>
      <c r="AL126" s="103" t="n">
        <v>9.89494844964442</v>
      </c>
      <c r="AM126" s="103" t="n">
        <v>8.96867422482222</v>
      </c>
      <c r="AN126" s="103" t="n">
        <v>8.04240000000003</v>
      </c>
      <c r="AO126" s="103" t="n">
        <v>7.11612577517783</v>
      </c>
      <c r="AP126" s="103" t="n">
        <v>6.18985155035563</v>
      </c>
      <c r="AQ126" s="103" t="n">
        <v>5.26357732553343</v>
      </c>
      <c r="AR126" s="103" t="n">
        <v>4.33730310071124</v>
      </c>
      <c r="AS126" s="103" t="n">
        <v>3.41102887588904</v>
      </c>
      <c r="AT126" s="103" t="n">
        <v>2.48475465106684</v>
      </c>
      <c r="AU126" s="103" t="n">
        <v>1.55848042624464</v>
      </c>
      <c r="AV126" s="103" t="n">
        <v>0.632206201422445</v>
      </c>
      <c r="AW126" s="103" t="n">
        <v>-0.294068023399753</v>
      </c>
      <c r="AX126" s="103" t="n">
        <v>-1.22034224822195</v>
      </c>
      <c r="AY126" s="103" t="n">
        <v>20.6525</v>
      </c>
      <c r="AZ126" s="103" t="n">
        <v>21.224</v>
      </c>
      <c r="BA126" s="103" t="n">
        <v>21.7955</v>
      </c>
      <c r="BB126" s="103" t="n">
        <v>22.367</v>
      </c>
    </row>
    <row r="127" customFormat="false" ht="12.8" hidden="false" customHeight="false" outlineLevel="0" collapsed="false">
      <c r="A127" s="102" t="n">
        <v>160</v>
      </c>
      <c r="B127" s="103" t="n">
        <v>0</v>
      </c>
      <c r="C127" s="103" t="n">
        <v>0.1973866442547</v>
      </c>
      <c r="D127" s="103" t="n">
        <v>0.394773288509399</v>
      </c>
      <c r="E127" s="103" t="n">
        <v>0.592159932764099</v>
      </c>
      <c r="F127" s="103" t="n">
        <v>0.789546577018798</v>
      </c>
      <c r="G127" s="103" t="n">
        <v>0.986933221273498</v>
      </c>
      <c r="H127" s="103" t="n">
        <v>1.1843198655282</v>
      </c>
      <c r="I127" s="103" t="n">
        <v>1.3817065097829</v>
      </c>
      <c r="J127" s="103" t="n">
        <v>1.5790931540376</v>
      </c>
      <c r="K127" s="103" t="n">
        <v>1.7764797982923</v>
      </c>
      <c r="L127" s="103" t="n">
        <v>1.973866442547</v>
      </c>
      <c r="M127" s="103" t="n">
        <v>2.17125308680169</v>
      </c>
      <c r="N127" s="103" t="n">
        <v>2.36863973105639</v>
      </c>
      <c r="O127" s="103" t="n">
        <v>2.56602637531109</v>
      </c>
      <c r="P127" s="103" t="n">
        <v>2.76341301956579</v>
      </c>
      <c r="Q127" s="103" t="n">
        <v>2.96079966382049</v>
      </c>
      <c r="R127" s="103" t="n">
        <v>3.15818630807519</v>
      </c>
      <c r="S127" s="103" t="n">
        <v>3.2517207738053</v>
      </c>
      <c r="T127" s="103" t="n">
        <v>3.3452552395354</v>
      </c>
      <c r="U127" s="103" t="n">
        <v>3.43878970526551</v>
      </c>
      <c r="V127" s="103" t="n">
        <v>3.53232417099562</v>
      </c>
      <c r="W127" s="103" t="n">
        <v>3.8294827430957</v>
      </c>
      <c r="X127" s="103" t="n">
        <v>4.12664131519579</v>
      </c>
      <c r="Y127" s="103" t="n">
        <v>4.24390251158925</v>
      </c>
      <c r="Z127" s="103" t="n">
        <v>4.36116370798271</v>
      </c>
      <c r="AA127" s="103" t="n">
        <v>4.47842490437617</v>
      </c>
      <c r="AB127" s="103" t="n">
        <v>4.98328812729988</v>
      </c>
      <c r="AC127" s="103" t="n">
        <v>5.48815135022358</v>
      </c>
      <c r="AD127" s="103" t="n">
        <v>6.00177373927787</v>
      </c>
      <c r="AE127" s="103" t="n">
        <v>6.51539612833215</v>
      </c>
      <c r="AF127" s="103" t="n">
        <v>7.02901851738644</v>
      </c>
      <c r="AG127" s="103" t="n">
        <v>6.88149489444205</v>
      </c>
      <c r="AH127" s="103" t="n">
        <v>6.73397127149767</v>
      </c>
      <c r="AI127" s="103" t="n">
        <v>6.81908645589288</v>
      </c>
      <c r="AJ127" s="103" t="n">
        <v>11.1232996731484</v>
      </c>
      <c r="AK127" s="103" t="n">
        <v>10.4601854424918</v>
      </c>
      <c r="AL127" s="103" t="n">
        <v>9.79707121183518</v>
      </c>
      <c r="AM127" s="103" t="n">
        <v>8.87953560591761</v>
      </c>
      <c r="AN127" s="103" t="n">
        <v>7.96200000000004</v>
      </c>
      <c r="AO127" s="103" t="n">
        <v>7.04446439408247</v>
      </c>
      <c r="AP127" s="103" t="n">
        <v>6.1269287881649</v>
      </c>
      <c r="AQ127" s="103" t="n">
        <v>5.20939318224733</v>
      </c>
      <c r="AR127" s="103" t="n">
        <v>4.29185757632976</v>
      </c>
      <c r="AS127" s="103" t="n">
        <v>3.37432197041219</v>
      </c>
      <c r="AT127" s="103" t="n">
        <v>2.45678636449462</v>
      </c>
      <c r="AU127" s="103" t="n">
        <v>1.53925075857705</v>
      </c>
      <c r="AV127" s="103" t="n">
        <v>0.621715152659482</v>
      </c>
      <c r="AW127" s="103" t="n">
        <v>-0.295820453258088</v>
      </c>
      <c r="AX127" s="103" t="n">
        <v>-1.21335605917566</v>
      </c>
      <c r="AY127" s="103" t="n">
        <v>20.6425</v>
      </c>
      <c r="AZ127" s="103" t="n">
        <v>21.24</v>
      </c>
      <c r="BA127" s="103" t="n">
        <v>21.8375</v>
      </c>
      <c r="BB127" s="103" t="n">
        <v>22.435</v>
      </c>
    </row>
    <row r="128" customFormat="false" ht="12.8" hidden="false" customHeight="false" outlineLevel="0" collapsed="false">
      <c r="A128" s="102" t="n">
        <v>161</v>
      </c>
      <c r="B128" s="103" t="n">
        <v>0</v>
      </c>
      <c r="C128" s="103" t="n">
        <v>0.194216721693867</v>
      </c>
      <c r="D128" s="103" t="n">
        <v>0.388433443387734</v>
      </c>
      <c r="E128" s="103" t="n">
        <v>0.5826501650816</v>
      </c>
      <c r="F128" s="103" t="n">
        <v>0.776866886775467</v>
      </c>
      <c r="G128" s="103" t="n">
        <v>0.971083608469334</v>
      </c>
      <c r="H128" s="103" t="n">
        <v>1.1653003301632</v>
      </c>
      <c r="I128" s="103" t="n">
        <v>1.35951705185707</v>
      </c>
      <c r="J128" s="103" t="n">
        <v>1.55373377355094</v>
      </c>
      <c r="K128" s="103" t="n">
        <v>1.74795049524481</v>
      </c>
      <c r="L128" s="103" t="n">
        <v>1.94216721693867</v>
      </c>
      <c r="M128" s="103" t="n">
        <v>2.13638393863254</v>
      </c>
      <c r="N128" s="103" t="n">
        <v>2.3306006603264</v>
      </c>
      <c r="O128" s="103" t="n">
        <v>2.52481738202026</v>
      </c>
      <c r="P128" s="103" t="n">
        <v>2.71903410371413</v>
      </c>
      <c r="Q128" s="103" t="n">
        <v>2.913250825408</v>
      </c>
      <c r="R128" s="103" t="n">
        <v>3.10746754710187</v>
      </c>
      <c r="S128" s="103" t="n">
        <v>3.20043599139699</v>
      </c>
      <c r="T128" s="103" t="n">
        <v>3.29340443569212</v>
      </c>
      <c r="U128" s="103" t="n">
        <v>3.38637287998725</v>
      </c>
      <c r="V128" s="103" t="n">
        <v>3.47934132428237</v>
      </c>
      <c r="W128" s="103" t="n">
        <v>3.76706573375108</v>
      </c>
      <c r="X128" s="103" t="n">
        <v>4.05479014321979</v>
      </c>
      <c r="Y128" s="103" t="n">
        <v>4.15857803238193</v>
      </c>
      <c r="Z128" s="103" t="n">
        <v>4.26236592154406</v>
      </c>
      <c r="AA128" s="103" t="n">
        <v>4.36615381070619</v>
      </c>
      <c r="AB128" s="103" t="n">
        <v>4.85031938989942</v>
      </c>
      <c r="AC128" s="103" t="n">
        <v>5.33448496909264</v>
      </c>
      <c r="AD128" s="103" t="n">
        <v>5.8270674789177</v>
      </c>
      <c r="AE128" s="103" t="n">
        <v>6.31964998874277</v>
      </c>
      <c r="AF128" s="103" t="n">
        <v>6.81223249856783</v>
      </c>
      <c r="AG128" s="103" t="n">
        <v>6.66474364519837</v>
      </c>
      <c r="AH128" s="103" t="n">
        <v>6.5172547918289</v>
      </c>
      <c r="AI128" s="103" t="n">
        <v>6.59021398165053</v>
      </c>
      <c r="AJ128" s="103" t="n">
        <v>11.0166773589747</v>
      </c>
      <c r="AK128" s="103" t="n">
        <v>10.3582396814135</v>
      </c>
      <c r="AL128" s="103" t="n">
        <v>9.69980200385241</v>
      </c>
      <c r="AM128" s="103" t="n">
        <v>8.80330100192622</v>
      </c>
      <c r="AN128" s="103" t="n">
        <v>7.90680000000003</v>
      </c>
      <c r="AO128" s="103" t="n">
        <v>7.01029899807384</v>
      </c>
      <c r="AP128" s="103" t="n">
        <v>6.11379799614765</v>
      </c>
      <c r="AQ128" s="103" t="n">
        <v>5.21729699422146</v>
      </c>
      <c r="AR128" s="103" t="n">
        <v>4.32079599229527</v>
      </c>
      <c r="AS128" s="103" t="n">
        <v>3.42429499036908</v>
      </c>
      <c r="AT128" s="103" t="n">
        <v>2.52779398844289</v>
      </c>
      <c r="AU128" s="103" t="n">
        <v>1.6312929865167</v>
      </c>
      <c r="AV128" s="103" t="n">
        <v>0.734791984590514</v>
      </c>
      <c r="AW128" s="103" t="n">
        <v>-0.161709017335676</v>
      </c>
      <c r="AX128" s="103" t="n">
        <v>-1.05821001926186</v>
      </c>
      <c r="AY128" s="103" t="n">
        <v>20.7465</v>
      </c>
      <c r="AZ128" s="103" t="n">
        <v>21.388</v>
      </c>
      <c r="BA128" s="103" t="n">
        <v>22.0295</v>
      </c>
      <c r="BB128" s="103" t="n">
        <v>22.671</v>
      </c>
    </row>
    <row r="129" customFormat="false" ht="12.8" hidden="false" customHeight="false" outlineLevel="0" collapsed="false">
      <c r="A129" s="102" t="n">
        <v>162</v>
      </c>
      <c r="B129" s="103" t="n">
        <v>0</v>
      </c>
      <c r="C129" s="103" t="n">
        <v>0.191046799133034</v>
      </c>
      <c r="D129" s="103" t="n">
        <v>0.382093598266068</v>
      </c>
      <c r="E129" s="103" t="n">
        <v>0.573140397399102</v>
      </c>
      <c r="F129" s="103" t="n">
        <v>0.764187196532136</v>
      </c>
      <c r="G129" s="103" t="n">
        <v>0.955233995665171</v>
      </c>
      <c r="H129" s="103" t="n">
        <v>1.14628079479821</v>
      </c>
      <c r="I129" s="103" t="n">
        <v>1.33732759393124</v>
      </c>
      <c r="J129" s="103" t="n">
        <v>1.52837439306428</v>
      </c>
      <c r="K129" s="103" t="n">
        <v>1.71942119219731</v>
      </c>
      <c r="L129" s="103" t="n">
        <v>1.91046799133034</v>
      </c>
      <c r="M129" s="103" t="n">
        <v>2.10151479046337</v>
      </c>
      <c r="N129" s="103" t="n">
        <v>2.29256158959641</v>
      </c>
      <c r="O129" s="103" t="n">
        <v>2.48360838872944</v>
      </c>
      <c r="P129" s="103" t="n">
        <v>2.67465518786247</v>
      </c>
      <c r="Q129" s="103" t="n">
        <v>2.86570198699551</v>
      </c>
      <c r="R129" s="103" t="n">
        <v>3.05674878612855</v>
      </c>
      <c r="S129" s="103" t="n">
        <v>3.14915120898869</v>
      </c>
      <c r="T129" s="103" t="n">
        <v>3.24155363184884</v>
      </c>
      <c r="U129" s="103" t="n">
        <v>3.33395605470898</v>
      </c>
      <c r="V129" s="103" t="n">
        <v>3.42635847756913</v>
      </c>
      <c r="W129" s="103" t="n">
        <v>3.70464872440646</v>
      </c>
      <c r="X129" s="103" t="n">
        <v>3.98293897124379</v>
      </c>
      <c r="Y129" s="103" t="n">
        <v>4.0732535531746</v>
      </c>
      <c r="Z129" s="103" t="n">
        <v>4.16356813510541</v>
      </c>
      <c r="AA129" s="103" t="n">
        <v>4.25388271703622</v>
      </c>
      <c r="AB129" s="103" t="n">
        <v>4.71735065249896</v>
      </c>
      <c r="AC129" s="103" t="n">
        <v>5.18081858796169</v>
      </c>
      <c r="AD129" s="103" t="n">
        <v>5.65236121855754</v>
      </c>
      <c r="AE129" s="103" t="n">
        <v>6.12390384915338</v>
      </c>
      <c r="AF129" s="103" t="n">
        <v>6.59544647974922</v>
      </c>
      <c r="AG129" s="103" t="n">
        <v>6.44799239595468</v>
      </c>
      <c r="AH129" s="103" t="n">
        <v>6.30053831216014</v>
      </c>
      <c r="AI129" s="103" t="n">
        <v>6.36134150740818</v>
      </c>
      <c r="AJ129" s="103" t="n">
        <v>10.9100550448009</v>
      </c>
      <c r="AK129" s="103" t="n">
        <v>10.2562939203353</v>
      </c>
      <c r="AL129" s="103" t="n">
        <v>9.60253279586963</v>
      </c>
      <c r="AM129" s="103" t="n">
        <v>8.72706639793483</v>
      </c>
      <c r="AN129" s="103" t="n">
        <v>7.85160000000002</v>
      </c>
      <c r="AO129" s="103" t="n">
        <v>6.97613360206521</v>
      </c>
      <c r="AP129" s="103" t="n">
        <v>6.1006672041304</v>
      </c>
      <c r="AQ129" s="103" t="n">
        <v>5.22520080619559</v>
      </c>
      <c r="AR129" s="103" t="n">
        <v>4.34973440826078</v>
      </c>
      <c r="AS129" s="103" t="n">
        <v>3.47426801032597</v>
      </c>
      <c r="AT129" s="103" t="n">
        <v>2.59880161239117</v>
      </c>
      <c r="AU129" s="103" t="n">
        <v>1.72333521445636</v>
      </c>
      <c r="AV129" s="103" t="n">
        <v>0.847868816521549</v>
      </c>
      <c r="AW129" s="103" t="n">
        <v>-0.0275975814132594</v>
      </c>
      <c r="AX129" s="103" t="n">
        <v>-0.903063979348068</v>
      </c>
      <c r="AY129" s="103" t="n">
        <v>20.8505</v>
      </c>
      <c r="AZ129" s="103" t="n">
        <v>21.536</v>
      </c>
      <c r="BA129" s="103" t="n">
        <v>22.2215</v>
      </c>
      <c r="BB129" s="103" t="n">
        <v>22.907</v>
      </c>
    </row>
    <row r="130" customFormat="false" ht="12.8" hidden="false" customHeight="false" outlineLevel="0" collapsed="false">
      <c r="A130" s="102" t="n">
        <v>163</v>
      </c>
      <c r="B130" s="103" t="n">
        <v>0</v>
      </c>
      <c r="C130" s="103" t="n">
        <v>0.187876876572201</v>
      </c>
      <c r="D130" s="103" t="n">
        <v>0.375753753144403</v>
      </c>
      <c r="E130" s="103" t="n">
        <v>0.563630629716604</v>
      </c>
      <c r="F130" s="103" t="n">
        <v>0.751507506288806</v>
      </c>
      <c r="G130" s="103" t="n">
        <v>0.939384382861007</v>
      </c>
      <c r="H130" s="103" t="n">
        <v>1.12726125943321</v>
      </c>
      <c r="I130" s="103" t="n">
        <v>1.31513813600541</v>
      </c>
      <c r="J130" s="103" t="n">
        <v>1.50301501257761</v>
      </c>
      <c r="K130" s="103" t="n">
        <v>1.69089188914981</v>
      </c>
      <c r="L130" s="103" t="n">
        <v>1.87876876572202</v>
      </c>
      <c r="M130" s="103" t="n">
        <v>2.06664564229421</v>
      </c>
      <c r="N130" s="103" t="n">
        <v>2.25452251886641</v>
      </c>
      <c r="O130" s="103" t="n">
        <v>2.44239939543861</v>
      </c>
      <c r="P130" s="103" t="n">
        <v>2.63027627201082</v>
      </c>
      <c r="Q130" s="103" t="n">
        <v>2.81815314858302</v>
      </c>
      <c r="R130" s="103" t="n">
        <v>3.00603002515522</v>
      </c>
      <c r="S130" s="103" t="n">
        <v>3.09786642658039</v>
      </c>
      <c r="T130" s="103" t="n">
        <v>3.18970282800555</v>
      </c>
      <c r="U130" s="103" t="n">
        <v>3.28153922943072</v>
      </c>
      <c r="V130" s="103" t="n">
        <v>3.37337563085588</v>
      </c>
      <c r="W130" s="103" t="n">
        <v>3.64223171506184</v>
      </c>
      <c r="X130" s="103" t="n">
        <v>3.9110877992678</v>
      </c>
      <c r="Y130" s="103" t="n">
        <v>3.98792907396728</v>
      </c>
      <c r="Z130" s="103" t="n">
        <v>4.06477034866676</v>
      </c>
      <c r="AA130" s="103" t="n">
        <v>4.14161162336624</v>
      </c>
      <c r="AB130" s="103" t="n">
        <v>4.5843819150985</v>
      </c>
      <c r="AC130" s="103" t="n">
        <v>5.02715220683075</v>
      </c>
      <c r="AD130" s="103" t="n">
        <v>5.47765495819737</v>
      </c>
      <c r="AE130" s="103" t="n">
        <v>5.92815770956399</v>
      </c>
      <c r="AF130" s="103" t="n">
        <v>6.37866046093061</v>
      </c>
      <c r="AG130" s="103" t="n">
        <v>6.23124114671099</v>
      </c>
      <c r="AH130" s="103" t="n">
        <v>6.08382183249137</v>
      </c>
      <c r="AI130" s="103" t="n">
        <v>6.13246903316583</v>
      </c>
      <c r="AJ130" s="103" t="n">
        <v>10.8034327306272</v>
      </c>
      <c r="AK130" s="103" t="n">
        <v>10.154348159257</v>
      </c>
      <c r="AL130" s="103" t="n">
        <v>9.50526358788686</v>
      </c>
      <c r="AM130" s="103" t="n">
        <v>8.65083179394343</v>
      </c>
      <c r="AN130" s="103" t="n">
        <v>7.7964</v>
      </c>
      <c r="AO130" s="103" t="n">
        <v>6.94196820605658</v>
      </c>
      <c r="AP130" s="103" t="n">
        <v>6.08753641211315</v>
      </c>
      <c r="AQ130" s="103" t="n">
        <v>5.23310461816972</v>
      </c>
      <c r="AR130" s="103" t="n">
        <v>4.37867282422629</v>
      </c>
      <c r="AS130" s="103" t="n">
        <v>3.52424103028286</v>
      </c>
      <c r="AT130" s="103" t="n">
        <v>2.66980923633944</v>
      </c>
      <c r="AU130" s="103" t="n">
        <v>1.81537744239601</v>
      </c>
      <c r="AV130" s="103" t="n">
        <v>0.960945648452581</v>
      </c>
      <c r="AW130" s="103" t="n">
        <v>0.106513854509153</v>
      </c>
      <c r="AX130" s="103" t="n">
        <v>-0.747917939434275</v>
      </c>
      <c r="AY130" s="103" t="n">
        <v>20.9545</v>
      </c>
      <c r="AZ130" s="103" t="n">
        <v>21.684</v>
      </c>
      <c r="BA130" s="103" t="n">
        <v>22.4135</v>
      </c>
      <c r="BB130" s="103" t="n">
        <v>23.143</v>
      </c>
    </row>
    <row r="131" customFormat="false" ht="12.8" hidden="false" customHeight="false" outlineLevel="0" collapsed="false">
      <c r="A131" s="102" t="n">
        <v>164</v>
      </c>
      <c r="B131" s="103" t="n">
        <v>0</v>
      </c>
      <c r="C131" s="103" t="n">
        <v>0.184706954011369</v>
      </c>
      <c r="D131" s="103" t="n">
        <v>0.369413908022737</v>
      </c>
      <c r="E131" s="103" t="n">
        <v>0.554120862034106</v>
      </c>
      <c r="F131" s="103" t="n">
        <v>0.738827816045475</v>
      </c>
      <c r="G131" s="103" t="n">
        <v>0.923534770056843</v>
      </c>
      <c r="H131" s="103" t="n">
        <v>1.10824172406822</v>
      </c>
      <c r="I131" s="103" t="n">
        <v>1.29294867807958</v>
      </c>
      <c r="J131" s="103" t="n">
        <v>1.47765563209095</v>
      </c>
      <c r="K131" s="103" t="n">
        <v>1.66236258610232</v>
      </c>
      <c r="L131" s="103" t="n">
        <v>1.84706954011369</v>
      </c>
      <c r="M131" s="103" t="n">
        <v>2.03177649412506</v>
      </c>
      <c r="N131" s="103" t="n">
        <v>2.21648344813642</v>
      </c>
      <c r="O131" s="103" t="n">
        <v>2.40119040214779</v>
      </c>
      <c r="P131" s="103" t="n">
        <v>2.58589735615916</v>
      </c>
      <c r="Q131" s="103" t="n">
        <v>2.77060431017053</v>
      </c>
      <c r="R131" s="103" t="n">
        <v>2.9553112641819</v>
      </c>
      <c r="S131" s="103" t="n">
        <v>3.04658164417209</v>
      </c>
      <c r="T131" s="103" t="n">
        <v>3.13785202416227</v>
      </c>
      <c r="U131" s="103" t="n">
        <v>3.22912240415245</v>
      </c>
      <c r="V131" s="103" t="n">
        <v>3.32039278414264</v>
      </c>
      <c r="W131" s="103" t="n">
        <v>3.57981470571722</v>
      </c>
      <c r="X131" s="103" t="n">
        <v>3.8392366272918</v>
      </c>
      <c r="Y131" s="103" t="n">
        <v>3.90260459475995</v>
      </c>
      <c r="Z131" s="103" t="n">
        <v>3.96597256222811</v>
      </c>
      <c r="AA131" s="103" t="n">
        <v>4.02934052969627</v>
      </c>
      <c r="AB131" s="103" t="n">
        <v>4.45141317769803</v>
      </c>
      <c r="AC131" s="103" t="n">
        <v>4.8734858256998</v>
      </c>
      <c r="AD131" s="103" t="n">
        <v>5.3029486978372</v>
      </c>
      <c r="AE131" s="103" t="n">
        <v>5.7324115699746</v>
      </c>
      <c r="AF131" s="103" t="n">
        <v>6.161874442112</v>
      </c>
      <c r="AG131" s="103" t="n">
        <v>6.0144898974673</v>
      </c>
      <c r="AH131" s="103" t="n">
        <v>5.86710535282261</v>
      </c>
      <c r="AI131" s="103" t="n">
        <v>5.90359655892348</v>
      </c>
      <c r="AJ131" s="103" t="n">
        <v>10.6968104164534</v>
      </c>
      <c r="AK131" s="103" t="n">
        <v>10.0524023981788</v>
      </c>
      <c r="AL131" s="103" t="n">
        <v>9.40799437990409</v>
      </c>
      <c r="AM131" s="103" t="n">
        <v>8.57459718995204</v>
      </c>
      <c r="AN131" s="103" t="n">
        <v>7.74119999999999</v>
      </c>
      <c r="AO131" s="103" t="n">
        <v>6.90780281004795</v>
      </c>
      <c r="AP131" s="103" t="n">
        <v>6.0744056200959</v>
      </c>
      <c r="AQ131" s="103" t="n">
        <v>5.24100843014385</v>
      </c>
      <c r="AR131" s="103" t="n">
        <v>4.40761124019181</v>
      </c>
      <c r="AS131" s="103" t="n">
        <v>3.57421405023976</v>
      </c>
      <c r="AT131" s="103" t="n">
        <v>2.74081686028771</v>
      </c>
      <c r="AU131" s="103" t="n">
        <v>1.90741967033566</v>
      </c>
      <c r="AV131" s="103" t="n">
        <v>1.07402248038362</v>
      </c>
      <c r="AW131" s="103" t="n">
        <v>0.24062529043157</v>
      </c>
      <c r="AX131" s="103" t="n">
        <v>-0.592771899520478</v>
      </c>
      <c r="AY131" s="103" t="n">
        <v>21.0585</v>
      </c>
      <c r="AZ131" s="103" t="n">
        <v>21.832</v>
      </c>
      <c r="BA131" s="103" t="n">
        <v>22.6055</v>
      </c>
      <c r="BB131" s="103" t="n">
        <v>23.379</v>
      </c>
    </row>
    <row r="132" customFormat="false" ht="12.8" hidden="false" customHeight="false" outlineLevel="0" collapsed="false">
      <c r="A132" s="102" t="n">
        <v>165</v>
      </c>
      <c r="B132" s="103" t="n">
        <v>0</v>
      </c>
      <c r="C132" s="103" t="n">
        <v>0.181537031450536</v>
      </c>
      <c r="D132" s="103" t="n">
        <v>0.363074062901072</v>
      </c>
      <c r="E132" s="103" t="n">
        <v>0.544611094351608</v>
      </c>
      <c r="F132" s="103" t="n">
        <v>0.726148125802144</v>
      </c>
      <c r="G132" s="103" t="n">
        <v>0.90768515725268</v>
      </c>
      <c r="H132" s="103" t="n">
        <v>1.08922218870322</v>
      </c>
      <c r="I132" s="103" t="n">
        <v>1.27075922015376</v>
      </c>
      <c r="J132" s="103" t="n">
        <v>1.45229625160429</v>
      </c>
      <c r="K132" s="103" t="n">
        <v>1.63383328305483</v>
      </c>
      <c r="L132" s="103" t="n">
        <v>1.81537031450536</v>
      </c>
      <c r="M132" s="103" t="n">
        <v>1.9969073459559</v>
      </c>
      <c r="N132" s="103" t="n">
        <v>2.17844437740643</v>
      </c>
      <c r="O132" s="103" t="n">
        <v>2.35998140885696</v>
      </c>
      <c r="P132" s="103" t="n">
        <v>2.5415184403075</v>
      </c>
      <c r="Q132" s="103" t="n">
        <v>2.72305547175804</v>
      </c>
      <c r="R132" s="103" t="n">
        <v>2.90459250320858</v>
      </c>
      <c r="S132" s="103" t="n">
        <v>2.99529686176378</v>
      </c>
      <c r="T132" s="103" t="n">
        <v>3.08600122031898</v>
      </c>
      <c r="U132" s="103" t="n">
        <v>3.17670557887419</v>
      </c>
      <c r="V132" s="103" t="n">
        <v>3.26740993742939</v>
      </c>
      <c r="W132" s="103" t="n">
        <v>3.51739769637259</v>
      </c>
      <c r="X132" s="103" t="n">
        <v>3.7673854553158</v>
      </c>
      <c r="Y132" s="103" t="n">
        <v>3.81728011555263</v>
      </c>
      <c r="Z132" s="103" t="n">
        <v>3.86717477578946</v>
      </c>
      <c r="AA132" s="103" t="n">
        <v>3.91706943602629</v>
      </c>
      <c r="AB132" s="103" t="n">
        <v>4.31844444029758</v>
      </c>
      <c r="AC132" s="103" t="n">
        <v>4.71981944456886</v>
      </c>
      <c r="AD132" s="103" t="n">
        <v>5.12824243747704</v>
      </c>
      <c r="AE132" s="103" t="n">
        <v>5.53666543038521</v>
      </c>
      <c r="AF132" s="103" t="n">
        <v>5.94508842329339</v>
      </c>
      <c r="AG132" s="103" t="n">
        <v>5.79773864822362</v>
      </c>
      <c r="AH132" s="103" t="n">
        <v>5.65038887315384</v>
      </c>
      <c r="AI132" s="103" t="n">
        <v>5.67472408468113</v>
      </c>
      <c r="AJ132" s="103" t="n">
        <v>10.5901881022797</v>
      </c>
      <c r="AK132" s="103" t="n">
        <v>9.95045663710051</v>
      </c>
      <c r="AL132" s="103" t="n">
        <v>9.31072517192131</v>
      </c>
      <c r="AM132" s="103" t="n">
        <v>8.49836258596065</v>
      </c>
      <c r="AN132" s="103" t="n">
        <v>7.68599999999998</v>
      </c>
      <c r="AO132" s="103" t="n">
        <v>6.87363741403932</v>
      </c>
      <c r="AP132" s="103" t="n">
        <v>6.06127482807865</v>
      </c>
      <c r="AQ132" s="103" t="n">
        <v>5.24891224211799</v>
      </c>
      <c r="AR132" s="103" t="n">
        <v>4.43654965615732</v>
      </c>
      <c r="AS132" s="103" t="n">
        <v>3.62418707019665</v>
      </c>
      <c r="AT132" s="103" t="n">
        <v>2.81182448423599</v>
      </c>
      <c r="AU132" s="103" t="n">
        <v>1.99946189827532</v>
      </c>
      <c r="AV132" s="103" t="n">
        <v>1.18709931231466</v>
      </c>
      <c r="AW132" s="103" t="n">
        <v>0.374736726353994</v>
      </c>
      <c r="AX132" s="103" t="n">
        <v>-0.437625859606671</v>
      </c>
      <c r="AY132" s="103" t="n">
        <v>21.1625</v>
      </c>
      <c r="AZ132" s="103" t="n">
        <v>21.98</v>
      </c>
      <c r="BA132" s="103" t="n">
        <v>22.7975</v>
      </c>
      <c r="BB132" s="103" t="n">
        <v>23.615</v>
      </c>
    </row>
    <row r="133" customFormat="false" ht="12.8" hidden="false" customHeight="false" outlineLevel="0" collapsed="false">
      <c r="A133" s="102" t="n">
        <v>166</v>
      </c>
      <c r="B133" s="103" t="n">
        <v>0</v>
      </c>
      <c r="C133" s="103" t="n">
        <v>0.178480769020249</v>
      </c>
      <c r="D133" s="103" t="n">
        <v>0.356961538040498</v>
      </c>
      <c r="E133" s="103" t="n">
        <v>0.535442307060747</v>
      </c>
      <c r="F133" s="103" t="n">
        <v>0.713923076080997</v>
      </c>
      <c r="G133" s="103" t="n">
        <v>0.892403845101246</v>
      </c>
      <c r="H133" s="103" t="n">
        <v>1.0708846141215</v>
      </c>
      <c r="I133" s="103" t="n">
        <v>1.24936538314175</v>
      </c>
      <c r="J133" s="103" t="n">
        <v>1.42784615216199</v>
      </c>
      <c r="K133" s="103" t="n">
        <v>1.60632692118224</v>
      </c>
      <c r="L133" s="103" t="n">
        <v>1.78480769020249</v>
      </c>
      <c r="M133" s="103" t="n">
        <v>1.96328845922274</v>
      </c>
      <c r="N133" s="103" t="n">
        <v>2.14176922824299</v>
      </c>
      <c r="O133" s="103" t="n">
        <v>2.32024999726324</v>
      </c>
      <c r="P133" s="103" t="n">
        <v>2.49873076628349</v>
      </c>
      <c r="Q133" s="103" t="n">
        <v>2.67721153530374</v>
      </c>
      <c r="R133" s="103" t="n">
        <v>2.85569230432399</v>
      </c>
      <c r="S133" s="103" t="n">
        <v>2.94585183269786</v>
      </c>
      <c r="T133" s="103" t="n">
        <v>3.03601136107174</v>
      </c>
      <c r="U133" s="103" t="n">
        <v>3.12617088944561</v>
      </c>
      <c r="V133" s="103" t="n">
        <v>3.21633041781948</v>
      </c>
      <c r="W133" s="103" t="n">
        <v>3.45717899328931</v>
      </c>
      <c r="X133" s="103" t="n">
        <v>3.69802756875915</v>
      </c>
      <c r="Y133" s="103" t="n">
        <v>3.73484118463625</v>
      </c>
      <c r="Z133" s="103" t="n">
        <v>3.77165480051335</v>
      </c>
      <c r="AA133" s="103" t="n">
        <v>3.80846841639045</v>
      </c>
      <c r="AB133" s="103" t="n">
        <v>4.1896591203165</v>
      </c>
      <c r="AC133" s="103" t="n">
        <v>4.57084982424254</v>
      </c>
      <c r="AD133" s="103" t="n">
        <v>4.95862099905016</v>
      </c>
      <c r="AE133" s="103" t="n">
        <v>5.34639217385779</v>
      </c>
      <c r="AF133" s="103" t="n">
        <v>5.73416334866541</v>
      </c>
      <c r="AG133" s="103" t="n">
        <v>5.58666392992611</v>
      </c>
      <c r="AH133" s="103" t="n">
        <v>5.43916451118682</v>
      </c>
      <c r="AI133" s="103" t="n">
        <v>5.45115023322894</v>
      </c>
      <c r="AJ133" s="103" t="n">
        <v>10.4856124251604</v>
      </c>
      <c r="AK133" s="103" t="n">
        <v>9.8507217138756</v>
      </c>
      <c r="AL133" s="103" t="n">
        <v>9.21583100259085</v>
      </c>
      <c r="AM133" s="103" t="n">
        <v>8.42331550129542</v>
      </c>
      <c r="AN133" s="103" t="n">
        <v>7.63079999999999</v>
      </c>
      <c r="AO133" s="103" t="n">
        <v>6.83828449870457</v>
      </c>
      <c r="AP133" s="103" t="n">
        <v>6.04576899740914</v>
      </c>
      <c r="AQ133" s="103" t="n">
        <v>5.25325349611371</v>
      </c>
      <c r="AR133" s="103" t="n">
        <v>4.46073799481829</v>
      </c>
      <c r="AS133" s="103" t="n">
        <v>3.66822249352286</v>
      </c>
      <c r="AT133" s="103" t="n">
        <v>2.87570699222743</v>
      </c>
      <c r="AU133" s="103" t="n">
        <v>2.08319149093201</v>
      </c>
      <c r="AV133" s="103" t="n">
        <v>1.29067598963658</v>
      </c>
      <c r="AW133" s="103" t="n">
        <v>0.498160488341152</v>
      </c>
      <c r="AX133" s="103" t="n">
        <v>-0.294355012954274</v>
      </c>
      <c r="AY133" s="103" t="n">
        <v>21.417</v>
      </c>
      <c r="AZ133" s="103" t="n">
        <v>22.3</v>
      </c>
      <c r="BA133" s="103" t="n">
        <v>23.183</v>
      </c>
      <c r="BB133" s="103" t="n">
        <v>24.066</v>
      </c>
    </row>
    <row r="134" customFormat="false" ht="12.8" hidden="false" customHeight="false" outlineLevel="0" collapsed="false">
      <c r="A134" s="102" t="n">
        <v>167</v>
      </c>
      <c r="B134" s="103" t="n">
        <v>0</v>
      </c>
      <c r="C134" s="103" t="n">
        <v>0.175424506589962</v>
      </c>
      <c r="D134" s="103" t="n">
        <v>0.350849013179925</v>
      </c>
      <c r="E134" s="103" t="n">
        <v>0.526273519769887</v>
      </c>
      <c r="F134" s="103" t="n">
        <v>0.701698026359849</v>
      </c>
      <c r="G134" s="103" t="n">
        <v>0.877122532949812</v>
      </c>
      <c r="H134" s="103" t="n">
        <v>1.05254703953978</v>
      </c>
      <c r="I134" s="103" t="n">
        <v>1.22797154612974</v>
      </c>
      <c r="J134" s="103" t="n">
        <v>1.4033960527197</v>
      </c>
      <c r="K134" s="103" t="n">
        <v>1.57882055930966</v>
      </c>
      <c r="L134" s="103" t="n">
        <v>1.75424506589962</v>
      </c>
      <c r="M134" s="103" t="n">
        <v>1.92966957248959</v>
      </c>
      <c r="N134" s="103" t="n">
        <v>2.10509407907955</v>
      </c>
      <c r="O134" s="103" t="n">
        <v>2.28051858566951</v>
      </c>
      <c r="P134" s="103" t="n">
        <v>2.45594309225947</v>
      </c>
      <c r="Q134" s="103" t="n">
        <v>2.63136759884944</v>
      </c>
      <c r="R134" s="103" t="n">
        <v>2.8067921054394</v>
      </c>
      <c r="S134" s="103" t="n">
        <v>2.89640680363194</v>
      </c>
      <c r="T134" s="103" t="n">
        <v>2.98602150182449</v>
      </c>
      <c r="U134" s="103" t="n">
        <v>3.07563620001703</v>
      </c>
      <c r="V134" s="103" t="n">
        <v>3.16525089820958</v>
      </c>
      <c r="W134" s="103" t="n">
        <v>3.39696029020604</v>
      </c>
      <c r="X134" s="103" t="n">
        <v>3.62866968220249</v>
      </c>
      <c r="Y134" s="103" t="n">
        <v>3.65240225371987</v>
      </c>
      <c r="Z134" s="103" t="n">
        <v>3.67613482523724</v>
      </c>
      <c r="AA134" s="103" t="n">
        <v>3.69986739675461</v>
      </c>
      <c r="AB134" s="103" t="n">
        <v>4.06087380033542</v>
      </c>
      <c r="AC134" s="103" t="n">
        <v>4.42188020391622</v>
      </c>
      <c r="AD134" s="103" t="n">
        <v>4.78899956062329</v>
      </c>
      <c r="AE134" s="103" t="n">
        <v>5.15611891733036</v>
      </c>
      <c r="AF134" s="103" t="n">
        <v>5.52323827403743</v>
      </c>
      <c r="AG134" s="103" t="n">
        <v>5.37558921162861</v>
      </c>
      <c r="AH134" s="103" t="n">
        <v>5.22794014921979</v>
      </c>
      <c r="AI134" s="103" t="n">
        <v>5.22757638177675</v>
      </c>
      <c r="AJ134" s="103" t="n">
        <v>10.381036748041</v>
      </c>
      <c r="AK134" s="103" t="n">
        <v>9.7509867906507</v>
      </c>
      <c r="AL134" s="103" t="n">
        <v>9.12093683326038</v>
      </c>
      <c r="AM134" s="103" t="n">
        <v>8.34826841663019</v>
      </c>
      <c r="AN134" s="103" t="n">
        <v>7.57560000000001</v>
      </c>
      <c r="AO134" s="103" t="n">
        <v>6.80293158336982</v>
      </c>
      <c r="AP134" s="103" t="n">
        <v>6.03026316673963</v>
      </c>
      <c r="AQ134" s="103" t="n">
        <v>5.25759475010944</v>
      </c>
      <c r="AR134" s="103" t="n">
        <v>4.48492633347925</v>
      </c>
      <c r="AS134" s="103" t="n">
        <v>3.71225791684906</v>
      </c>
      <c r="AT134" s="103" t="n">
        <v>2.93958950021887</v>
      </c>
      <c r="AU134" s="103" t="n">
        <v>2.16692108358869</v>
      </c>
      <c r="AV134" s="103" t="n">
        <v>1.3942526669585</v>
      </c>
      <c r="AW134" s="103" t="n">
        <v>0.621584250328309</v>
      </c>
      <c r="AX134" s="103" t="n">
        <v>-0.15108416630188</v>
      </c>
      <c r="AY134" s="103" t="n">
        <v>21.6715</v>
      </c>
      <c r="AZ134" s="103" t="n">
        <v>22.62</v>
      </c>
      <c r="BA134" s="103" t="n">
        <v>23.5685</v>
      </c>
      <c r="BB134" s="103" t="n">
        <v>24.517</v>
      </c>
    </row>
    <row r="135" customFormat="false" ht="12.8" hidden="false" customHeight="false" outlineLevel="0" collapsed="false">
      <c r="A135" s="102" t="n">
        <v>168</v>
      </c>
      <c r="B135" s="103" t="n">
        <v>0</v>
      </c>
      <c r="C135" s="103" t="n">
        <v>0.172368244159676</v>
      </c>
      <c r="D135" s="103" t="n">
        <v>0.344736488319351</v>
      </c>
      <c r="E135" s="103" t="n">
        <v>0.517104732479027</v>
      </c>
      <c r="F135" s="103" t="n">
        <v>0.689472976638702</v>
      </c>
      <c r="G135" s="103" t="n">
        <v>0.861841220798378</v>
      </c>
      <c r="H135" s="103" t="n">
        <v>1.03420946495805</v>
      </c>
      <c r="I135" s="103" t="n">
        <v>1.20657770911773</v>
      </c>
      <c r="J135" s="103" t="n">
        <v>1.3789459532774</v>
      </c>
      <c r="K135" s="103" t="n">
        <v>1.55131419743708</v>
      </c>
      <c r="L135" s="103" t="n">
        <v>1.72368244159676</v>
      </c>
      <c r="M135" s="103" t="n">
        <v>1.89605068575643</v>
      </c>
      <c r="N135" s="103" t="n">
        <v>2.0684189299161</v>
      </c>
      <c r="O135" s="103" t="n">
        <v>2.24078717407578</v>
      </c>
      <c r="P135" s="103" t="n">
        <v>2.41315541823546</v>
      </c>
      <c r="Q135" s="103" t="n">
        <v>2.58552366239513</v>
      </c>
      <c r="R135" s="103" t="n">
        <v>2.75789190655481</v>
      </c>
      <c r="S135" s="103" t="n">
        <v>2.84696177456603</v>
      </c>
      <c r="T135" s="103" t="n">
        <v>2.93603164257724</v>
      </c>
      <c r="U135" s="103" t="n">
        <v>3.02510151058846</v>
      </c>
      <c r="V135" s="103" t="n">
        <v>3.11417137859967</v>
      </c>
      <c r="W135" s="103" t="n">
        <v>3.33674158712276</v>
      </c>
      <c r="X135" s="103" t="n">
        <v>3.55931179564584</v>
      </c>
      <c r="Y135" s="103" t="n">
        <v>3.56996332280348</v>
      </c>
      <c r="Z135" s="103" t="n">
        <v>3.58061484996113</v>
      </c>
      <c r="AA135" s="103" t="n">
        <v>3.59126637711878</v>
      </c>
      <c r="AB135" s="103" t="n">
        <v>3.93208848035434</v>
      </c>
      <c r="AC135" s="103" t="n">
        <v>4.27291058358989</v>
      </c>
      <c r="AD135" s="103" t="n">
        <v>4.61937812219641</v>
      </c>
      <c r="AE135" s="103" t="n">
        <v>4.96584566080293</v>
      </c>
      <c r="AF135" s="103" t="n">
        <v>5.31231319940945</v>
      </c>
      <c r="AG135" s="103" t="n">
        <v>5.16451449333111</v>
      </c>
      <c r="AH135" s="103" t="n">
        <v>5.01671578725277</v>
      </c>
      <c r="AI135" s="103" t="n">
        <v>5.00400253032455</v>
      </c>
      <c r="AJ135" s="103" t="n">
        <v>10.2764610709217</v>
      </c>
      <c r="AK135" s="103" t="n">
        <v>9.6512518674258</v>
      </c>
      <c r="AL135" s="103" t="n">
        <v>9.02604266392992</v>
      </c>
      <c r="AM135" s="103" t="n">
        <v>8.27322133196497</v>
      </c>
      <c r="AN135" s="103" t="n">
        <v>7.52040000000002</v>
      </c>
      <c r="AO135" s="103" t="n">
        <v>6.76757866803507</v>
      </c>
      <c r="AP135" s="103" t="n">
        <v>6.01475733607012</v>
      </c>
      <c r="AQ135" s="103" t="n">
        <v>5.26193600410517</v>
      </c>
      <c r="AR135" s="103" t="n">
        <v>4.50911467214022</v>
      </c>
      <c r="AS135" s="103" t="n">
        <v>3.75629334017527</v>
      </c>
      <c r="AT135" s="103" t="n">
        <v>3.00347200821032</v>
      </c>
      <c r="AU135" s="103" t="n">
        <v>2.25065067624537</v>
      </c>
      <c r="AV135" s="103" t="n">
        <v>1.49782934428042</v>
      </c>
      <c r="AW135" s="103" t="n">
        <v>0.745008012315465</v>
      </c>
      <c r="AX135" s="103" t="n">
        <v>-0.00781331964948517</v>
      </c>
      <c r="AY135" s="103" t="n">
        <v>21.926</v>
      </c>
      <c r="AZ135" s="103" t="n">
        <v>22.94</v>
      </c>
      <c r="BA135" s="103" t="n">
        <v>23.954</v>
      </c>
      <c r="BB135" s="103" t="n">
        <v>24.968</v>
      </c>
    </row>
    <row r="136" customFormat="false" ht="12.8" hidden="false" customHeight="false" outlineLevel="0" collapsed="false">
      <c r="A136" s="102" t="n">
        <v>169</v>
      </c>
      <c r="B136" s="103" t="n">
        <v>0</v>
      </c>
      <c r="C136" s="103" t="n">
        <v>0.169311981729389</v>
      </c>
      <c r="D136" s="103" t="n">
        <v>0.338623963458777</v>
      </c>
      <c r="E136" s="103" t="n">
        <v>0.507935945188166</v>
      </c>
      <c r="F136" s="103" t="n">
        <v>0.677247926917555</v>
      </c>
      <c r="G136" s="103" t="n">
        <v>0.846559908646943</v>
      </c>
      <c r="H136" s="103" t="n">
        <v>1.01587189037633</v>
      </c>
      <c r="I136" s="103" t="n">
        <v>1.18518387210572</v>
      </c>
      <c r="J136" s="103" t="n">
        <v>1.35449585383511</v>
      </c>
      <c r="K136" s="103" t="n">
        <v>1.5238078355645</v>
      </c>
      <c r="L136" s="103" t="n">
        <v>1.69311981729389</v>
      </c>
      <c r="M136" s="103" t="n">
        <v>1.86243179902328</v>
      </c>
      <c r="N136" s="103" t="n">
        <v>2.03174378075266</v>
      </c>
      <c r="O136" s="103" t="n">
        <v>2.20105576248205</v>
      </c>
      <c r="P136" s="103" t="n">
        <v>2.37036774421144</v>
      </c>
      <c r="Q136" s="103" t="n">
        <v>2.53967972594083</v>
      </c>
      <c r="R136" s="103" t="n">
        <v>2.70899170767022</v>
      </c>
      <c r="S136" s="103" t="n">
        <v>2.79751674550011</v>
      </c>
      <c r="T136" s="103" t="n">
        <v>2.88604178332999</v>
      </c>
      <c r="U136" s="103" t="n">
        <v>2.97456682115988</v>
      </c>
      <c r="V136" s="103" t="n">
        <v>3.06309185898977</v>
      </c>
      <c r="W136" s="103" t="n">
        <v>3.27652288403948</v>
      </c>
      <c r="X136" s="103" t="n">
        <v>3.48995390908918</v>
      </c>
      <c r="Y136" s="103" t="n">
        <v>3.4875243918871</v>
      </c>
      <c r="Z136" s="103" t="n">
        <v>3.48509487468502</v>
      </c>
      <c r="AA136" s="103" t="n">
        <v>3.48266535748294</v>
      </c>
      <c r="AB136" s="103" t="n">
        <v>3.80330316037325</v>
      </c>
      <c r="AC136" s="103" t="n">
        <v>4.12394096326357</v>
      </c>
      <c r="AD136" s="103" t="n">
        <v>4.44975668376954</v>
      </c>
      <c r="AE136" s="103" t="n">
        <v>4.77557240427551</v>
      </c>
      <c r="AF136" s="103" t="n">
        <v>5.10138812478147</v>
      </c>
      <c r="AG136" s="103" t="n">
        <v>4.95343977503361</v>
      </c>
      <c r="AH136" s="103" t="n">
        <v>4.80549142528574</v>
      </c>
      <c r="AI136" s="103" t="n">
        <v>4.78042867887236</v>
      </c>
      <c r="AJ136" s="103" t="n">
        <v>10.1718853938023</v>
      </c>
      <c r="AK136" s="103" t="n">
        <v>9.5515169442009</v>
      </c>
      <c r="AL136" s="103" t="n">
        <v>8.93114849459945</v>
      </c>
      <c r="AM136" s="103" t="n">
        <v>8.19817424729974</v>
      </c>
      <c r="AN136" s="103" t="n">
        <v>7.46520000000003</v>
      </c>
      <c r="AO136" s="103" t="n">
        <v>6.73222575270032</v>
      </c>
      <c r="AP136" s="103" t="n">
        <v>5.99925150540061</v>
      </c>
      <c r="AQ136" s="103" t="n">
        <v>5.26627725810089</v>
      </c>
      <c r="AR136" s="103" t="n">
        <v>4.53330301080118</v>
      </c>
      <c r="AS136" s="103" t="n">
        <v>3.80032876350147</v>
      </c>
      <c r="AT136" s="103" t="n">
        <v>3.06735451620176</v>
      </c>
      <c r="AU136" s="103" t="n">
        <v>2.33438026890205</v>
      </c>
      <c r="AV136" s="103" t="n">
        <v>1.60140602160234</v>
      </c>
      <c r="AW136" s="103" t="n">
        <v>0.868431774302623</v>
      </c>
      <c r="AX136" s="103" t="n">
        <v>0.135457527002911</v>
      </c>
      <c r="AY136" s="103" t="n">
        <v>22.1805</v>
      </c>
      <c r="AZ136" s="103" t="n">
        <v>23.26</v>
      </c>
      <c r="BA136" s="103" t="n">
        <v>24.3395</v>
      </c>
      <c r="BB136" s="103" t="n">
        <v>25.419</v>
      </c>
    </row>
    <row r="137" customFormat="false" ht="12.8" hidden="false" customHeight="false" outlineLevel="0" collapsed="false">
      <c r="A137" s="102" t="n">
        <v>170</v>
      </c>
      <c r="B137" s="103" t="n">
        <v>0</v>
      </c>
      <c r="C137" s="103" t="n">
        <v>0.166255719299102</v>
      </c>
      <c r="D137" s="103" t="n">
        <v>0.332511438598204</v>
      </c>
      <c r="E137" s="103" t="n">
        <v>0.498767157897305</v>
      </c>
      <c r="F137" s="103" t="n">
        <v>0.665022877196407</v>
      </c>
      <c r="G137" s="103" t="n">
        <v>0.831278596495509</v>
      </c>
      <c r="H137" s="103" t="n">
        <v>0.997534315794611</v>
      </c>
      <c r="I137" s="103" t="n">
        <v>1.16379003509371</v>
      </c>
      <c r="J137" s="103" t="n">
        <v>1.33004575439281</v>
      </c>
      <c r="K137" s="103" t="n">
        <v>1.49630147369192</v>
      </c>
      <c r="L137" s="103" t="n">
        <v>1.66255719299102</v>
      </c>
      <c r="M137" s="103" t="n">
        <v>1.82881291229012</v>
      </c>
      <c r="N137" s="103" t="n">
        <v>1.99506863158922</v>
      </c>
      <c r="O137" s="103" t="n">
        <v>2.16132435088832</v>
      </c>
      <c r="P137" s="103" t="n">
        <v>2.32758007018743</v>
      </c>
      <c r="Q137" s="103" t="n">
        <v>2.49383578948653</v>
      </c>
      <c r="R137" s="103" t="n">
        <v>2.66009150878563</v>
      </c>
      <c r="S137" s="103" t="n">
        <v>2.74807171643419</v>
      </c>
      <c r="T137" s="103" t="n">
        <v>2.83605192408274</v>
      </c>
      <c r="U137" s="103" t="n">
        <v>2.9240321317313</v>
      </c>
      <c r="V137" s="103" t="n">
        <v>3.01201233937986</v>
      </c>
      <c r="W137" s="103" t="n">
        <v>3.21630418095619</v>
      </c>
      <c r="X137" s="103" t="n">
        <v>3.42059602253253</v>
      </c>
      <c r="Y137" s="103" t="n">
        <v>3.40508546097072</v>
      </c>
      <c r="Z137" s="103" t="n">
        <v>3.38957489940891</v>
      </c>
      <c r="AA137" s="103" t="n">
        <v>3.3740643378471</v>
      </c>
      <c r="AB137" s="103" t="n">
        <v>3.67451784039218</v>
      </c>
      <c r="AC137" s="103" t="n">
        <v>3.97497134293725</v>
      </c>
      <c r="AD137" s="103" t="n">
        <v>4.28013524534266</v>
      </c>
      <c r="AE137" s="103" t="n">
        <v>4.58529914774808</v>
      </c>
      <c r="AF137" s="103" t="n">
        <v>4.89046305015349</v>
      </c>
      <c r="AG137" s="103" t="n">
        <v>4.74236505673611</v>
      </c>
      <c r="AH137" s="103" t="n">
        <v>4.59426706331872</v>
      </c>
      <c r="AI137" s="103" t="n">
        <v>4.55685482742017</v>
      </c>
      <c r="AJ137" s="103" t="n">
        <v>10.067309716683</v>
      </c>
      <c r="AK137" s="103" t="n">
        <v>9.451782020976</v>
      </c>
      <c r="AL137" s="103" t="n">
        <v>8.83625432526899</v>
      </c>
      <c r="AM137" s="103" t="n">
        <v>8.12312716263452</v>
      </c>
      <c r="AN137" s="103" t="n">
        <v>7.41000000000004</v>
      </c>
      <c r="AO137" s="103" t="n">
        <v>6.69687283736556</v>
      </c>
      <c r="AP137" s="103" t="n">
        <v>5.98374567473109</v>
      </c>
      <c r="AQ137" s="103" t="n">
        <v>5.27061851209662</v>
      </c>
      <c r="AR137" s="103" t="n">
        <v>4.55749134946214</v>
      </c>
      <c r="AS137" s="103" t="n">
        <v>3.84436418682766</v>
      </c>
      <c r="AT137" s="103" t="n">
        <v>3.13123702419319</v>
      </c>
      <c r="AU137" s="103" t="n">
        <v>2.41810986155871</v>
      </c>
      <c r="AV137" s="103" t="n">
        <v>1.70498269892424</v>
      </c>
      <c r="AW137" s="103" t="n">
        <v>0.991855536289763</v>
      </c>
      <c r="AX137" s="103" t="n">
        <v>0.278728373655288</v>
      </c>
      <c r="AY137" s="103" t="n">
        <v>22.435</v>
      </c>
      <c r="AZ137" s="103" t="n">
        <v>23.58</v>
      </c>
      <c r="BA137" s="103" t="n">
        <v>24.725</v>
      </c>
      <c r="BB137" s="103" t="n">
        <v>25.87</v>
      </c>
    </row>
    <row r="138" customFormat="false" ht="12.8" hidden="false" customHeight="false" outlineLevel="0" collapsed="false">
      <c r="A138" s="102" t="n">
        <v>171</v>
      </c>
      <c r="B138" s="103" t="n">
        <v>0</v>
      </c>
      <c r="C138" s="103" t="n">
        <v>0.163376983454349</v>
      </c>
      <c r="D138" s="103" t="n">
        <v>0.326753966908698</v>
      </c>
      <c r="E138" s="103" t="n">
        <v>0.490130950363047</v>
      </c>
      <c r="F138" s="103" t="n">
        <v>0.653507933817396</v>
      </c>
      <c r="G138" s="103" t="n">
        <v>0.816884917271746</v>
      </c>
      <c r="H138" s="103" t="n">
        <v>0.980261900726095</v>
      </c>
      <c r="I138" s="103" t="n">
        <v>1.14363888418044</v>
      </c>
      <c r="J138" s="103" t="n">
        <v>1.30701586763479</v>
      </c>
      <c r="K138" s="103" t="n">
        <v>1.47039285108914</v>
      </c>
      <c r="L138" s="103" t="n">
        <v>1.63376983454349</v>
      </c>
      <c r="M138" s="103" t="n">
        <v>1.79714681799784</v>
      </c>
      <c r="N138" s="103" t="n">
        <v>1.96052380145219</v>
      </c>
      <c r="O138" s="103" t="n">
        <v>2.12390078490654</v>
      </c>
      <c r="P138" s="103" t="n">
        <v>2.28727776836089</v>
      </c>
      <c r="Q138" s="103" t="n">
        <v>2.45065475181524</v>
      </c>
      <c r="R138" s="103" t="n">
        <v>2.61403173526959</v>
      </c>
      <c r="S138" s="103" t="n">
        <v>2.70150306396981</v>
      </c>
      <c r="T138" s="103" t="n">
        <v>2.78897439267004</v>
      </c>
      <c r="U138" s="103" t="n">
        <v>2.87644572137027</v>
      </c>
      <c r="V138" s="103" t="n">
        <v>2.96391705007049</v>
      </c>
      <c r="W138" s="103" t="n">
        <v>3.15956000406182</v>
      </c>
      <c r="X138" s="103" t="n">
        <v>3.35520295805315</v>
      </c>
      <c r="Y138" s="103" t="n">
        <v>3.32727934912054</v>
      </c>
      <c r="Z138" s="103" t="n">
        <v>3.29935574018792</v>
      </c>
      <c r="AA138" s="103" t="n">
        <v>3.27143213125531</v>
      </c>
      <c r="AB138" s="103" t="n">
        <v>3.55271013231626</v>
      </c>
      <c r="AC138" s="103" t="n">
        <v>3.83398813337721</v>
      </c>
      <c r="AD138" s="103" t="n">
        <v>4.11945985809455</v>
      </c>
      <c r="AE138" s="103" t="n">
        <v>4.40493158281189</v>
      </c>
      <c r="AF138" s="103" t="n">
        <v>4.69040330752923</v>
      </c>
      <c r="AG138" s="103" t="n">
        <v>4.54205500600759</v>
      </c>
      <c r="AH138" s="103" t="n">
        <v>4.39370670448594</v>
      </c>
      <c r="AI138" s="103" t="n">
        <v>4.34427428205115</v>
      </c>
      <c r="AJ138" s="103" t="n">
        <v>9.96816843246021</v>
      </c>
      <c r="AK138" s="103" t="n">
        <v>9.35736119873115</v>
      </c>
      <c r="AL138" s="103" t="n">
        <v>8.74655396500209</v>
      </c>
      <c r="AM138" s="103" t="n">
        <v>8.05067698250105</v>
      </c>
      <c r="AN138" s="103" t="n">
        <v>7.35480000000001</v>
      </c>
      <c r="AO138" s="103" t="n">
        <v>6.65892301749897</v>
      </c>
      <c r="AP138" s="103" t="n">
        <v>5.96304603499793</v>
      </c>
      <c r="AQ138" s="103" t="n">
        <v>5.2671690524969</v>
      </c>
      <c r="AR138" s="103" t="n">
        <v>4.57129206999586</v>
      </c>
      <c r="AS138" s="103" t="n">
        <v>3.87541508749482</v>
      </c>
      <c r="AT138" s="103" t="n">
        <v>3.17953810499378</v>
      </c>
      <c r="AU138" s="103" t="n">
        <v>2.48366112249274</v>
      </c>
      <c r="AV138" s="103" t="n">
        <v>1.7877841399917</v>
      </c>
      <c r="AW138" s="103" t="n">
        <v>1.09190715749066</v>
      </c>
      <c r="AX138" s="103" t="n">
        <v>0.39603017498962</v>
      </c>
      <c r="AY138" s="103" t="n">
        <v>22.889</v>
      </c>
      <c r="AZ138" s="103" t="n">
        <v>24.126</v>
      </c>
      <c r="BA138" s="103" t="n">
        <v>25.363</v>
      </c>
      <c r="BB138" s="103" t="n">
        <v>26.6</v>
      </c>
    </row>
    <row r="139" customFormat="false" ht="12.8" hidden="false" customHeight="false" outlineLevel="0" collapsed="false">
      <c r="A139" s="102" t="n">
        <v>172</v>
      </c>
      <c r="B139" s="103" t="n">
        <v>0</v>
      </c>
      <c r="C139" s="103" t="n">
        <v>0.160498247609596</v>
      </c>
      <c r="D139" s="103" t="n">
        <v>0.320996495219193</v>
      </c>
      <c r="E139" s="103" t="n">
        <v>0.481494742828789</v>
      </c>
      <c r="F139" s="103" t="n">
        <v>0.641992990438386</v>
      </c>
      <c r="G139" s="103" t="n">
        <v>0.802491238047982</v>
      </c>
      <c r="H139" s="103" t="n">
        <v>0.962989485657579</v>
      </c>
      <c r="I139" s="103" t="n">
        <v>1.12348773326717</v>
      </c>
      <c r="J139" s="103" t="n">
        <v>1.28398598087677</v>
      </c>
      <c r="K139" s="103" t="n">
        <v>1.44448422848637</v>
      </c>
      <c r="L139" s="103" t="n">
        <v>1.60498247609596</v>
      </c>
      <c r="M139" s="103" t="n">
        <v>1.76548072370556</v>
      </c>
      <c r="N139" s="103" t="n">
        <v>1.92597897131516</v>
      </c>
      <c r="O139" s="103" t="n">
        <v>2.08647721892476</v>
      </c>
      <c r="P139" s="103" t="n">
        <v>2.24697546653435</v>
      </c>
      <c r="Q139" s="103" t="n">
        <v>2.40747371414395</v>
      </c>
      <c r="R139" s="103" t="n">
        <v>2.56797196175354</v>
      </c>
      <c r="S139" s="103" t="n">
        <v>2.65493441150544</v>
      </c>
      <c r="T139" s="103" t="n">
        <v>2.74189686125733</v>
      </c>
      <c r="U139" s="103" t="n">
        <v>2.82885931100923</v>
      </c>
      <c r="V139" s="103" t="n">
        <v>2.91582176076113</v>
      </c>
      <c r="W139" s="103" t="n">
        <v>3.10281582716745</v>
      </c>
      <c r="X139" s="103" t="n">
        <v>3.28980989357377</v>
      </c>
      <c r="Y139" s="103" t="n">
        <v>3.24947323727036</v>
      </c>
      <c r="Z139" s="103" t="n">
        <v>3.20913658096694</v>
      </c>
      <c r="AA139" s="103" t="n">
        <v>3.16879992466352</v>
      </c>
      <c r="AB139" s="103" t="n">
        <v>3.43090242424035</v>
      </c>
      <c r="AC139" s="103" t="n">
        <v>3.69300492381717</v>
      </c>
      <c r="AD139" s="103" t="n">
        <v>3.95878447084644</v>
      </c>
      <c r="AE139" s="103" t="n">
        <v>4.22456401787571</v>
      </c>
      <c r="AF139" s="103" t="n">
        <v>4.49034356490498</v>
      </c>
      <c r="AG139" s="103" t="n">
        <v>4.34174495527907</v>
      </c>
      <c r="AH139" s="103" t="n">
        <v>4.19314634565315</v>
      </c>
      <c r="AI139" s="103" t="n">
        <v>4.13169373668213</v>
      </c>
      <c r="AJ139" s="103" t="n">
        <v>9.86902714823742</v>
      </c>
      <c r="AK139" s="103" t="n">
        <v>9.26294037648631</v>
      </c>
      <c r="AL139" s="103" t="n">
        <v>8.65685360473519</v>
      </c>
      <c r="AM139" s="103" t="n">
        <v>7.97822680236759</v>
      </c>
      <c r="AN139" s="103" t="n">
        <v>7.29959999999999</v>
      </c>
      <c r="AO139" s="103" t="n">
        <v>6.62097319763238</v>
      </c>
      <c r="AP139" s="103" t="n">
        <v>5.94234639526478</v>
      </c>
      <c r="AQ139" s="103" t="n">
        <v>5.26371959289718</v>
      </c>
      <c r="AR139" s="103" t="n">
        <v>4.58509279052957</v>
      </c>
      <c r="AS139" s="103" t="n">
        <v>3.90646598816197</v>
      </c>
      <c r="AT139" s="103" t="n">
        <v>3.22783918579437</v>
      </c>
      <c r="AU139" s="103" t="n">
        <v>2.54921238342676</v>
      </c>
      <c r="AV139" s="103" t="n">
        <v>1.87058558105916</v>
      </c>
      <c r="AW139" s="103" t="n">
        <v>1.19195877869155</v>
      </c>
      <c r="AX139" s="103" t="n">
        <v>0.513331976323951</v>
      </c>
      <c r="AY139" s="103" t="n">
        <v>23.343</v>
      </c>
      <c r="AZ139" s="103" t="n">
        <v>24.672</v>
      </c>
      <c r="BA139" s="103" t="n">
        <v>26.001</v>
      </c>
      <c r="BB139" s="103" t="n">
        <v>27.33</v>
      </c>
    </row>
    <row r="140" customFormat="false" ht="12.8" hidden="false" customHeight="false" outlineLevel="0" collapsed="false">
      <c r="A140" s="102" t="n">
        <v>173</v>
      </c>
      <c r="B140" s="103" t="n">
        <v>0</v>
      </c>
      <c r="C140" s="103" t="n">
        <v>0.157619511764844</v>
      </c>
      <c r="D140" s="103" t="n">
        <v>0.315239023529688</v>
      </c>
      <c r="E140" s="103" t="n">
        <v>0.472858535294531</v>
      </c>
      <c r="F140" s="103" t="n">
        <v>0.630478047059375</v>
      </c>
      <c r="G140" s="103" t="n">
        <v>0.788097558824219</v>
      </c>
      <c r="H140" s="103" t="n">
        <v>0.945717070589062</v>
      </c>
      <c r="I140" s="103" t="n">
        <v>1.10333658235391</v>
      </c>
      <c r="J140" s="103" t="n">
        <v>1.26095609411875</v>
      </c>
      <c r="K140" s="103" t="n">
        <v>1.41857560588359</v>
      </c>
      <c r="L140" s="103" t="n">
        <v>1.57619511764844</v>
      </c>
      <c r="M140" s="103" t="n">
        <v>1.73381462941328</v>
      </c>
      <c r="N140" s="103" t="n">
        <v>1.89143414117812</v>
      </c>
      <c r="O140" s="103" t="n">
        <v>2.04905365294297</v>
      </c>
      <c r="P140" s="103" t="n">
        <v>2.20667316470782</v>
      </c>
      <c r="Q140" s="103" t="n">
        <v>2.36429267647266</v>
      </c>
      <c r="R140" s="103" t="n">
        <v>2.5219121882375</v>
      </c>
      <c r="S140" s="103" t="n">
        <v>2.60836575904106</v>
      </c>
      <c r="T140" s="103" t="n">
        <v>2.69481932984463</v>
      </c>
      <c r="U140" s="103" t="n">
        <v>2.78127290064819</v>
      </c>
      <c r="V140" s="103" t="n">
        <v>2.86772647145176</v>
      </c>
      <c r="W140" s="103" t="n">
        <v>3.04607165027308</v>
      </c>
      <c r="X140" s="103" t="n">
        <v>3.2244168290944</v>
      </c>
      <c r="Y140" s="103" t="n">
        <v>3.17166712542017</v>
      </c>
      <c r="Z140" s="103" t="n">
        <v>3.11891742174595</v>
      </c>
      <c r="AA140" s="103" t="n">
        <v>3.06616771807173</v>
      </c>
      <c r="AB140" s="103" t="n">
        <v>3.30909471616443</v>
      </c>
      <c r="AC140" s="103" t="n">
        <v>3.55202171425714</v>
      </c>
      <c r="AD140" s="103" t="n">
        <v>3.79810908359833</v>
      </c>
      <c r="AE140" s="103" t="n">
        <v>4.04419645293953</v>
      </c>
      <c r="AF140" s="103" t="n">
        <v>4.29028382228072</v>
      </c>
      <c r="AG140" s="103" t="n">
        <v>4.14143490455055</v>
      </c>
      <c r="AH140" s="103" t="n">
        <v>3.99258598682037</v>
      </c>
      <c r="AI140" s="103" t="n">
        <v>3.9191131913131</v>
      </c>
      <c r="AJ140" s="103" t="n">
        <v>9.76988586401463</v>
      </c>
      <c r="AK140" s="103" t="n">
        <v>9.16851955424146</v>
      </c>
      <c r="AL140" s="103" t="n">
        <v>8.56715324446829</v>
      </c>
      <c r="AM140" s="103" t="n">
        <v>7.90577662223413</v>
      </c>
      <c r="AN140" s="103" t="n">
        <v>7.24439999999996</v>
      </c>
      <c r="AO140" s="103" t="n">
        <v>6.58302337776579</v>
      </c>
      <c r="AP140" s="103" t="n">
        <v>5.92164675553162</v>
      </c>
      <c r="AQ140" s="103" t="n">
        <v>5.26027013329746</v>
      </c>
      <c r="AR140" s="103" t="n">
        <v>4.59889351106329</v>
      </c>
      <c r="AS140" s="103" t="n">
        <v>3.93751688882912</v>
      </c>
      <c r="AT140" s="103" t="n">
        <v>3.27614026659495</v>
      </c>
      <c r="AU140" s="103" t="n">
        <v>2.61476364436079</v>
      </c>
      <c r="AV140" s="103" t="n">
        <v>1.95338702212662</v>
      </c>
      <c r="AW140" s="103" t="n">
        <v>1.29201039989245</v>
      </c>
      <c r="AX140" s="103" t="n">
        <v>0.630633777658283</v>
      </c>
      <c r="AY140" s="103" t="n">
        <v>23.797</v>
      </c>
      <c r="AZ140" s="103" t="n">
        <v>25.218</v>
      </c>
      <c r="BA140" s="103" t="n">
        <v>26.639</v>
      </c>
      <c r="BB140" s="103" t="n">
        <v>28.06</v>
      </c>
    </row>
    <row r="141" customFormat="false" ht="12.8" hidden="false" customHeight="false" outlineLevel="0" collapsed="false">
      <c r="A141" s="102" t="n">
        <v>174</v>
      </c>
      <c r="B141" s="103" t="n">
        <v>0</v>
      </c>
      <c r="C141" s="103" t="n">
        <v>0.154740775920091</v>
      </c>
      <c r="D141" s="103" t="n">
        <v>0.309481551840182</v>
      </c>
      <c r="E141" s="103" t="n">
        <v>0.464222327760274</v>
      </c>
      <c r="F141" s="103" t="n">
        <v>0.618963103680365</v>
      </c>
      <c r="G141" s="103" t="n">
        <v>0.773703879600455</v>
      </c>
      <c r="H141" s="103" t="n">
        <v>0.928444655520546</v>
      </c>
      <c r="I141" s="103" t="n">
        <v>1.08318543144064</v>
      </c>
      <c r="J141" s="103" t="n">
        <v>1.23792620736073</v>
      </c>
      <c r="K141" s="103" t="n">
        <v>1.39266698328082</v>
      </c>
      <c r="L141" s="103" t="n">
        <v>1.54740775920091</v>
      </c>
      <c r="M141" s="103" t="n">
        <v>1.702148535121</v>
      </c>
      <c r="N141" s="103" t="n">
        <v>1.85688931104109</v>
      </c>
      <c r="O141" s="103" t="n">
        <v>2.01163008696119</v>
      </c>
      <c r="P141" s="103" t="n">
        <v>2.16637086288128</v>
      </c>
      <c r="Q141" s="103" t="n">
        <v>2.32111163880137</v>
      </c>
      <c r="R141" s="103" t="n">
        <v>2.47585241472145</v>
      </c>
      <c r="S141" s="103" t="n">
        <v>2.56179710657669</v>
      </c>
      <c r="T141" s="103" t="n">
        <v>2.64774179843192</v>
      </c>
      <c r="U141" s="103" t="n">
        <v>2.73368649028716</v>
      </c>
      <c r="V141" s="103" t="n">
        <v>2.8196311821424</v>
      </c>
      <c r="W141" s="103" t="n">
        <v>2.98932747337871</v>
      </c>
      <c r="X141" s="103" t="n">
        <v>3.15902376461502</v>
      </c>
      <c r="Y141" s="103" t="n">
        <v>3.09386101356999</v>
      </c>
      <c r="Z141" s="103" t="n">
        <v>3.02869826252497</v>
      </c>
      <c r="AA141" s="103" t="n">
        <v>2.96353551147994</v>
      </c>
      <c r="AB141" s="103" t="n">
        <v>3.18728700808852</v>
      </c>
      <c r="AC141" s="103" t="n">
        <v>3.4110385046971</v>
      </c>
      <c r="AD141" s="103" t="n">
        <v>3.63743369635022</v>
      </c>
      <c r="AE141" s="103" t="n">
        <v>3.86382888800334</v>
      </c>
      <c r="AF141" s="103" t="n">
        <v>4.09022407965647</v>
      </c>
      <c r="AG141" s="103" t="n">
        <v>3.94112485382202</v>
      </c>
      <c r="AH141" s="103" t="n">
        <v>3.79202562798758</v>
      </c>
      <c r="AI141" s="103" t="n">
        <v>3.70653264594408</v>
      </c>
      <c r="AJ141" s="103" t="n">
        <v>9.67074457979184</v>
      </c>
      <c r="AK141" s="103" t="n">
        <v>9.07409873199662</v>
      </c>
      <c r="AL141" s="103" t="n">
        <v>8.47745288420139</v>
      </c>
      <c r="AM141" s="103" t="n">
        <v>7.83332644210066</v>
      </c>
      <c r="AN141" s="103" t="n">
        <v>7.18919999999993</v>
      </c>
      <c r="AO141" s="103" t="n">
        <v>6.5450735578992</v>
      </c>
      <c r="AP141" s="103" t="n">
        <v>5.90094711579847</v>
      </c>
      <c r="AQ141" s="103" t="n">
        <v>5.25682067369774</v>
      </c>
      <c r="AR141" s="103" t="n">
        <v>4.612694231597</v>
      </c>
      <c r="AS141" s="103" t="n">
        <v>3.96856778949627</v>
      </c>
      <c r="AT141" s="103" t="n">
        <v>3.32444134739554</v>
      </c>
      <c r="AU141" s="103" t="n">
        <v>2.68031490529481</v>
      </c>
      <c r="AV141" s="103" t="n">
        <v>2.03618846319408</v>
      </c>
      <c r="AW141" s="103" t="n">
        <v>1.39206202109335</v>
      </c>
      <c r="AX141" s="103" t="n">
        <v>0.747935578992615</v>
      </c>
      <c r="AY141" s="103" t="n">
        <v>24.251</v>
      </c>
      <c r="AZ141" s="103" t="n">
        <v>25.764</v>
      </c>
      <c r="BA141" s="103" t="n">
        <v>27.277</v>
      </c>
      <c r="BB141" s="103" t="n">
        <v>28.79</v>
      </c>
    </row>
    <row r="142" customFormat="false" ht="12.8" hidden="false" customHeight="false" outlineLevel="0" collapsed="false">
      <c r="A142" s="102" t="n">
        <v>175</v>
      </c>
      <c r="B142" s="103" t="n">
        <v>0</v>
      </c>
      <c r="C142" s="103" t="n">
        <v>0.151862040075339</v>
      </c>
      <c r="D142" s="103" t="n">
        <v>0.303724080150677</v>
      </c>
      <c r="E142" s="103" t="n">
        <v>0.455586120226015</v>
      </c>
      <c r="F142" s="103" t="n">
        <v>0.607448160301354</v>
      </c>
      <c r="G142" s="103" t="n">
        <v>0.759310200376692</v>
      </c>
      <c r="H142" s="103" t="n">
        <v>0.91117224045203</v>
      </c>
      <c r="I142" s="103" t="n">
        <v>1.06303428052737</v>
      </c>
      <c r="J142" s="103" t="n">
        <v>1.21489632060271</v>
      </c>
      <c r="K142" s="103" t="n">
        <v>1.36675836067805</v>
      </c>
      <c r="L142" s="103" t="n">
        <v>1.51862040075338</v>
      </c>
      <c r="M142" s="103" t="n">
        <v>1.67048244082872</v>
      </c>
      <c r="N142" s="103" t="n">
        <v>1.82234448090406</v>
      </c>
      <c r="O142" s="103" t="n">
        <v>1.9742065209794</v>
      </c>
      <c r="P142" s="103" t="n">
        <v>2.12606856105474</v>
      </c>
      <c r="Q142" s="103" t="n">
        <v>2.27793060113008</v>
      </c>
      <c r="R142" s="103" t="n">
        <v>2.42979264120541</v>
      </c>
      <c r="S142" s="103" t="n">
        <v>2.51522845411231</v>
      </c>
      <c r="T142" s="103" t="n">
        <v>2.60066426701922</v>
      </c>
      <c r="U142" s="103" t="n">
        <v>2.68610007992612</v>
      </c>
      <c r="V142" s="103" t="n">
        <v>2.77153589283303</v>
      </c>
      <c r="W142" s="103" t="n">
        <v>2.93258329648433</v>
      </c>
      <c r="X142" s="103" t="n">
        <v>3.09363070013564</v>
      </c>
      <c r="Y142" s="103" t="n">
        <v>3.01605490171981</v>
      </c>
      <c r="Z142" s="103" t="n">
        <v>2.93847910330398</v>
      </c>
      <c r="AA142" s="103" t="n">
        <v>2.86090330488815</v>
      </c>
      <c r="AB142" s="103" t="n">
        <v>3.0654793000126</v>
      </c>
      <c r="AC142" s="103" t="n">
        <v>3.27005529513706</v>
      </c>
      <c r="AD142" s="103" t="n">
        <v>3.47675830910211</v>
      </c>
      <c r="AE142" s="103" t="n">
        <v>3.68346132306716</v>
      </c>
      <c r="AF142" s="103" t="n">
        <v>3.89016433703221</v>
      </c>
      <c r="AG142" s="103" t="n">
        <v>3.7408148030935</v>
      </c>
      <c r="AH142" s="103" t="n">
        <v>3.5914652691548</v>
      </c>
      <c r="AI142" s="103" t="n">
        <v>3.49395210057506</v>
      </c>
      <c r="AJ142" s="103" t="n">
        <v>9.57160329556905</v>
      </c>
      <c r="AK142" s="103" t="n">
        <v>8.97967790975177</v>
      </c>
      <c r="AL142" s="103" t="n">
        <v>8.38775252393449</v>
      </c>
      <c r="AM142" s="103" t="n">
        <v>7.76087626196719</v>
      </c>
      <c r="AN142" s="103" t="n">
        <v>7.1339999999999</v>
      </c>
      <c r="AO142" s="103" t="n">
        <v>6.50712373803261</v>
      </c>
      <c r="AP142" s="103" t="n">
        <v>5.88024747606531</v>
      </c>
      <c r="AQ142" s="103" t="n">
        <v>5.25337121409802</v>
      </c>
      <c r="AR142" s="103" t="n">
        <v>4.62649495213072</v>
      </c>
      <c r="AS142" s="103" t="n">
        <v>3.99961869016343</v>
      </c>
      <c r="AT142" s="103" t="n">
        <v>3.37274242819613</v>
      </c>
      <c r="AU142" s="103" t="n">
        <v>2.74586616622884</v>
      </c>
      <c r="AV142" s="103" t="n">
        <v>2.11898990426154</v>
      </c>
      <c r="AW142" s="103" t="n">
        <v>1.49211364229425</v>
      </c>
      <c r="AX142" s="103" t="n">
        <v>0.865237380326952</v>
      </c>
      <c r="AY142" s="103" t="n">
        <v>24.705</v>
      </c>
      <c r="AZ142" s="103" t="n">
        <v>26.31</v>
      </c>
      <c r="BA142" s="103" t="n">
        <v>27.915</v>
      </c>
      <c r="BB142" s="103" t="n">
        <v>29.52</v>
      </c>
    </row>
    <row r="143" customFormat="false" ht="12.8" hidden="false" customHeight="false" outlineLevel="0" collapsed="false">
      <c r="A143" s="102" t="n">
        <v>176</v>
      </c>
      <c r="B143" s="103" t="n">
        <v>0</v>
      </c>
      <c r="C143" s="103" t="n">
        <v>0.149331468794966</v>
      </c>
      <c r="D143" s="103" t="n">
        <v>0.298662937589931</v>
      </c>
      <c r="E143" s="103" t="n">
        <v>0.447994406384897</v>
      </c>
      <c r="F143" s="103" t="n">
        <v>0.597325875179862</v>
      </c>
      <c r="G143" s="103" t="n">
        <v>0.746657343974828</v>
      </c>
      <c r="H143" s="103" t="n">
        <v>0.895988812769793</v>
      </c>
      <c r="I143" s="103" t="n">
        <v>1.04532028156476</v>
      </c>
      <c r="J143" s="103" t="n">
        <v>1.19465175035973</v>
      </c>
      <c r="K143" s="103" t="n">
        <v>1.34398321915469</v>
      </c>
      <c r="L143" s="103" t="n">
        <v>1.49331468794965</v>
      </c>
      <c r="M143" s="103" t="n">
        <v>1.64264615674462</v>
      </c>
      <c r="N143" s="103" t="n">
        <v>1.79197762553959</v>
      </c>
      <c r="O143" s="103" t="n">
        <v>1.94130909433455</v>
      </c>
      <c r="P143" s="103" t="n">
        <v>2.09064056312952</v>
      </c>
      <c r="Q143" s="103" t="n">
        <v>2.23997203192449</v>
      </c>
      <c r="R143" s="103" t="n">
        <v>2.38930350071944</v>
      </c>
      <c r="S143" s="103" t="n">
        <v>2.47430521226945</v>
      </c>
      <c r="T143" s="103" t="n">
        <v>2.55930692381945</v>
      </c>
      <c r="U143" s="103" t="n">
        <v>2.64430863536945</v>
      </c>
      <c r="V143" s="103" t="n">
        <v>2.72931034691946</v>
      </c>
      <c r="W143" s="103" t="n">
        <v>2.88271153514664</v>
      </c>
      <c r="X143" s="103" t="n">
        <v>3.03611272337382</v>
      </c>
      <c r="Y143" s="103" t="n">
        <v>2.94750901267552</v>
      </c>
      <c r="Z143" s="103" t="n">
        <v>2.85890530197722</v>
      </c>
      <c r="AA143" s="103" t="n">
        <v>2.77030159127893</v>
      </c>
      <c r="AB143" s="103" t="n">
        <v>2.95796238737851</v>
      </c>
      <c r="AC143" s="103" t="n">
        <v>3.14562318347809</v>
      </c>
      <c r="AD143" s="103" t="n">
        <v>3.33498559465013</v>
      </c>
      <c r="AE143" s="103" t="n">
        <v>3.52434800582217</v>
      </c>
      <c r="AF143" s="103" t="n">
        <v>3.71371041699421</v>
      </c>
      <c r="AG143" s="103" t="n">
        <v>3.56415184247482</v>
      </c>
      <c r="AH143" s="103" t="n">
        <v>3.41459326795543</v>
      </c>
      <c r="AI143" s="103" t="n">
        <v>3.30650378572321</v>
      </c>
      <c r="AJ143" s="103" t="n">
        <v>9.48608263645524</v>
      </c>
      <c r="AK143" s="103" t="n">
        <v>8.89824232780142</v>
      </c>
      <c r="AL143" s="103" t="n">
        <v>8.31040201914759</v>
      </c>
      <c r="AM143" s="103" t="n">
        <v>7.69460100957375</v>
      </c>
      <c r="AN143" s="103" t="n">
        <v>7.07879999999992</v>
      </c>
      <c r="AO143" s="103" t="n">
        <v>6.46299899042609</v>
      </c>
      <c r="AP143" s="103" t="n">
        <v>5.84719798085225</v>
      </c>
      <c r="AQ143" s="103" t="n">
        <v>5.23139697127842</v>
      </c>
      <c r="AR143" s="103" t="n">
        <v>4.61559596170458</v>
      </c>
      <c r="AS143" s="103" t="n">
        <v>3.99979495213075</v>
      </c>
      <c r="AT143" s="103" t="n">
        <v>3.38399394255692</v>
      </c>
      <c r="AU143" s="103" t="n">
        <v>2.76819293298308</v>
      </c>
      <c r="AV143" s="103" t="n">
        <v>2.15239192340925</v>
      </c>
      <c r="AW143" s="103" t="n">
        <v>1.53659091383541</v>
      </c>
      <c r="AX143" s="103" t="n">
        <v>0.92078990426158</v>
      </c>
      <c r="AY143" s="103" t="n">
        <v>25.417</v>
      </c>
      <c r="AZ143" s="103" t="n">
        <v>27.146</v>
      </c>
      <c r="BA143" s="103" t="n">
        <v>28.875</v>
      </c>
      <c r="BB143" s="103" t="n">
        <v>30.604</v>
      </c>
    </row>
    <row r="144" customFormat="false" ht="12.8" hidden="false" customHeight="false" outlineLevel="0" collapsed="false">
      <c r="A144" s="102" t="n">
        <v>177</v>
      </c>
      <c r="B144" s="103" t="n">
        <v>0</v>
      </c>
      <c r="C144" s="103" t="n">
        <v>0.146800897514593</v>
      </c>
      <c r="D144" s="103" t="n">
        <v>0.293601795029185</v>
      </c>
      <c r="E144" s="103" t="n">
        <v>0.440402692543778</v>
      </c>
      <c r="F144" s="103" t="n">
        <v>0.587203590058371</v>
      </c>
      <c r="G144" s="103" t="n">
        <v>0.734004487572963</v>
      </c>
      <c r="H144" s="103" t="n">
        <v>0.880805385087556</v>
      </c>
      <c r="I144" s="103" t="n">
        <v>1.02760628260215</v>
      </c>
      <c r="J144" s="103" t="n">
        <v>1.17440718011674</v>
      </c>
      <c r="K144" s="103" t="n">
        <v>1.32120807763133</v>
      </c>
      <c r="L144" s="103" t="n">
        <v>1.46800897514592</v>
      </c>
      <c r="M144" s="103" t="n">
        <v>1.61480987266052</v>
      </c>
      <c r="N144" s="103" t="n">
        <v>1.76161077017511</v>
      </c>
      <c r="O144" s="103" t="n">
        <v>1.90841166768971</v>
      </c>
      <c r="P144" s="103" t="n">
        <v>2.0552125652043</v>
      </c>
      <c r="Q144" s="103" t="n">
        <v>2.20201346271889</v>
      </c>
      <c r="R144" s="103" t="n">
        <v>2.34881436023348</v>
      </c>
      <c r="S144" s="103" t="n">
        <v>2.43338197042658</v>
      </c>
      <c r="T144" s="103" t="n">
        <v>2.51794958061968</v>
      </c>
      <c r="U144" s="103" t="n">
        <v>2.60251719081278</v>
      </c>
      <c r="V144" s="103" t="n">
        <v>2.68708480100588</v>
      </c>
      <c r="W144" s="103" t="n">
        <v>2.83283977380894</v>
      </c>
      <c r="X144" s="103" t="n">
        <v>2.978594746612</v>
      </c>
      <c r="Y144" s="103" t="n">
        <v>2.87896312363124</v>
      </c>
      <c r="Z144" s="103" t="n">
        <v>2.77933150065047</v>
      </c>
      <c r="AA144" s="103" t="n">
        <v>2.6796998776697</v>
      </c>
      <c r="AB144" s="103" t="n">
        <v>2.85044547474441</v>
      </c>
      <c r="AC144" s="103" t="n">
        <v>3.02119107181913</v>
      </c>
      <c r="AD144" s="103" t="n">
        <v>3.19321288019815</v>
      </c>
      <c r="AE144" s="103" t="n">
        <v>3.36523468857718</v>
      </c>
      <c r="AF144" s="103" t="n">
        <v>3.5372564969562</v>
      </c>
      <c r="AG144" s="103" t="n">
        <v>3.38748888185613</v>
      </c>
      <c r="AH144" s="103" t="n">
        <v>3.23772126675606</v>
      </c>
      <c r="AI144" s="103" t="n">
        <v>3.11905547087135</v>
      </c>
      <c r="AJ144" s="103" t="n">
        <v>9.40056197734144</v>
      </c>
      <c r="AK144" s="103" t="n">
        <v>8.81680674585106</v>
      </c>
      <c r="AL144" s="103" t="n">
        <v>8.23305151436069</v>
      </c>
      <c r="AM144" s="103" t="n">
        <v>7.62832575718031</v>
      </c>
      <c r="AN144" s="103" t="n">
        <v>7.02359999999994</v>
      </c>
      <c r="AO144" s="103" t="n">
        <v>6.41887424281957</v>
      </c>
      <c r="AP144" s="103" t="n">
        <v>5.81414848563919</v>
      </c>
      <c r="AQ144" s="103" t="n">
        <v>5.20942272845882</v>
      </c>
      <c r="AR144" s="103" t="n">
        <v>4.60469697127845</v>
      </c>
      <c r="AS144" s="103" t="n">
        <v>3.99997121409807</v>
      </c>
      <c r="AT144" s="103" t="n">
        <v>3.3952454569177</v>
      </c>
      <c r="AU144" s="103" t="n">
        <v>2.79051969973733</v>
      </c>
      <c r="AV144" s="103" t="n">
        <v>2.18579394255695</v>
      </c>
      <c r="AW144" s="103" t="n">
        <v>1.58106818537658</v>
      </c>
      <c r="AX144" s="103" t="n">
        <v>0.976342428196207</v>
      </c>
      <c r="AY144" s="103" t="n">
        <v>26.129</v>
      </c>
      <c r="AZ144" s="103" t="n">
        <v>27.982</v>
      </c>
      <c r="BA144" s="103" t="n">
        <v>29.835</v>
      </c>
      <c r="BB144" s="103" t="n">
        <v>31.688</v>
      </c>
    </row>
    <row r="145" customFormat="false" ht="12.8" hidden="false" customHeight="false" outlineLevel="0" collapsed="false">
      <c r="A145" s="102" t="n">
        <v>178</v>
      </c>
      <c r="B145" s="103" t="n">
        <v>0</v>
      </c>
      <c r="C145" s="103" t="n">
        <v>0.14427032623422</v>
      </c>
      <c r="D145" s="103" t="n">
        <v>0.28854065246844</v>
      </c>
      <c r="E145" s="103" t="n">
        <v>0.432810978702659</v>
      </c>
      <c r="F145" s="103" t="n">
        <v>0.577081304936879</v>
      </c>
      <c r="G145" s="103" t="n">
        <v>0.721351631171099</v>
      </c>
      <c r="H145" s="103" t="n">
        <v>0.865621957405318</v>
      </c>
      <c r="I145" s="103" t="n">
        <v>1.00989228363954</v>
      </c>
      <c r="J145" s="103" t="n">
        <v>1.15416260987376</v>
      </c>
      <c r="K145" s="103" t="n">
        <v>1.29843293610798</v>
      </c>
      <c r="L145" s="103" t="n">
        <v>1.4427032623422</v>
      </c>
      <c r="M145" s="103" t="n">
        <v>1.58697358857642</v>
      </c>
      <c r="N145" s="103" t="n">
        <v>1.73124391481064</v>
      </c>
      <c r="O145" s="103" t="n">
        <v>1.87551424104486</v>
      </c>
      <c r="P145" s="103" t="n">
        <v>2.01978456727908</v>
      </c>
      <c r="Q145" s="103" t="n">
        <v>2.1640548935133</v>
      </c>
      <c r="R145" s="103" t="n">
        <v>2.30832521974751</v>
      </c>
      <c r="S145" s="103" t="n">
        <v>2.39245872858371</v>
      </c>
      <c r="T145" s="103" t="n">
        <v>2.47659223741991</v>
      </c>
      <c r="U145" s="103" t="n">
        <v>2.56072574625611</v>
      </c>
      <c r="V145" s="103" t="n">
        <v>2.64485925509231</v>
      </c>
      <c r="W145" s="103" t="n">
        <v>2.78296801247125</v>
      </c>
      <c r="X145" s="103" t="n">
        <v>2.92107676985019</v>
      </c>
      <c r="Y145" s="103" t="n">
        <v>2.81041723458695</v>
      </c>
      <c r="Z145" s="103" t="n">
        <v>2.69975769932371</v>
      </c>
      <c r="AA145" s="103" t="n">
        <v>2.58909816406048</v>
      </c>
      <c r="AB145" s="103" t="n">
        <v>2.74292856211032</v>
      </c>
      <c r="AC145" s="103" t="n">
        <v>2.89675896016016</v>
      </c>
      <c r="AD145" s="103" t="n">
        <v>3.05144016574617</v>
      </c>
      <c r="AE145" s="103" t="n">
        <v>3.20612137133219</v>
      </c>
      <c r="AF145" s="103" t="n">
        <v>3.3608025769182</v>
      </c>
      <c r="AG145" s="103" t="n">
        <v>3.21082592123744</v>
      </c>
      <c r="AH145" s="103" t="n">
        <v>3.06084926555669</v>
      </c>
      <c r="AI145" s="103" t="n">
        <v>2.9316071560195</v>
      </c>
      <c r="AJ145" s="103" t="n">
        <v>9.31504131822763</v>
      </c>
      <c r="AK145" s="103" t="n">
        <v>8.73537116390071</v>
      </c>
      <c r="AL145" s="103" t="n">
        <v>8.15570100957379</v>
      </c>
      <c r="AM145" s="103" t="n">
        <v>7.56205050478687</v>
      </c>
      <c r="AN145" s="103" t="n">
        <v>6.96839999999996</v>
      </c>
      <c r="AO145" s="103" t="n">
        <v>6.37474949521305</v>
      </c>
      <c r="AP145" s="103" t="n">
        <v>5.78109899042614</v>
      </c>
      <c r="AQ145" s="103" t="n">
        <v>5.18744848563922</v>
      </c>
      <c r="AR145" s="103" t="n">
        <v>4.59379798085231</v>
      </c>
      <c r="AS145" s="103" t="n">
        <v>4.0001474760654</v>
      </c>
      <c r="AT145" s="103" t="n">
        <v>3.40649697127848</v>
      </c>
      <c r="AU145" s="103" t="n">
        <v>2.81284646649157</v>
      </c>
      <c r="AV145" s="103" t="n">
        <v>2.21919596170466</v>
      </c>
      <c r="AW145" s="103" t="n">
        <v>1.62554545691775</v>
      </c>
      <c r="AX145" s="103" t="n">
        <v>1.03189495213083</v>
      </c>
      <c r="AY145" s="103" t="n">
        <v>26.841</v>
      </c>
      <c r="AZ145" s="103" t="n">
        <v>28.818</v>
      </c>
      <c r="BA145" s="103" t="n">
        <v>30.795</v>
      </c>
      <c r="BB145" s="103" t="n">
        <v>32.772</v>
      </c>
    </row>
    <row r="146" customFormat="false" ht="12.8" hidden="false" customHeight="false" outlineLevel="0" collapsed="false">
      <c r="A146" s="102" t="n">
        <v>179</v>
      </c>
      <c r="B146" s="103" t="n">
        <v>0</v>
      </c>
      <c r="C146" s="103" t="n">
        <v>0.141739754953847</v>
      </c>
      <c r="D146" s="103" t="n">
        <v>0.283479509907694</v>
      </c>
      <c r="E146" s="103" t="n">
        <v>0.425219264861541</v>
      </c>
      <c r="F146" s="103" t="n">
        <v>0.566959019815388</v>
      </c>
      <c r="G146" s="103" t="n">
        <v>0.708698774769234</v>
      </c>
      <c r="H146" s="103" t="n">
        <v>0.850438529723081</v>
      </c>
      <c r="I146" s="103" t="n">
        <v>0.992178284676927</v>
      </c>
      <c r="J146" s="103" t="n">
        <v>1.13391803963077</v>
      </c>
      <c r="K146" s="103" t="n">
        <v>1.27565779458462</v>
      </c>
      <c r="L146" s="103" t="n">
        <v>1.41739754953847</v>
      </c>
      <c r="M146" s="103" t="n">
        <v>1.55913730449232</v>
      </c>
      <c r="N146" s="103" t="n">
        <v>1.70087705944616</v>
      </c>
      <c r="O146" s="103" t="n">
        <v>1.84261681440001</v>
      </c>
      <c r="P146" s="103" t="n">
        <v>1.98435656935386</v>
      </c>
      <c r="Q146" s="103" t="n">
        <v>2.1260963243077</v>
      </c>
      <c r="R146" s="103" t="n">
        <v>2.26783607926155</v>
      </c>
      <c r="S146" s="103" t="n">
        <v>2.35153548674084</v>
      </c>
      <c r="T146" s="103" t="n">
        <v>2.43523489422014</v>
      </c>
      <c r="U146" s="103" t="n">
        <v>2.51893430169944</v>
      </c>
      <c r="V146" s="103" t="n">
        <v>2.60263370917873</v>
      </c>
      <c r="W146" s="103" t="n">
        <v>2.73309625113355</v>
      </c>
      <c r="X146" s="103" t="n">
        <v>2.86355879308837</v>
      </c>
      <c r="Y146" s="103" t="n">
        <v>2.74187134554266</v>
      </c>
      <c r="Z146" s="103" t="n">
        <v>2.62018389799696</v>
      </c>
      <c r="AA146" s="103" t="n">
        <v>2.49849645045125</v>
      </c>
      <c r="AB146" s="103" t="n">
        <v>2.63541164947622</v>
      </c>
      <c r="AC146" s="103" t="n">
        <v>2.7723268485012</v>
      </c>
      <c r="AD146" s="103" t="n">
        <v>2.90966745129419</v>
      </c>
      <c r="AE146" s="103" t="n">
        <v>3.04700805408719</v>
      </c>
      <c r="AF146" s="103" t="n">
        <v>3.18434865688019</v>
      </c>
      <c r="AG146" s="103" t="n">
        <v>3.03416296061876</v>
      </c>
      <c r="AH146" s="103" t="n">
        <v>2.88397726435732</v>
      </c>
      <c r="AI146" s="103" t="n">
        <v>2.74415884116764</v>
      </c>
      <c r="AJ146" s="103" t="n">
        <v>9.22952065911383</v>
      </c>
      <c r="AK146" s="103" t="n">
        <v>8.65393558195036</v>
      </c>
      <c r="AL146" s="103" t="n">
        <v>8.07835050478688</v>
      </c>
      <c r="AM146" s="103" t="n">
        <v>7.49577525239343</v>
      </c>
      <c r="AN146" s="103" t="n">
        <v>6.91319999999998</v>
      </c>
      <c r="AO146" s="103" t="n">
        <v>6.33062474760653</v>
      </c>
      <c r="AP146" s="103" t="n">
        <v>5.74804949521308</v>
      </c>
      <c r="AQ146" s="103" t="n">
        <v>5.16547424281963</v>
      </c>
      <c r="AR146" s="103" t="n">
        <v>4.58289899042617</v>
      </c>
      <c r="AS146" s="103" t="n">
        <v>4.00032373803272</v>
      </c>
      <c r="AT146" s="103" t="n">
        <v>3.41774848563927</v>
      </c>
      <c r="AU146" s="103" t="n">
        <v>2.83517323324582</v>
      </c>
      <c r="AV146" s="103" t="n">
        <v>2.25259798085237</v>
      </c>
      <c r="AW146" s="103" t="n">
        <v>1.67002272845891</v>
      </c>
      <c r="AX146" s="103" t="n">
        <v>1.08744747606546</v>
      </c>
      <c r="AY146" s="103" t="n">
        <v>27.553</v>
      </c>
      <c r="AZ146" s="103" t="n">
        <v>29.654</v>
      </c>
      <c r="BA146" s="103" t="n">
        <v>31.755</v>
      </c>
      <c r="BB146" s="103" t="n">
        <v>33.856</v>
      </c>
    </row>
    <row r="147" customFormat="false" ht="12.8" hidden="false" customHeight="false" outlineLevel="0" collapsed="false">
      <c r="A147" s="102" t="n">
        <v>180</v>
      </c>
      <c r="B147" s="103" t="n">
        <v>0</v>
      </c>
      <c r="C147" s="103" t="n">
        <v>0.139209183673474</v>
      </c>
      <c r="D147" s="103" t="n">
        <v>0.278418367346948</v>
      </c>
      <c r="E147" s="103" t="n">
        <v>0.417627551020422</v>
      </c>
      <c r="F147" s="103" t="n">
        <v>0.556836734693896</v>
      </c>
      <c r="G147" s="103" t="n">
        <v>0.69604591836737</v>
      </c>
      <c r="H147" s="103" t="n">
        <v>0.835255102040844</v>
      </c>
      <c r="I147" s="103" t="n">
        <v>0.974464285714317</v>
      </c>
      <c r="J147" s="103" t="n">
        <v>1.11367346938779</v>
      </c>
      <c r="K147" s="103" t="n">
        <v>1.25288265306127</v>
      </c>
      <c r="L147" s="103" t="n">
        <v>1.39209183673474</v>
      </c>
      <c r="M147" s="103" t="n">
        <v>1.53130102040822</v>
      </c>
      <c r="N147" s="103" t="n">
        <v>1.67051020408169</v>
      </c>
      <c r="O147" s="103" t="n">
        <v>1.80971938775516</v>
      </c>
      <c r="P147" s="103" t="n">
        <v>1.94892857142864</v>
      </c>
      <c r="Q147" s="103" t="n">
        <v>2.08813775510211</v>
      </c>
      <c r="R147" s="103" t="n">
        <v>2.22734693877558</v>
      </c>
      <c r="S147" s="103" t="n">
        <v>2.31061224489797</v>
      </c>
      <c r="T147" s="103" t="n">
        <v>2.39387755102037</v>
      </c>
      <c r="U147" s="103" t="n">
        <v>2.47714285714276</v>
      </c>
      <c r="V147" s="103" t="n">
        <v>2.56040816326516</v>
      </c>
      <c r="W147" s="103" t="n">
        <v>2.68322448979585</v>
      </c>
      <c r="X147" s="103" t="n">
        <v>2.80604081632655</v>
      </c>
      <c r="Y147" s="103" t="n">
        <v>2.67332545649838</v>
      </c>
      <c r="Z147" s="103" t="n">
        <v>2.5406100966702</v>
      </c>
      <c r="AA147" s="103" t="n">
        <v>2.40789473684203</v>
      </c>
      <c r="AB147" s="103" t="n">
        <v>2.52789473684213</v>
      </c>
      <c r="AC147" s="103" t="n">
        <v>2.64789473684223</v>
      </c>
      <c r="AD147" s="103" t="n">
        <v>2.76789473684222</v>
      </c>
      <c r="AE147" s="103" t="n">
        <v>2.8878947368422</v>
      </c>
      <c r="AF147" s="103" t="n">
        <v>3.00789473684219</v>
      </c>
      <c r="AG147" s="103" t="n">
        <v>2.85750000000007</v>
      </c>
      <c r="AH147" s="103" t="n">
        <v>2.70710526315795</v>
      </c>
      <c r="AI147" s="103" t="n">
        <v>2.55671052631579</v>
      </c>
      <c r="AJ147" s="103" t="n">
        <v>9.14400000000002</v>
      </c>
      <c r="AK147" s="103" t="n">
        <v>8.5725</v>
      </c>
      <c r="AL147" s="103" t="n">
        <v>8.00099999999998</v>
      </c>
      <c r="AM147" s="103" t="n">
        <v>7.42949999999999</v>
      </c>
      <c r="AN147" s="103" t="n">
        <v>6.858</v>
      </c>
      <c r="AO147" s="103" t="n">
        <v>6.28650000000001</v>
      </c>
      <c r="AP147" s="103" t="n">
        <v>5.71500000000002</v>
      </c>
      <c r="AQ147" s="103" t="n">
        <v>5.14350000000003</v>
      </c>
      <c r="AR147" s="103" t="n">
        <v>4.57200000000004</v>
      </c>
      <c r="AS147" s="103" t="n">
        <v>4.00050000000005</v>
      </c>
      <c r="AT147" s="103" t="n">
        <v>3.42900000000006</v>
      </c>
      <c r="AU147" s="103" t="n">
        <v>2.85750000000007</v>
      </c>
      <c r="AV147" s="103" t="n">
        <v>2.28600000000008</v>
      </c>
      <c r="AW147" s="103" t="n">
        <v>1.71450000000009</v>
      </c>
      <c r="AX147" s="103" t="n">
        <v>1.1430000000001</v>
      </c>
      <c r="AY147" s="103" t="n">
        <v>28.265</v>
      </c>
      <c r="AZ147" s="103" t="n">
        <v>30.49</v>
      </c>
      <c r="BA147" s="103" t="n">
        <v>32.715</v>
      </c>
      <c r="BB147" s="103" t="n">
        <v>34.94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B147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110" activePane="bottomRight" state="frozen"/>
      <selection pane="topLeft" activeCell="A1" activeCellId="0" sqref="A1"/>
      <selection pane="topRight" activeCell="B1" activeCellId="0" sqref="B1"/>
      <selection pane="bottomLeft" activeCell="A110" activeCellId="0" sqref="A110"/>
      <selection pane="bottomRight" activeCell="A1" activeCellId="0" sqref="A1"/>
    </sheetView>
  </sheetViews>
  <sheetFormatPr defaultRowHeight="12.8" zeroHeight="false" outlineLevelRow="0" outlineLevelCol="0"/>
  <cols>
    <col collapsed="false" customWidth="false" hidden="false" outlineLevel="0" max="1" min="1" style="102" width="11.52"/>
    <col collapsed="false" customWidth="false" hidden="false" outlineLevel="0" max="1025" min="2" style="103" width="11.52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v>1</v>
      </c>
      <c r="D1" s="102" t="n">
        <v>2</v>
      </c>
      <c r="E1" s="102" t="n">
        <v>3</v>
      </c>
      <c r="F1" s="102" t="n">
        <v>4</v>
      </c>
      <c r="G1" s="102" t="n">
        <v>5</v>
      </c>
      <c r="H1" s="102" t="n">
        <v>6</v>
      </c>
      <c r="I1" s="102" t="n">
        <v>7</v>
      </c>
      <c r="J1" s="102" t="n">
        <v>8</v>
      </c>
      <c r="K1" s="102" t="n">
        <v>9</v>
      </c>
      <c r="L1" s="102" t="n">
        <v>10</v>
      </c>
      <c r="M1" s="102" t="n">
        <v>11</v>
      </c>
      <c r="N1" s="102" t="n">
        <v>12</v>
      </c>
      <c r="O1" s="102" t="n">
        <v>13</v>
      </c>
      <c r="P1" s="102" t="n">
        <v>14</v>
      </c>
      <c r="Q1" s="102" t="n">
        <v>15</v>
      </c>
      <c r="R1" s="102" t="n">
        <v>16</v>
      </c>
      <c r="S1" s="102" t="n">
        <v>17</v>
      </c>
      <c r="T1" s="102" t="n">
        <v>18</v>
      </c>
      <c r="U1" s="102" t="n">
        <v>19</v>
      </c>
      <c r="V1" s="102" t="n">
        <v>20</v>
      </c>
      <c r="W1" s="102" t="n">
        <v>21</v>
      </c>
      <c r="X1" s="102" t="n">
        <v>22</v>
      </c>
      <c r="Y1" s="102" t="n">
        <v>23</v>
      </c>
      <c r="Z1" s="102" t="n">
        <v>24</v>
      </c>
      <c r="AA1" s="102" t="n">
        <v>25</v>
      </c>
      <c r="AB1" s="102" t="n">
        <v>26</v>
      </c>
      <c r="AC1" s="102" t="n">
        <v>27</v>
      </c>
      <c r="AD1" s="102" t="n">
        <v>28</v>
      </c>
      <c r="AE1" s="102" t="n">
        <v>29</v>
      </c>
      <c r="AF1" s="102" t="n">
        <v>30</v>
      </c>
      <c r="AG1" s="102" t="n">
        <v>31</v>
      </c>
      <c r="AH1" s="102" t="n">
        <v>32</v>
      </c>
      <c r="AI1" s="102" t="n">
        <v>33</v>
      </c>
      <c r="AJ1" s="102" t="n">
        <v>34</v>
      </c>
      <c r="AK1" s="102" t="n">
        <v>35</v>
      </c>
      <c r="AL1" s="102" t="n">
        <v>36</v>
      </c>
      <c r="AM1" s="102" t="n">
        <v>37</v>
      </c>
      <c r="AN1" s="102" t="n">
        <v>38</v>
      </c>
      <c r="AO1" s="102" t="n">
        <v>39</v>
      </c>
      <c r="AP1" s="102" t="n">
        <v>40</v>
      </c>
      <c r="AQ1" s="102" t="n">
        <v>41</v>
      </c>
      <c r="AR1" s="102" t="n">
        <v>42</v>
      </c>
      <c r="AS1" s="102" t="n">
        <v>43</v>
      </c>
      <c r="AT1" s="102" t="n">
        <v>44</v>
      </c>
      <c r="AU1" s="102" t="n">
        <v>45</v>
      </c>
      <c r="AV1" s="102" t="n">
        <v>46</v>
      </c>
      <c r="AW1" s="102" t="n">
        <v>47</v>
      </c>
      <c r="AX1" s="102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</row>
    <row r="2" customFormat="false" ht="12.8" hidden="false" customHeight="false" outlineLevel="0" collapsed="false">
      <c r="A2" s="102" t="n">
        <v>35</v>
      </c>
      <c r="B2" s="104" t="n">
        <v>0</v>
      </c>
      <c r="C2" s="104" t="n">
        <v>0.72625</v>
      </c>
      <c r="D2" s="104" t="n">
        <v>1.4525</v>
      </c>
      <c r="E2" s="104" t="n">
        <v>2.17875</v>
      </c>
      <c r="F2" s="104" t="n">
        <v>2.905</v>
      </c>
      <c r="G2" s="104" t="n">
        <v>3.55375</v>
      </c>
      <c r="H2" s="104" t="n">
        <v>4.2025</v>
      </c>
      <c r="I2" s="104" t="n">
        <v>4.695</v>
      </c>
      <c r="J2" s="104" t="n">
        <v>5.1875</v>
      </c>
      <c r="K2" s="104" t="n">
        <v>5.49</v>
      </c>
      <c r="L2" s="104" t="n">
        <v>5.7925</v>
      </c>
      <c r="M2" s="104" t="n">
        <v>5.94875</v>
      </c>
      <c r="N2" s="104" t="n">
        <v>6.105</v>
      </c>
      <c r="O2" s="104" t="n">
        <v>6.2025</v>
      </c>
      <c r="P2" s="104" t="n">
        <v>6.3</v>
      </c>
      <c r="Q2" s="104" t="n">
        <v>6.37375</v>
      </c>
      <c r="R2" s="104" t="n">
        <v>6.4475</v>
      </c>
      <c r="S2" s="104" t="n">
        <v>5.54972909404441</v>
      </c>
      <c r="T2" s="104" t="n">
        <v>4.65195818808882</v>
      </c>
      <c r="U2" s="104" t="n">
        <v>3.75418728213323</v>
      </c>
      <c r="V2" s="104" t="n">
        <v>2.85641637617764</v>
      </c>
      <c r="W2" s="104" t="n">
        <v>2.50533713302524</v>
      </c>
      <c r="X2" s="104" t="n">
        <v>2.15425788987284</v>
      </c>
      <c r="Y2" s="104" t="n">
        <v>2.07723861035328</v>
      </c>
      <c r="Z2" s="104" t="n">
        <v>2.00021933083372</v>
      </c>
      <c r="AA2" s="104" t="n">
        <v>1.92320005131416</v>
      </c>
      <c r="AB2" s="104" t="n">
        <v>1.75534678609612</v>
      </c>
      <c r="AC2" s="104" t="n">
        <v>1.58749352087809</v>
      </c>
      <c r="AD2" s="104" t="n">
        <v>1.53961236050687</v>
      </c>
      <c r="AE2" s="104" t="n">
        <v>1.49173120013564</v>
      </c>
      <c r="AF2" s="104" t="n">
        <v>1.44385003976442</v>
      </c>
      <c r="AG2" s="104" t="n">
        <v>1.35247162941825</v>
      </c>
      <c r="AH2" s="104" t="n">
        <v>1.26109321907207</v>
      </c>
      <c r="AI2" s="104" t="n">
        <v>1.15929478563856</v>
      </c>
      <c r="AJ2" s="104" t="n">
        <v>1.07057935745707</v>
      </c>
      <c r="AK2" s="104" t="n">
        <v>0.952653084983944</v>
      </c>
      <c r="AL2" s="104" t="n">
        <v>0.834726812510819</v>
      </c>
      <c r="AM2" s="104" t="n">
        <v>0.702428841402721</v>
      </c>
      <c r="AN2" s="104" t="n">
        <v>0.570130870294623</v>
      </c>
      <c r="AO2" s="104" t="n">
        <v>0.437832899186525</v>
      </c>
      <c r="AP2" s="104" t="n">
        <v>0.305534928078427</v>
      </c>
      <c r="AQ2" s="104" t="n">
        <v>0.173236956970329</v>
      </c>
      <c r="AR2" s="104" t="n">
        <v>0.0409389858622311</v>
      </c>
      <c r="AS2" s="103" t="n">
        <v>-0.0913589852458669</v>
      </c>
      <c r="AT2" s="103" t="n">
        <v>-0.223656956353965</v>
      </c>
      <c r="AU2" s="103" t="n">
        <v>-0.355954927462063</v>
      </c>
      <c r="AV2" s="103" t="n">
        <v>-0.488252898570161</v>
      </c>
      <c r="AW2" s="103" t="n">
        <v>-0.620550869678259</v>
      </c>
      <c r="AX2" s="103" t="n">
        <v>-0.752848840786357</v>
      </c>
      <c r="AY2" s="103" t="n">
        <v>-9.75</v>
      </c>
      <c r="AZ2" s="103" t="n">
        <v>-11.37</v>
      </c>
      <c r="BA2" s="103" t="n">
        <v>-12.99</v>
      </c>
      <c r="BB2" s="103" t="n">
        <v>-14.61</v>
      </c>
    </row>
    <row r="3" customFormat="false" ht="12.8" hidden="false" customHeight="false" outlineLevel="0" collapsed="false">
      <c r="A3" s="102" t="n">
        <v>36</v>
      </c>
      <c r="B3" s="104" t="n">
        <v>0</v>
      </c>
      <c r="C3" s="104" t="n">
        <v>0.7475</v>
      </c>
      <c r="D3" s="104" t="n">
        <v>1.495</v>
      </c>
      <c r="E3" s="104" t="n">
        <v>2.2425</v>
      </c>
      <c r="F3" s="104" t="n">
        <v>2.99</v>
      </c>
      <c r="G3" s="104" t="n">
        <v>3.649</v>
      </c>
      <c r="H3" s="104" t="n">
        <v>4.308</v>
      </c>
      <c r="I3" s="104" t="n">
        <v>4.795</v>
      </c>
      <c r="J3" s="104" t="n">
        <v>5.282</v>
      </c>
      <c r="K3" s="104" t="n">
        <v>5.57</v>
      </c>
      <c r="L3" s="104" t="n">
        <v>5.858</v>
      </c>
      <c r="M3" s="104" t="n">
        <v>6.01</v>
      </c>
      <c r="N3" s="104" t="n">
        <v>6.162</v>
      </c>
      <c r="O3" s="104" t="n">
        <v>6.259</v>
      </c>
      <c r="P3" s="104" t="n">
        <v>6.356</v>
      </c>
      <c r="Q3" s="104" t="n">
        <v>6.431</v>
      </c>
      <c r="R3" s="104" t="n">
        <v>6.506</v>
      </c>
      <c r="S3" s="104" t="n">
        <v>5.67783713100809</v>
      </c>
      <c r="T3" s="104" t="n">
        <v>4.84967426201618</v>
      </c>
      <c r="U3" s="104" t="n">
        <v>4.02151139302427</v>
      </c>
      <c r="V3" s="104" t="n">
        <v>3.19334852403236</v>
      </c>
      <c r="W3" s="104" t="n">
        <v>2.80596011430108</v>
      </c>
      <c r="X3" s="104" t="n">
        <v>2.4185717045698</v>
      </c>
      <c r="Y3" s="104" t="n">
        <v>2.33315044874832</v>
      </c>
      <c r="Z3" s="104" t="n">
        <v>2.24772919292685</v>
      </c>
      <c r="AA3" s="104" t="n">
        <v>2.16230793710537</v>
      </c>
      <c r="AB3" s="104" t="n">
        <v>1.97457000225152</v>
      </c>
      <c r="AC3" s="104" t="n">
        <v>1.78683206739767</v>
      </c>
      <c r="AD3" s="104" t="n">
        <v>1.7331935455383</v>
      </c>
      <c r="AE3" s="104" t="n">
        <v>1.67955502367893</v>
      </c>
      <c r="AF3" s="104" t="n">
        <v>1.62591650181955</v>
      </c>
      <c r="AG3" s="104" t="n">
        <v>1.52306938145157</v>
      </c>
      <c r="AH3" s="104" t="n">
        <v>1.4202222610836</v>
      </c>
      <c r="AI3" s="104" t="n">
        <v>1.30561371940056</v>
      </c>
      <c r="AJ3" s="104" t="n">
        <v>1.20583450884022</v>
      </c>
      <c r="AK3" s="104" t="n">
        <v>1.07305863708196</v>
      </c>
      <c r="AL3" s="104" t="n">
        <v>0.940282765323697</v>
      </c>
      <c r="AM3" s="104" t="n">
        <v>0.791277907814489</v>
      </c>
      <c r="AN3" s="104" t="n">
        <v>0.64227305030528</v>
      </c>
      <c r="AO3" s="104" t="n">
        <v>0.493268192796071</v>
      </c>
      <c r="AP3" s="104" t="n">
        <v>0.344263335286862</v>
      </c>
      <c r="AQ3" s="104" t="n">
        <v>0.195258477777654</v>
      </c>
      <c r="AR3" s="104" t="n">
        <v>0.0462536202684449</v>
      </c>
      <c r="AS3" s="103" t="n">
        <v>-0.102751237240764</v>
      </c>
      <c r="AT3" s="103" t="n">
        <v>-0.251756094749972</v>
      </c>
      <c r="AU3" s="103" t="n">
        <v>-0.400760952259181</v>
      </c>
      <c r="AV3" s="103" t="n">
        <v>-0.54976580976839</v>
      </c>
      <c r="AW3" s="103" t="n">
        <v>-0.698770667277599</v>
      </c>
      <c r="AX3" s="103" t="n">
        <v>-0.847775524786807</v>
      </c>
      <c r="AY3" s="103" t="n">
        <v>-10.0385</v>
      </c>
      <c r="AZ3" s="103" t="n">
        <v>-11.716</v>
      </c>
      <c r="BA3" s="103" t="n">
        <v>-13.3935</v>
      </c>
      <c r="BB3" s="103" t="n">
        <v>-15.071</v>
      </c>
    </row>
    <row r="4" customFormat="false" ht="12.8" hidden="false" customHeight="false" outlineLevel="0" collapsed="false">
      <c r="A4" s="102" t="n">
        <v>37</v>
      </c>
      <c r="B4" s="104" t="n">
        <v>0</v>
      </c>
      <c r="C4" s="104" t="n">
        <v>0.76875</v>
      </c>
      <c r="D4" s="104" t="n">
        <v>1.5375</v>
      </c>
      <c r="E4" s="104" t="n">
        <v>2.30625</v>
      </c>
      <c r="F4" s="104" t="n">
        <v>3.075</v>
      </c>
      <c r="G4" s="104" t="n">
        <v>3.74425</v>
      </c>
      <c r="H4" s="104" t="n">
        <v>4.4135</v>
      </c>
      <c r="I4" s="104" t="n">
        <v>4.895</v>
      </c>
      <c r="J4" s="104" t="n">
        <v>5.3765</v>
      </c>
      <c r="K4" s="104" t="n">
        <v>5.65</v>
      </c>
      <c r="L4" s="104" t="n">
        <v>5.9235</v>
      </c>
      <c r="M4" s="104" t="n">
        <v>6.07125</v>
      </c>
      <c r="N4" s="104" t="n">
        <v>6.219</v>
      </c>
      <c r="O4" s="104" t="n">
        <v>6.3155</v>
      </c>
      <c r="P4" s="104" t="n">
        <v>6.412</v>
      </c>
      <c r="Q4" s="104" t="n">
        <v>6.48825</v>
      </c>
      <c r="R4" s="104" t="n">
        <v>6.5645</v>
      </c>
      <c r="S4" s="104" t="n">
        <v>5.80594516797177</v>
      </c>
      <c r="T4" s="104" t="n">
        <v>5.04739033594354</v>
      </c>
      <c r="U4" s="104" t="n">
        <v>4.2888355039153</v>
      </c>
      <c r="V4" s="104" t="n">
        <v>3.53028067188707</v>
      </c>
      <c r="W4" s="104" t="n">
        <v>3.10658309557692</v>
      </c>
      <c r="X4" s="104" t="n">
        <v>2.68288551926676</v>
      </c>
      <c r="Y4" s="104" t="n">
        <v>2.58906228714337</v>
      </c>
      <c r="Z4" s="104" t="n">
        <v>2.49523905501997</v>
      </c>
      <c r="AA4" s="104" t="n">
        <v>2.40141582289658</v>
      </c>
      <c r="AB4" s="104" t="n">
        <v>2.19379321840692</v>
      </c>
      <c r="AC4" s="104" t="n">
        <v>1.98617061391726</v>
      </c>
      <c r="AD4" s="104" t="n">
        <v>1.92677473056973</v>
      </c>
      <c r="AE4" s="104" t="n">
        <v>1.86737884722221</v>
      </c>
      <c r="AF4" s="104" t="n">
        <v>1.80798296387468</v>
      </c>
      <c r="AG4" s="104" t="n">
        <v>1.6936671334849</v>
      </c>
      <c r="AH4" s="104" t="n">
        <v>1.57935130309512</v>
      </c>
      <c r="AI4" s="104" t="n">
        <v>1.45193265316255</v>
      </c>
      <c r="AJ4" s="104" t="n">
        <v>1.34108966022336</v>
      </c>
      <c r="AK4" s="104" t="n">
        <v>1.19346418917997</v>
      </c>
      <c r="AL4" s="104" t="n">
        <v>1.04583871813658</v>
      </c>
      <c r="AM4" s="104" t="n">
        <v>0.880126974226256</v>
      </c>
      <c r="AN4" s="104" t="n">
        <v>0.714415230315937</v>
      </c>
      <c r="AO4" s="104" t="n">
        <v>0.548703486405617</v>
      </c>
      <c r="AP4" s="104" t="n">
        <v>0.382991742495298</v>
      </c>
      <c r="AQ4" s="104" t="n">
        <v>0.217279998584978</v>
      </c>
      <c r="AR4" s="104" t="n">
        <v>0.051568254674659</v>
      </c>
      <c r="AS4" s="103" t="n">
        <v>-0.11414348923566</v>
      </c>
      <c r="AT4" s="103" t="n">
        <v>-0.27985523314598</v>
      </c>
      <c r="AU4" s="103" t="n">
        <v>-0.445566977056299</v>
      </c>
      <c r="AV4" s="103" t="n">
        <v>-0.611278720966619</v>
      </c>
      <c r="AW4" s="103" t="n">
        <v>-0.776990464876938</v>
      </c>
      <c r="AX4" s="103" t="n">
        <v>-0.942702208787257</v>
      </c>
      <c r="AY4" s="103" t="n">
        <v>-10.327</v>
      </c>
      <c r="AZ4" s="103" t="n">
        <v>-12.062</v>
      </c>
      <c r="BA4" s="103" t="n">
        <v>-13.797</v>
      </c>
      <c r="BB4" s="103" t="n">
        <v>-15.532</v>
      </c>
    </row>
    <row r="5" customFormat="false" ht="12.8" hidden="false" customHeight="false" outlineLevel="0" collapsed="false">
      <c r="A5" s="102" t="n">
        <v>38</v>
      </c>
      <c r="B5" s="104" t="n">
        <v>0</v>
      </c>
      <c r="C5" s="104" t="n">
        <v>0.79</v>
      </c>
      <c r="D5" s="104" t="n">
        <v>1.58</v>
      </c>
      <c r="E5" s="104" t="n">
        <v>2.37</v>
      </c>
      <c r="F5" s="104" t="n">
        <v>3.16</v>
      </c>
      <c r="G5" s="104" t="n">
        <v>3.8395</v>
      </c>
      <c r="H5" s="104" t="n">
        <v>4.519</v>
      </c>
      <c r="I5" s="104" t="n">
        <v>4.995</v>
      </c>
      <c r="J5" s="104" t="n">
        <v>5.471</v>
      </c>
      <c r="K5" s="104" t="n">
        <v>5.73</v>
      </c>
      <c r="L5" s="104" t="n">
        <v>5.989</v>
      </c>
      <c r="M5" s="104" t="n">
        <v>6.1325</v>
      </c>
      <c r="N5" s="104" t="n">
        <v>6.276</v>
      </c>
      <c r="O5" s="104" t="n">
        <v>6.372</v>
      </c>
      <c r="P5" s="104" t="n">
        <v>6.468</v>
      </c>
      <c r="Q5" s="104" t="n">
        <v>6.5455</v>
      </c>
      <c r="R5" s="104" t="n">
        <v>6.623</v>
      </c>
      <c r="S5" s="104" t="n">
        <v>5.93405320493545</v>
      </c>
      <c r="T5" s="104" t="n">
        <v>5.24510640987089</v>
      </c>
      <c r="U5" s="104" t="n">
        <v>4.55615961480634</v>
      </c>
      <c r="V5" s="104" t="n">
        <v>3.86721281974179</v>
      </c>
      <c r="W5" s="104" t="n">
        <v>3.40720607685275</v>
      </c>
      <c r="X5" s="104" t="n">
        <v>2.94719933396372</v>
      </c>
      <c r="Y5" s="104" t="n">
        <v>2.84497412553841</v>
      </c>
      <c r="Z5" s="104" t="n">
        <v>2.7427489171131</v>
      </c>
      <c r="AA5" s="104" t="n">
        <v>2.64052370868778</v>
      </c>
      <c r="AB5" s="104" t="n">
        <v>2.41301643456231</v>
      </c>
      <c r="AC5" s="104" t="n">
        <v>2.18550916043684</v>
      </c>
      <c r="AD5" s="104" t="n">
        <v>2.12035591560117</v>
      </c>
      <c r="AE5" s="104" t="n">
        <v>2.05520267076549</v>
      </c>
      <c r="AF5" s="104" t="n">
        <v>1.99004942592982</v>
      </c>
      <c r="AG5" s="104" t="n">
        <v>1.86426488551823</v>
      </c>
      <c r="AH5" s="104" t="n">
        <v>1.73848034510665</v>
      </c>
      <c r="AI5" s="104" t="n">
        <v>1.59825158692455</v>
      </c>
      <c r="AJ5" s="104" t="n">
        <v>1.47634481160651</v>
      </c>
      <c r="AK5" s="104" t="n">
        <v>1.31386974127798</v>
      </c>
      <c r="AL5" s="104" t="n">
        <v>1.15139467094945</v>
      </c>
      <c r="AM5" s="104" t="n">
        <v>0.968976040638023</v>
      </c>
      <c r="AN5" s="104" t="n">
        <v>0.786557410326593</v>
      </c>
      <c r="AO5" s="104" t="n">
        <v>0.604138780015163</v>
      </c>
      <c r="AP5" s="104" t="n">
        <v>0.421720149703733</v>
      </c>
      <c r="AQ5" s="104" t="n">
        <v>0.239301519392303</v>
      </c>
      <c r="AR5" s="104" t="n">
        <v>0.0568828890808728</v>
      </c>
      <c r="AS5" s="103" t="n">
        <v>-0.125535741230557</v>
      </c>
      <c r="AT5" s="103" t="n">
        <v>-0.307954371541987</v>
      </c>
      <c r="AU5" s="103" t="n">
        <v>-0.490373001853418</v>
      </c>
      <c r="AV5" s="103" t="n">
        <v>-0.672791632164848</v>
      </c>
      <c r="AW5" s="103" t="n">
        <v>-0.855210262476278</v>
      </c>
      <c r="AX5" s="103" t="n">
        <v>-1.03762889278771</v>
      </c>
      <c r="AY5" s="103" t="n">
        <v>-10.6155</v>
      </c>
      <c r="AZ5" s="103" t="n">
        <v>-12.408</v>
      </c>
      <c r="BA5" s="103" t="n">
        <v>-14.2005</v>
      </c>
      <c r="BB5" s="103" t="n">
        <v>-15.993</v>
      </c>
    </row>
    <row r="6" customFormat="false" ht="12.8" hidden="false" customHeight="false" outlineLevel="0" collapsed="false">
      <c r="A6" s="102" t="n">
        <v>39</v>
      </c>
      <c r="B6" s="104" t="n">
        <v>0</v>
      </c>
      <c r="C6" s="104" t="n">
        <v>0.81125</v>
      </c>
      <c r="D6" s="104" t="n">
        <v>1.6225</v>
      </c>
      <c r="E6" s="104" t="n">
        <v>2.43375</v>
      </c>
      <c r="F6" s="104" t="n">
        <v>3.245</v>
      </c>
      <c r="G6" s="104" t="n">
        <v>3.93475</v>
      </c>
      <c r="H6" s="104" t="n">
        <v>4.6245</v>
      </c>
      <c r="I6" s="104" t="n">
        <v>5.095</v>
      </c>
      <c r="J6" s="104" t="n">
        <v>5.5655</v>
      </c>
      <c r="K6" s="104" t="n">
        <v>5.81</v>
      </c>
      <c r="L6" s="104" t="n">
        <v>6.0545</v>
      </c>
      <c r="M6" s="104" t="n">
        <v>6.19375</v>
      </c>
      <c r="N6" s="104" t="n">
        <v>6.333</v>
      </c>
      <c r="O6" s="104" t="n">
        <v>6.4285</v>
      </c>
      <c r="P6" s="104" t="n">
        <v>6.524</v>
      </c>
      <c r="Q6" s="104" t="n">
        <v>6.60275</v>
      </c>
      <c r="R6" s="104" t="n">
        <v>6.6815</v>
      </c>
      <c r="S6" s="104" t="n">
        <v>6.06216124189913</v>
      </c>
      <c r="T6" s="104" t="n">
        <v>5.44282248379825</v>
      </c>
      <c r="U6" s="104" t="n">
        <v>4.82348372569738</v>
      </c>
      <c r="V6" s="104" t="n">
        <v>4.2041449675965</v>
      </c>
      <c r="W6" s="104" t="n">
        <v>3.70782905812859</v>
      </c>
      <c r="X6" s="104" t="n">
        <v>3.21151314866068</v>
      </c>
      <c r="Y6" s="104" t="n">
        <v>3.10088596393345</v>
      </c>
      <c r="Z6" s="104" t="n">
        <v>2.99025877920622</v>
      </c>
      <c r="AA6" s="104" t="n">
        <v>2.87963159447899</v>
      </c>
      <c r="AB6" s="104" t="n">
        <v>2.63223965071771</v>
      </c>
      <c r="AC6" s="104" t="n">
        <v>2.38484770695643</v>
      </c>
      <c r="AD6" s="104" t="n">
        <v>2.3139371006326</v>
      </c>
      <c r="AE6" s="104" t="n">
        <v>2.24302649430877</v>
      </c>
      <c r="AF6" s="104" t="n">
        <v>2.17211588798495</v>
      </c>
      <c r="AG6" s="104" t="n">
        <v>2.03486263755156</v>
      </c>
      <c r="AH6" s="104" t="n">
        <v>1.89760938711817</v>
      </c>
      <c r="AI6" s="104" t="n">
        <v>1.74457052068654</v>
      </c>
      <c r="AJ6" s="104" t="n">
        <v>1.61159996298965</v>
      </c>
      <c r="AK6" s="104" t="n">
        <v>1.43427529337599</v>
      </c>
      <c r="AL6" s="104" t="n">
        <v>1.25695062376233</v>
      </c>
      <c r="AM6" s="104" t="n">
        <v>1.05782510704979</v>
      </c>
      <c r="AN6" s="104" t="n">
        <v>0.85869959033725</v>
      </c>
      <c r="AO6" s="104" t="n">
        <v>0.659574073624709</v>
      </c>
      <c r="AP6" s="104" t="n">
        <v>0.460448556912168</v>
      </c>
      <c r="AQ6" s="104" t="n">
        <v>0.261323040199627</v>
      </c>
      <c r="AR6" s="104" t="n">
        <v>0.0621975234870866</v>
      </c>
      <c r="AS6" s="103" t="n">
        <v>-0.136927993225454</v>
      </c>
      <c r="AT6" s="103" t="n">
        <v>-0.336053509937995</v>
      </c>
      <c r="AU6" s="103" t="n">
        <v>-0.535179026650536</v>
      </c>
      <c r="AV6" s="103" t="n">
        <v>-0.734304543363077</v>
      </c>
      <c r="AW6" s="103" t="n">
        <v>-0.933430060075618</v>
      </c>
      <c r="AX6" s="103" t="n">
        <v>-1.13255557678816</v>
      </c>
      <c r="AY6" s="103" t="n">
        <v>-10.904</v>
      </c>
      <c r="AZ6" s="103" t="n">
        <v>-12.754</v>
      </c>
      <c r="BA6" s="103" t="n">
        <v>-14.604</v>
      </c>
      <c r="BB6" s="103" t="n">
        <v>-16.454</v>
      </c>
    </row>
    <row r="7" customFormat="false" ht="12.8" hidden="false" customHeight="false" outlineLevel="0" collapsed="false">
      <c r="A7" s="102" t="n">
        <v>40</v>
      </c>
      <c r="B7" s="104" t="n">
        <v>0</v>
      </c>
      <c r="C7" s="104" t="n">
        <v>0.8325</v>
      </c>
      <c r="D7" s="104" t="n">
        <v>1.665</v>
      </c>
      <c r="E7" s="104" t="n">
        <v>2.4975</v>
      </c>
      <c r="F7" s="104" t="n">
        <v>3.33</v>
      </c>
      <c r="G7" s="104" t="n">
        <v>4.03</v>
      </c>
      <c r="H7" s="104" t="n">
        <v>4.73</v>
      </c>
      <c r="I7" s="104" t="n">
        <v>5.195</v>
      </c>
      <c r="J7" s="104" t="n">
        <v>5.66</v>
      </c>
      <c r="K7" s="104" t="n">
        <v>5.89</v>
      </c>
      <c r="L7" s="104" t="n">
        <v>6.12</v>
      </c>
      <c r="M7" s="104" t="n">
        <v>6.255</v>
      </c>
      <c r="N7" s="104" t="n">
        <v>6.39</v>
      </c>
      <c r="O7" s="104" t="n">
        <v>6.485</v>
      </c>
      <c r="P7" s="104" t="n">
        <v>6.58</v>
      </c>
      <c r="Q7" s="104" t="n">
        <v>6.66</v>
      </c>
      <c r="R7" s="104" t="n">
        <v>6.74</v>
      </c>
      <c r="S7" s="104" t="n">
        <v>6.19026927886281</v>
      </c>
      <c r="T7" s="104" t="n">
        <v>5.64053855772561</v>
      </c>
      <c r="U7" s="104" t="n">
        <v>5.09080783658842</v>
      </c>
      <c r="V7" s="104" t="n">
        <v>4.54107711545122</v>
      </c>
      <c r="W7" s="104" t="n">
        <v>4.00845203940443</v>
      </c>
      <c r="X7" s="104" t="n">
        <v>3.47582696335764</v>
      </c>
      <c r="Y7" s="104" t="n">
        <v>3.35679780232849</v>
      </c>
      <c r="Z7" s="104" t="n">
        <v>3.23776864129935</v>
      </c>
      <c r="AA7" s="104" t="n">
        <v>3.1187394802702</v>
      </c>
      <c r="AB7" s="104" t="n">
        <v>2.8514628668731</v>
      </c>
      <c r="AC7" s="104" t="n">
        <v>2.58418625347601</v>
      </c>
      <c r="AD7" s="104" t="n">
        <v>2.50751828566403</v>
      </c>
      <c r="AE7" s="104" t="n">
        <v>2.43085031785206</v>
      </c>
      <c r="AF7" s="104" t="n">
        <v>2.35418235004008</v>
      </c>
      <c r="AG7" s="104" t="n">
        <v>2.20546038958489</v>
      </c>
      <c r="AH7" s="104" t="n">
        <v>2.0567384291297</v>
      </c>
      <c r="AI7" s="104" t="n">
        <v>1.89088945444854</v>
      </c>
      <c r="AJ7" s="104" t="n">
        <v>1.7468551143728</v>
      </c>
      <c r="AK7" s="104" t="n">
        <v>1.55468084547401</v>
      </c>
      <c r="AL7" s="104" t="n">
        <v>1.36250657657521</v>
      </c>
      <c r="AM7" s="104" t="n">
        <v>1.14667417346156</v>
      </c>
      <c r="AN7" s="104" t="n">
        <v>0.930841770347907</v>
      </c>
      <c r="AO7" s="104" t="n">
        <v>0.715009367234256</v>
      </c>
      <c r="AP7" s="104" t="n">
        <v>0.499176964120604</v>
      </c>
      <c r="AQ7" s="104" t="n">
        <v>0.283344561006953</v>
      </c>
      <c r="AR7" s="104" t="n">
        <v>0.0675121578933011</v>
      </c>
      <c r="AS7" s="103" t="n">
        <v>-0.14832024522035</v>
      </c>
      <c r="AT7" s="103" t="n">
        <v>-0.364152648334002</v>
      </c>
      <c r="AU7" s="103" t="n">
        <v>-0.579985051447653</v>
      </c>
      <c r="AV7" s="103" t="n">
        <v>-0.795817454561305</v>
      </c>
      <c r="AW7" s="103" t="n">
        <v>-1.01164985767496</v>
      </c>
      <c r="AX7" s="103" t="n">
        <v>-1.22748226078861</v>
      </c>
      <c r="AY7" s="103" t="n">
        <v>-11.1925</v>
      </c>
      <c r="AZ7" s="103" t="n">
        <v>-13.1</v>
      </c>
      <c r="BA7" s="103" t="n">
        <v>-15.0075</v>
      </c>
      <c r="BB7" s="103" t="n">
        <v>-16.915</v>
      </c>
    </row>
    <row r="8" customFormat="false" ht="12.8" hidden="false" customHeight="false" outlineLevel="0" collapsed="false">
      <c r="A8" s="102" t="n">
        <v>41</v>
      </c>
      <c r="B8" s="104" t="n">
        <v>0</v>
      </c>
      <c r="C8" s="104" t="n">
        <v>0.85</v>
      </c>
      <c r="D8" s="104" t="n">
        <v>1.7</v>
      </c>
      <c r="E8" s="104" t="n">
        <v>2.55</v>
      </c>
      <c r="F8" s="104" t="n">
        <v>3.4</v>
      </c>
      <c r="G8" s="104" t="n">
        <v>4.104</v>
      </c>
      <c r="H8" s="104" t="n">
        <v>4.808</v>
      </c>
      <c r="I8" s="104" t="n">
        <v>5.265</v>
      </c>
      <c r="J8" s="104" t="n">
        <v>5.722</v>
      </c>
      <c r="K8" s="104" t="n">
        <v>5.946</v>
      </c>
      <c r="L8" s="104" t="n">
        <v>6.17</v>
      </c>
      <c r="M8" s="104" t="n">
        <v>6.305</v>
      </c>
      <c r="N8" s="104" t="n">
        <v>6.44</v>
      </c>
      <c r="O8" s="104" t="n">
        <v>6.536</v>
      </c>
      <c r="P8" s="104" t="n">
        <v>6.632</v>
      </c>
      <c r="Q8" s="104" t="n">
        <v>6.712</v>
      </c>
      <c r="R8" s="104" t="n">
        <v>6.792</v>
      </c>
      <c r="S8" s="104" t="n">
        <v>6.31158825593591</v>
      </c>
      <c r="T8" s="104" t="n">
        <v>5.83117651187182</v>
      </c>
      <c r="U8" s="104" t="n">
        <v>5.35076476780773</v>
      </c>
      <c r="V8" s="104" t="n">
        <v>4.87035302374364</v>
      </c>
      <c r="W8" s="104" t="n">
        <v>4.3098633930339</v>
      </c>
      <c r="X8" s="104" t="n">
        <v>3.74937376232415</v>
      </c>
      <c r="Y8" s="104" t="n">
        <v>3.62285112963924</v>
      </c>
      <c r="Z8" s="104" t="n">
        <v>3.49632849695434</v>
      </c>
      <c r="AA8" s="104" t="n">
        <v>3.36980586426943</v>
      </c>
      <c r="AB8" s="104" t="n">
        <v>3.08266526693677</v>
      </c>
      <c r="AC8" s="104" t="n">
        <v>2.7955246696041</v>
      </c>
      <c r="AD8" s="104" t="n">
        <v>2.71299669990505</v>
      </c>
      <c r="AE8" s="104" t="n">
        <v>2.63046873020599</v>
      </c>
      <c r="AF8" s="104" t="n">
        <v>2.54794076050694</v>
      </c>
      <c r="AG8" s="104" t="n">
        <v>2.38706354901781</v>
      </c>
      <c r="AH8" s="104" t="n">
        <v>2.22618633752868</v>
      </c>
      <c r="AI8" s="104" t="n">
        <v>2.04673063204727</v>
      </c>
      <c r="AJ8" s="104" t="n">
        <v>1.89104939922989</v>
      </c>
      <c r="AK8" s="104" t="n">
        <v>1.68309037435476</v>
      </c>
      <c r="AL8" s="104" t="n">
        <v>1.47513134947964</v>
      </c>
      <c r="AM8" s="104" t="n">
        <v>1.24149413494783</v>
      </c>
      <c r="AN8" s="104" t="n">
        <v>1.00785692041602</v>
      </c>
      <c r="AO8" s="104" t="n">
        <v>0.77421970588421</v>
      </c>
      <c r="AP8" s="104" t="n">
        <v>0.540582491352401</v>
      </c>
      <c r="AQ8" s="104" t="n">
        <v>0.306945276820592</v>
      </c>
      <c r="AR8" s="104" t="n">
        <v>0.073308062288783</v>
      </c>
      <c r="AS8" s="103" t="n">
        <v>-0.160329152243026</v>
      </c>
      <c r="AT8" s="103" t="n">
        <v>-0.393966366774835</v>
      </c>
      <c r="AU8" s="103" t="n">
        <v>-0.627603581306645</v>
      </c>
      <c r="AV8" s="103" t="n">
        <v>-0.861240795838454</v>
      </c>
      <c r="AW8" s="103" t="n">
        <v>-1.09487801037026</v>
      </c>
      <c r="AX8" s="103" t="n">
        <v>-1.32851522490207</v>
      </c>
      <c r="AY8" s="103" t="n">
        <v>-11.378</v>
      </c>
      <c r="AZ8" s="103" t="n">
        <v>-13.33</v>
      </c>
      <c r="BA8" s="103" t="n">
        <v>-15.282</v>
      </c>
      <c r="BB8" s="103" t="n">
        <v>-17.234</v>
      </c>
    </row>
    <row r="9" customFormat="false" ht="12.8" hidden="false" customHeight="false" outlineLevel="0" collapsed="false">
      <c r="A9" s="102" t="n">
        <v>42</v>
      </c>
      <c r="B9" s="104" t="n">
        <v>0</v>
      </c>
      <c r="C9" s="104" t="n">
        <v>0.8675</v>
      </c>
      <c r="D9" s="104" t="n">
        <v>1.735</v>
      </c>
      <c r="E9" s="104" t="n">
        <v>2.6025</v>
      </c>
      <c r="F9" s="104" t="n">
        <v>3.47</v>
      </c>
      <c r="G9" s="104" t="n">
        <v>4.178</v>
      </c>
      <c r="H9" s="104" t="n">
        <v>4.886</v>
      </c>
      <c r="I9" s="104" t="n">
        <v>5.335</v>
      </c>
      <c r="J9" s="104" t="n">
        <v>5.784</v>
      </c>
      <c r="K9" s="104" t="n">
        <v>6.002</v>
      </c>
      <c r="L9" s="104" t="n">
        <v>6.22</v>
      </c>
      <c r="M9" s="104" t="n">
        <v>6.355</v>
      </c>
      <c r="N9" s="104" t="n">
        <v>6.49</v>
      </c>
      <c r="O9" s="104" t="n">
        <v>6.587</v>
      </c>
      <c r="P9" s="104" t="n">
        <v>6.684</v>
      </c>
      <c r="Q9" s="104" t="n">
        <v>6.764</v>
      </c>
      <c r="R9" s="104" t="n">
        <v>6.844</v>
      </c>
      <c r="S9" s="104" t="n">
        <v>6.43290723300902</v>
      </c>
      <c r="T9" s="104" t="n">
        <v>6.02181446601803</v>
      </c>
      <c r="U9" s="104" t="n">
        <v>5.61072169902705</v>
      </c>
      <c r="V9" s="104" t="n">
        <v>5.19962893203606</v>
      </c>
      <c r="W9" s="104" t="n">
        <v>4.61127474666336</v>
      </c>
      <c r="X9" s="104" t="n">
        <v>4.02292056129066</v>
      </c>
      <c r="Y9" s="104" t="n">
        <v>3.88890445694999</v>
      </c>
      <c r="Z9" s="104" t="n">
        <v>3.75488835260933</v>
      </c>
      <c r="AA9" s="104" t="n">
        <v>3.62087224826866</v>
      </c>
      <c r="AB9" s="104" t="n">
        <v>3.31386766700043</v>
      </c>
      <c r="AC9" s="104" t="n">
        <v>3.0068630857322</v>
      </c>
      <c r="AD9" s="104" t="n">
        <v>2.91847511414606</v>
      </c>
      <c r="AE9" s="104" t="n">
        <v>2.83008714255993</v>
      </c>
      <c r="AF9" s="104" t="n">
        <v>2.7416991709738</v>
      </c>
      <c r="AG9" s="104" t="n">
        <v>2.56866670845073</v>
      </c>
      <c r="AH9" s="104" t="n">
        <v>2.39563424592766</v>
      </c>
      <c r="AI9" s="104" t="n">
        <v>2.202571809646</v>
      </c>
      <c r="AJ9" s="104" t="n">
        <v>2.03524368408698</v>
      </c>
      <c r="AK9" s="104" t="n">
        <v>1.81149990323552</v>
      </c>
      <c r="AL9" s="104" t="n">
        <v>1.58775612238407</v>
      </c>
      <c r="AM9" s="104" t="n">
        <v>1.3363140964341</v>
      </c>
      <c r="AN9" s="104" t="n">
        <v>1.08487207048413</v>
      </c>
      <c r="AO9" s="104" t="n">
        <v>0.833430044534165</v>
      </c>
      <c r="AP9" s="104" t="n">
        <v>0.581988018584199</v>
      </c>
      <c r="AQ9" s="104" t="n">
        <v>0.330545992634232</v>
      </c>
      <c r="AR9" s="104" t="n">
        <v>0.0791039666842648</v>
      </c>
      <c r="AS9" s="103" t="n">
        <v>-0.172338059265702</v>
      </c>
      <c r="AT9" s="103" t="n">
        <v>-0.423780085215669</v>
      </c>
      <c r="AU9" s="103" t="n">
        <v>-0.675222111165636</v>
      </c>
      <c r="AV9" s="103" t="n">
        <v>-0.926664137115603</v>
      </c>
      <c r="AW9" s="103" t="n">
        <v>-1.17810616306557</v>
      </c>
      <c r="AX9" s="103" t="n">
        <v>-1.42954818901554</v>
      </c>
      <c r="AY9" s="103" t="n">
        <v>-11.5635</v>
      </c>
      <c r="AZ9" s="103" t="n">
        <v>-13.56</v>
      </c>
      <c r="BA9" s="103" t="n">
        <v>-15.5565</v>
      </c>
      <c r="BB9" s="103" t="n">
        <v>-17.553</v>
      </c>
    </row>
    <row r="10" customFormat="false" ht="12.8" hidden="false" customHeight="false" outlineLevel="0" collapsed="false">
      <c r="A10" s="102" t="n">
        <v>43</v>
      </c>
      <c r="B10" s="104" t="n">
        <v>0</v>
      </c>
      <c r="C10" s="104" t="n">
        <v>0.885</v>
      </c>
      <c r="D10" s="104" t="n">
        <v>1.77</v>
      </c>
      <c r="E10" s="104" t="n">
        <v>2.655</v>
      </c>
      <c r="F10" s="104" t="n">
        <v>3.54</v>
      </c>
      <c r="G10" s="104" t="n">
        <v>4.252</v>
      </c>
      <c r="H10" s="104" t="n">
        <v>4.964</v>
      </c>
      <c r="I10" s="104" t="n">
        <v>5.405</v>
      </c>
      <c r="J10" s="104" t="n">
        <v>5.846</v>
      </c>
      <c r="K10" s="104" t="n">
        <v>6.058</v>
      </c>
      <c r="L10" s="104" t="n">
        <v>6.27</v>
      </c>
      <c r="M10" s="104" t="n">
        <v>6.405</v>
      </c>
      <c r="N10" s="104" t="n">
        <v>6.54</v>
      </c>
      <c r="O10" s="104" t="n">
        <v>6.638</v>
      </c>
      <c r="P10" s="104" t="n">
        <v>6.736</v>
      </c>
      <c r="Q10" s="104" t="n">
        <v>6.816</v>
      </c>
      <c r="R10" s="104" t="n">
        <v>6.896</v>
      </c>
      <c r="S10" s="104" t="n">
        <v>6.55422621008212</v>
      </c>
      <c r="T10" s="104" t="n">
        <v>6.21245242016424</v>
      </c>
      <c r="U10" s="104" t="n">
        <v>5.87067863024636</v>
      </c>
      <c r="V10" s="104" t="n">
        <v>5.52890484032848</v>
      </c>
      <c r="W10" s="104" t="n">
        <v>4.91268610029283</v>
      </c>
      <c r="X10" s="104" t="n">
        <v>4.29646736025717</v>
      </c>
      <c r="Y10" s="104" t="n">
        <v>4.15495778426075</v>
      </c>
      <c r="Z10" s="104" t="n">
        <v>4.01344820826432</v>
      </c>
      <c r="AA10" s="104" t="n">
        <v>3.8719386322679</v>
      </c>
      <c r="AB10" s="104" t="n">
        <v>3.54507006706409</v>
      </c>
      <c r="AC10" s="104" t="n">
        <v>3.21820150186029</v>
      </c>
      <c r="AD10" s="104" t="n">
        <v>3.12395352838708</v>
      </c>
      <c r="AE10" s="104" t="n">
        <v>3.02970555491387</v>
      </c>
      <c r="AF10" s="104" t="n">
        <v>2.93545758144065</v>
      </c>
      <c r="AG10" s="104" t="n">
        <v>2.75026986788365</v>
      </c>
      <c r="AH10" s="104" t="n">
        <v>2.56508215432664</v>
      </c>
      <c r="AI10" s="104" t="n">
        <v>2.35841298724474</v>
      </c>
      <c r="AJ10" s="104" t="n">
        <v>2.17943796894407</v>
      </c>
      <c r="AK10" s="104" t="n">
        <v>1.93990943211628</v>
      </c>
      <c r="AL10" s="104" t="n">
        <v>1.70038089528849</v>
      </c>
      <c r="AM10" s="104" t="n">
        <v>1.43113405792037</v>
      </c>
      <c r="AN10" s="104" t="n">
        <v>1.16188722055225</v>
      </c>
      <c r="AO10" s="104" t="n">
        <v>0.89264038318412</v>
      </c>
      <c r="AP10" s="104" t="n">
        <v>0.623393545815996</v>
      </c>
      <c r="AQ10" s="104" t="n">
        <v>0.354146708447871</v>
      </c>
      <c r="AR10" s="104" t="n">
        <v>0.0848998710797466</v>
      </c>
      <c r="AS10" s="103" t="n">
        <v>-0.184346966288378</v>
      </c>
      <c r="AT10" s="103" t="n">
        <v>-0.453593803656503</v>
      </c>
      <c r="AU10" s="103" t="n">
        <v>-0.722840641024627</v>
      </c>
      <c r="AV10" s="103" t="n">
        <v>-0.992087478392752</v>
      </c>
      <c r="AW10" s="103" t="n">
        <v>-1.26133431576088</v>
      </c>
      <c r="AX10" s="103" t="n">
        <v>-1.530581153129</v>
      </c>
      <c r="AY10" s="103" t="n">
        <v>-11.749</v>
      </c>
      <c r="AZ10" s="103" t="n">
        <v>-13.79</v>
      </c>
      <c r="BA10" s="103" t="n">
        <v>-15.831</v>
      </c>
      <c r="BB10" s="103" t="n">
        <v>-17.872</v>
      </c>
    </row>
    <row r="11" customFormat="false" ht="12.8" hidden="false" customHeight="false" outlineLevel="0" collapsed="false">
      <c r="A11" s="102" t="n">
        <v>44</v>
      </c>
      <c r="B11" s="104" t="n">
        <v>0</v>
      </c>
      <c r="C11" s="104" t="n">
        <v>0.9025</v>
      </c>
      <c r="D11" s="104" t="n">
        <v>1.805</v>
      </c>
      <c r="E11" s="104" t="n">
        <v>2.7075</v>
      </c>
      <c r="F11" s="104" t="n">
        <v>3.61</v>
      </c>
      <c r="G11" s="104" t="n">
        <v>4.326</v>
      </c>
      <c r="H11" s="104" t="n">
        <v>5.042</v>
      </c>
      <c r="I11" s="104" t="n">
        <v>5.475</v>
      </c>
      <c r="J11" s="104" t="n">
        <v>5.908</v>
      </c>
      <c r="K11" s="104" t="n">
        <v>6.114</v>
      </c>
      <c r="L11" s="104" t="n">
        <v>6.32</v>
      </c>
      <c r="M11" s="104" t="n">
        <v>6.455</v>
      </c>
      <c r="N11" s="104" t="n">
        <v>6.59</v>
      </c>
      <c r="O11" s="104" t="n">
        <v>6.689</v>
      </c>
      <c r="P11" s="104" t="n">
        <v>6.788</v>
      </c>
      <c r="Q11" s="104" t="n">
        <v>6.868</v>
      </c>
      <c r="R11" s="104" t="n">
        <v>6.948</v>
      </c>
      <c r="S11" s="104" t="n">
        <v>6.67554518715522</v>
      </c>
      <c r="T11" s="104" t="n">
        <v>6.40309037431045</v>
      </c>
      <c r="U11" s="104" t="n">
        <v>6.13063556146568</v>
      </c>
      <c r="V11" s="104" t="n">
        <v>5.8581807486209</v>
      </c>
      <c r="W11" s="104" t="n">
        <v>5.21409745392229</v>
      </c>
      <c r="X11" s="104" t="n">
        <v>4.57001415922368</v>
      </c>
      <c r="Y11" s="104" t="n">
        <v>4.4210111115715</v>
      </c>
      <c r="Z11" s="104" t="n">
        <v>4.27200806391931</v>
      </c>
      <c r="AA11" s="104" t="n">
        <v>4.12300501626713</v>
      </c>
      <c r="AB11" s="104" t="n">
        <v>3.77627246712776</v>
      </c>
      <c r="AC11" s="104" t="n">
        <v>3.42953991798839</v>
      </c>
      <c r="AD11" s="104" t="n">
        <v>3.3294319426281</v>
      </c>
      <c r="AE11" s="104" t="n">
        <v>3.2293239672678</v>
      </c>
      <c r="AF11" s="104" t="n">
        <v>3.12921599190751</v>
      </c>
      <c r="AG11" s="104" t="n">
        <v>2.93187302731657</v>
      </c>
      <c r="AH11" s="104" t="n">
        <v>2.73453006272562</v>
      </c>
      <c r="AI11" s="104" t="n">
        <v>2.51425416484347</v>
      </c>
      <c r="AJ11" s="104" t="n">
        <v>2.32363225380116</v>
      </c>
      <c r="AK11" s="104" t="n">
        <v>2.06831896099704</v>
      </c>
      <c r="AL11" s="104" t="n">
        <v>1.81300566819292</v>
      </c>
      <c r="AM11" s="104" t="n">
        <v>1.52595401940664</v>
      </c>
      <c r="AN11" s="104" t="n">
        <v>1.23890237062036</v>
      </c>
      <c r="AO11" s="104" t="n">
        <v>0.951850721834075</v>
      </c>
      <c r="AP11" s="104" t="n">
        <v>0.664799073047793</v>
      </c>
      <c r="AQ11" s="104" t="n">
        <v>0.377747424261511</v>
      </c>
      <c r="AR11" s="104" t="n">
        <v>0.0906957754752284</v>
      </c>
      <c r="AS11" s="103" t="n">
        <v>-0.196355873311054</v>
      </c>
      <c r="AT11" s="103" t="n">
        <v>-0.483407522097336</v>
      </c>
      <c r="AU11" s="103" t="n">
        <v>-0.770459170883618</v>
      </c>
      <c r="AV11" s="103" t="n">
        <v>-1.0575108196699</v>
      </c>
      <c r="AW11" s="103" t="n">
        <v>-1.34456246845618</v>
      </c>
      <c r="AX11" s="103" t="n">
        <v>-1.63161411724247</v>
      </c>
      <c r="AY11" s="103" t="n">
        <v>-11.9345</v>
      </c>
      <c r="AZ11" s="103" t="n">
        <v>-14.02</v>
      </c>
      <c r="BA11" s="103" t="n">
        <v>-16.1055</v>
      </c>
      <c r="BB11" s="103" t="n">
        <v>-18.191</v>
      </c>
    </row>
    <row r="12" customFormat="false" ht="12.8" hidden="false" customHeight="false" outlineLevel="0" collapsed="false">
      <c r="A12" s="102" t="n">
        <v>45</v>
      </c>
      <c r="B12" s="104" t="n">
        <v>0</v>
      </c>
      <c r="C12" s="104" t="n">
        <v>0.92</v>
      </c>
      <c r="D12" s="104" t="n">
        <v>1.84</v>
      </c>
      <c r="E12" s="104" t="n">
        <v>2.76</v>
      </c>
      <c r="F12" s="104" t="n">
        <v>3.68</v>
      </c>
      <c r="G12" s="104" t="n">
        <v>4.4</v>
      </c>
      <c r="H12" s="104" t="n">
        <v>5.12</v>
      </c>
      <c r="I12" s="104" t="n">
        <v>5.545</v>
      </c>
      <c r="J12" s="104" t="n">
        <v>5.97</v>
      </c>
      <c r="K12" s="104" t="n">
        <v>6.17</v>
      </c>
      <c r="L12" s="104" t="n">
        <v>6.37</v>
      </c>
      <c r="M12" s="104" t="n">
        <v>6.505</v>
      </c>
      <c r="N12" s="104" t="n">
        <v>6.64</v>
      </c>
      <c r="O12" s="104" t="n">
        <v>6.74</v>
      </c>
      <c r="P12" s="104" t="n">
        <v>6.84</v>
      </c>
      <c r="Q12" s="104" t="n">
        <v>6.92</v>
      </c>
      <c r="R12" s="104" t="n">
        <v>7</v>
      </c>
      <c r="S12" s="104" t="n">
        <v>6.79686416422833</v>
      </c>
      <c r="T12" s="104" t="n">
        <v>6.59372832845666</v>
      </c>
      <c r="U12" s="104" t="n">
        <v>6.39059249268499</v>
      </c>
      <c r="V12" s="104" t="n">
        <v>6.18745665691332</v>
      </c>
      <c r="W12" s="104" t="n">
        <v>5.51550880755176</v>
      </c>
      <c r="X12" s="104" t="n">
        <v>4.84356095819019</v>
      </c>
      <c r="Y12" s="104" t="n">
        <v>4.68706443888225</v>
      </c>
      <c r="Z12" s="104" t="n">
        <v>4.5305679195743</v>
      </c>
      <c r="AA12" s="104" t="n">
        <v>4.37407140026636</v>
      </c>
      <c r="AB12" s="104" t="n">
        <v>4.00747486719142</v>
      </c>
      <c r="AC12" s="104" t="n">
        <v>3.64087833411648</v>
      </c>
      <c r="AD12" s="104" t="n">
        <v>3.53491035686911</v>
      </c>
      <c r="AE12" s="104" t="n">
        <v>3.42894237962174</v>
      </c>
      <c r="AF12" s="104" t="n">
        <v>3.32297440237437</v>
      </c>
      <c r="AG12" s="104" t="n">
        <v>3.11347618674949</v>
      </c>
      <c r="AH12" s="104" t="n">
        <v>2.9039779711246</v>
      </c>
      <c r="AI12" s="104" t="n">
        <v>2.6700953424422</v>
      </c>
      <c r="AJ12" s="104" t="n">
        <v>2.46782653865825</v>
      </c>
      <c r="AK12" s="104" t="n">
        <v>2.1967284898778</v>
      </c>
      <c r="AL12" s="104" t="n">
        <v>1.92563044109735</v>
      </c>
      <c r="AM12" s="104" t="n">
        <v>1.62077398089291</v>
      </c>
      <c r="AN12" s="104" t="n">
        <v>1.31591752068847</v>
      </c>
      <c r="AO12" s="104" t="n">
        <v>1.01106106048403</v>
      </c>
      <c r="AP12" s="104" t="n">
        <v>0.70620460027959</v>
      </c>
      <c r="AQ12" s="104" t="n">
        <v>0.40134814007515</v>
      </c>
      <c r="AR12" s="104" t="n">
        <v>0.0964916798707094</v>
      </c>
      <c r="AS12" s="103" t="n">
        <v>-0.208364780333731</v>
      </c>
      <c r="AT12" s="103" t="n">
        <v>-0.513221240538171</v>
      </c>
      <c r="AU12" s="103" t="n">
        <v>-0.818077700742611</v>
      </c>
      <c r="AV12" s="103" t="n">
        <v>-1.12293416094705</v>
      </c>
      <c r="AW12" s="103" t="n">
        <v>-1.42779062115149</v>
      </c>
      <c r="AX12" s="103" t="n">
        <v>-1.73264708135593</v>
      </c>
      <c r="AY12" s="103" t="n">
        <v>-12.12</v>
      </c>
      <c r="AZ12" s="103" t="n">
        <v>-14.25</v>
      </c>
      <c r="BA12" s="103" t="n">
        <v>-16.38</v>
      </c>
      <c r="BB12" s="103" t="n">
        <v>-18.51</v>
      </c>
    </row>
    <row r="13" customFormat="false" ht="12.8" hidden="false" customHeight="false" outlineLevel="0" collapsed="false">
      <c r="A13" s="102" t="n">
        <v>46</v>
      </c>
      <c r="B13" s="104" t="n">
        <v>0</v>
      </c>
      <c r="C13" s="104" t="n">
        <v>0.934285714285715</v>
      </c>
      <c r="D13" s="104" t="n">
        <v>1.86857142857143</v>
      </c>
      <c r="E13" s="104" t="n">
        <v>2.80285714285714</v>
      </c>
      <c r="F13" s="104" t="n">
        <v>3.73714285714286</v>
      </c>
      <c r="G13" s="104" t="n">
        <v>4.45928571428571</v>
      </c>
      <c r="H13" s="104" t="n">
        <v>5.18142857142857</v>
      </c>
      <c r="I13" s="104" t="n">
        <v>5.59785714285714</v>
      </c>
      <c r="J13" s="104" t="n">
        <v>6.01428571428572</v>
      </c>
      <c r="K13" s="104" t="n">
        <v>6.21357142857143</v>
      </c>
      <c r="L13" s="104" t="n">
        <v>6.41285714285714</v>
      </c>
      <c r="M13" s="104" t="n">
        <v>6.54357142857143</v>
      </c>
      <c r="N13" s="104" t="n">
        <v>6.67428571428571</v>
      </c>
      <c r="O13" s="104" t="n">
        <v>6.775</v>
      </c>
      <c r="P13" s="104" t="n">
        <v>6.87571428571428</v>
      </c>
      <c r="Q13" s="104" t="n">
        <v>6.95857142857143</v>
      </c>
      <c r="R13" s="104" t="n">
        <v>7.04142857142857</v>
      </c>
      <c r="S13" s="104" t="n">
        <v>6.89691990281124</v>
      </c>
      <c r="T13" s="104" t="n">
        <v>6.7524112341939</v>
      </c>
      <c r="U13" s="104" t="n">
        <v>6.60790256557656</v>
      </c>
      <c r="V13" s="104" t="n">
        <v>6.46339389695923</v>
      </c>
      <c r="W13" s="104" t="n">
        <v>5.7902999930187</v>
      </c>
      <c r="X13" s="104" t="n">
        <v>5.11720608907816</v>
      </c>
      <c r="Y13" s="104" t="n">
        <v>4.95510498421585</v>
      </c>
      <c r="Z13" s="104" t="n">
        <v>4.79300387935354</v>
      </c>
      <c r="AA13" s="104" t="n">
        <v>4.63090277449122</v>
      </c>
      <c r="AB13" s="104" t="n">
        <v>4.24538037560571</v>
      </c>
      <c r="AC13" s="104" t="n">
        <v>3.85985797672019</v>
      </c>
      <c r="AD13" s="104" t="n">
        <v>3.74812626186411</v>
      </c>
      <c r="AE13" s="104" t="n">
        <v>3.63639454700802</v>
      </c>
      <c r="AF13" s="104" t="n">
        <v>3.52466283215194</v>
      </c>
      <c r="AG13" s="104" t="n">
        <v>3.3025732525823</v>
      </c>
      <c r="AH13" s="104" t="n">
        <v>3.08048367301265</v>
      </c>
      <c r="AI13" s="104" t="n">
        <v>2.83247033188338</v>
      </c>
      <c r="AJ13" s="104" t="n">
        <v>2.61823779221533</v>
      </c>
      <c r="AK13" s="104" t="n">
        <v>2.33073101455926</v>
      </c>
      <c r="AL13" s="104" t="n">
        <v>2.0432242369032</v>
      </c>
      <c r="AM13" s="104" t="n">
        <v>1.71980260926476</v>
      </c>
      <c r="AN13" s="104" t="n">
        <v>1.39638098162632</v>
      </c>
      <c r="AO13" s="104" t="n">
        <v>1.07295935398787</v>
      </c>
      <c r="AP13" s="104" t="n">
        <v>0.749537726349432</v>
      </c>
      <c r="AQ13" s="104" t="n">
        <v>0.42611609871099</v>
      </c>
      <c r="AR13" s="104" t="n">
        <v>0.102694471072548</v>
      </c>
      <c r="AS13" s="103" t="n">
        <v>-0.220727156565894</v>
      </c>
      <c r="AT13" s="103" t="n">
        <v>-0.544148784204336</v>
      </c>
      <c r="AU13" s="103" t="n">
        <v>-0.867570411842778</v>
      </c>
      <c r="AV13" s="103" t="n">
        <v>-1.19099203948122</v>
      </c>
      <c r="AW13" s="103" t="n">
        <v>-1.51441366711966</v>
      </c>
      <c r="AX13" s="103" t="n">
        <v>-1.8378352947581</v>
      </c>
      <c r="AY13" s="103" t="n">
        <v>-12.1995</v>
      </c>
      <c r="AZ13" s="103" t="n">
        <v>-14.36</v>
      </c>
      <c r="BA13" s="103" t="n">
        <v>-16.5205</v>
      </c>
      <c r="BB13" s="103" t="n">
        <v>-18.681</v>
      </c>
    </row>
    <row r="14" customFormat="false" ht="12.8" hidden="false" customHeight="false" outlineLevel="0" collapsed="false">
      <c r="A14" s="102" t="n">
        <v>47</v>
      </c>
      <c r="B14" s="104" t="n">
        <v>0</v>
      </c>
      <c r="C14" s="104" t="n">
        <v>0.948571428571429</v>
      </c>
      <c r="D14" s="104" t="n">
        <v>1.89714285714286</v>
      </c>
      <c r="E14" s="104" t="n">
        <v>2.84571428571429</v>
      </c>
      <c r="F14" s="104" t="n">
        <v>3.79428571428572</v>
      </c>
      <c r="G14" s="104" t="n">
        <v>4.51857142857143</v>
      </c>
      <c r="H14" s="104" t="n">
        <v>5.24285714285714</v>
      </c>
      <c r="I14" s="104" t="n">
        <v>5.65071428571429</v>
      </c>
      <c r="J14" s="104" t="n">
        <v>6.05857142857143</v>
      </c>
      <c r="K14" s="104" t="n">
        <v>6.25714285714286</v>
      </c>
      <c r="L14" s="104" t="n">
        <v>6.45571428571429</v>
      </c>
      <c r="M14" s="104" t="n">
        <v>6.58214285714286</v>
      </c>
      <c r="N14" s="104" t="n">
        <v>6.70857142857143</v>
      </c>
      <c r="O14" s="104" t="n">
        <v>6.81</v>
      </c>
      <c r="P14" s="104" t="n">
        <v>6.91142857142857</v>
      </c>
      <c r="Q14" s="104" t="n">
        <v>6.99714285714286</v>
      </c>
      <c r="R14" s="104" t="n">
        <v>7.08285714285714</v>
      </c>
      <c r="S14" s="104" t="n">
        <v>6.99697564139414</v>
      </c>
      <c r="T14" s="104" t="n">
        <v>6.91109413993114</v>
      </c>
      <c r="U14" s="104" t="n">
        <v>6.82521263846814</v>
      </c>
      <c r="V14" s="104" t="n">
        <v>6.73933113700514</v>
      </c>
      <c r="W14" s="104" t="n">
        <v>6.06509117848564</v>
      </c>
      <c r="X14" s="104" t="n">
        <v>5.39085121996613</v>
      </c>
      <c r="Y14" s="104" t="n">
        <v>5.22314552954945</v>
      </c>
      <c r="Z14" s="104" t="n">
        <v>5.05543983913277</v>
      </c>
      <c r="AA14" s="104" t="n">
        <v>4.88773414871608</v>
      </c>
      <c r="AB14" s="104" t="n">
        <v>4.48328588401999</v>
      </c>
      <c r="AC14" s="104" t="n">
        <v>4.0788376193239</v>
      </c>
      <c r="AD14" s="104" t="n">
        <v>3.9613421668591</v>
      </c>
      <c r="AE14" s="104" t="n">
        <v>3.84384671439431</v>
      </c>
      <c r="AF14" s="104" t="n">
        <v>3.72635126192951</v>
      </c>
      <c r="AG14" s="104" t="n">
        <v>3.4916703184151</v>
      </c>
      <c r="AH14" s="104" t="n">
        <v>3.2569893749007</v>
      </c>
      <c r="AI14" s="104" t="n">
        <v>2.99484532132455</v>
      </c>
      <c r="AJ14" s="104" t="n">
        <v>2.7686490457724</v>
      </c>
      <c r="AK14" s="104" t="n">
        <v>2.46473353924073</v>
      </c>
      <c r="AL14" s="104" t="n">
        <v>2.16081803270905</v>
      </c>
      <c r="AM14" s="104" t="n">
        <v>1.81883123763661</v>
      </c>
      <c r="AN14" s="104" t="n">
        <v>1.47684444256416</v>
      </c>
      <c r="AO14" s="104" t="n">
        <v>1.13485764749172</v>
      </c>
      <c r="AP14" s="104" t="n">
        <v>0.792870852419274</v>
      </c>
      <c r="AQ14" s="104" t="n">
        <v>0.45088405734683</v>
      </c>
      <c r="AR14" s="104" t="n">
        <v>0.108897262274386</v>
      </c>
      <c r="AS14" s="103" t="n">
        <v>-0.233089532798058</v>
      </c>
      <c r="AT14" s="103" t="n">
        <v>-0.575076327870502</v>
      </c>
      <c r="AU14" s="103" t="n">
        <v>-0.917063122942946</v>
      </c>
      <c r="AV14" s="103" t="n">
        <v>-1.25904991801539</v>
      </c>
      <c r="AW14" s="103" t="n">
        <v>-1.60103671308783</v>
      </c>
      <c r="AX14" s="103" t="n">
        <v>-1.94302350816028</v>
      </c>
      <c r="AY14" s="103" t="n">
        <v>-12.279</v>
      </c>
      <c r="AZ14" s="103" t="n">
        <v>-14.47</v>
      </c>
      <c r="BA14" s="103" t="n">
        <v>-16.661</v>
      </c>
      <c r="BB14" s="103" t="n">
        <v>-18.852</v>
      </c>
    </row>
    <row r="15" customFormat="false" ht="12.8" hidden="false" customHeight="false" outlineLevel="0" collapsed="false">
      <c r="A15" s="102" t="n">
        <v>48</v>
      </c>
      <c r="B15" s="104" t="n">
        <v>0</v>
      </c>
      <c r="C15" s="104" t="n">
        <v>0.962857142857143</v>
      </c>
      <c r="D15" s="104" t="n">
        <v>1.92571428571429</v>
      </c>
      <c r="E15" s="104" t="n">
        <v>2.88857142857143</v>
      </c>
      <c r="F15" s="104" t="n">
        <v>3.85142857142857</v>
      </c>
      <c r="G15" s="104" t="n">
        <v>4.57785714285714</v>
      </c>
      <c r="H15" s="104" t="n">
        <v>5.30428571428571</v>
      </c>
      <c r="I15" s="104" t="n">
        <v>5.70357142857143</v>
      </c>
      <c r="J15" s="104" t="n">
        <v>6.10285714285715</v>
      </c>
      <c r="K15" s="104" t="n">
        <v>6.30071428571429</v>
      </c>
      <c r="L15" s="104" t="n">
        <v>6.49857142857143</v>
      </c>
      <c r="M15" s="104" t="n">
        <v>6.62071428571429</v>
      </c>
      <c r="N15" s="104" t="n">
        <v>6.74285714285714</v>
      </c>
      <c r="O15" s="104" t="n">
        <v>6.845</v>
      </c>
      <c r="P15" s="104" t="n">
        <v>6.94714285714285</v>
      </c>
      <c r="Q15" s="104" t="n">
        <v>7.03571428571429</v>
      </c>
      <c r="R15" s="104" t="n">
        <v>7.12428571428572</v>
      </c>
      <c r="S15" s="104" t="n">
        <v>7.09703137997705</v>
      </c>
      <c r="T15" s="104" t="n">
        <v>7.06977704566838</v>
      </c>
      <c r="U15" s="104" t="n">
        <v>7.04252271135971</v>
      </c>
      <c r="V15" s="104" t="n">
        <v>7.01526837705105</v>
      </c>
      <c r="W15" s="104" t="n">
        <v>6.33988236395258</v>
      </c>
      <c r="X15" s="104" t="n">
        <v>5.66449635085411</v>
      </c>
      <c r="Y15" s="104" t="n">
        <v>5.49118607488305</v>
      </c>
      <c r="Z15" s="104" t="n">
        <v>5.317875798912</v>
      </c>
      <c r="AA15" s="104" t="n">
        <v>5.14456552294095</v>
      </c>
      <c r="AB15" s="104" t="n">
        <v>4.72119139243428</v>
      </c>
      <c r="AC15" s="104" t="n">
        <v>4.29781726192761</v>
      </c>
      <c r="AD15" s="104" t="n">
        <v>4.1745580718541</v>
      </c>
      <c r="AE15" s="104" t="n">
        <v>4.05129888178059</v>
      </c>
      <c r="AF15" s="104" t="n">
        <v>3.92803969170708</v>
      </c>
      <c r="AG15" s="104" t="n">
        <v>3.68076738424791</v>
      </c>
      <c r="AH15" s="104" t="n">
        <v>3.43349507678875</v>
      </c>
      <c r="AI15" s="104" t="n">
        <v>3.15722031076573</v>
      </c>
      <c r="AJ15" s="104" t="n">
        <v>2.91906029932948</v>
      </c>
      <c r="AK15" s="104" t="n">
        <v>2.59873606392219</v>
      </c>
      <c r="AL15" s="104" t="n">
        <v>2.2784118285149</v>
      </c>
      <c r="AM15" s="104" t="n">
        <v>1.91785986600845</v>
      </c>
      <c r="AN15" s="104" t="n">
        <v>1.55730790350201</v>
      </c>
      <c r="AO15" s="104" t="n">
        <v>1.19675594099556</v>
      </c>
      <c r="AP15" s="104" t="n">
        <v>0.836203978489116</v>
      </c>
      <c r="AQ15" s="104" t="n">
        <v>0.47565201598267</v>
      </c>
      <c r="AR15" s="104" t="n">
        <v>0.115100053476224</v>
      </c>
      <c r="AS15" s="103" t="n">
        <v>-0.245451909030222</v>
      </c>
      <c r="AT15" s="103" t="n">
        <v>-0.606003871536668</v>
      </c>
      <c r="AU15" s="103" t="n">
        <v>-0.966555834043114</v>
      </c>
      <c r="AV15" s="103" t="n">
        <v>-1.32710779654956</v>
      </c>
      <c r="AW15" s="103" t="n">
        <v>-1.68765975905601</v>
      </c>
      <c r="AX15" s="103" t="n">
        <v>-2.04821172156245</v>
      </c>
      <c r="AY15" s="103" t="n">
        <v>-12.3585</v>
      </c>
      <c r="AZ15" s="103" t="n">
        <v>-14.58</v>
      </c>
      <c r="BA15" s="103" t="n">
        <v>-16.8015</v>
      </c>
      <c r="BB15" s="103" t="n">
        <v>-19.023</v>
      </c>
    </row>
    <row r="16" customFormat="false" ht="12.8" hidden="false" customHeight="false" outlineLevel="0" collapsed="false">
      <c r="A16" s="102" t="n">
        <v>49</v>
      </c>
      <c r="B16" s="104" t="n">
        <v>0</v>
      </c>
      <c r="C16" s="104" t="n">
        <v>0.977142857142858</v>
      </c>
      <c r="D16" s="104" t="n">
        <v>1.95428571428572</v>
      </c>
      <c r="E16" s="104" t="n">
        <v>2.93142857142857</v>
      </c>
      <c r="F16" s="104" t="n">
        <v>3.90857142857143</v>
      </c>
      <c r="G16" s="104" t="n">
        <v>4.63714285714286</v>
      </c>
      <c r="H16" s="104" t="n">
        <v>5.36571428571428</v>
      </c>
      <c r="I16" s="104" t="n">
        <v>5.75642857142857</v>
      </c>
      <c r="J16" s="104" t="n">
        <v>6.14714285714287</v>
      </c>
      <c r="K16" s="104" t="n">
        <v>6.34428571428572</v>
      </c>
      <c r="L16" s="104" t="n">
        <v>6.54142857142857</v>
      </c>
      <c r="M16" s="104" t="n">
        <v>6.65928571428572</v>
      </c>
      <c r="N16" s="104" t="n">
        <v>6.77714285714286</v>
      </c>
      <c r="O16" s="104" t="n">
        <v>6.88</v>
      </c>
      <c r="P16" s="104" t="n">
        <v>6.98285714285714</v>
      </c>
      <c r="Q16" s="104" t="n">
        <v>7.07428571428571</v>
      </c>
      <c r="R16" s="104" t="n">
        <v>7.16571428571429</v>
      </c>
      <c r="S16" s="104" t="n">
        <v>7.19708711855995</v>
      </c>
      <c r="T16" s="104" t="n">
        <v>7.22845995140562</v>
      </c>
      <c r="U16" s="104" t="n">
        <v>7.25983278425129</v>
      </c>
      <c r="V16" s="104" t="n">
        <v>7.29120561709695</v>
      </c>
      <c r="W16" s="104" t="n">
        <v>6.61467354941952</v>
      </c>
      <c r="X16" s="104" t="n">
        <v>5.93814148174208</v>
      </c>
      <c r="Y16" s="104" t="n">
        <v>5.75922662021665</v>
      </c>
      <c r="Z16" s="104" t="n">
        <v>5.58031175869123</v>
      </c>
      <c r="AA16" s="104" t="n">
        <v>5.40139689716581</v>
      </c>
      <c r="AB16" s="104" t="n">
        <v>4.95909690084856</v>
      </c>
      <c r="AC16" s="104" t="n">
        <v>4.51679690453132</v>
      </c>
      <c r="AD16" s="104" t="n">
        <v>4.3877739768491</v>
      </c>
      <c r="AE16" s="104" t="n">
        <v>4.25875104916687</v>
      </c>
      <c r="AF16" s="104" t="n">
        <v>4.12972812148465</v>
      </c>
      <c r="AG16" s="104" t="n">
        <v>3.86986445008073</v>
      </c>
      <c r="AH16" s="104" t="n">
        <v>3.6100007786768</v>
      </c>
      <c r="AI16" s="104" t="n">
        <v>3.3195953002069</v>
      </c>
      <c r="AJ16" s="104" t="n">
        <v>3.06947155288655</v>
      </c>
      <c r="AK16" s="104" t="n">
        <v>2.73273858860365</v>
      </c>
      <c r="AL16" s="104" t="n">
        <v>2.39600562432075</v>
      </c>
      <c r="AM16" s="104" t="n">
        <v>2.0168884943803</v>
      </c>
      <c r="AN16" s="104" t="n">
        <v>1.63777136443985</v>
      </c>
      <c r="AO16" s="104" t="n">
        <v>1.25865423449941</v>
      </c>
      <c r="AP16" s="104" t="n">
        <v>0.879537104558958</v>
      </c>
      <c r="AQ16" s="104" t="n">
        <v>0.50041997461851</v>
      </c>
      <c r="AR16" s="104" t="n">
        <v>0.121302844678063</v>
      </c>
      <c r="AS16" s="103" t="n">
        <v>-0.257814285262385</v>
      </c>
      <c r="AT16" s="103" t="n">
        <v>-0.636931415202833</v>
      </c>
      <c r="AU16" s="103" t="n">
        <v>-1.01604854514328</v>
      </c>
      <c r="AV16" s="103" t="n">
        <v>-1.39516567508373</v>
      </c>
      <c r="AW16" s="103" t="n">
        <v>-1.77428280502418</v>
      </c>
      <c r="AX16" s="103" t="n">
        <v>-2.15339993496462</v>
      </c>
      <c r="AY16" s="103" t="n">
        <v>-12.438</v>
      </c>
      <c r="AZ16" s="103" t="n">
        <v>-14.69</v>
      </c>
      <c r="BA16" s="103" t="n">
        <v>-16.942</v>
      </c>
      <c r="BB16" s="103" t="n">
        <v>-19.194</v>
      </c>
    </row>
    <row r="17" customFormat="false" ht="12.8" hidden="false" customHeight="false" outlineLevel="0" collapsed="false">
      <c r="A17" s="102" t="n">
        <v>50</v>
      </c>
      <c r="B17" s="104" t="n">
        <v>0</v>
      </c>
      <c r="C17" s="104" t="n">
        <v>0.991428571428572</v>
      </c>
      <c r="D17" s="104" t="n">
        <v>1.98285714285715</v>
      </c>
      <c r="E17" s="104" t="n">
        <v>2.97428571428572</v>
      </c>
      <c r="F17" s="104" t="n">
        <v>3.96571428571429</v>
      </c>
      <c r="G17" s="104" t="n">
        <v>4.69642857142857</v>
      </c>
      <c r="H17" s="104" t="n">
        <v>5.42714285714285</v>
      </c>
      <c r="I17" s="104" t="n">
        <v>5.80928571428572</v>
      </c>
      <c r="J17" s="104" t="n">
        <v>6.19142857142858</v>
      </c>
      <c r="K17" s="104" t="n">
        <v>6.38785714285715</v>
      </c>
      <c r="L17" s="104" t="n">
        <v>6.58428571428572</v>
      </c>
      <c r="M17" s="104" t="n">
        <v>6.69785714285715</v>
      </c>
      <c r="N17" s="104" t="n">
        <v>6.81142857142857</v>
      </c>
      <c r="O17" s="104" t="n">
        <v>6.915</v>
      </c>
      <c r="P17" s="104" t="n">
        <v>7.01857142857142</v>
      </c>
      <c r="Q17" s="104" t="n">
        <v>7.11285714285714</v>
      </c>
      <c r="R17" s="104" t="n">
        <v>7.20714285714286</v>
      </c>
      <c r="S17" s="104" t="n">
        <v>7.29714285714286</v>
      </c>
      <c r="T17" s="104" t="n">
        <v>7.38714285714286</v>
      </c>
      <c r="U17" s="104" t="n">
        <v>7.47714285714286</v>
      </c>
      <c r="V17" s="104" t="n">
        <v>7.56714285714286</v>
      </c>
      <c r="W17" s="104" t="n">
        <v>6.88946473488646</v>
      </c>
      <c r="X17" s="104" t="n">
        <v>6.21178661263005</v>
      </c>
      <c r="Y17" s="104" t="n">
        <v>6.02726716555026</v>
      </c>
      <c r="Z17" s="104" t="n">
        <v>5.84274771847046</v>
      </c>
      <c r="AA17" s="104" t="n">
        <v>5.65822827139067</v>
      </c>
      <c r="AB17" s="104" t="n">
        <v>5.19700240926285</v>
      </c>
      <c r="AC17" s="104" t="n">
        <v>4.73577654713503</v>
      </c>
      <c r="AD17" s="104" t="n">
        <v>4.60098988184409</v>
      </c>
      <c r="AE17" s="104" t="n">
        <v>4.46620321655316</v>
      </c>
      <c r="AF17" s="104" t="n">
        <v>4.33141655126222</v>
      </c>
      <c r="AG17" s="104" t="n">
        <v>4.05896151591354</v>
      </c>
      <c r="AH17" s="104" t="n">
        <v>3.78650648056485</v>
      </c>
      <c r="AI17" s="104" t="n">
        <v>3.48197028964808</v>
      </c>
      <c r="AJ17" s="104" t="n">
        <v>3.21988280644363</v>
      </c>
      <c r="AK17" s="104" t="n">
        <v>2.86674111328511</v>
      </c>
      <c r="AL17" s="104" t="n">
        <v>2.5135994201266</v>
      </c>
      <c r="AM17" s="104" t="n">
        <v>2.11591712275215</v>
      </c>
      <c r="AN17" s="104" t="n">
        <v>1.7182348253777</v>
      </c>
      <c r="AO17" s="104" t="n">
        <v>1.32055252800325</v>
      </c>
      <c r="AP17" s="104" t="n">
        <v>0.9228702306288</v>
      </c>
      <c r="AQ17" s="104" t="n">
        <v>0.52518793325435</v>
      </c>
      <c r="AR17" s="104" t="n">
        <v>0.1275056358799</v>
      </c>
      <c r="AS17" s="103" t="n">
        <v>-0.27017666149455</v>
      </c>
      <c r="AT17" s="103" t="n">
        <v>-0.667858958868999</v>
      </c>
      <c r="AU17" s="103" t="n">
        <v>-1.06554125624345</v>
      </c>
      <c r="AV17" s="103" t="n">
        <v>-1.4632235536179</v>
      </c>
      <c r="AW17" s="103" t="n">
        <v>-1.86090585099235</v>
      </c>
      <c r="AX17" s="103" t="n">
        <v>-2.2585881483668</v>
      </c>
      <c r="AY17" s="103" t="n">
        <v>-12.5175</v>
      </c>
      <c r="AZ17" s="103" t="n">
        <v>-14.8</v>
      </c>
      <c r="BA17" s="103" t="n">
        <v>-17.0825</v>
      </c>
      <c r="BB17" s="103" t="n">
        <v>-19.365</v>
      </c>
    </row>
    <row r="18" customFormat="false" ht="12.8" hidden="false" customHeight="false" outlineLevel="0" collapsed="false">
      <c r="A18" s="102" t="n">
        <v>51</v>
      </c>
      <c r="B18" s="104" t="n">
        <v>0</v>
      </c>
      <c r="C18" s="104" t="n">
        <v>1.00333035714286</v>
      </c>
      <c r="D18" s="104" t="n">
        <v>2.00666071428572</v>
      </c>
      <c r="E18" s="104" t="n">
        <v>3.00999107142857</v>
      </c>
      <c r="F18" s="104" t="n">
        <v>4.01332142857143</v>
      </c>
      <c r="G18" s="104" t="n">
        <v>4.74414285714286</v>
      </c>
      <c r="H18" s="104" t="n">
        <v>5.47496428571428</v>
      </c>
      <c r="I18" s="104" t="n">
        <v>5.85292857142857</v>
      </c>
      <c r="J18" s="104" t="n">
        <v>6.23089285714286</v>
      </c>
      <c r="K18" s="104" t="n">
        <v>6.42628571428572</v>
      </c>
      <c r="L18" s="104" t="n">
        <v>6.62167857142858</v>
      </c>
      <c r="M18" s="104" t="n">
        <v>6.73578571428572</v>
      </c>
      <c r="N18" s="104" t="n">
        <v>6.84989285714286</v>
      </c>
      <c r="O18" s="104" t="n">
        <v>6.95675</v>
      </c>
      <c r="P18" s="104" t="n">
        <v>7.06360714285714</v>
      </c>
      <c r="Q18" s="104" t="n">
        <v>7.16203571428571</v>
      </c>
      <c r="R18" s="104" t="n">
        <v>7.26046428571429</v>
      </c>
      <c r="S18" s="104" t="n">
        <v>7.35665178571429</v>
      </c>
      <c r="T18" s="104" t="n">
        <v>7.45283928571429</v>
      </c>
      <c r="U18" s="104" t="n">
        <v>7.54902678571429</v>
      </c>
      <c r="V18" s="104" t="n">
        <v>7.64521428571429</v>
      </c>
      <c r="W18" s="104" t="n">
        <v>7.06031701940626</v>
      </c>
      <c r="X18" s="104" t="n">
        <v>6.47541975309823</v>
      </c>
      <c r="Y18" s="104" t="n">
        <v>6.28887230410992</v>
      </c>
      <c r="Z18" s="104" t="n">
        <v>6.10232485512161</v>
      </c>
      <c r="AA18" s="104" t="n">
        <v>5.9157774061333</v>
      </c>
      <c r="AB18" s="104" t="n">
        <v>5.43754190727275</v>
      </c>
      <c r="AC18" s="104" t="n">
        <v>4.9593064084122</v>
      </c>
      <c r="AD18" s="104" t="n">
        <v>4.8190244557889</v>
      </c>
      <c r="AE18" s="104" t="n">
        <v>4.67874250316561</v>
      </c>
      <c r="AF18" s="104" t="n">
        <v>4.53846055054231</v>
      </c>
      <c r="AG18" s="104" t="n">
        <v>4.25315465693258</v>
      </c>
      <c r="AH18" s="104" t="n">
        <v>3.96784876332285</v>
      </c>
      <c r="AI18" s="104" t="n">
        <v>3.64884762590021</v>
      </c>
      <c r="AJ18" s="104" t="n">
        <v>3.37467134662992</v>
      </c>
      <c r="AK18" s="104" t="n">
        <v>3.00471135288121</v>
      </c>
      <c r="AL18" s="104" t="n">
        <v>2.63475135913251</v>
      </c>
      <c r="AM18" s="104" t="n">
        <v>2.21797219623048</v>
      </c>
      <c r="AN18" s="104" t="n">
        <v>1.80119303332846</v>
      </c>
      <c r="AO18" s="104" t="n">
        <v>1.38441387042643</v>
      </c>
      <c r="AP18" s="104" t="n">
        <v>0.967634707524404</v>
      </c>
      <c r="AQ18" s="104" t="n">
        <v>0.550855544622378</v>
      </c>
      <c r="AR18" s="104" t="n">
        <v>0.134076381720353</v>
      </c>
      <c r="AS18" s="103" t="n">
        <v>-0.282702781181673</v>
      </c>
      <c r="AT18" s="103" t="n">
        <v>-0.699481944083699</v>
      </c>
      <c r="AU18" s="103" t="n">
        <v>-1.11626110698573</v>
      </c>
      <c r="AV18" s="103" t="n">
        <v>-1.53304026988775</v>
      </c>
      <c r="AW18" s="103" t="n">
        <v>-1.94981943278978</v>
      </c>
      <c r="AX18" s="103" t="n">
        <v>-2.3665985956918</v>
      </c>
      <c r="AY18" s="103" t="n">
        <v>-12.5195</v>
      </c>
      <c r="AZ18" s="103" t="n">
        <v>-14.822</v>
      </c>
      <c r="BA18" s="103" t="n">
        <v>-17.1245</v>
      </c>
      <c r="BB18" s="103" t="n">
        <v>-19.427</v>
      </c>
    </row>
    <row r="19" customFormat="false" ht="12.8" hidden="false" customHeight="false" outlineLevel="0" collapsed="false">
      <c r="A19" s="102" t="n">
        <v>52</v>
      </c>
      <c r="B19" s="104" t="n">
        <v>0</v>
      </c>
      <c r="C19" s="104" t="n">
        <v>1.01523214285714</v>
      </c>
      <c r="D19" s="104" t="n">
        <v>2.03046428571429</v>
      </c>
      <c r="E19" s="104" t="n">
        <v>3.04569642857143</v>
      </c>
      <c r="F19" s="104" t="n">
        <v>4.06092857142857</v>
      </c>
      <c r="G19" s="104" t="n">
        <v>4.79185714285714</v>
      </c>
      <c r="H19" s="104" t="n">
        <v>5.52278571428571</v>
      </c>
      <c r="I19" s="104" t="n">
        <v>5.89657142857143</v>
      </c>
      <c r="J19" s="104" t="n">
        <v>6.27035714285715</v>
      </c>
      <c r="K19" s="104" t="n">
        <v>6.46471428571429</v>
      </c>
      <c r="L19" s="104" t="n">
        <v>6.65907142857143</v>
      </c>
      <c r="M19" s="104" t="n">
        <v>6.77371428571429</v>
      </c>
      <c r="N19" s="104" t="n">
        <v>6.88835714285714</v>
      </c>
      <c r="O19" s="104" t="n">
        <v>6.9985</v>
      </c>
      <c r="P19" s="104" t="n">
        <v>7.10864285714285</v>
      </c>
      <c r="Q19" s="104" t="n">
        <v>7.21121428571429</v>
      </c>
      <c r="R19" s="104" t="n">
        <v>7.31378571428572</v>
      </c>
      <c r="S19" s="104" t="n">
        <v>7.41616071428572</v>
      </c>
      <c r="T19" s="104" t="n">
        <v>7.51853571428572</v>
      </c>
      <c r="U19" s="104" t="n">
        <v>7.62091071428572</v>
      </c>
      <c r="V19" s="104" t="n">
        <v>7.72328571428572</v>
      </c>
      <c r="W19" s="104" t="n">
        <v>7.23116930392606</v>
      </c>
      <c r="X19" s="104" t="n">
        <v>6.73905289356641</v>
      </c>
      <c r="Y19" s="104" t="n">
        <v>6.55047744266958</v>
      </c>
      <c r="Z19" s="104" t="n">
        <v>6.36190199177276</v>
      </c>
      <c r="AA19" s="104" t="n">
        <v>6.17332654087594</v>
      </c>
      <c r="AB19" s="104" t="n">
        <v>5.67808140528265</v>
      </c>
      <c r="AC19" s="104" t="n">
        <v>5.18283626968936</v>
      </c>
      <c r="AD19" s="104" t="n">
        <v>5.03705902973371</v>
      </c>
      <c r="AE19" s="104" t="n">
        <v>4.89128178977805</v>
      </c>
      <c r="AF19" s="104" t="n">
        <v>4.7455045498224</v>
      </c>
      <c r="AG19" s="104" t="n">
        <v>4.44734779795163</v>
      </c>
      <c r="AH19" s="104" t="n">
        <v>4.14919104608086</v>
      </c>
      <c r="AI19" s="104" t="n">
        <v>3.81572496215234</v>
      </c>
      <c r="AJ19" s="104" t="n">
        <v>3.5294598868162</v>
      </c>
      <c r="AK19" s="104" t="n">
        <v>3.14268159247731</v>
      </c>
      <c r="AL19" s="104" t="n">
        <v>2.75590329813842</v>
      </c>
      <c r="AM19" s="104" t="n">
        <v>2.32002726970881</v>
      </c>
      <c r="AN19" s="104" t="n">
        <v>1.88415124127921</v>
      </c>
      <c r="AO19" s="104" t="n">
        <v>1.44827521284961</v>
      </c>
      <c r="AP19" s="104" t="n">
        <v>1.01239918442001</v>
      </c>
      <c r="AQ19" s="104" t="n">
        <v>0.576523155990407</v>
      </c>
      <c r="AR19" s="104" t="n">
        <v>0.140647127560805</v>
      </c>
      <c r="AS19" s="103" t="n">
        <v>-0.295228900868797</v>
      </c>
      <c r="AT19" s="103" t="n">
        <v>-0.731104929298399</v>
      </c>
      <c r="AU19" s="103" t="n">
        <v>-1.166980957728</v>
      </c>
      <c r="AV19" s="103" t="n">
        <v>-1.6028569861576</v>
      </c>
      <c r="AW19" s="103" t="n">
        <v>-2.0387330145872</v>
      </c>
      <c r="AX19" s="103" t="n">
        <v>-2.47460904301681</v>
      </c>
      <c r="AY19" s="103" t="n">
        <v>-12.5215</v>
      </c>
      <c r="AZ19" s="103" t="n">
        <v>-14.844</v>
      </c>
      <c r="BA19" s="103" t="n">
        <v>-17.1665</v>
      </c>
      <c r="BB19" s="103" t="n">
        <v>-19.489</v>
      </c>
    </row>
    <row r="20" customFormat="false" ht="12.8" hidden="false" customHeight="false" outlineLevel="0" collapsed="false">
      <c r="A20" s="102" t="n">
        <v>53</v>
      </c>
      <c r="B20" s="104" t="n">
        <v>0</v>
      </c>
      <c r="C20" s="104" t="n">
        <v>1.02713392857143</v>
      </c>
      <c r="D20" s="104" t="n">
        <v>2.05426785714286</v>
      </c>
      <c r="E20" s="104" t="n">
        <v>3.08140178571429</v>
      </c>
      <c r="F20" s="104" t="n">
        <v>4.10853571428572</v>
      </c>
      <c r="G20" s="104" t="n">
        <v>4.83957142857143</v>
      </c>
      <c r="H20" s="104" t="n">
        <v>5.57060714285714</v>
      </c>
      <c r="I20" s="104" t="n">
        <v>5.94021428571429</v>
      </c>
      <c r="J20" s="104" t="n">
        <v>6.30982142857143</v>
      </c>
      <c r="K20" s="104" t="n">
        <v>6.50314285714286</v>
      </c>
      <c r="L20" s="104" t="n">
        <v>6.69646428571429</v>
      </c>
      <c r="M20" s="104" t="n">
        <v>6.81164285714286</v>
      </c>
      <c r="N20" s="104" t="n">
        <v>6.92682142857143</v>
      </c>
      <c r="O20" s="104" t="n">
        <v>7.04025</v>
      </c>
      <c r="P20" s="104" t="n">
        <v>7.15367857142857</v>
      </c>
      <c r="Q20" s="104" t="n">
        <v>7.26039285714286</v>
      </c>
      <c r="R20" s="104" t="n">
        <v>7.36710714285715</v>
      </c>
      <c r="S20" s="104" t="n">
        <v>7.47566964285715</v>
      </c>
      <c r="T20" s="104" t="n">
        <v>7.58423214285715</v>
      </c>
      <c r="U20" s="104" t="n">
        <v>7.69279464285714</v>
      </c>
      <c r="V20" s="104" t="n">
        <v>7.80135714285714</v>
      </c>
      <c r="W20" s="104" t="n">
        <v>7.40202158844586</v>
      </c>
      <c r="X20" s="104" t="n">
        <v>7.00268603403458</v>
      </c>
      <c r="Y20" s="104" t="n">
        <v>6.81208258122925</v>
      </c>
      <c r="Z20" s="104" t="n">
        <v>6.62147912842391</v>
      </c>
      <c r="AA20" s="104" t="n">
        <v>6.43087567561857</v>
      </c>
      <c r="AB20" s="104" t="n">
        <v>5.91862090329255</v>
      </c>
      <c r="AC20" s="104" t="n">
        <v>5.40636613096653</v>
      </c>
      <c r="AD20" s="104" t="n">
        <v>5.25509360367852</v>
      </c>
      <c r="AE20" s="104" t="n">
        <v>5.1038210763905</v>
      </c>
      <c r="AF20" s="104" t="n">
        <v>4.95254854910249</v>
      </c>
      <c r="AG20" s="104" t="n">
        <v>4.64154093897068</v>
      </c>
      <c r="AH20" s="104" t="n">
        <v>4.33053332883886</v>
      </c>
      <c r="AI20" s="104" t="n">
        <v>3.98260229840448</v>
      </c>
      <c r="AJ20" s="104" t="n">
        <v>3.68424842700249</v>
      </c>
      <c r="AK20" s="104" t="n">
        <v>3.28065183207341</v>
      </c>
      <c r="AL20" s="104" t="n">
        <v>2.87705523714432</v>
      </c>
      <c r="AM20" s="104" t="n">
        <v>2.42208234318715</v>
      </c>
      <c r="AN20" s="104" t="n">
        <v>1.96710944922997</v>
      </c>
      <c r="AO20" s="104" t="n">
        <v>1.51213655527279</v>
      </c>
      <c r="AP20" s="104" t="n">
        <v>1.05716366131561</v>
      </c>
      <c r="AQ20" s="104" t="n">
        <v>0.602190767358435</v>
      </c>
      <c r="AR20" s="104" t="n">
        <v>0.147217873401257</v>
      </c>
      <c r="AS20" s="103" t="n">
        <v>-0.307755020555921</v>
      </c>
      <c r="AT20" s="103" t="n">
        <v>-0.762727914513099</v>
      </c>
      <c r="AU20" s="103" t="n">
        <v>-1.21770080847028</v>
      </c>
      <c r="AV20" s="103" t="n">
        <v>-1.67267370242745</v>
      </c>
      <c r="AW20" s="103" t="n">
        <v>-2.12764659638463</v>
      </c>
      <c r="AX20" s="103" t="n">
        <v>-2.58261949034181</v>
      </c>
      <c r="AY20" s="103" t="n">
        <v>-12.5235</v>
      </c>
      <c r="AZ20" s="103" t="n">
        <v>-14.866</v>
      </c>
      <c r="BA20" s="103" t="n">
        <v>-17.2085</v>
      </c>
      <c r="BB20" s="103" t="n">
        <v>-19.551</v>
      </c>
    </row>
    <row r="21" customFormat="false" ht="12.8" hidden="false" customHeight="false" outlineLevel="0" collapsed="false">
      <c r="A21" s="102" t="n">
        <v>54</v>
      </c>
      <c r="B21" s="104" t="n">
        <v>0</v>
      </c>
      <c r="C21" s="104" t="n">
        <v>1.03903571428571</v>
      </c>
      <c r="D21" s="104" t="n">
        <v>2.07807142857143</v>
      </c>
      <c r="E21" s="104" t="n">
        <v>3.11710714285714</v>
      </c>
      <c r="F21" s="104" t="n">
        <v>4.15614285714286</v>
      </c>
      <c r="G21" s="104" t="n">
        <v>4.88728571428571</v>
      </c>
      <c r="H21" s="104" t="n">
        <v>5.61842857142857</v>
      </c>
      <c r="I21" s="104" t="n">
        <v>5.98385714285714</v>
      </c>
      <c r="J21" s="104" t="n">
        <v>6.34928571428572</v>
      </c>
      <c r="K21" s="104" t="n">
        <v>6.54157142857143</v>
      </c>
      <c r="L21" s="104" t="n">
        <v>6.73385714285714</v>
      </c>
      <c r="M21" s="104" t="n">
        <v>6.84957142857143</v>
      </c>
      <c r="N21" s="104" t="n">
        <v>6.96528571428572</v>
      </c>
      <c r="O21" s="104" t="n">
        <v>7.082</v>
      </c>
      <c r="P21" s="104" t="n">
        <v>7.19871428571429</v>
      </c>
      <c r="Q21" s="104" t="n">
        <v>7.30957142857144</v>
      </c>
      <c r="R21" s="104" t="n">
        <v>7.42042857142858</v>
      </c>
      <c r="S21" s="104" t="n">
        <v>7.53517857142858</v>
      </c>
      <c r="T21" s="104" t="n">
        <v>7.64992857142858</v>
      </c>
      <c r="U21" s="104" t="n">
        <v>7.76467857142857</v>
      </c>
      <c r="V21" s="104" t="n">
        <v>7.87942857142857</v>
      </c>
      <c r="W21" s="104" t="n">
        <v>7.57287387296567</v>
      </c>
      <c r="X21" s="104" t="n">
        <v>7.26631917450276</v>
      </c>
      <c r="Y21" s="104" t="n">
        <v>7.07368771978891</v>
      </c>
      <c r="Z21" s="104" t="n">
        <v>6.88105626507506</v>
      </c>
      <c r="AA21" s="104" t="n">
        <v>6.68842481036121</v>
      </c>
      <c r="AB21" s="104" t="n">
        <v>6.15916040130245</v>
      </c>
      <c r="AC21" s="104" t="n">
        <v>5.62989599224369</v>
      </c>
      <c r="AD21" s="104" t="n">
        <v>5.47312817762332</v>
      </c>
      <c r="AE21" s="104" t="n">
        <v>5.31636036300295</v>
      </c>
      <c r="AF21" s="104" t="n">
        <v>5.15959254838258</v>
      </c>
      <c r="AG21" s="104" t="n">
        <v>4.83573407998972</v>
      </c>
      <c r="AH21" s="104" t="n">
        <v>4.51187561159687</v>
      </c>
      <c r="AI21" s="104" t="n">
        <v>4.14947963465661</v>
      </c>
      <c r="AJ21" s="104" t="n">
        <v>3.83903696718877</v>
      </c>
      <c r="AK21" s="104" t="n">
        <v>3.4186220716695</v>
      </c>
      <c r="AL21" s="104" t="n">
        <v>2.99820717615023</v>
      </c>
      <c r="AM21" s="104" t="n">
        <v>2.52413741666548</v>
      </c>
      <c r="AN21" s="104" t="n">
        <v>2.05006765718072</v>
      </c>
      <c r="AO21" s="104" t="n">
        <v>1.57599789769597</v>
      </c>
      <c r="AP21" s="104" t="n">
        <v>1.10192813821122</v>
      </c>
      <c r="AQ21" s="104" t="n">
        <v>0.627858378726464</v>
      </c>
      <c r="AR21" s="104" t="n">
        <v>0.15378861924171</v>
      </c>
      <c r="AS21" s="103" t="n">
        <v>-0.320281140243044</v>
      </c>
      <c r="AT21" s="103" t="n">
        <v>-0.794350899727797</v>
      </c>
      <c r="AU21" s="103" t="n">
        <v>-1.26842065921255</v>
      </c>
      <c r="AV21" s="103" t="n">
        <v>-1.7424904186973</v>
      </c>
      <c r="AW21" s="103" t="n">
        <v>-2.21656017818206</v>
      </c>
      <c r="AX21" s="103" t="n">
        <v>-2.69062993766681</v>
      </c>
      <c r="AY21" s="103" t="n">
        <v>-12.5255</v>
      </c>
      <c r="AZ21" s="103" t="n">
        <v>-14.888</v>
      </c>
      <c r="BA21" s="103" t="n">
        <v>-17.2505</v>
      </c>
      <c r="BB21" s="103" t="n">
        <v>-19.613</v>
      </c>
    </row>
    <row r="22" customFormat="false" ht="12.8" hidden="false" customHeight="false" outlineLevel="0" collapsed="false">
      <c r="A22" s="102" t="n">
        <v>55</v>
      </c>
      <c r="B22" s="104" t="n">
        <v>0</v>
      </c>
      <c r="C22" s="104" t="n">
        <v>1.0509375</v>
      </c>
      <c r="D22" s="104" t="n">
        <v>2.101875</v>
      </c>
      <c r="E22" s="104" t="n">
        <v>3.1528125</v>
      </c>
      <c r="F22" s="104" t="n">
        <v>4.20375</v>
      </c>
      <c r="G22" s="104" t="n">
        <v>4.935</v>
      </c>
      <c r="H22" s="104" t="n">
        <v>5.66625</v>
      </c>
      <c r="I22" s="104" t="n">
        <v>6.0275</v>
      </c>
      <c r="J22" s="104" t="n">
        <v>6.38875</v>
      </c>
      <c r="K22" s="104" t="n">
        <v>6.58</v>
      </c>
      <c r="L22" s="104" t="n">
        <v>6.77125</v>
      </c>
      <c r="M22" s="104" t="n">
        <v>6.8875</v>
      </c>
      <c r="N22" s="104" t="n">
        <v>7.00375</v>
      </c>
      <c r="O22" s="104" t="n">
        <v>7.12375</v>
      </c>
      <c r="P22" s="104" t="n">
        <v>7.24375</v>
      </c>
      <c r="Q22" s="104" t="n">
        <v>7.35875000000001</v>
      </c>
      <c r="R22" s="104" t="n">
        <v>7.47375000000001</v>
      </c>
      <c r="S22" s="104" t="n">
        <v>7.59468750000001</v>
      </c>
      <c r="T22" s="104" t="n">
        <v>7.715625</v>
      </c>
      <c r="U22" s="104" t="n">
        <v>7.8365625</v>
      </c>
      <c r="V22" s="104" t="n">
        <v>7.9575</v>
      </c>
      <c r="W22" s="104" t="n">
        <v>7.74372615748547</v>
      </c>
      <c r="X22" s="104" t="n">
        <v>7.52995231497094</v>
      </c>
      <c r="Y22" s="104" t="n">
        <v>7.33529285834857</v>
      </c>
      <c r="Z22" s="104" t="n">
        <v>7.14063340172621</v>
      </c>
      <c r="AA22" s="104" t="n">
        <v>6.94597394510384</v>
      </c>
      <c r="AB22" s="104" t="n">
        <v>6.39969989931235</v>
      </c>
      <c r="AC22" s="104" t="n">
        <v>5.85342585352086</v>
      </c>
      <c r="AD22" s="104" t="n">
        <v>5.69116275156813</v>
      </c>
      <c r="AE22" s="104" t="n">
        <v>5.5288996496154</v>
      </c>
      <c r="AF22" s="104" t="n">
        <v>5.36663654766267</v>
      </c>
      <c r="AG22" s="104" t="n">
        <v>5.02992722100877</v>
      </c>
      <c r="AH22" s="104" t="n">
        <v>4.69321789435487</v>
      </c>
      <c r="AI22" s="104" t="n">
        <v>4.31635697090874</v>
      </c>
      <c r="AJ22" s="104" t="n">
        <v>3.99382550737506</v>
      </c>
      <c r="AK22" s="104" t="n">
        <v>3.5565923112656</v>
      </c>
      <c r="AL22" s="104" t="n">
        <v>3.11935911515614</v>
      </c>
      <c r="AM22" s="104" t="n">
        <v>2.62619249014381</v>
      </c>
      <c r="AN22" s="104" t="n">
        <v>2.13302586513148</v>
      </c>
      <c r="AO22" s="104" t="n">
        <v>1.63985924011915</v>
      </c>
      <c r="AP22" s="104" t="n">
        <v>1.14669261510682</v>
      </c>
      <c r="AQ22" s="104" t="n">
        <v>0.653525990094491</v>
      </c>
      <c r="AR22" s="104" t="n">
        <v>0.160359365082161</v>
      </c>
      <c r="AS22" s="103" t="n">
        <v>-0.332807259930169</v>
      </c>
      <c r="AT22" s="103" t="n">
        <v>-0.825973884942499</v>
      </c>
      <c r="AU22" s="103" t="n">
        <v>-1.31914050995483</v>
      </c>
      <c r="AV22" s="103" t="n">
        <v>-1.81230713496716</v>
      </c>
      <c r="AW22" s="103" t="n">
        <v>-2.30547375997949</v>
      </c>
      <c r="AX22" s="103" t="n">
        <v>-2.79864038499182</v>
      </c>
      <c r="AY22" s="103" t="n">
        <v>-12.5275</v>
      </c>
      <c r="AZ22" s="103" t="n">
        <v>-14.91</v>
      </c>
      <c r="BA22" s="103" t="n">
        <v>-17.2925</v>
      </c>
      <c r="BB22" s="103" t="n">
        <v>-19.675</v>
      </c>
    </row>
    <row r="23" customFormat="false" ht="12.8" hidden="false" customHeight="false" outlineLevel="0" collapsed="false">
      <c r="A23" s="102" t="n">
        <v>56</v>
      </c>
      <c r="B23" s="104" t="n">
        <v>0</v>
      </c>
      <c r="C23" s="104" t="n">
        <v>1.06125</v>
      </c>
      <c r="D23" s="104" t="n">
        <v>2.1225</v>
      </c>
      <c r="E23" s="104" t="n">
        <v>3.18375</v>
      </c>
      <c r="F23" s="104" t="n">
        <v>4.245</v>
      </c>
      <c r="G23" s="104" t="n">
        <v>4.975</v>
      </c>
      <c r="H23" s="104" t="n">
        <v>5.705</v>
      </c>
      <c r="I23" s="104" t="n">
        <v>6.065</v>
      </c>
      <c r="J23" s="104" t="n">
        <v>6.425</v>
      </c>
      <c r="K23" s="104" t="n">
        <v>6.615</v>
      </c>
      <c r="L23" s="104" t="n">
        <v>6.805</v>
      </c>
      <c r="M23" s="104" t="n">
        <v>6.925</v>
      </c>
      <c r="N23" s="104" t="n">
        <v>7.045</v>
      </c>
      <c r="O23" s="104" t="n">
        <v>7.17</v>
      </c>
      <c r="P23" s="104" t="n">
        <v>7.295</v>
      </c>
      <c r="Q23" s="104" t="n">
        <v>7.41500000000001</v>
      </c>
      <c r="R23" s="104" t="n">
        <v>7.53500000000001</v>
      </c>
      <c r="S23" s="104" t="n">
        <v>7.66125000000001</v>
      </c>
      <c r="T23" s="104" t="n">
        <v>7.7875</v>
      </c>
      <c r="U23" s="104" t="n">
        <v>7.91375</v>
      </c>
      <c r="V23" s="104" t="n">
        <v>8.04</v>
      </c>
      <c r="W23" s="104" t="n">
        <v>7.90058092598838</v>
      </c>
      <c r="X23" s="104" t="n">
        <v>7.76116185197675</v>
      </c>
      <c r="Y23" s="104" t="n">
        <v>7.57381025419159</v>
      </c>
      <c r="Z23" s="104" t="n">
        <v>7.38645865640643</v>
      </c>
      <c r="AA23" s="104" t="n">
        <v>7.19910705862126</v>
      </c>
      <c r="AB23" s="104" t="n">
        <v>6.63905895812923</v>
      </c>
      <c r="AC23" s="104" t="n">
        <v>6.0790108576372</v>
      </c>
      <c r="AD23" s="104" t="n">
        <v>5.91169426747848</v>
      </c>
      <c r="AE23" s="104" t="n">
        <v>5.74437767731975</v>
      </c>
      <c r="AF23" s="104" t="n">
        <v>5.57706108716103</v>
      </c>
      <c r="AG23" s="104" t="n">
        <v>5.22738233594892</v>
      </c>
      <c r="AH23" s="104" t="n">
        <v>4.87770358473682</v>
      </c>
      <c r="AI23" s="104" t="n">
        <v>4.48619234152608</v>
      </c>
      <c r="AJ23" s="104" t="n">
        <v>4.15160111555627</v>
      </c>
      <c r="AK23" s="104" t="n">
        <v>3.69730588946362</v>
      </c>
      <c r="AL23" s="104" t="n">
        <v>3.24301066337096</v>
      </c>
      <c r="AM23" s="104" t="n">
        <v>2.73038882389815</v>
      </c>
      <c r="AN23" s="104" t="n">
        <v>2.21776698442535</v>
      </c>
      <c r="AO23" s="104" t="n">
        <v>1.70514514495254</v>
      </c>
      <c r="AP23" s="104" t="n">
        <v>1.19252330547973</v>
      </c>
      <c r="AQ23" s="104" t="n">
        <v>0.679901466006926</v>
      </c>
      <c r="AR23" s="104" t="n">
        <v>0.167279626534119</v>
      </c>
      <c r="AS23" s="103" t="n">
        <v>-0.345342212938688</v>
      </c>
      <c r="AT23" s="103" t="n">
        <v>-0.857964052411495</v>
      </c>
      <c r="AU23" s="103" t="n">
        <v>-1.3705858918843</v>
      </c>
      <c r="AV23" s="103" t="n">
        <v>-1.88320773135711</v>
      </c>
      <c r="AW23" s="103" t="n">
        <v>-2.39582957082991</v>
      </c>
      <c r="AX23" s="103" t="n">
        <v>-2.90845141030272</v>
      </c>
      <c r="AY23" s="103" t="n">
        <v>-12.472</v>
      </c>
      <c r="AZ23" s="103" t="n">
        <v>-14.866</v>
      </c>
      <c r="BA23" s="103" t="n">
        <v>-17.26</v>
      </c>
      <c r="BB23" s="103" t="n">
        <v>-19.654</v>
      </c>
    </row>
    <row r="24" customFormat="false" ht="12.8" hidden="false" customHeight="false" outlineLevel="0" collapsed="false">
      <c r="A24" s="102" t="n">
        <v>57</v>
      </c>
      <c r="B24" s="104" t="n">
        <v>0</v>
      </c>
      <c r="C24" s="104" t="n">
        <v>1.0715625</v>
      </c>
      <c r="D24" s="104" t="n">
        <v>2.143125</v>
      </c>
      <c r="E24" s="104" t="n">
        <v>3.2146875</v>
      </c>
      <c r="F24" s="104" t="n">
        <v>4.28625</v>
      </c>
      <c r="G24" s="104" t="n">
        <v>5.015</v>
      </c>
      <c r="H24" s="104" t="n">
        <v>5.74375</v>
      </c>
      <c r="I24" s="104" t="n">
        <v>6.1025</v>
      </c>
      <c r="J24" s="104" t="n">
        <v>6.46125</v>
      </c>
      <c r="K24" s="104" t="n">
        <v>6.65</v>
      </c>
      <c r="L24" s="104" t="n">
        <v>6.83875</v>
      </c>
      <c r="M24" s="104" t="n">
        <v>6.9625</v>
      </c>
      <c r="N24" s="104" t="n">
        <v>7.08625</v>
      </c>
      <c r="O24" s="104" t="n">
        <v>7.21625</v>
      </c>
      <c r="P24" s="104" t="n">
        <v>7.34625</v>
      </c>
      <c r="Q24" s="104" t="n">
        <v>7.47125000000001</v>
      </c>
      <c r="R24" s="104" t="n">
        <v>7.59625000000001</v>
      </c>
      <c r="S24" s="104" t="n">
        <v>7.7278125</v>
      </c>
      <c r="T24" s="104" t="n">
        <v>7.859375</v>
      </c>
      <c r="U24" s="104" t="n">
        <v>7.9909375</v>
      </c>
      <c r="V24" s="104" t="n">
        <v>8.1225</v>
      </c>
      <c r="W24" s="104" t="n">
        <v>8.05743569449128</v>
      </c>
      <c r="X24" s="104" t="n">
        <v>7.99237138898256</v>
      </c>
      <c r="Y24" s="104" t="n">
        <v>7.8123276500346</v>
      </c>
      <c r="Z24" s="104" t="n">
        <v>7.63228391108664</v>
      </c>
      <c r="AA24" s="104" t="n">
        <v>7.45224017213868</v>
      </c>
      <c r="AB24" s="104" t="n">
        <v>6.87841801694611</v>
      </c>
      <c r="AC24" s="104" t="n">
        <v>6.30459586175354</v>
      </c>
      <c r="AD24" s="104" t="n">
        <v>6.13222578338882</v>
      </c>
      <c r="AE24" s="104" t="n">
        <v>5.9598557050241</v>
      </c>
      <c r="AF24" s="104" t="n">
        <v>5.78748562665938</v>
      </c>
      <c r="AG24" s="104" t="n">
        <v>5.42483745088908</v>
      </c>
      <c r="AH24" s="104" t="n">
        <v>5.06218927511877</v>
      </c>
      <c r="AI24" s="104" t="n">
        <v>4.65602771214343</v>
      </c>
      <c r="AJ24" s="104" t="n">
        <v>4.30937672373748</v>
      </c>
      <c r="AK24" s="104" t="n">
        <v>3.83801946766163</v>
      </c>
      <c r="AL24" s="104" t="n">
        <v>3.36666221158578</v>
      </c>
      <c r="AM24" s="104" t="n">
        <v>2.8345851576525</v>
      </c>
      <c r="AN24" s="104" t="n">
        <v>2.30250810371921</v>
      </c>
      <c r="AO24" s="104" t="n">
        <v>1.77043104978593</v>
      </c>
      <c r="AP24" s="104" t="n">
        <v>1.23835399585264</v>
      </c>
      <c r="AQ24" s="104" t="n">
        <v>0.706276941919361</v>
      </c>
      <c r="AR24" s="104" t="n">
        <v>0.174199887986077</v>
      </c>
      <c r="AS24" s="103" t="n">
        <v>-0.357877165947206</v>
      </c>
      <c r="AT24" s="103" t="n">
        <v>-0.88995421988049</v>
      </c>
      <c r="AU24" s="103" t="n">
        <v>-1.42203127381377</v>
      </c>
      <c r="AV24" s="103" t="n">
        <v>-1.95410832774706</v>
      </c>
      <c r="AW24" s="103" t="n">
        <v>-2.48618538168034</v>
      </c>
      <c r="AX24" s="103" t="n">
        <v>-3.01826243561363</v>
      </c>
      <c r="AY24" s="103" t="n">
        <v>-12.4165</v>
      </c>
      <c r="AZ24" s="103" t="n">
        <v>-14.822</v>
      </c>
      <c r="BA24" s="103" t="n">
        <v>-17.2275</v>
      </c>
      <c r="BB24" s="103" t="n">
        <v>-19.633</v>
      </c>
    </row>
    <row r="25" customFormat="false" ht="12.8" hidden="false" customHeight="false" outlineLevel="0" collapsed="false">
      <c r="A25" s="102" t="n">
        <v>58</v>
      </c>
      <c r="B25" s="104" t="n">
        <v>0</v>
      </c>
      <c r="C25" s="104" t="n">
        <v>1.081875</v>
      </c>
      <c r="D25" s="104" t="n">
        <v>2.16375</v>
      </c>
      <c r="E25" s="104" t="n">
        <v>3.245625</v>
      </c>
      <c r="F25" s="104" t="n">
        <v>4.32750000000001</v>
      </c>
      <c r="G25" s="104" t="n">
        <v>5.055</v>
      </c>
      <c r="H25" s="104" t="n">
        <v>5.7825</v>
      </c>
      <c r="I25" s="104" t="n">
        <v>6.14</v>
      </c>
      <c r="J25" s="104" t="n">
        <v>6.49750000000001</v>
      </c>
      <c r="K25" s="104" t="n">
        <v>6.68500000000001</v>
      </c>
      <c r="L25" s="104" t="n">
        <v>6.87250000000001</v>
      </c>
      <c r="M25" s="104" t="n">
        <v>7</v>
      </c>
      <c r="N25" s="104" t="n">
        <v>7.1275</v>
      </c>
      <c r="O25" s="104" t="n">
        <v>7.2625</v>
      </c>
      <c r="P25" s="104" t="n">
        <v>7.3975</v>
      </c>
      <c r="Q25" s="104" t="n">
        <v>7.5275</v>
      </c>
      <c r="R25" s="104" t="n">
        <v>7.65750000000001</v>
      </c>
      <c r="S25" s="104" t="n">
        <v>7.794375</v>
      </c>
      <c r="T25" s="104" t="n">
        <v>7.93125</v>
      </c>
      <c r="U25" s="104" t="n">
        <v>8.068125</v>
      </c>
      <c r="V25" s="104" t="n">
        <v>8.205</v>
      </c>
      <c r="W25" s="104" t="n">
        <v>8.21429046299419</v>
      </c>
      <c r="X25" s="104" t="n">
        <v>8.22358092598838</v>
      </c>
      <c r="Y25" s="104" t="n">
        <v>8.05084504587762</v>
      </c>
      <c r="Z25" s="104" t="n">
        <v>7.87810916576686</v>
      </c>
      <c r="AA25" s="104" t="n">
        <v>7.70537328565611</v>
      </c>
      <c r="AB25" s="104" t="n">
        <v>7.11777707576299</v>
      </c>
      <c r="AC25" s="104" t="n">
        <v>6.53018086586988</v>
      </c>
      <c r="AD25" s="104" t="n">
        <v>6.35275729929917</v>
      </c>
      <c r="AE25" s="104" t="n">
        <v>6.17533373272845</v>
      </c>
      <c r="AF25" s="104" t="n">
        <v>5.99791016615774</v>
      </c>
      <c r="AG25" s="104" t="n">
        <v>5.62229256582923</v>
      </c>
      <c r="AH25" s="104" t="n">
        <v>5.24667496550072</v>
      </c>
      <c r="AI25" s="104" t="n">
        <v>4.82586308276077</v>
      </c>
      <c r="AJ25" s="104" t="n">
        <v>4.4671523319187</v>
      </c>
      <c r="AK25" s="104" t="n">
        <v>3.97873304585965</v>
      </c>
      <c r="AL25" s="104" t="n">
        <v>3.4903137598006</v>
      </c>
      <c r="AM25" s="104" t="n">
        <v>2.93878149140684</v>
      </c>
      <c r="AN25" s="104" t="n">
        <v>2.38724922301308</v>
      </c>
      <c r="AO25" s="104" t="n">
        <v>1.83571695461932</v>
      </c>
      <c r="AP25" s="104" t="n">
        <v>1.28418468622556</v>
      </c>
      <c r="AQ25" s="104" t="n">
        <v>0.732652417831796</v>
      </c>
      <c r="AR25" s="104" t="n">
        <v>0.181120149438036</v>
      </c>
      <c r="AS25" s="103" t="n">
        <v>-0.370412118955725</v>
      </c>
      <c r="AT25" s="103" t="n">
        <v>-0.921944387349486</v>
      </c>
      <c r="AU25" s="103" t="n">
        <v>-1.47347665574325</v>
      </c>
      <c r="AV25" s="103" t="n">
        <v>-2.02500892413701</v>
      </c>
      <c r="AW25" s="103" t="n">
        <v>-2.57654119253077</v>
      </c>
      <c r="AX25" s="103" t="n">
        <v>-3.12807346092453</v>
      </c>
      <c r="AY25" s="103" t="n">
        <v>-12.361</v>
      </c>
      <c r="AZ25" s="103" t="n">
        <v>-14.778</v>
      </c>
      <c r="BA25" s="103" t="n">
        <v>-17.195</v>
      </c>
      <c r="BB25" s="103" t="n">
        <v>-19.612</v>
      </c>
    </row>
    <row r="26" customFormat="false" ht="12.8" hidden="false" customHeight="false" outlineLevel="0" collapsed="false">
      <c r="A26" s="102" t="n">
        <v>59</v>
      </c>
      <c r="B26" s="104" t="n">
        <v>0</v>
      </c>
      <c r="C26" s="104" t="n">
        <v>1.0921875</v>
      </c>
      <c r="D26" s="104" t="n">
        <v>2.184375</v>
      </c>
      <c r="E26" s="104" t="n">
        <v>3.27656250000001</v>
      </c>
      <c r="F26" s="104" t="n">
        <v>4.36875000000001</v>
      </c>
      <c r="G26" s="104" t="n">
        <v>5.095</v>
      </c>
      <c r="H26" s="104" t="n">
        <v>5.82125</v>
      </c>
      <c r="I26" s="104" t="n">
        <v>6.1775</v>
      </c>
      <c r="J26" s="104" t="n">
        <v>6.53375000000001</v>
      </c>
      <c r="K26" s="104" t="n">
        <v>6.72000000000001</v>
      </c>
      <c r="L26" s="104" t="n">
        <v>6.90625000000001</v>
      </c>
      <c r="M26" s="104" t="n">
        <v>7.0375</v>
      </c>
      <c r="N26" s="104" t="n">
        <v>7.16875</v>
      </c>
      <c r="O26" s="104" t="n">
        <v>7.30875</v>
      </c>
      <c r="P26" s="104" t="n">
        <v>7.44875</v>
      </c>
      <c r="Q26" s="104" t="n">
        <v>7.58375</v>
      </c>
      <c r="R26" s="104" t="n">
        <v>7.71875</v>
      </c>
      <c r="S26" s="104" t="n">
        <v>7.8609375</v>
      </c>
      <c r="T26" s="104" t="n">
        <v>8.003125</v>
      </c>
      <c r="U26" s="104" t="n">
        <v>8.1453125</v>
      </c>
      <c r="V26" s="104" t="n">
        <v>8.2875</v>
      </c>
      <c r="W26" s="104" t="n">
        <v>8.37114523149709</v>
      </c>
      <c r="X26" s="104" t="n">
        <v>8.45479046299419</v>
      </c>
      <c r="Y26" s="104" t="n">
        <v>8.28936244172063</v>
      </c>
      <c r="Z26" s="104" t="n">
        <v>8.12393442044708</v>
      </c>
      <c r="AA26" s="104" t="n">
        <v>7.95850639917353</v>
      </c>
      <c r="AB26" s="104" t="n">
        <v>7.35713613457987</v>
      </c>
      <c r="AC26" s="104" t="n">
        <v>6.75576586998622</v>
      </c>
      <c r="AD26" s="104" t="n">
        <v>6.57328881520951</v>
      </c>
      <c r="AE26" s="104" t="n">
        <v>6.3908117604328</v>
      </c>
      <c r="AF26" s="104" t="n">
        <v>6.20833470565609</v>
      </c>
      <c r="AG26" s="104" t="n">
        <v>5.81974768076938</v>
      </c>
      <c r="AH26" s="104" t="n">
        <v>5.43116065588267</v>
      </c>
      <c r="AI26" s="104" t="n">
        <v>4.99569845337812</v>
      </c>
      <c r="AJ26" s="104" t="n">
        <v>4.62492794009991</v>
      </c>
      <c r="AK26" s="104" t="n">
        <v>4.11944662405766</v>
      </c>
      <c r="AL26" s="104" t="n">
        <v>3.61396530801542</v>
      </c>
      <c r="AM26" s="104" t="n">
        <v>3.04297782516118</v>
      </c>
      <c r="AN26" s="104" t="n">
        <v>2.47199034230694</v>
      </c>
      <c r="AO26" s="104" t="n">
        <v>1.90100285945271</v>
      </c>
      <c r="AP26" s="104" t="n">
        <v>1.33001537659847</v>
      </c>
      <c r="AQ26" s="104" t="n">
        <v>0.759027893744232</v>
      </c>
      <c r="AR26" s="104" t="n">
        <v>0.188040410889994</v>
      </c>
      <c r="AS26" s="103" t="n">
        <v>-0.382947071964244</v>
      </c>
      <c r="AT26" s="103" t="n">
        <v>-0.953934554818481</v>
      </c>
      <c r="AU26" s="103" t="n">
        <v>-1.52492203767272</v>
      </c>
      <c r="AV26" s="103" t="n">
        <v>-2.09590952052696</v>
      </c>
      <c r="AW26" s="103" t="n">
        <v>-2.66689700338119</v>
      </c>
      <c r="AX26" s="103" t="n">
        <v>-3.23788448623543</v>
      </c>
      <c r="AY26" s="103" t="n">
        <v>-12.3055</v>
      </c>
      <c r="AZ26" s="103" t="n">
        <v>-14.734</v>
      </c>
      <c r="BA26" s="103" t="n">
        <v>-17.1625</v>
      </c>
      <c r="BB26" s="103" t="n">
        <v>-19.591</v>
      </c>
    </row>
    <row r="27" customFormat="false" ht="12.8" hidden="false" customHeight="false" outlineLevel="0" collapsed="false">
      <c r="A27" s="102" t="n">
        <v>60</v>
      </c>
      <c r="B27" s="104" t="n">
        <v>0</v>
      </c>
      <c r="C27" s="104" t="n">
        <v>1.1025</v>
      </c>
      <c r="D27" s="104" t="n">
        <v>2.205</v>
      </c>
      <c r="E27" s="104" t="n">
        <v>3.30750000000001</v>
      </c>
      <c r="F27" s="104" t="n">
        <v>4.41000000000001</v>
      </c>
      <c r="G27" s="104" t="n">
        <v>5.135</v>
      </c>
      <c r="H27" s="104" t="n">
        <v>5.86</v>
      </c>
      <c r="I27" s="104" t="n">
        <v>6.21500000000001</v>
      </c>
      <c r="J27" s="104" t="n">
        <v>6.57000000000001</v>
      </c>
      <c r="K27" s="104" t="n">
        <v>6.75500000000001</v>
      </c>
      <c r="L27" s="104" t="n">
        <v>6.94000000000001</v>
      </c>
      <c r="M27" s="104" t="n">
        <v>7.075</v>
      </c>
      <c r="N27" s="104" t="n">
        <v>7.21</v>
      </c>
      <c r="O27" s="104" t="n">
        <v>7.355</v>
      </c>
      <c r="P27" s="104" t="n">
        <v>7.5</v>
      </c>
      <c r="Q27" s="104" t="n">
        <v>7.64</v>
      </c>
      <c r="R27" s="104" t="n">
        <v>7.78</v>
      </c>
      <c r="S27" s="104" t="n">
        <v>7.9275</v>
      </c>
      <c r="T27" s="104" t="n">
        <v>8.075</v>
      </c>
      <c r="U27" s="104" t="n">
        <v>8.2225</v>
      </c>
      <c r="V27" s="104" t="n">
        <v>8.37</v>
      </c>
      <c r="W27" s="104" t="n">
        <v>8.528</v>
      </c>
      <c r="X27" s="104" t="n">
        <v>8.686</v>
      </c>
      <c r="Y27" s="104" t="n">
        <v>8.52787983756365</v>
      </c>
      <c r="Z27" s="104" t="n">
        <v>8.3697596751273</v>
      </c>
      <c r="AA27" s="104" t="n">
        <v>8.21163951269095</v>
      </c>
      <c r="AB27" s="104" t="n">
        <v>7.59649519339675</v>
      </c>
      <c r="AC27" s="104" t="n">
        <v>6.98135087410256</v>
      </c>
      <c r="AD27" s="104" t="n">
        <v>6.79382033111986</v>
      </c>
      <c r="AE27" s="104" t="n">
        <v>6.60628978813715</v>
      </c>
      <c r="AF27" s="104" t="n">
        <v>6.41875924515445</v>
      </c>
      <c r="AG27" s="104" t="n">
        <v>6.01720279570954</v>
      </c>
      <c r="AH27" s="104" t="n">
        <v>5.61564634626462</v>
      </c>
      <c r="AI27" s="104" t="n">
        <v>5.16553382399546</v>
      </c>
      <c r="AJ27" s="104" t="n">
        <v>4.78270354828112</v>
      </c>
      <c r="AK27" s="104" t="n">
        <v>4.26016020225568</v>
      </c>
      <c r="AL27" s="104" t="n">
        <v>3.73761685623024</v>
      </c>
      <c r="AM27" s="104" t="n">
        <v>3.14717415891552</v>
      </c>
      <c r="AN27" s="104" t="n">
        <v>2.55673146160081</v>
      </c>
      <c r="AO27" s="104" t="n">
        <v>1.9662887642861</v>
      </c>
      <c r="AP27" s="104" t="n">
        <v>1.37584606697138</v>
      </c>
      <c r="AQ27" s="104" t="n">
        <v>0.785403369656665</v>
      </c>
      <c r="AR27" s="104" t="n">
        <v>0.19496067234195</v>
      </c>
      <c r="AS27" s="103" t="n">
        <v>-0.395482024972765</v>
      </c>
      <c r="AT27" s="103" t="n">
        <v>-0.98592472228748</v>
      </c>
      <c r="AU27" s="103" t="n">
        <v>-1.57636741960219</v>
      </c>
      <c r="AV27" s="103" t="n">
        <v>-2.16681011691691</v>
      </c>
      <c r="AW27" s="103" t="n">
        <v>-2.75725281423162</v>
      </c>
      <c r="AX27" s="103" t="n">
        <v>-3.34769551154634</v>
      </c>
      <c r="AY27" s="103" t="n">
        <v>-12.25</v>
      </c>
      <c r="AZ27" s="103" t="n">
        <v>-14.69</v>
      </c>
      <c r="BA27" s="103" t="n">
        <v>-17.13</v>
      </c>
      <c r="BB27" s="103" t="n">
        <v>-19.57</v>
      </c>
    </row>
    <row r="28" customFormat="false" ht="12.8" hidden="false" customHeight="false" outlineLevel="0" collapsed="false">
      <c r="A28" s="102" t="n">
        <v>61</v>
      </c>
      <c r="B28" s="104" t="n">
        <v>0</v>
      </c>
      <c r="C28" s="104" t="n">
        <v>1.10439199346491</v>
      </c>
      <c r="D28" s="104" t="n">
        <v>2.20878398692982</v>
      </c>
      <c r="E28" s="104" t="n">
        <v>3.31317598039473</v>
      </c>
      <c r="F28" s="104" t="n">
        <v>4.41756797385963</v>
      </c>
      <c r="G28" s="104" t="n">
        <v>5.14118254537222</v>
      </c>
      <c r="H28" s="104" t="n">
        <v>5.86479711688481</v>
      </c>
      <c r="I28" s="104" t="n">
        <v>6.22939855844241</v>
      </c>
      <c r="J28" s="104" t="n">
        <v>6.59400000000001</v>
      </c>
      <c r="K28" s="104" t="n">
        <v>6.78450000000001</v>
      </c>
      <c r="L28" s="104" t="n">
        <v>6.97500000000001</v>
      </c>
      <c r="M28" s="104" t="n">
        <v>7.11600000000001</v>
      </c>
      <c r="N28" s="104" t="n">
        <v>7.257</v>
      </c>
      <c r="O28" s="104" t="n">
        <v>7.407</v>
      </c>
      <c r="P28" s="104" t="n">
        <v>7.557</v>
      </c>
      <c r="Q28" s="104" t="n">
        <v>7.7045</v>
      </c>
      <c r="R28" s="104" t="n">
        <v>7.852</v>
      </c>
      <c r="S28" s="104" t="n">
        <v>8.0065</v>
      </c>
      <c r="T28" s="104" t="n">
        <v>8.161</v>
      </c>
      <c r="U28" s="104" t="n">
        <v>8.3155</v>
      </c>
      <c r="V28" s="104" t="n">
        <v>8.47</v>
      </c>
      <c r="W28" s="104" t="n">
        <v>8.6346</v>
      </c>
      <c r="X28" s="104" t="n">
        <v>8.7992</v>
      </c>
      <c r="Y28" s="104" t="n">
        <v>8.68396837067894</v>
      </c>
      <c r="Z28" s="104" t="n">
        <v>8.56873674135789</v>
      </c>
      <c r="AA28" s="104" t="n">
        <v>8.45350511203682</v>
      </c>
      <c r="AB28" s="104" t="n">
        <v>7.83013211192142</v>
      </c>
      <c r="AC28" s="104" t="n">
        <v>7.20675911180602</v>
      </c>
      <c r="AD28" s="104" t="n">
        <v>7.0148125960603</v>
      </c>
      <c r="AE28" s="104" t="n">
        <v>6.82286608031458</v>
      </c>
      <c r="AF28" s="104" t="n">
        <v>6.63091956456886</v>
      </c>
      <c r="AG28" s="104" t="n">
        <v>6.21639842913853</v>
      </c>
      <c r="AH28" s="104" t="n">
        <v>5.80187729370821</v>
      </c>
      <c r="AI28" s="104" t="n">
        <v>5.33705670752489</v>
      </c>
      <c r="AJ28" s="104" t="n">
        <v>4.94232902673841</v>
      </c>
      <c r="AK28" s="104" t="n">
        <v>4.40261933647548</v>
      </c>
      <c r="AL28" s="104" t="n">
        <v>3.86290964621254</v>
      </c>
      <c r="AM28" s="104" t="n">
        <v>3.25279578640368</v>
      </c>
      <c r="AN28" s="104" t="n">
        <v>2.64268192659482</v>
      </c>
      <c r="AO28" s="104" t="n">
        <v>2.03256806678596</v>
      </c>
      <c r="AP28" s="104" t="n">
        <v>1.4224542069771</v>
      </c>
      <c r="AQ28" s="104" t="n">
        <v>0.812340347168245</v>
      </c>
      <c r="AR28" s="104" t="n">
        <v>0.202226487359387</v>
      </c>
      <c r="AS28" s="103" t="n">
        <v>-0.407887372449472</v>
      </c>
      <c r="AT28" s="103" t="n">
        <v>-1.01800123225833</v>
      </c>
      <c r="AU28" s="103" t="n">
        <v>-1.62811509206719</v>
      </c>
      <c r="AV28" s="103" t="n">
        <v>-2.23822895187605</v>
      </c>
      <c r="AW28" s="103" t="n">
        <v>-2.84834281168491</v>
      </c>
      <c r="AX28" s="103" t="n">
        <v>-3.45845667149377</v>
      </c>
      <c r="AY28" s="103" t="n">
        <v>-12.1545</v>
      </c>
      <c r="AZ28" s="103" t="n">
        <v>-14.6</v>
      </c>
      <c r="BA28" s="103" t="n">
        <v>-17.0455</v>
      </c>
      <c r="BB28" s="103" t="n">
        <v>-19.491</v>
      </c>
    </row>
    <row r="29" customFormat="false" ht="12.8" hidden="false" customHeight="false" outlineLevel="0" collapsed="false">
      <c r="A29" s="102" t="n">
        <v>62</v>
      </c>
      <c r="B29" s="104" t="n">
        <v>0</v>
      </c>
      <c r="C29" s="104" t="n">
        <v>1.10628398692981</v>
      </c>
      <c r="D29" s="104" t="n">
        <v>2.21256797385963</v>
      </c>
      <c r="E29" s="104" t="n">
        <v>3.31885196078944</v>
      </c>
      <c r="F29" s="104" t="n">
        <v>4.42513594771926</v>
      </c>
      <c r="G29" s="104" t="n">
        <v>5.14736509074444</v>
      </c>
      <c r="H29" s="104" t="n">
        <v>5.86959423376963</v>
      </c>
      <c r="I29" s="104" t="n">
        <v>6.24379711688482</v>
      </c>
      <c r="J29" s="104" t="n">
        <v>6.61800000000001</v>
      </c>
      <c r="K29" s="104" t="n">
        <v>6.81400000000001</v>
      </c>
      <c r="L29" s="104" t="n">
        <v>7.01000000000001</v>
      </c>
      <c r="M29" s="104" t="n">
        <v>7.15700000000001</v>
      </c>
      <c r="N29" s="104" t="n">
        <v>7.304</v>
      </c>
      <c r="O29" s="104" t="n">
        <v>7.459</v>
      </c>
      <c r="P29" s="104" t="n">
        <v>7.614</v>
      </c>
      <c r="Q29" s="104" t="n">
        <v>7.769</v>
      </c>
      <c r="R29" s="104" t="n">
        <v>7.924</v>
      </c>
      <c r="S29" s="104" t="n">
        <v>8.0855</v>
      </c>
      <c r="T29" s="104" t="n">
        <v>8.247</v>
      </c>
      <c r="U29" s="104" t="n">
        <v>8.4085</v>
      </c>
      <c r="V29" s="104" t="n">
        <v>8.57</v>
      </c>
      <c r="W29" s="104" t="n">
        <v>8.7412</v>
      </c>
      <c r="X29" s="104" t="n">
        <v>8.91240000000001</v>
      </c>
      <c r="Y29" s="104" t="n">
        <v>8.84005690379424</v>
      </c>
      <c r="Z29" s="104" t="n">
        <v>8.76771380758847</v>
      </c>
      <c r="AA29" s="104" t="n">
        <v>8.6953707113827</v>
      </c>
      <c r="AB29" s="104" t="n">
        <v>8.06376903044609</v>
      </c>
      <c r="AC29" s="104" t="n">
        <v>7.43216734950949</v>
      </c>
      <c r="AD29" s="104" t="n">
        <v>7.23580486100075</v>
      </c>
      <c r="AE29" s="104" t="n">
        <v>7.03944237249201</v>
      </c>
      <c r="AF29" s="104" t="n">
        <v>6.84307988398327</v>
      </c>
      <c r="AG29" s="104" t="n">
        <v>6.41559406256753</v>
      </c>
      <c r="AH29" s="104" t="n">
        <v>5.98810824115179</v>
      </c>
      <c r="AI29" s="104" t="n">
        <v>5.50857959105431</v>
      </c>
      <c r="AJ29" s="104" t="n">
        <v>5.10195450519571</v>
      </c>
      <c r="AK29" s="104" t="n">
        <v>4.54507847069527</v>
      </c>
      <c r="AL29" s="104" t="n">
        <v>3.98820243619484</v>
      </c>
      <c r="AM29" s="104" t="n">
        <v>3.35841741389184</v>
      </c>
      <c r="AN29" s="104" t="n">
        <v>2.72863239158883</v>
      </c>
      <c r="AO29" s="104" t="n">
        <v>2.09884736928583</v>
      </c>
      <c r="AP29" s="104" t="n">
        <v>1.46906234698283</v>
      </c>
      <c r="AQ29" s="104" t="n">
        <v>0.839277324679826</v>
      </c>
      <c r="AR29" s="104" t="n">
        <v>0.209492302376823</v>
      </c>
      <c r="AS29" s="103" t="n">
        <v>-0.42029271992618</v>
      </c>
      <c r="AT29" s="103" t="n">
        <v>-1.05007774222918</v>
      </c>
      <c r="AU29" s="103" t="n">
        <v>-1.67986276453219</v>
      </c>
      <c r="AV29" s="103" t="n">
        <v>-2.30964778683519</v>
      </c>
      <c r="AW29" s="103" t="n">
        <v>-2.93943280913819</v>
      </c>
      <c r="AX29" s="103" t="n">
        <v>-3.56921783144119</v>
      </c>
      <c r="AY29" s="103" t="n">
        <v>-12.059</v>
      </c>
      <c r="AZ29" s="103" t="n">
        <v>-14.51</v>
      </c>
      <c r="BA29" s="103" t="n">
        <v>-16.961</v>
      </c>
      <c r="BB29" s="103" t="n">
        <v>-19.412</v>
      </c>
    </row>
    <row r="30" customFormat="false" ht="12.8" hidden="false" customHeight="false" outlineLevel="0" collapsed="false">
      <c r="A30" s="102" t="n">
        <v>63</v>
      </c>
      <c r="B30" s="104" t="n">
        <v>0</v>
      </c>
      <c r="C30" s="104" t="n">
        <v>1.10817598039472</v>
      </c>
      <c r="D30" s="104" t="n">
        <v>2.21635196078944</v>
      </c>
      <c r="E30" s="104" t="n">
        <v>3.32452794118416</v>
      </c>
      <c r="F30" s="104" t="n">
        <v>4.43270392157888</v>
      </c>
      <c r="G30" s="104" t="n">
        <v>5.15354763611666</v>
      </c>
      <c r="H30" s="104" t="n">
        <v>5.87439135065444</v>
      </c>
      <c r="I30" s="104" t="n">
        <v>6.25819567532722</v>
      </c>
      <c r="J30" s="104" t="n">
        <v>6.64200000000001</v>
      </c>
      <c r="K30" s="104" t="n">
        <v>6.84350000000001</v>
      </c>
      <c r="L30" s="104" t="n">
        <v>7.04500000000001</v>
      </c>
      <c r="M30" s="104" t="n">
        <v>7.19800000000001</v>
      </c>
      <c r="N30" s="104" t="n">
        <v>7.351</v>
      </c>
      <c r="O30" s="104" t="n">
        <v>7.511</v>
      </c>
      <c r="P30" s="104" t="n">
        <v>7.671</v>
      </c>
      <c r="Q30" s="104" t="n">
        <v>7.8335</v>
      </c>
      <c r="R30" s="104" t="n">
        <v>7.99600000000001</v>
      </c>
      <c r="S30" s="104" t="n">
        <v>8.1645</v>
      </c>
      <c r="T30" s="104" t="n">
        <v>8.333</v>
      </c>
      <c r="U30" s="104" t="n">
        <v>8.5015</v>
      </c>
      <c r="V30" s="104" t="n">
        <v>8.67</v>
      </c>
      <c r="W30" s="104" t="n">
        <v>8.8478</v>
      </c>
      <c r="X30" s="104" t="n">
        <v>9.02560000000001</v>
      </c>
      <c r="Y30" s="104" t="n">
        <v>8.99614543690953</v>
      </c>
      <c r="Z30" s="104" t="n">
        <v>8.96669087381905</v>
      </c>
      <c r="AA30" s="104" t="n">
        <v>8.93723631072857</v>
      </c>
      <c r="AB30" s="104" t="n">
        <v>8.29740594897076</v>
      </c>
      <c r="AC30" s="104" t="n">
        <v>7.65757558721295</v>
      </c>
      <c r="AD30" s="104" t="n">
        <v>7.4567971259412</v>
      </c>
      <c r="AE30" s="104" t="n">
        <v>7.25601866466944</v>
      </c>
      <c r="AF30" s="104" t="n">
        <v>7.05524020339768</v>
      </c>
      <c r="AG30" s="104" t="n">
        <v>6.61478969599653</v>
      </c>
      <c r="AH30" s="104" t="n">
        <v>6.17433918859538</v>
      </c>
      <c r="AI30" s="104" t="n">
        <v>5.68010247458374</v>
      </c>
      <c r="AJ30" s="104" t="n">
        <v>5.261579983653</v>
      </c>
      <c r="AK30" s="104" t="n">
        <v>4.68753760491507</v>
      </c>
      <c r="AL30" s="104" t="n">
        <v>4.11349522617714</v>
      </c>
      <c r="AM30" s="104" t="n">
        <v>3.46403904137999</v>
      </c>
      <c r="AN30" s="104" t="n">
        <v>2.81458285658285</v>
      </c>
      <c r="AO30" s="104" t="n">
        <v>2.1651266717857</v>
      </c>
      <c r="AP30" s="104" t="n">
        <v>1.51567048698855</v>
      </c>
      <c r="AQ30" s="104" t="n">
        <v>0.866214302191407</v>
      </c>
      <c r="AR30" s="104" t="n">
        <v>0.21675811739426</v>
      </c>
      <c r="AS30" s="103" t="n">
        <v>-0.432698067402886</v>
      </c>
      <c r="AT30" s="103" t="n">
        <v>-1.08215425220003</v>
      </c>
      <c r="AU30" s="103" t="n">
        <v>-1.73161043699718</v>
      </c>
      <c r="AV30" s="103" t="n">
        <v>-2.38106662179433</v>
      </c>
      <c r="AW30" s="103" t="n">
        <v>-3.03052280659147</v>
      </c>
      <c r="AX30" s="103" t="n">
        <v>-3.67997899138862</v>
      </c>
      <c r="AY30" s="103" t="n">
        <v>-11.9635</v>
      </c>
      <c r="AZ30" s="103" t="n">
        <v>-14.42</v>
      </c>
      <c r="BA30" s="103" t="n">
        <v>-16.8765</v>
      </c>
      <c r="BB30" s="103" t="n">
        <v>-19.333</v>
      </c>
    </row>
    <row r="31" customFormat="false" ht="12.8" hidden="false" customHeight="false" outlineLevel="0" collapsed="false">
      <c r="A31" s="102" t="n">
        <v>64</v>
      </c>
      <c r="B31" s="104" t="n">
        <v>0</v>
      </c>
      <c r="C31" s="104" t="n">
        <v>1.11006797385963</v>
      </c>
      <c r="D31" s="104" t="n">
        <v>2.22013594771925</v>
      </c>
      <c r="E31" s="104" t="n">
        <v>3.33020392157888</v>
      </c>
      <c r="F31" s="104" t="n">
        <v>4.44027189543851</v>
      </c>
      <c r="G31" s="104" t="n">
        <v>5.15973018148888</v>
      </c>
      <c r="H31" s="104" t="n">
        <v>5.87918846753926</v>
      </c>
      <c r="I31" s="104" t="n">
        <v>6.27259423376963</v>
      </c>
      <c r="J31" s="104" t="n">
        <v>6.666</v>
      </c>
      <c r="K31" s="104" t="n">
        <v>6.87300000000001</v>
      </c>
      <c r="L31" s="104" t="n">
        <v>7.08000000000001</v>
      </c>
      <c r="M31" s="104" t="n">
        <v>7.239</v>
      </c>
      <c r="N31" s="104" t="n">
        <v>7.398</v>
      </c>
      <c r="O31" s="104" t="n">
        <v>7.563</v>
      </c>
      <c r="P31" s="104" t="n">
        <v>7.728</v>
      </c>
      <c r="Q31" s="104" t="n">
        <v>7.898</v>
      </c>
      <c r="R31" s="104" t="n">
        <v>8.06800000000001</v>
      </c>
      <c r="S31" s="104" t="n">
        <v>8.24350000000001</v>
      </c>
      <c r="T31" s="104" t="n">
        <v>8.419</v>
      </c>
      <c r="U31" s="104" t="n">
        <v>8.5945</v>
      </c>
      <c r="V31" s="104" t="n">
        <v>8.77</v>
      </c>
      <c r="W31" s="104" t="n">
        <v>8.9544</v>
      </c>
      <c r="X31" s="104" t="n">
        <v>9.13880000000001</v>
      </c>
      <c r="Y31" s="104" t="n">
        <v>9.15223397002482</v>
      </c>
      <c r="Z31" s="104" t="n">
        <v>9.16566794004964</v>
      </c>
      <c r="AA31" s="104" t="n">
        <v>9.17910191007445</v>
      </c>
      <c r="AB31" s="104" t="n">
        <v>8.53104286749543</v>
      </c>
      <c r="AC31" s="104" t="n">
        <v>7.88298382491642</v>
      </c>
      <c r="AD31" s="104" t="n">
        <v>7.67778939088164</v>
      </c>
      <c r="AE31" s="104" t="n">
        <v>7.47259495684687</v>
      </c>
      <c r="AF31" s="104" t="n">
        <v>7.26740052281209</v>
      </c>
      <c r="AG31" s="104" t="n">
        <v>6.81398532942553</v>
      </c>
      <c r="AH31" s="104" t="n">
        <v>6.36057013603896</v>
      </c>
      <c r="AI31" s="104" t="n">
        <v>5.85162535811316</v>
      </c>
      <c r="AJ31" s="104" t="n">
        <v>5.4212054621103</v>
      </c>
      <c r="AK31" s="104" t="n">
        <v>4.82999673913487</v>
      </c>
      <c r="AL31" s="104" t="n">
        <v>4.23878801615944</v>
      </c>
      <c r="AM31" s="104" t="n">
        <v>3.56966066886815</v>
      </c>
      <c r="AN31" s="104" t="n">
        <v>2.90053332157686</v>
      </c>
      <c r="AO31" s="104" t="n">
        <v>2.23140597428557</v>
      </c>
      <c r="AP31" s="104" t="n">
        <v>1.56227862699428</v>
      </c>
      <c r="AQ31" s="104" t="n">
        <v>0.893151279702987</v>
      </c>
      <c r="AR31" s="104" t="n">
        <v>0.224023932411697</v>
      </c>
      <c r="AS31" s="103" t="n">
        <v>-0.445103414879593</v>
      </c>
      <c r="AT31" s="103" t="n">
        <v>-1.11423076217088</v>
      </c>
      <c r="AU31" s="103" t="n">
        <v>-1.78335810946217</v>
      </c>
      <c r="AV31" s="103" t="n">
        <v>-2.45248545675346</v>
      </c>
      <c r="AW31" s="103" t="n">
        <v>-3.12161280404475</v>
      </c>
      <c r="AX31" s="103" t="n">
        <v>-3.79074015133605</v>
      </c>
      <c r="AY31" s="103" t="n">
        <v>-11.868</v>
      </c>
      <c r="AZ31" s="103" t="n">
        <v>-14.33</v>
      </c>
      <c r="BA31" s="103" t="n">
        <v>-16.792</v>
      </c>
      <c r="BB31" s="103" t="n">
        <v>-19.254</v>
      </c>
    </row>
    <row r="32" customFormat="false" ht="12.8" hidden="false" customHeight="false" outlineLevel="0" collapsed="false">
      <c r="A32" s="102" t="n">
        <v>65</v>
      </c>
      <c r="B32" s="104" t="n">
        <v>0</v>
      </c>
      <c r="C32" s="104" t="n">
        <v>1.11195996732453</v>
      </c>
      <c r="D32" s="104" t="n">
        <v>2.22391993464907</v>
      </c>
      <c r="E32" s="104" t="n">
        <v>3.3358799019736</v>
      </c>
      <c r="F32" s="104" t="n">
        <v>4.44783986929813</v>
      </c>
      <c r="G32" s="104" t="n">
        <v>5.1659127268611</v>
      </c>
      <c r="H32" s="104" t="n">
        <v>5.88398558442407</v>
      </c>
      <c r="I32" s="104" t="n">
        <v>6.28699279221204</v>
      </c>
      <c r="J32" s="104" t="n">
        <v>6.69</v>
      </c>
      <c r="K32" s="104" t="n">
        <v>6.90250000000001</v>
      </c>
      <c r="L32" s="104" t="n">
        <v>7.11500000000001</v>
      </c>
      <c r="M32" s="104" t="n">
        <v>7.28000000000001</v>
      </c>
      <c r="N32" s="104" t="n">
        <v>7.445</v>
      </c>
      <c r="O32" s="104" t="n">
        <v>7.615</v>
      </c>
      <c r="P32" s="104" t="n">
        <v>7.785</v>
      </c>
      <c r="Q32" s="104" t="n">
        <v>7.9625</v>
      </c>
      <c r="R32" s="104" t="n">
        <v>8.14000000000001</v>
      </c>
      <c r="S32" s="104" t="n">
        <v>8.32250000000001</v>
      </c>
      <c r="T32" s="104" t="n">
        <v>8.505</v>
      </c>
      <c r="U32" s="104" t="n">
        <v>8.6875</v>
      </c>
      <c r="V32" s="104" t="n">
        <v>8.87</v>
      </c>
      <c r="W32" s="104" t="n">
        <v>9.061</v>
      </c>
      <c r="X32" s="104" t="n">
        <v>9.25200000000001</v>
      </c>
      <c r="Y32" s="104" t="n">
        <v>9.30832250314011</v>
      </c>
      <c r="Z32" s="104" t="n">
        <v>9.36464500628022</v>
      </c>
      <c r="AA32" s="104" t="n">
        <v>9.42096750942032</v>
      </c>
      <c r="AB32" s="104" t="n">
        <v>8.7646797860201</v>
      </c>
      <c r="AC32" s="104" t="n">
        <v>8.10839206261988</v>
      </c>
      <c r="AD32" s="104" t="n">
        <v>7.89878165582209</v>
      </c>
      <c r="AE32" s="104" t="n">
        <v>7.68917124902429</v>
      </c>
      <c r="AF32" s="104" t="n">
        <v>7.4795608422265</v>
      </c>
      <c r="AG32" s="104" t="n">
        <v>7.01318096285453</v>
      </c>
      <c r="AH32" s="104" t="n">
        <v>6.54680108348255</v>
      </c>
      <c r="AI32" s="104" t="n">
        <v>6.02314824164259</v>
      </c>
      <c r="AJ32" s="104" t="n">
        <v>5.58083094056759</v>
      </c>
      <c r="AK32" s="104" t="n">
        <v>4.97245587335467</v>
      </c>
      <c r="AL32" s="104" t="n">
        <v>4.36408080614174</v>
      </c>
      <c r="AM32" s="104" t="n">
        <v>3.6752822963563</v>
      </c>
      <c r="AN32" s="104" t="n">
        <v>2.98648378657087</v>
      </c>
      <c r="AO32" s="104" t="n">
        <v>2.29768527678543</v>
      </c>
      <c r="AP32" s="104" t="n">
        <v>1.608886767</v>
      </c>
      <c r="AQ32" s="104" t="n">
        <v>0.920088257214565</v>
      </c>
      <c r="AR32" s="104" t="n">
        <v>0.231289747429131</v>
      </c>
      <c r="AS32" s="103" t="n">
        <v>-0.457508762356304</v>
      </c>
      <c r="AT32" s="103" t="n">
        <v>-1.14630727214174</v>
      </c>
      <c r="AU32" s="103" t="n">
        <v>-1.83510578192717</v>
      </c>
      <c r="AV32" s="103" t="n">
        <v>-2.52390429171261</v>
      </c>
      <c r="AW32" s="103" t="n">
        <v>-3.21270280149804</v>
      </c>
      <c r="AX32" s="103" t="n">
        <v>-3.90150131128348</v>
      </c>
      <c r="AY32" s="103" t="n">
        <v>-11.7725</v>
      </c>
      <c r="AZ32" s="103" t="n">
        <v>-14.24</v>
      </c>
      <c r="BA32" s="103" t="n">
        <v>-16.7075</v>
      </c>
      <c r="BB32" s="103" t="n">
        <v>-19.175</v>
      </c>
    </row>
    <row r="33" customFormat="false" ht="12.8" hidden="false" customHeight="false" outlineLevel="0" collapsed="false">
      <c r="A33" s="102" t="n">
        <v>66</v>
      </c>
      <c r="B33" s="104" t="n">
        <v>0</v>
      </c>
      <c r="C33" s="104" t="n">
        <v>1.11068197324647</v>
      </c>
      <c r="D33" s="104" t="n">
        <v>2.22136394649293</v>
      </c>
      <c r="E33" s="104" t="n">
        <v>3.3320459197394</v>
      </c>
      <c r="F33" s="104" t="n">
        <v>4.44272789298587</v>
      </c>
      <c r="G33" s="104" t="n">
        <v>5.15882329587894</v>
      </c>
      <c r="H33" s="104" t="n">
        <v>5.87491869877202</v>
      </c>
      <c r="I33" s="104" t="n">
        <v>6.27988011261943</v>
      </c>
      <c r="J33" s="104" t="n">
        <v>6.68484152646684</v>
      </c>
      <c r="K33" s="104" t="n">
        <v>6.91742076323343</v>
      </c>
      <c r="L33" s="104" t="n">
        <v>7.15000000000001</v>
      </c>
      <c r="M33" s="104" t="n">
        <v>7.32100000000001</v>
      </c>
      <c r="N33" s="104" t="n">
        <v>7.492</v>
      </c>
      <c r="O33" s="104" t="n">
        <v>7.667</v>
      </c>
      <c r="P33" s="104" t="n">
        <v>7.842</v>
      </c>
      <c r="Q33" s="104" t="n">
        <v>8.027</v>
      </c>
      <c r="R33" s="104" t="n">
        <v>8.21200000000001</v>
      </c>
      <c r="S33" s="104" t="n">
        <v>8.40150000000001</v>
      </c>
      <c r="T33" s="104" t="n">
        <v>8.591</v>
      </c>
      <c r="U33" s="104" t="n">
        <v>8.7805</v>
      </c>
      <c r="V33" s="104" t="n">
        <v>8.97</v>
      </c>
      <c r="W33" s="104" t="n">
        <v>9.1676</v>
      </c>
      <c r="X33" s="104" t="n">
        <v>9.36520000000001</v>
      </c>
      <c r="Y33" s="104" t="n">
        <v>9.45505800251209</v>
      </c>
      <c r="Z33" s="104" t="n">
        <v>9.54491600502417</v>
      </c>
      <c r="AA33" s="104" t="n">
        <v>9.63477400753626</v>
      </c>
      <c r="AB33" s="104" t="n">
        <v>8.98310143069374</v>
      </c>
      <c r="AC33" s="104" t="n">
        <v>8.33142885385122</v>
      </c>
      <c r="AD33" s="104" t="n">
        <v>8.11828402030768</v>
      </c>
      <c r="AE33" s="104" t="n">
        <v>7.90513918676413</v>
      </c>
      <c r="AF33" s="104" t="n">
        <v>7.69199435322058</v>
      </c>
      <c r="AG33" s="104" t="n">
        <v>7.21277097949088</v>
      </c>
      <c r="AH33" s="104" t="n">
        <v>6.73354760576118</v>
      </c>
      <c r="AI33" s="104" t="n">
        <v>6.19524675318759</v>
      </c>
      <c r="AJ33" s="104" t="n">
        <v>5.74131621579524</v>
      </c>
      <c r="AK33" s="104" t="n">
        <v>5.11579570153847</v>
      </c>
      <c r="AL33" s="104" t="n">
        <v>4.49027518728169</v>
      </c>
      <c r="AM33" s="104" t="n">
        <v>3.78171420323677</v>
      </c>
      <c r="AN33" s="104" t="n">
        <v>3.07315321919186</v>
      </c>
      <c r="AO33" s="104" t="n">
        <v>2.36459223514694</v>
      </c>
      <c r="AP33" s="104" t="n">
        <v>1.65603125110203</v>
      </c>
      <c r="AQ33" s="104" t="n">
        <v>0.947470267057111</v>
      </c>
      <c r="AR33" s="104" t="n">
        <v>0.238909283012195</v>
      </c>
      <c r="AS33" s="103" t="n">
        <v>-0.46965170103272</v>
      </c>
      <c r="AT33" s="103" t="n">
        <v>-1.17821268507764</v>
      </c>
      <c r="AU33" s="103" t="n">
        <v>-1.88677366912255</v>
      </c>
      <c r="AV33" s="103" t="n">
        <v>-2.59533465316747</v>
      </c>
      <c r="AW33" s="103" t="n">
        <v>-3.30389563721238</v>
      </c>
      <c r="AX33" s="103" t="n">
        <v>-4.0124566212573</v>
      </c>
      <c r="AY33" s="103" t="n">
        <v>-11.664</v>
      </c>
      <c r="AZ33" s="103" t="n">
        <v>-14.134</v>
      </c>
      <c r="BA33" s="103" t="n">
        <v>-16.604</v>
      </c>
      <c r="BB33" s="103" t="n">
        <v>-19.074</v>
      </c>
    </row>
    <row r="34" customFormat="false" ht="12.8" hidden="false" customHeight="false" outlineLevel="0" collapsed="false">
      <c r="A34" s="102" t="n">
        <v>67</v>
      </c>
      <c r="B34" s="104" t="n">
        <v>0</v>
      </c>
      <c r="C34" s="104" t="n">
        <v>1.1094039791684</v>
      </c>
      <c r="D34" s="104" t="n">
        <v>2.2188079583368</v>
      </c>
      <c r="E34" s="104" t="n">
        <v>3.3282119375052</v>
      </c>
      <c r="F34" s="104" t="n">
        <v>4.43761591667361</v>
      </c>
      <c r="G34" s="104" t="n">
        <v>5.15173386489678</v>
      </c>
      <c r="H34" s="104" t="n">
        <v>5.86585181311996</v>
      </c>
      <c r="I34" s="104" t="n">
        <v>6.27276743302682</v>
      </c>
      <c r="J34" s="104" t="n">
        <v>6.67968305293368</v>
      </c>
      <c r="K34" s="104" t="n">
        <v>6.93234152646685</v>
      </c>
      <c r="L34" s="104" t="n">
        <v>7.18500000000001</v>
      </c>
      <c r="M34" s="104" t="n">
        <v>7.36200000000001</v>
      </c>
      <c r="N34" s="104" t="n">
        <v>7.539</v>
      </c>
      <c r="O34" s="104" t="n">
        <v>7.719</v>
      </c>
      <c r="P34" s="104" t="n">
        <v>7.899</v>
      </c>
      <c r="Q34" s="104" t="n">
        <v>8.0915</v>
      </c>
      <c r="R34" s="104" t="n">
        <v>8.284</v>
      </c>
      <c r="S34" s="104" t="n">
        <v>8.4805</v>
      </c>
      <c r="T34" s="104" t="n">
        <v>8.677</v>
      </c>
      <c r="U34" s="104" t="n">
        <v>8.8735</v>
      </c>
      <c r="V34" s="104" t="n">
        <v>9.07</v>
      </c>
      <c r="W34" s="104" t="n">
        <v>9.2742</v>
      </c>
      <c r="X34" s="104" t="n">
        <v>9.4784</v>
      </c>
      <c r="Y34" s="104" t="n">
        <v>9.60179350188407</v>
      </c>
      <c r="Z34" s="104" t="n">
        <v>9.72518700376813</v>
      </c>
      <c r="AA34" s="104" t="n">
        <v>9.84858050565219</v>
      </c>
      <c r="AB34" s="104" t="n">
        <v>9.20152307536738</v>
      </c>
      <c r="AC34" s="104" t="n">
        <v>8.55446564508256</v>
      </c>
      <c r="AD34" s="104" t="n">
        <v>8.33778638479326</v>
      </c>
      <c r="AE34" s="104" t="n">
        <v>8.12110712450396</v>
      </c>
      <c r="AF34" s="104" t="n">
        <v>7.90442786421466</v>
      </c>
      <c r="AG34" s="104" t="n">
        <v>7.41236099612723</v>
      </c>
      <c r="AH34" s="104" t="n">
        <v>6.9202941280398</v>
      </c>
      <c r="AI34" s="104" t="n">
        <v>6.36734526473259</v>
      </c>
      <c r="AJ34" s="104" t="n">
        <v>5.90180149102289</v>
      </c>
      <c r="AK34" s="104" t="n">
        <v>5.25913552972227</v>
      </c>
      <c r="AL34" s="104" t="n">
        <v>4.61646956842164</v>
      </c>
      <c r="AM34" s="104" t="n">
        <v>3.88814611011724</v>
      </c>
      <c r="AN34" s="104" t="n">
        <v>3.15982265181285</v>
      </c>
      <c r="AO34" s="104" t="n">
        <v>2.43149919350845</v>
      </c>
      <c r="AP34" s="104" t="n">
        <v>1.70317573520405</v>
      </c>
      <c r="AQ34" s="104" t="n">
        <v>0.974852276899657</v>
      </c>
      <c r="AR34" s="104" t="n">
        <v>0.24652881859526</v>
      </c>
      <c r="AS34" s="103" t="n">
        <v>-0.481794639709136</v>
      </c>
      <c r="AT34" s="103" t="n">
        <v>-1.21011809801353</v>
      </c>
      <c r="AU34" s="103" t="n">
        <v>-1.93844155631793</v>
      </c>
      <c r="AV34" s="103" t="n">
        <v>-2.66676501462233</v>
      </c>
      <c r="AW34" s="103" t="n">
        <v>-3.39508847292672</v>
      </c>
      <c r="AX34" s="103" t="n">
        <v>-4.12341193123112</v>
      </c>
      <c r="AY34" s="103" t="n">
        <v>-11.5555</v>
      </c>
      <c r="AZ34" s="103" t="n">
        <v>-14.028</v>
      </c>
      <c r="BA34" s="103" t="n">
        <v>-16.5005</v>
      </c>
      <c r="BB34" s="103" t="n">
        <v>-18.973</v>
      </c>
    </row>
    <row r="35" customFormat="false" ht="12.8" hidden="false" customHeight="false" outlineLevel="0" collapsed="false">
      <c r="A35" s="102" t="n">
        <v>68</v>
      </c>
      <c r="B35" s="104" t="n">
        <v>0</v>
      </c>
      <c r="C35" s="104" t="n">
        <v>1.10812598509034</v>
      </c>
      <c r="D35" s="104" t="n">
        <v>2.21625197018067</v>
      </c>
      <c r="E35" s="104" t="n">
        <v>3.32437795527101</v>
      </c>
      <c r="F35" s="104" t="n">
        <v>4.43250394036134</v>
      </c>
      <c r="G35" s="104" t="n">
        <v>5.14464443391463</v>
      </c>
      <c r="H35" s="104" t="n">
        <v>5.85678492746791</v>
      </c>
      <c r="I35" s="104" t="n">
        <v>6.26565475343421</v>
      </c>
      <c r="J35" s="104" t="n">
        <v>6.67452457940052</v>
      </c>
      <c r="K35" s="104" t="n">
        <v>6.94726228970027</v>
      </c>
      <c r="L35" s="104" t="n">
        <v>7.22000000000001</v>
      </c>
      <c r="M35" s="104" t="n">
        <v>7.40300000000001</v>
      </c>
      <c r="N35" s="104" t="n">
        <v>7.586</v>
      </c>
      <c r="O35" s="104" t="n">
        <v>7.771</v>
      </c>
      <c r="P35" s="104" t="n">
        <v>7.95599999999999</v>
      </c>
      <c r="Q35" s="104" t="n">
        <v>8.156</v>
      </c>
      <c r="R35" s="104" t="n">
        <v>8.356</v>
      </c>
      <c r="S35" s="104" t="n">
        <v>8.5595</v>
      </c>
      <c r="T35" s="104" t="n">
        <v>8.763</v>
      </c>
      <c r="U35" s="104" t="n">
        <v>8.9665</v>
      </c>
      <c r="V35" s="104" t="n">
        <v>9.17</v>
      </c>
      <c r="W35" s="104" t="n">
        <v>9.3808</v>
      </c>
      <c r="X35" s="104" t="n">
        <v>9.5916</v>
      </c>
      <c r="Y35" s="104" t="n">
        <v>9.74852900125604</v>
      </c>
      <c r="Z35" s="104" t="n">
        <v>9.90545800251209</v>
      </c>
      <c r="AA35" s="104" t="n">
        <v>10.0623870037681</v>
      </c>
      <c r="AB35" s="104" t="n">
        <v>9.41994472004102</v>
      </c>
      <c r="AC35" s="104" t="n">
        <v>8.77750243631391</v>
      </c>
      <c r="AD35" s="104" t="n">
        <v>8.55728874927885</v>
      </c>
      <c r="AE35" s="104" t="n">
        <v>8.3370750622438</v>
      </c>
      <c r="AF35" s="104" t="n">
        <v>8.11686137520875</v>
      </c>
      <c r="AG35" s="104" t="n">
        <v>7.61195101276359</v>
      </c>
      <c r="AH35" s="104" t="n">
        <v>7.10704065031843</v>
      </c>
      <c r="AI35" s="104" t="n">
        <v>6.53944377627759</v>
      </c>
      <c r="AJ35" s="104" t="n">
        <v>6.06228676625054</v>
      </c>
      <c r="AK35" s="104" t="n">
        <v>5.40247535790607</v>
      </c>
      <c r="AL35" s="104" t="n">
        <v>4.74266394956159</v>
      </c>
      <c r="AM35" s="104" t="n">
        <v>3.99457801699771</v>
      </c>
      <c r="AN35" s="104" t="n">
        <v>3.24649208443383</v>
      </c>
      <c r="AO35" s="104" t="n">
        <v>2.49840615186996</v>
      </c>
      <c r="AP35" s="104" t="n">
        <v>1.75032021930608</v>
      </c>
      <c r="AQ35" s="104" t="n">
        <v>1.0022342867422</v>
      </c>
      <c r="AR35" s="104" t="n">
        <v>0.254148354178325</v>
      </c>
      <c r="AS35" s="103" t="n">
        <v>-0.493937578385553</v>
      </c>
      <c r="AT35" s="103" t="n">
        <v>-1.24202351094943</v>
      </c>
      <c r="AU35" s="103" t="n">
        <v>-1.99010944351331</v>
      </c>
      <c r="AV35" s="103" t="n">
        <v>-2.73819537607718</v>
      </c>
      <c r="AW35" s="103" t="n">
        <v>-3.48628130864106</v>
      </c>
      <c r="AX35" s="103" t="n">
        <v>-4.23436724120494</v>
      </c>
      <c r="AY35" s="103" t="n">
        <v>-11.447</v>
      </c>
      <c r="AZ35" s="103" t="n">
        <v>-13.922</v>
      </c>
      <c r="BA35" s="103" t="n">
        <v>-16.397</v>
      </c>
      <c r="BB35" s="103" t="n">
        <v>-18.872</v>
      </c>
    </row>
    <row r="36" customFormat="false" ht="12.8" hidden="false" customHeight="false" outlineLevel="0" collapsed="false">
      <c r="A36" s="102" t="n">
        <v>69</v>
      </c>
      <c r="B36" s="104" t="n">
        <v>0</v>
      </c>
      <c r="C36" s="104" t="n">
        <v>1.10684799101227</v>
      </c>
      <c r="D36" s="104" t="n">
        <v>2.21369598202454</v>
      </c>
      <c r="E36" s="104" t="n">
        <v>3.32054397303681</v>
      </c>
      <c r="F36" s="104" t="n">
        <v>4.42739196404908</v>
      </c>
      <c r="G36" s="104" t="n">
        <v>5.13755500293247</v>
      </c>
      <c r="H36" s="104" t="n">
        <v>5.84771804181586</v>
      </c>
      <c r="I36" s="104" t="n">
        <v>6.25854207384161</v>
      </c>
      <c r="J36" s="104" t="n">
        <v>6.66936610586736</v>
      </c>
      <c r="K36" s="104" t="n">
        <v>6.96218305293369</v>
      </c>
      <c r="L36" s="104" t="n">
        <v>7.25500000000001</v>
      </c>
      <c r="M36" s="104" t="n">
        <v>7.444</v>
      </c>
      <c r="N36" s="104" t="n">
        <v>7.633</v>
      </c>
      <c r="O36" s="104" t="n">
        <v>7.823</v>
      </c>
      <c r="P36" s="104" t="n">
        <v>8.01299999999999</v>
      </c>
      <c r="Q36" s="104" t="n">
        <v>8.2205</v>
      </c>
      <c r="R36" s="104" t="n">
        <v>8.428</v>
      </c>
      <c r="S36" s="104" t="n">
        <v>8.6385</v>
      </c>
      <c r="T36" s="104" t="n">
        <v>8.849</v>
      </c>
      <c r="U36" s="104" t="n">
        <v>9.0595</v>
      </c>
      <c r="V36" s="104" t="n">
        <v>9.27</v>
      </c>
      <c r="W36" s="104" t="n">
        <v>9.4874</v>
      </c>
      <c r="X36" s="104" t="n">
        <v>9.7048</v>
      </c>
      <c r="Y36" s="104" t="n">
        <v>9.89526450062802</v>
      </c>
      <c r="Z36" s="104" t="n">
        <v>10.085729001256</v>
      </c>
      <c r="AA36" s="104" t="n">
        <v>10.2761935018841</v>
      </c>
      <c r="AB36" s="104" t="n">
        <v>9.63836636471466</v>
      </c>
      <c r="AC36" s="104" t="n">
        <v>9.00053922754525</v>
      </c>
      <c r="AD36" s="104" t="n">
        <v>8.77679111376444</v>
      </c>
      <c r="AE36" s="104" t="n">
        <v>8.55304299998363</v>
      </c>
      <c r="AF36" s="104" t="n">
        <v>8.32929488620283</v>
      </c>
      <c r="AG36" s="104" t="n">
        <v>7.81154102939994</v>
      </c>
      <c r="AH36" s="104" t="n">
        <v>7.29378717259705</v>
      </c>
      <c r="AI36" s="104" t="n">
        <v>6.71154228782259</v>
      </c>
      <c r="AJ36" s="104" t="n">
        <v>6.22277204147819</v>
      </c>
      <c r="AK36" s="104" t="n">
        <v>5.54581518608986</v>
      </c>
      <c r="AL36" s="104" t="n">
        <v>4.86885833070154</v>
      </c>
      <c r="AM36" s="104" t="n">
        <v>4.10100992387818</v>
      </c>
      <c r="AN36" s="104" t="n">
        <v>3.33316151705482</v>
      </c>
      <c r="AO36" s="104" t="n">
        <v>2.56531311023146</v>
      </c>
      <c r="AP36" s="104" t="n">
        <v>1.79746470340811</v>
      </c>
      <c r="AQ36" s="104" t="n">
        <v>1.02961629658475</v>
      </c>
      <c r="AR36" s="104" t="n">
        <v>0.261767889761389</v>
      </c>
      <c r="AS36" s="103" t="n">
        <v>-0.506080517061969</v>
      </c>
      <c r="AT36" s="103" t="n">
        <v>-1.27392892388533</v>
      </c>
      <c r="AU36" s="103" t="n">
        <v>-2.04177733070869</v>
      </c>
      <c r="AV36" s="103" t="n">
        <v>-2.80962573753204</v>
      </c>
      <c r="AW36" s="103" t="n">
        <v>-3.5774741443554</v>
      </c>
      <c r="AX36" s="103" t="n">
        <v>-4.34532255117876</v>
      </c>
      <c r="AY36" s="103" t="n">
        <v>-11.3385</v>
      </c>
      <c r="AZ36" s="103" t="n">
        <v>-13.816</v>
      </c>
      <c r="BA36" s="103" t="n">
        <v>-16.2935</v>
      </c>
      <c r="BB36" s="103" t="n">
        <v>-18.771</v>
      </c>
    </row>
    <row r="37" customFormat="false" ht="12.8" hidden="false" customHeight="false" outlineLevel="0" collapsed="false">
      <c r="A37" s="102" t="n">
        <v>70</v>
      </c>
      <c r="B37" s="104" t="n">
        <v>0</v>
      </c>
      <c r="C37" s="104" t="n">
        <v>1.10556999693421</v>
      </c>
      <c r="D37" s="104" t="n">
        <v>2.21113999386841</v>
      </c>
      <c r="E37" s="104" t="n">
        <v>3.31670999080261</v>
      </c>
      <c r="F37" s="104" t="n">
        <v>4.42227998773682</v>
      </c>
      <c r="G37" s="104" t="n">
        <v>5.13046557195031</v>
      </c>
      <c r="H37" s="104" t="n">
        <v>5.8386511561638</v>
      </c>
      <c r="I37" s="104" t="n">
        <v>6.251429394249</v>
      </c>
      <c r="J37" s="104" t="n">
        <v>6.6642076323342</v>
      </c>
      <c r="K37" s="104" t="n">
        <v>6.97710381616711</v>
      </c>
      <c r="L37" s="104" t="n">
        <v>7.29000000000001</v>
      </c>
      <c r="M37" s="104" t="n">
        <v>7.48500000000001</v>
      </c>
      <c r="N37" s="104" t="n">
        <v>7.68</v>
      </c>
      <c r="O37" s="104" t="n">
        <v>7.875</v>
      </c>
      <c r="P37" s="104" t="n">
        <v>8.06999999999999</v>
      </c>
      <c r="Q37" s="104" t="n">
        <v>8.285</v>
      </c>
      <c r="R37" s="104" t="n">
        <v>8.5</v>
      </c>
      <c r="S37" s="104" t="n">
        <v>8.7175</v>
      </c>
      <c r="T37" s="104" t="n">
        <v>8.935</v>
      </c>
      <c r="U37" s="104" t="n">
        <v>9.1525</v>
      </c>
      <c r="V37" s="104" t="n">
        <v>9.37</v>
      </c>
      <c r="W37" s="104" t="n">
        <v>9.594</v>
      </c>
      <c r="X37" s="104" t="n">
        <v>9.818</v>
      </c>
      <c r="Y37" s="104" t="n">
        <v>10.042</v>
      </c>
      <c r="Z37" s="104" t="n">
        <v>10.266</v>
      </c>
      <c r="AA37" s="104" t="n">
        <v>10.49</v>
      </c>
      <c r="AB37" s="104" t="n">
        <v>9.8567880093883</v>
      </c>
      <c r="AC37" s="104" t="n">
        <v>9.22357601877659</v>
      </c>
      <c r="AD37" s="104" t="n">
        <v>8.99629347825003</v>
      </c>
      <c r="AE37" s="104" t="n">
        <v>8.76901093772347</v>
      </c>
      <c r="AF37" s="104" t="n">
        <v>8.54172839719691</v>
      </c>
      <c r="AG37" s="104" t="n">
        <v>8.01113104603629</v>
      </c>
      <c r="AH37" s="104" t="n">
        <v>7.48053369487568</v>
      </c>
      <c r="AI37" s="104" t="n">
        <v>6.88364079936759</v>
      </c>
      <c r="AJ37" s="104" t="n">
        <v>6.38325731670584</v>
      </c>
      <c r="AK37" s="104" t="n">
        <v>5.68915501427366</v>
      </c>
      <c r="AL37" s="104" t="n">
        <v>4.99505271184149</v>
      </c>
      <c r="AM37" s="104" t="n">
        <v>4.20744183075865</v>
      </c>
      <c r="AN37" s="104" t="n">
        <v>3.41983094967581</v>
      </c>
      <c r="AO37" s="104" t="n">
        <v>2.63222006859297</v>
      </c>
      <c r="AP37" s="104" t="n">
        <v>1.84460918751013</v>
      </c>
      <c r="AQ37" s="104" t="n">
        <v>1.05699830642729</v>
      </c>
      <c r="AR37" s="104" t="n">
        <v>0.26938742534445</v>
      </c>
      <c r="AS37" s="103" t="n">
        <v>-0.51822345573839</v>
      </c>
      <c r="AT37" s="103" t="n">
        <v>-1.30583433682123</v>
      </c>
      <c r="AU37" s="103" t="n">
        <v>-2.09344521790407</v>
      </c>
      <c r="AV37" s="103" t="n">
        <v>-2.88105609898691</v>
      </c>
      <c r="AW37" s="103" t="n">
        <v>-3.66866698006975</v>
      </c>
      <c r="AX37" s="103" t="n">
        <v>-4.45627786115259</v>
      </c>
      <c r="AY37" s="103" t="n">
        <v>-11.23</v>
      </c>
      <c r="AZ37" s="103" t="n">
        <v>-13.71</v>
      </c>
      <c r="BA37" s="103" t="n">
        <v>-16.19</v>
      </c>
      <c r="BB37" s="103" t="n">
        <v>-18.67</v>
      </c>
    </row>
    <row r="38" customFormat="false" ht="12.8" hidden="false" customHeight="false" outlineLevel="0" collapsed="false">
      <c r="A38" s="102" t="n">
        <v>71</v>
      </c>
      <c r="B38" s="104" t="n">
        <v>0</v>
      </c>
      <c r="C38" s="104" t="n">
        <v>1.1024604359522</v>
      </c>
      <c r="D38" s="104" t="n">
        <v>2.2049208719044</v>
      </c>
      <c r="E38" s="104" t="n">
        <v>3.3073813078566</v>
      </c>
      <c r="F38" s="104" t="n">
        <v>4.4098417438088</v>
      </c>
      <c r="G38" s="104" t="n">
        <v>5.11547152080382</v>
      </c>
      <c r="H38" s="104" t="n">
        <v>5.82110129779884</v>
      </c>
      <c r="I38" s="104" t="n">
        <v>6.23396193473849</v>
      </c>
      <c r="J38" s="104" t="n">
        <v>6.64682257167815</v>
      </c>
      <c r="K38" s="104" t="n">
        <v>6.96523088902773</v>
      </c>
      <c r="L38" s="104" t="n">
        <v>7.28363920637731</v>
      </c>
      <c r="M38" s="104" t="n">
        <v>7.50581960318865</v>
      </c>
      <c r="N38" s="104" t="n">
        <v>7.728</v>
      </c>
      <c r="O38" s="104" t="n">
        <v>7.93099999999999</v>
      </c>
      <c r="P38" s="104" t="n">
        <v>8.13399999999999</v>
      </c>
      <c r="Q38" s="104" t="n">
        <v>8.357</v>
      </c>
      <c r="R38" s="104" t="n">
        <v>8.58000000000001</v>
      </c>
      <c r="S38" s="104" t="n">
        <v>8.802</v>
      </c>
      <c r="T38" s="104" t="n">
        <v>9.024</v>
      </c>
      <c r="U38" s="104" t="n">
        <v>9.246</v>
      </c>
      <c r="V38" s="104" t="n">
        <v>9.468</v>
      </c>
      <c r="W38" s="104" t="n">
        <v>9.6964</v>
      </c>
      <c r="X38" s="104" t="n">
        <v>9.9248</v>
      </c>
      <c r="Y38" s="104" t="n">
        <v>10.1532</v>
      </c>
      <c r="Z38" s="104" t="n">
        <v>10.3816</v>
      </c>
      <c r="AA38" s="104" t="n">
        <v>10.61</v>
      </c>
      <c r="AB38" s="104" t="n">
        <v>10.0259278186122</v>
      </c>
      <c r="AC38" s="104" t="n">
        <v>9.44185563722447</v>
      </c>
      <c r="AD38" s="104" t="n">
        <v>9.21225672439453</v>
      </c>
      <c r="AE38" s="104" t="n">
        <v>8.98265781156458</v>
      </c>
      <c r="AF38" s="104" t="n">
        <v>8.75305889873463</v>
      </c>
      <c r="AG38" s="104" t="n">
        <v>8.20985697722335</v>
      </c>
      <c r="AH38" s="104" t="n">
        <v>7.66665505571206</v>
      </c>
      <c r="AI38" s="104" t="n">
        <v>7.05529037270911</v>
      </c>
      <c r="AJ38" s="104" t="n">
        <v>6.54369390528376</v>
      </c>
      <c r="AK38" s="104" t="n">
        <v>5.83258597973805</v>
      </c>
      <c r="AL38" s="104" t="n">
        <v>5.12147805419235</v>
      </c>
      <c r="AM38" s="104" t="n">
        <v>4.31412847984883</v>
      </c>
      <c r="AN38" s="104" t="n">
        <v>3.50677890550532</v>
      </c>
      <c r="AO38" s="104" t="n">
        <v>2.69942933116181</v>
      </c>
      <c r="AP38" s="104" t="n">
        <v>1.89207975681829</v>
      </c>
      <c r="AQ38" s="104" t="n">
        <v>1.08473018247478</v>
      </c>
      <c r="AR38" s="104" t="n">
        <v>0.277380608131264</v>
      </c>
      <c r="AS38" s="103" t="n">
        <v>-0.52996896621225</v>
      </c>
      <c r="AT38" s="103" t="n">
        <v>-1.33731854055576</v>
      </c>
      <c r="AU38" s="103" t="n">
        <v>-2.14466811489928</v>
      </c>
      <c r="AV38" s="103" t="n">
        <v>-2.95201768924279</v>
      </c>
      <c r="AW38" s="103" t="n">
        <v>-3.75936726358631</v>
      </c>
      <c r="AX38" s="103" t="n">
        <v>-4.56671683792982</v>
      </c>
      <c r="AY38" s="103" t="n">
        <v>-11.1365</v>
      </c>
      <c r="AZ38" s="103" t="n">
        <v>-13.62</v>
      </c>
      <c r="BA38" s="103" t="n">
        <v>-16.1035</v>
      </c>
      <c r="BB38" s="103" t="n">
        <v>-18.587</v>
      </c>
    </row>
    <row r="39" customFormat="false" ht="12.8" hidden="false" customHeight="false" outlineLevel="0" collapsed="false">
      <c r="A39" s="102" t="n">
        <v>72</v>
      </c>
      <c r="B39" s="104" t="n">
        <v>0</v>
      </c>
      <c r="C39" s="104" t="n">
        <v>1.0993508749702</v>
      </c>
      <c r="D39" s="104" t="n">
        <v>2.19870174994039</v>
      </c>
      <c r="E39" s="104" t="n">
        <v>3.29805262491059</v>
      </c>
      <c r="F39" s="104" t="n">
        <v>4.39740349988078</v>
      </c>
      <c r="G39" s="104" t="n">
        <v>5.10047746965734</v>
      </c>
      <c r="H39" s="104" t="n">
        <v>5.80355143943388</v>
      </c>
      <c r="I39" s="104" t="n">
        <v>6.21649447522799</v>
      </c>
      <c r="J39" s="104" t="n">
        <v>6.6294375110221</v>
      </c>
      <c r="K39" s="104" t="n">
        <v>6.95335796188836</v>
      </c>
      <c r="L39" s="104" t="n">
        <v>7.27727841275461</v>
      </c>
      <c r="M39" s="104" t="n">
        <v>7.5266392063773</v>
      </c>
      <c r="N39" s="104" t="n">
        <v>7.77599999999999</v>
      </c>
      <c r="O39" s="104" t="n">
        <v>7.98699999999999</v>
      </c>
      <c r="P39" s="104" t="n">
        <v>8.19799999999999</v>
      </c>
      <c r="Q39" s="104" t="n">
        <v>8.429</v>
      </c>
      <c r="R39" s="104" t="n">
        <v>8.66000000000001</v>
      </c>
      <c r="S39" s="104" t="n">
        <v>8.88650000000001</v>
      </c>
      <c r="T39" s="104" t="n">
        <v>9.11300000000001</v>
      </c>
      <c r="U39" s="104" t="n">
        <v>9.3395</v>
      </c>
      <c r="V39" s="104" t="n">
        <v>9.566</v>
      </c>
      <c r="W39" s="104" t="n">
        <v>9.7988</v>
      </c>
      <c r="X39" s="104" t="n">
        <v>10.0316</v>
      </c>
      <c r="Y39" s="104" t="n">
        <v>10.2644</v>
      </c>
      <c r="Z39" s="104" t="n">
        <v>10.4972</v>
      </c>
      <c r="AA39" s="104" t="n">
        <v>10.73</v>
      </c>
      <c r="AB39" s="104" t="n">
        <v>10.1950676278362</v>
      </c>
      <c r="AC39" s="104" t="n">
        <v>9.66013525567236</v>
      </c>
      <c r="AD39" s="104" t="n">
        <v>9.42821997053902</v>
      </c>
      <c r="AE39" s="104" t="n">
        <v>9.19630468540569</v>
      </c>
      <c r="AF39" s="104" t="n">
        <v>8.96438940027236</v>
      </c>
      <c r="AG39" s="104" t="n">
        <v>8.4085829084104</v>
      </c>
      <c r="AH39" s="104" t="n">
        <v>7.85277641654844</v>
      </c>
      <c r="AI39" s="104" t="n">
        <v>7.22693994605064</v>
      </c>
      <c r="AJ39" s="104" t="n">
        <v>6.70413049386168</v>
      </c>
      <c r="AK39" s="104" t="n">
        <v>5.97601694520244</v>
      </c>
      <c r="AL39" s="104" t="n">
        <v>5.24790339654321</v>
      </c>
      <c r="AM39" s="104" t="n">
        <v>4.42081512893902</v>
      </c>
      <c r="AN39" s="104" t="n">
        <v>3.59372686133483</v>
      </c>
      <c r="AO39" s="104" t="n">
        <v>2.76663859373064</v>
      </c>
      <c r="AP39" s="104" t="n">
        <v>1.93955032612645</v>
      </c>
      <c r="AQ39" s="104" t="n">
        <v>1.11246205852227</v>
      </c>
      <c r="AR39" s="104" t="n">
        <v>0.285373790918078</v>
      </c>
      <c r="AS39" s="103" t="n">
        <v>-0.54171447668611</v>
      </c>
      <c r="AT39" s="103" t="n">
        <v>-1.3688027442903</v>
      </c>
      <c r="AU39" s="103" t="n">
        <v>-2.19589101189449</v>
      </c>
      <c r="AV39" s="103" t="n">
        <v>-3.02297927949867</v>
      </c>
      <c r="AW39" s="103" t="n">
        <v>-3.85006754710286</v>
      </c>
      <c r="AX39" s="103" t="n">
        <v>-4.67715581470705</v>
      </c>
      <c r="AY39" s="103" t="n">
        <v>-11.043</v>
      </c>
      <c r="AZ39" s="103" t="n">
        <v>-13.53</v>
      </c>
      <c r="BA39" s="103" t="n">
        <v>-16.017</v>
      </c>
      <c r="BB39" s="103" t="n">
        <v>-18.504</v>
      </c>
    </row>
    <row r="40" customFormat="false" ht="12.8" hidden="false" customHeight="false" outlineLevel="0" collapsed="false">
      <c r="A40" s="102" t="n">
        <v>73</v>
      </c>
      <c r="B40" s="104" t="n">
        <v>0</v>
      </c>
      <c r="C40" s="104" t="n">
        <v>1.09624131398819</v>
      </c>
      <c r="D40" s="104" t="n">
        <v>2.19248262797638</v>
      </c>
      <c r="E40" s="104" t="n">
        <v>3.28872394196457</v>
      </c>
      <c r="F40" s="104" t="n">
        <v>4.38496525595277</v>
      </c>
      <c r="G40" s="104" t="n">
        <v>5.08548341851085</v>
      </c>
      <c r="H40" s="104" t="n">
        <v>5.78600158106892</v>
      </c>
      <c r="I40" s="104" t="n">
        <v>6.19902701571748</v>
      </c>
      <c r="J40" s="104" t="n">
        <v>6.61205245036605</v>
      </c>
      <c r="K40" s="104" t="n">
        <v>6.94148503474898</v>
      </c>
      <c r="L40" s="104" t="n">
        <v>7.27091761913192</v>
      </c>
      <c r="M40" s="104" t="n">
        <v>7.54745880956595</v>
      </c>
      <c r="N40" s="104" t="n">
        <v>7.82399999999999</v>
      </c>
      <c r="O40" s="104" t="n">
        <v>8.04299999999999</v>
      </c>
      <c r="P40" s="104" t="n">
        <v>8.26199999999998</v>
      </c>
      <c r="Q40" s="104" t="n">
        <v>8.501</v>
      </c>
      <c r="R40" s="104" t="n">
        <v>8.74000000000002</v>
      </c>
      <c r="S40" s="104" t="n">
        <v>8.97100000000001</v>
      </c>
      <c r="T40" s="104" t="n">
        <v>9.20200000000001</v>
      </c>
      <c r="U40" s="104" t="n">
        <v>9.43300000000001</v>
      </c>
      <c r="V40" s="104" t="n">
        <v>9.664</v>
      </c>
      <c r="W40" s="104" t="n">
        <v>9.9012</v>
      </c>
      <c r="X40" s="104" t="n">
        <v>10.1384</v>
      </c>
      <c r="Y40" s="104" t="n">
        <v>10.3756</v>
      </c>
      <c r="Z40" s="104" t="n">
        <v>10.6128</v>
      </c>
      <c r="AA40" s="104" t="n">
        <v>10.85</v>
      </c>
      <c r="AB40" s="104" t="n">
        <v>10.3642074370601</v>
      </c>
      <c r="AC40" s="104" t="n">
        <v>9.87841487412024</v>
      </c>
      <c r="AD40" s="104" t="n">
        <v>9.64418321668352</v>
      </c>
      <c r="AE40" s="104" t="n">
        <v>9.4099515592468</v>
      </c>
      <c r="AF40" s="104" t="n">
        <v>9.17571990181008</v>
      </c>
      <c r="AG40" s="104" t="n">
        <v>8.60730883959745</v>
      </c>
      <c r="AH40" s="104" t="n">
        <v>8.03889777738482</v>
      </c>
      <c r="AI40" s="104" t="n">
        <v>7.39858951939216</v>
      </c>
      <c r="AJ40" s="104" t="n">
        <v>6.8645670824396</v>
      </c>
      <c r="AK40" s="104" t="n">
        <v>6.11944791066683</v>
      </c>
      <c r="AL40" s="104" t="n">
        <v>5.37432873889406</v>
      </c>
      <c r="AM40" s="104" t="n">
        <v>4.5275017780292</v>
      </c>
      <c r="AN40" s="104" t="n">
        <v>3.68067481716434</v>
      </c>
      <c r="AO40" s="104" t="n">
        <v>2.83384785629948</v>
      </c>
      <c r="AP40" s="104" t="n">
        <v>1.98702089543462</v>
      </c>
      <c r="AQ40" s="104" t="n">
        <v>1.14019393456975</v>
      </c>
      <c r="AR40" s="104" t="n">
        <v>0.293366973704893</v>
      </c>
      <c r="AS40" s="103" t="n">
        <v>-0.55345998715997</v>
      </c>
      <c r="AT40" s="103" t="n">
        <v>-1.40028694802483</v>
      </c>
      <c r="AU40" s="103" t="n">
        <v>-2.24711390888969</v>
      </c>
      <c r="AV40" s="103" t="n">
        <v>-3.09394086975456</v>
      </c>
      <c r="AW40" s="103" t="n">
        <v>-3.94076783061942</v>
      </c>
      <c r="AX40" s="103" t="n">
        <v>-4.78759479148428</v>
      </c>
      <c r="AY40" s="103" t="n">
        <v>-10.9495</v>
      </c>
      <c r="AZ40" s="103" t="n">
        <v>-13.44</v>
      </c>
      <c r="BA40" s="103" t="n">
        <v>-15.9305</v>
      </c>
      <c r="BB40" s="103" t="n">
        <v>-18.421</v>
      </c>
    </row>
    <row r="41" customFormat="false" ht="12.8" hidden="false" customHeight="false" outlineLevel="0" collapsed="false">
      <c r="A41" s="102" t="n">
        <v>74</v>
      </c>
      <c r="B41" s="104" t="n">
        <v>0</v>
      </c>
      <c r="C41" s="104" t="n">
        <v>1.09313175300619</v>
      </c>
      <c r="D41" s="104" t="n">
        <v>2.18626350601237</v>
      </c>
      <c r="E41" s="104" t="n">
        <v>3.27939525901856</v>
      </c>
      <c r="F41" s="104" t="n">
        <v>4.37252701202475</v>
      </c>
      <c r="G41" s="104" t="n">
        <v>5.07048936736436</v>
      </c>
      <c r="H41" s="104" t="n">
        <v>5.76845172270396</v>
      </c>
      <c r="I41" s="104" t="n">
        <v>6.18155955620698</v>
      </c>
      <c r="J41" s="104" t="n">
        <v>6.59466738970999</v>
      </c>
      <c r="K41" s="104" t="n">
        <v>6.92961210760961</v>
      </c>
      <c r="L41" s="104" t="n">
        <v>7.26455682550922</v>
      </c>
      <c r="M41" s="104" t="n">
        <v>7.5682784127546</v>
      </c>
      <c r="N41" s="104" t="n">
        <v>7.87199999999999</v>
      </c>
      <c r="O41" s="104" t="n">
        <v>8.09899999999998</v>
      </c>
      <c r="P41" s="104" t="n">
        <v>8.32599999999998</v>
      </c>
      <c r="Q41" s="104" t="n">
        <v>8.573</v>
      </c>
      <c r="R41" s="104" t="n">
        <v>8.82000000000002</v>
      </c>
      <c r="S41" s="104" t="n">
        <v>9.05550000000002</v>
      </c>
      <c r="T41" s="104" t="n">
        <v>9.29100000000001</v>
      </c>
      <c r="U41" s="104" t="n">
        <v>9.52650000000001</v>
      </c>
      <c r="V41" s="104" t="n">
        <v>9.762</v>
      </c>
      <c r="W41" s="104" t="n">
        <v>10.0036</v>
      </c>
      <c r="X41" s="104" t="n">
        <v>10.2452</v>
      </c>
      <c r="Y41" s="104" t="n">
        <v>10.4868</v>
      </c>
      <c r="Z41" s="104" t="n">
        <v>10.7284</v>
      </c>
      <c r="AA41" s="104" t="n">
        <v>10.97</v>
      </c>
      <c r="AB41" s="104" t="n">
        <v>10.5333472462841</v>
      </c>
      <c r="AC41" s="104" t="n">
        <v>10.0966944925681</v>
      </c>
      <c r="AD41" s="104" t="n">
        <v>9.86014646282801</v>
      </c>
      <c r="AE41" s="104" t="n">
        <v>9.62359843308791</v>
      </c>
      <c r="AF41" s="104" t="n">
        <v>9.3870504033478</v>
      </c>
      <c r="AG41" s="104" t="n">
        <v>8.8060347707845</v>
      </c>
      <c r="AH41" s="104" t="n">
        <v>8.2250191382212</v>
      </c>
      <c r="AI41" s="104" t="n">
        <v>7.57023909273369</v>
      </c>
      <c r="AJ41" s="104" t="n">
        <v>7.02500367101752</v>
      </c>
      <c r="AK41" s="104" t="n">
        <v>6.26287887613122</v>
      </c>
      <c r="AL41" s="104" t="n">
        <v>5.50075408124492</v>
      </c>
      <c r="AM41" s="104" t="n">
        <v>4.63418842711939</v>
      </c>
      <c r="AN41" s="104" t="n">
        <v>3.76762277299385</v>
      </c>
      <c r="AO41" s="104" t="n">
        <v>2.90105711886831</v>
      </c>
      <c r="AP41" s="104" t="n">
        <v>2.03449146474278</v>
      </c>
      <c r="AQ41" s="104" t="n">
        <v>1.16792581061724</v>
      </c>
      <c r="AR41" s="104" t="n">
        <v>0.301360156491707</v>
      </c>
      <c r="AS41" s="103" t="n">
        <v>-0.565205497633829</v>
      </c>
      <c r="AT41" s="103" t="n">
        <v>-1.43177115175937</v>
      </c>
      <c r="AU41" s="103" t="n">
        <v>-2.2983368058849</v>
      </c>
      <c r="AV41" s="103" t="n">
        <v>-3.16490246001044</v>
      </c>
      <c r="AW41" s="103" t="n">
        <v>-4.03146811413597</v>
      </c>
      <c r="AX41" s="103" t="n">
        <v>-4.89803376826151</v>
      </c>
      <c r="AY41" s="103" t="n">
        <v>-10.856</v>
      </c>
      <c r="AZ41" s="103" t="n">
        <v>-13.35</v>
      </c>
      <c r="BA41" s="103" t="n">
        <v>-15.844</v>
      </c>
      <c r="BB41" s="103" t="n">
        <v>-18.338</v>
      </c>
    </row>
    <row r="42" customFormat="false" ht="12.8" hidden="false" customHeight="false" outlineLevel="0" collapsed="false">
      <c r="A42" s="102" t="n">
        <v>75</v>
      </c>
      <c r="B42" s="104" t="n">
        <v>0</v>
      </c>
      <c r="C42" s="104" t="n">
        <v>1.09002219202418</v>
      </c>
      <c r="D42" s="104" t="n">
        <v>2.18004438404837</v>
      </c>
      <c r="E42" s="104" t="n">
        <v>3.27006657607255</v>
      </c>
      <c r="F42" s="104" t="n">
        <v>4.36008876809673</v>
      </c>
      <c r="G42" s="104" t="n">
        <v>5.05549531621787</v>
      </c>
      <c r="H42" s="104" t="n">
        <v>5.750901864339</v>
      </c>
      <c r="I42" s="104" t="n">
        <v>6.16409209669647</v>
      </c>
      <c r="J42" s="104" t="n">
        <v>6.57728232905394</v>
      </c>
      <c r="K42" s="104" t="n">
        <v>6.91773918047023</v>
      </c>
      <c r="L42" s="104" t="n">
        <v>7.25819603188652</v>
      </c>
      <c r="M42" s="104" t="n">
        <v>7.58909801594325</v>
      </c>
      <c r="N42" s="104" t="n">
        <v>7.91999999999998</v>
      </c>
      <c r="O42" s="104" t="n">
        <v>8.15499999999998</v>
      </c>
      <c r="P42" s="104" t="n">
        <v>8.38999999999998</v>
      </c>
      <c r="Q42" s="104" t="n">
        <v>8.645</v>
      </c>
      <c r="R42" s="104" t="n">
        <v>8.90000000000003</v>
      </c>
      <c r="S42" s="104" t="n">
        <v>9.14000000000002</v>
      </c>
      <c r="T42" s="104" t="n">
        <v>9.38000000000001</v>
      </c>
      <c r="U42" s="104" t="n">
        <v>9.62</v>
      </c>
      <c r="V42" s="104" t="n">
        <v>9.86</v>
      </c>
      <c r="W42" s="104" t="n">
        <v>10.106</v>
      </c>
      <c r="X42" s="104" t="n">
        <v>10.352</v>
      </c>
      <c r="Y42" s="104" t="n">
        <v>10.598</v>
      </c>
      <c r="Z42" s="104" t="n">
        <v>10.844</v>
      </c>
      <c r="AA42" s="104" t="n">
        <v>11.09</v>
      </c>
      <c r="AB42" s="104" t="n">
        <v>10.702487055508</v>
      </c>
      <c r="AC42" s="104" t="n">
        <v>10.314974111016</v>
      </c>
      <c r="AD42" s="104" t="n">
        <v>10.0761097089725</v>
      </c>
      <c r="AE42" s="104" t="n">
        <v>9.83724530692902</v>
      </c>
      <c r="AF42" s="104" t="n">
        <v>9.59838090488553</v>
      </c>
      <c r="AG42" s="104" t="n">
        <v>9.00476070197156</v>
      </c>
      <c r="AH42" s="104" t="n">
        <v>8.41114049905758</v>
      </c>
      <c r="AI42" s="104" t="n">
        <v>7.74188866607521</v>
      </c>
      <c r="AJ42" s="104" t="n">
        <v>7.18544025959544</v>
      </c>
      <c r="AK42" s="104" t="n">
        <v>6.40630984159561</v>
      </c>
      <c r="AL42" s="104" t="n">
        <v>5.62717942359578</v>
      </c>
      <c r="AM42" s="104" t="n">
        <v>4.74087507620957</v>
      </c>
      <c r="AN42" s="104" t="n">
        <v>3.85457072882336</v>
      </c>
      <c r="AO42" s="104" t="n">
        <v>2.96826638143715</v>
      </c>
      <c r="AP42" s="104" t="n">
        <v>2.08196203405094</v>
      </c>
      <c r="AQ42" s="104" t="n">
        <v>1.19565768666473</v>
      </c>
      <c r="AR42" s="104" t="n">
        <v>0.309353339278521</v>
      </c>
      <c r="AS42" s="103" t="n">
        <v>-0.576951008107689</v>
      </c>
      <c r="AT42" s="103" t="n">
        <v>-1.4632553554939</v>
      </c>
      <c r="AU42" s="103" t="n">
        <v>-2.34955970288011</v>
      </c>
      <c r="AV42" s="103" t="n">
        <v>-3.23586405026632</v>
      </c>
      <c r="AW42" s="103" t="n">
        <v>-4.12216839765253</v>
      </c>
      <c r="AX42" s="103" t="n">
        <v>-5.00847274503874</v>
      </c>
      <c r="AY42" s="103" t="n">
        <v>-10.7625</v>
      </c>
      <c r="AZ42" s="103" t="n">
        <v>-13.26</v>
      </c>
      <c r="BA42" s="103" t="n">
        <v>-15.7575</v>
      </c>
      <c r="BB42" s="103" t="n">
        <v>-18.255</v>
      </c>
    </row>
    <row r="43" customFormat="false" ht="12.8" hidden="false" customHeight="false" outlineLevel="0" collapsed="false">
      <c r="A43" s="102" t="n">
        <v>76</v>
      </c>
      <c r="B43" s="104" t="n">
        <v>0</v>
      </c>
      <c r="C43" s="104" t="n">
        <v>1.0855662327898</v>
      </c>
      <c r="D43" s="104" t="n">
        <v>2.1711324655796</v>
      </c>
      <c r="E43" s="104" t="n">
        <v>3.2566986983694</v>
      </c>
      <c r="F43" s="104" t="n">
        <v>4.3422649311592</v>
      </c>
      <c r="G43" s="104" t="n">
        <v>5.03460996046469</v>
      </c>
      <c r="H43" s="104" t="n">
        <v>5.72695498977017</v>
      </c>
      <c r="I43" s="104" t="n">
        <v>6.13954967588848</v>
      </c>
      <c r="J43" s="104" t="n">
        <v>6.55214436200679</v>
      </c>
      <c r="K43" s="104" t="n">
        <v>6.89453011131122</v>
      </c>
      <c r="L43" s="104" t="n">
        <v>7.23691586061565</v>
      </c>
      <c r="M43" s="104" t="n">
        <v>7.57538561838071</v>
      </c>
      <c r="N43" s="104" t="n">
        <v>7.91385537614578</v>
      </c>
      <c r="O43" s="104" t="n">
        <v>8.18592768807288</v>
      </c>
      <c r="P43" s="104" t="n">
        <v>8.45799999999999</v>
      </c>
      <c r="Q43" s="104" t="n">
        <v>8.718</v>
      </c>
      <c r="R43" s="104" t="n">
        <v>8.97800000000002</v>
      </c>
      <c r="S43" s="104" t="n">
        <v>9.22800000000002</v>
      </c>
      <c r="T43" s="104" t="n">
        <v>9.47800000000001</v>
      </c>
      <c r="U43" s="104" t="n">
        <v>9.72800000000001</v>
      </c>
      <c r="V43" s="104" t="n">
        <v>9.978</v>
      </c>
      <c r="W43" s="104" t="n">
        <v>10.2236</v>
      </c>
      <c r="X43" s="104" t="n">
        <v>10.4692</v>
      </c>
      <c r="Y43" s="104" t="n">
        <v>10.7148</v>
      </c>
      <c r="Z43" s="104" t="n">
        <v>10.9604</v>
      </c>
      <c r="AA43" s="104" t="n">
        <v>11.206</v>
      </c>
      <c r="AB43" s="104" t="n">
        <v>10.8657783022449</v>
      </c>
      <c r="AC43" s="104" t="n">
        <v>10.5255566044898</v>
      </c>
      <c r="AD43" s="104" t="n">
        <v>10.2861193239816</v>
      </c>
      <c r="AE43" s="104" t="n">
        <v>10.0466820434733</v>
      </c>
      <c r="AF43" s="104" t="n">
        <v>9.80724476296498</v>
      </c>
      <c r="AG43" s="104" t="n">
        <v>9.20138587297915</v>
      </c>
      <c r="AH43" s="104" t="n">
        <v>8.59552698299331</v>
      </c>
      <c r="AI43" s="104" t="n">
        <v>7.91210165180232</v>
      </c>
      <c r="AJ43" s="104" t="n">
        <v>7.34495491194713</v>
      </c>
      <c r="AK43" s="104" t="n">
        <v>6.54907737557378</v>
      </c>
      <c r="AL43" s="104" t="n">
        <v>5.75319983920044</v>
      </c>
      <c r="AM43" s="104" t="n">
        <v>4.8472920192497</v>
      </c>
      <c r="AN43" s="104" t="n">
        <v>3.94138419929896</v>
      </c>
      <c r="AO43" s="104" t="n">
        <v>3.03547637934822</v>
      </c>
      <c r="AP43" s="104" t="n">
        <v>2.12956855939748</v>
      </c>
      <c r="AQ43" s="104" t="n">
        <v>1.22366073944674</v>
      </c>
      <c r="AR43" s="104" t="n">
        <v>0.317752919496</v>
      </c>
      <c r="AS43" s="103" t="n">
        <v>-0.58815490045474</v>
      </c>
      <c r="AT43" s="103" t="n">
        <v>-1.49406272040548</v>
      </c>
      <c r="AU43" s="103" t="n">
        <v>-2.39997054035622</v>
      </c>
      <c r="AV43" s="103" t="n">
        <v>-3.30587836030696</v>
      </c>
      <c r="AW43" s="103" t="n">
        <v>-4.2117861802577</v>
      </c>
      <c r="AX43" s="103" t="n">
        <v>-5.11769400020844</v>
      </c>
      <c r="AY43" s="103" t="n">
        <v>-10.6915</v>
      </c>
      <c r="AZ43" s="103" t="n">
        <v>-13.194</v>
      </c>
      <c r="BA43" s="103" t="n">
        <v>-15.6965</v>
      </c>
      <c r="BB43" s="103" t="n">
        <v>-18.199</v>
      </c>
    </row>
    <row r="44" customFormat="false" ht="12.8" hidden="false" customHeight="false" outlineLevel="0" collapsed="false">
      <c r="A44" s="102" t="n">
        <v>77</v>
      </c>
      <c r="B44" s="104" t="n">
        <v>0</v>
      </c>
      <c r="C44" s="104" t="n">
        <v>1.08111027355542</v>
      </c>
      <c r="D44" s="104" t="n">
        <v>2.16222054711083</v>
      </c>
      <c r="E44" s="104" t="n">
        <v>3.24333082066625</v>
      </c>
      <c r="F44" s="104" t="n">
        <v>4.32444109422167</v>
      </c>
      <c r="G44" s="104" t="n">
        <v>5.01372460471151</v>
      </c>
      <c r="H44" s="104" t="n">
        <v>5.70300811520134</v>
      </c>
      <c r="I44" s="104" t="n">
        <v>6.11500725508049</v>
      </c>
      <c r="J44" s="104" t="n">
        <v>6.52700639495965</v>
      </c>
      <c r="K44" s="104" t="n">
        <v>6.87132104215221</v>
      </c>
      <c r="L44" s="104" t="n">
        <v>7.21563568934478</v>
      </c>
      <c r="M44" s="104" t="n">
        <v>7.56167322081818</v>
      </c>
      <c r="N44" s="104" t="n">
        <v>7.90771075229157</v>
      </c>
      <c r="O44" s="104" t="n">
        <v>8.21685537614579</v>
      </c>
      <c r="P44" s="104" t="n">
        <v>8.526</v>
      </c>
      <c r="Q44" s="104" t="n">
        <v>8.791</v>
      </c>
      <c r="R44" s="104" t="n">
        <v>9.05600000000002</v>
      </c>
      <c r="S44" s="104" t="n">
        <v>9.31600000000001</v>
      </c>
      <c r="T44" s="104" t="n">
        <v>9.57600000000001</v>
      </c>
      <c r="U44" s="104" t="n">
        <v>9.836</v>
      </c>
      <c r="V44" s="104" t="n">
        <v>10.096</v>
      </c>
      <c r="W44" s="104" t="n">
        <v>10.3412</v>
      </c>
      <c r="X44" s="104" t="n">
        <v>10.5864</v>
      </c>
      <c r="Y44" s="104" t="n">
        <v>10.8316</v>
      </c>
      <c r="Z44" s="104" t="n">
        <v>11.0768</v>
      </c>
      <c r="AA44" s="104" t="n">
        <v>11.322</v>
      </c>
      <c r="AB44" s="104" t="n">
        <v>11.0290695489818</v>
      </c>
      <c r="AC44" s="104" t="n">
        <v>10.7361390979637</v>
      </c>
      <c r="AD44" s="104" t="n">
        <v>10.4961289389906</v>
      </c>
      <c r="AE44" s="104" t="n">
        <v>10.2561187800175</v>
      </c>
      <c r="AF44" s="104" t="n">
        <v>10.0161086210444</v>
      </c>
      <c r="AG44" s="104" t="n">
        <v>9.39801104398674</v>
      </c>
      <c r="AH44" s="104" t="n">
        <v>8.77991346692904</v>
      </c>
      <c r="AI44" s="104" t="n">
        <v>8.08231463752943</v>
      </c>
      <c r="AJ44" s="104" t="n">
        <v>7.50446956429882</v>
      </c>
      <c r="AK44" s="104" t="n">
        <v>6.69184490955196</v>
      </c>
      <c r="AL44" s="104" t="n">
        <v>5.8792202548051</v>
      </c>
      <c r="AM44" s="104" t="n">
        <v>4.95370896228983</v>
      </c>
      <c r="AN44" s="104" t="n">
        <v>4.02819766977456</v>
      </c>
      <c r="AO44" s="104" t="n">
        <v>3.10268637725929</v>
      </c>
      <c r="AP44" s="104" t="n">
        <v>2.17717508474402</v>
      </c>
      <c r="AQ44" s="104" t="n">
        <v>1.25166379222875</v>
      </c>
      <c r="AR44" s="104" t="n">
        <v>0.326152499713478</v>
      </c>
      <c r="AS44" s="103" t="n">
        <v>-0.599358792801792</v>
      </c>
      <c r="AT44" s="103" t="n">
        <v>-1.52487008531706</v>
      </c>
      <c r="AU44" s="103" t="n">
        <v>-2.45038137783233</v>
      </c>
      <c r="AV44" s="103" t="n">
        <v>-3.3758926703476</v>
      </c>
      <c r="AW44" s="103" t="n">
        <v>-4.30140396286287</v>
      </c>
      <c r="AX44" s="103" t="n">
        <v>-5.22691525537815</v>
      </c>
      <c r="AY44" s="103" t="n">
        <v>-10.6205</v>
      </c>
      <c r="AZ44" s="103" t="n">
        <v>-13.128</v>
      </c>
      <c r="BA44" s="103" t="n">
        <v>-15.6355</v>
      </c>
      <c r="BB44" s="103" t="n">
        <v>-18.143</v>
      </c>
    </row>
    <row r="45" customFormat="false" ht="12.8" hidden="false" customHeight="false" outlineLevel="0" collapsed="false">
      <c r="A45" s="102" t="n">
        <v>78</v>
      </c>
      <c r="B45" s="104" t="n">
        <v>0</v>
      </c>
      <c r="C45" s="104" t="n">
        <v>1.07665431432103</v>
      </c>
      <c r="D45" s="104" t="n">
        <v>2.15330862864207</v>
      </c>
      <c r="E45" s="104" t="n">
        <v>3.2299629429631</v>
      </c>
      <c r="F45" s="104" t="n">
        <v>4.30661725728414</v>
      </c>
      <c r="G45" s="104" t="n">
        <v>4.99283924895832</v>
      </c>
      <c r="H45" s="104" t="n">
        <v>5.67906124063251</v>
      </c>
      <c r="I45" s="104" t="n">
        <v>6.09046483427251</v>
      </c>
      <c r="J45" s="104" t="n">
        <v>6.5018684279125</v>
      </c>
      <c r="K45" s="104" t="n">
        <v>6.84811197299321</v>
      </c>
      <c r="L45" s="104" t="n">
        <v>7.19435551807391</v>
      </c>
      <c r="M45" s="104" t="n">
        <v>7.54796082325564</v>
      </c>
      <c r="N45" s="104" t="n">
        <v>7.90156612843737</v>
      </c>
      <c r="O45" s="104" t="n">
        <v>8.24778306421869</v>
      </c>
      <c r="P45" s="104" t="n">
        <v>8.59400000000001</v>
      </c>
      <c r="Q45" s="104" t="n">
        <v>8.86400000000001</v>
      </c>
      <c r="R45" s="104" t="n">
        <v>9.13400000000001</v>
      </c>
      <c r="S45" s="104" t="n">
        <v>9.40400000000001</v>
      </c>
      <c r="T45" s="104" t="n">
        <v>9.674</v>
      </c>
      <c r="U45" s="104" t="n">
        <v>9.944</v>
      </c>
      <c r="V45" s="104" t="n">
        <v>10.214</v>
      </c>
      <c r="W45" s="104" t="n">
        <v>10.4588</v>
      </c>
      <c r="X45" s="104" t="n">
        <v>10.7036</v>
      </c>
      <c r="Y45" s="104" t="n">
        <v>10.9484</v>
      </c>
      <c r="Z45" s="104" t="n">
        <v>11.1932</v>
      </c>
      <c r="AA45" s="104" t="n">
        <v>11.438</v>
      </c>
      <c r="AB45" s="104" t="n">
        <v>11.1923607957188</v>
      </c>
      <c r="AC45" s="104" t="n">
        <v>10.9467215914375</v>
      </c>
      <c r="AD45" s="104" t="n">
        <v>10.7061385539996</v>
      </c>
      <c r="AE45" s="104" t="n">
        <v>10.4655555165618</v>
      </c>
      <c r="AF45" s="104" t="n">
        <v>10.2249724791239</v>
      </c>
      <c r="AG45" s="104" t="n">
        <v>9.59463621499433</v>
      </c>
      <c r="AH45" s="104" t="n">
        <v>8.96429995086477</v>
      </c>
      <c r="AI45" s="104" t="n">
        <v>8.25252762325655</v>
      </c>
      <c r="AJ45" s="104" t="n">
        <v>7.6639842166505</v>
      </c>
      <c r="AK45" s="104" t="n">
        <v>6.83461244353013</v>
      </c>
      <c r="AL45" s="104" t="n">
        <v>6.00524067040976</v>
      </c>
      <c r="AM45" s="104" t="n">
        <v>5.06012590532996</v>
      </c>
      <c r="AN45" s="104" t="n">
        <v>4.11501114025016</v>
      </c>
      <c r="AO45" s="104" t="n">
        <v>3.16989637517036</v>
      </c>
      <c r="AP45" s="104" t="n">
        <v>2.22478161009056</v>
      </c>
      <c r="AQ45" s="104" t="n">
        <v>1.27966684501076</v>
      </c>
      <c r="AR45" s="104" t="n">
        <v>0.334552079930957</v>
      </c>
      <c r="AS45" s="103" t="n">
        <v>-0.610562685148843</v>
      </c>
      <c r="AT45" s="103" t="n">
        <v>-1.55567745022864</v>
      </c>
      <c r="AU45" s="103" t="n">
        <v>-2.50079221530844</v>
      </c>
      <c r="AV45" s="103" t="n">
        <v>-3.44590698038825</v>
      </c>
      <c r="AW45" s="103" t="n">
        <v>-4.39102174546805</v>
      </c>
      <c r="AX45" s="103" t="n">
        <v>-5.33613651054785</v>
      </c>
      <c r="AY45" s="103" t="n">
        <v>-10.5495</v>
      </c>
      <c r="AZ45" s="103" t="n">
        <v>-13.062</v>
      </c>
      <c r="BA45" s="103" t="n">
        <v>-15.5745</v>
      </c>
      <c r="BB45" s="103" t="n">
        <v>-18.087</v>
      </c>
    </row>
    <row r="46" customFormat="false" ht="12.8" hidden="false" customHeight="false" outlineLevel="0" collapsed="false">
      <c r="A46" s="102" t="n">
        <v>79</v>
      </c>
      <c r="B46" s="104" t="n">
        <v>0</v>
      </c>
      <c r="C46" s="104" t="n">
        <v>1.07219835508665</v>
      </c>
      <c r="D46" s="104" t="n">
        <v>2.1443967101733</v>
      </c>
      <c r="E46" s="104" t="n">
        <v>3.21659506525995</v>
      </c>
      <c r="F46" s="104" t="n">
        <v>4.2887934203466</v>
      </c>
      <c r="G46" s="104" t="n">
        <v>4.97195389320514</v>
      </c>
      <c r="H46" s="104" t="n">
        <v>5.65511436606368</v>
      </c>
      <c r="I46" s="104" t="n">
        <v>6.06592241346452</v>
      </c>
      <c r="J46" s="104" t="n">
        <v>6.47673046086535</v>
      </c>
      <c r="K46" s="104" t="n">
        <v>6.8249029038342</v>
      </c>
      <c r="L46" s="104" t="n">
        <v>7.17307534680304</v>
      </c>
      <c r="M46" s="104" t="n">
        <v>7.5342484256931</v>
      </c>
      <c r="N46" s="104" t="n">
        <v>7.89542150458317</v>
      </c>
      <c r="O46" s="104" t="n">
        <v>8.27871075229159</v>
      </c>
      <c r="P46" s="104" t="n">
        <v>8.66200000000002</v>
      </c>
      <c r="Q46" s="104" t="n">
        <v>8.93700000000001</v>
      </c>
      <c r="R46" s="104" t="n">
        <v>9.212</v>
      </c>
      <c r="S46" s="104" t="n">
        <v>9.492</v>
      </c>
      <c r="T46" s="104" t="n">
        <v>9.772</v>
      </c>
      <c r="U46" s="104" t="n">
        <v>10.052</v>
      </c>
      <c r="V46" s="104" t="n">
        <v>10.332</v>
      </c>
      <c r="W46" s="104" t="n">
        <v>10.5764</v>
      </c>
      <c r="X46" s="104" t="n">
        <v>10.8208</v>
      </c>
      <c r="Y46" s="104" t="n">
        <v>11.0652</v>
      </c>
      <c r="Z46" s="104" t="n">
        <v>11.3096</v>
      </c>
      <c r="AA46" s="104" t="n">
        <v>11.554</v>
      </c>
      <c r="AB46" s="104" t="n">
        <v>11.3556520424557</v>
      </c>
      <c r="AC46" s="104" t="n">
        <v>11.1573040849114</v>
      </c>
      <c r="AD46" s="104" t="n">
        <v>10.9161481690087</v>
      </c>
      <c r="AE46" s="104" t="n">
        <v>10.674992253106</v>
      </c>
      <c r="AF46" s="104" t="n">
        <v>10.4338363372033</v>
      </c>
      <c r="AG46" s="104" t="n">
        <v>9.79126138600192</v>
      </c>
      <c r="AH46" s="104" t="n">
        <v>9.1486864348005</v>
      </c>
      <c r="AI46" s="104" t="n">
        <v>8.42274060898366</v>
      </c>
      <c r="AJ46" s="104" t="n">
        <v>7.82349886900219</v>
      </c>
      <c r="AK46" s="104" t="n">
        <v>6.97737997750831</v>
      </c>
      <c r="AL46" s="104" t="n">
        <v>6.13126108601442</v>
      </c>
      <c r="AM46" s="104" t="n">
        <v>5.16654284837009</v>
      </c>
      <c r="AN46" s="104" t="n">
        <v>4.20182461072576</v>
      </c>
      <c r="AO46" s="104" t="n">
        <v>3.23710637308143</v>
      </c>
      <c r="AP46" s="104" t="n">
        <v>2.2723881354371</v>
      </c>
      <c r="AQ46" s="104" t="n">
        <v>1.30766989779277</v>
      </c>
      <c r="AR46" s="104" t="n">
        <v>0.342951660148437</v>
      </c>
      <c r="AS46" s="103" t="n">
        <v>-0.621766577495894</v>
      </c>
      <c r="AT46" s="103" t="n">
        <v>-1.58648481514023</v>
      </c>
      <c r="AU46" s="103" t="n">
        <v>-2.55120305278456</v>
      </c>
      <c r="AV46" s="103" t="n">
        <v>-3.51592129042889</v>
      </c>
      <c r="AW46" s="103" t="n">
        <v>-4.48063952807322</v>
      </c>
      <c r="AX46" s="103" t="n">
        <v>-5.44535776571755</v>
      </c>
      <c r="AY46" s="103" t="n">
        <v>-10.4785</v>
      </c>
      <c r="AZ46" s="103" t="n">
        <v>-12.996</v>
      </c>
      <c r="BA46" s="103" t="n">
        <v>-15.5135</v>
      </c>
      <c r="BB46" s="103" t="n">
        <v>-18.031</v>
      </c>
    </row>
    <row r="47" customFormat="false" ht="12.8" hidden="false" customHeight="false" outlineLevel="0" collapsed="false">
      <c r="A47" s="102" t="n">
        <v>80</v>
      </c>
      <c r="B47" s="104" t="n">
        <v>0</v>
      </c>
      <c r="C47" s="104" t="n">
        <v>1.06774239585227</v>
      </c>
      <c r="D47" s="104" t="n">
        <v>2.13548479170454</v>
      </c>
      <c r="E47" s="104" t="n">
        <v>3.2032271875568</v>
      </c>
      <c r="F47" s="104" t="n">
        <v>4.27096958340907</v>
      </c>
      <c r="G47" s="104" t="n">
        <v>4.95106853745196</v>
      </c>
      <c r="H47" s="104" t="n">
        <v>5.63116749149485</v>
      </c>
      <c r="I47" s="104" t="n">
        <v>6.04137999265653</v>
      </c>
      <c r="J47" s="104" t="n">
        <v>6.45159249381821</v>
      </c>
      <c r="K47" s="104" t="n">
        <v>6.80169383467519</v>
      </c>
      <c r="L47" s="104" t="n">
        <v>7.15179517553217</v>
      </c>
      <c r="M47" s="104" t="n">
        <v>7.52053602813056</v>
      </c>
      <c r="N47" s="104" t="n">
        <v>7.88927688072896</v>
      </c>
      <c r="O47" s="104" t="n">
        <v>8.3096384403645</v>
      </c>
      <c r="P47" s="104" t="n">
        <v>8.73000000000003</v>
      </c>
      <c r="Q47" s="104" t="n">
        <v>9.01000000000001</v>
      </c>
      <c r="R47" s="104" t="n">
        <v>9.28999999999999</v>
      </c>
      <c r="S47" s="104" t="n">
        <v>9.57999999999999</v>
      </c>
      <c r="T47" s="104" t="n">
        <v>9.87</v>
      </c>
      <c r="U47" s="104" t="n">
        <v>10.16</v>
      </c>
      <c r="V47" s="104" t="n">
        <v>10.45</v>
      </c>
      <c r="W47" s="104" t="n">
        <v>10.694</v>
      </c>
      <c r="X47" s="104" t="n">
        <v>10.938</v>
      </c>
      <c r="Y47" s="104" t="n">
        <v>11.182</v>
      </c>
      <c r="Z47" s="104" t="n">
        <v>11.426</v>
      </c>
      <c r="AA47" s="104" t="n">
        <v>11.67</v>
      </c>
      <c r="AB47" s="104" t="n">
        <v>11.5189432891926</v>
      </c>
      <c r="AC47" s="104" t="n">
        <v>11.3678865783852</v>
      </c>
      <c r="AD47" s="104" t="n">
        <v>11.1261577840177</v>
      </c>
      <c r="AE47" s="104" t="n">
        <v>10.8844289896503</v>
      </c>
      <c r="AF47" s="104" t="n">
        <v>10.6427001952828</v>
      </c>
      <c r="AG47" s="104" t="n">
        <v>9.98788655700951</v>
      </c>
      <c r="AH47" s="104" t="n">
        <v>9.33307291873622</v>
      </c>
      <c r="AI47" s="104" t="n">
        <v>8.59295359471077</v>
      </c>
      <c r="AJ47" s="104" t="n">
        <v>7.98301352135388</v>
      </c>
      <c r="AK47" s="104" t="n">
        <v>7.12014751148648</v>
      </c>
      <c r="AL47" s="104" t="n">
        <v>6.25728150161908</v>
      </c>
      <c r="AM47" s="104" t="n">
        <v>5.27295979141022</v>
      </c>
      <c r="AN47" s="104" t="n">
        <v>4.28863808120136</v>
      </c>
      <c r="AO47" s="104" t="n">
        <v>3.3043163709925</v>
      </c>
      <c r="AP47" s="104" t="n">
        <v>2.31999466078364</v>
      </c>
      <c r="AQ47" s="104" t="n">
        <v>1.33567295057478</v>
      </c>
      <c r="AR47" s="104" t="n">
        <v>0.351351240365919</v>
      </c>
      <c r="AS47" s="103" t="n">
        <v>-0.632970469842941</v>
      </c>
      <c r="AT47" s="103" t="n">
        <v>-1.6172921800518</v>
      </c>
      <c r="AU47" s="103" t="n">
        <v>-2.60161389026066</v>
      </c>
      <c r="AV47" s="103" t="n">
        <v>-3.58593560046952</v>
      </c>
      <c r="AW47" s="103" t="n">
        <v>-4.57025731067838</v>
      </c>
      <c r="AX47" s="103" t="n">
        <v>-5.55457902088724</v>
      </c>
      <c r="AY47" s="103" t="n">
        <v>-10.4075</v>
      </c>
      <c r="AZ47" s="103" t="n">
        <v>-12.93</v>
      </c>
      <c r="BA47" s="103" t="n">
        <v>-15.4525</v>
      </c>
      <c r="BB47" s="103" t="n">
        <v>-17.975</v>
      </c>
    </row>
    <row r="48" customFormat="false" ht="12.8" hidden="false" customHeight="false" outlineLevel="0" collapsed="false">
      <c r="A48" s="102" t="n">
        <v>81</v>
      </c>
      <c r="B48" s="104" t="n">
        <v>0</v>
      </c>
      <c r="C48" s="104" t="n">
        <v>1.06222660521769</v>
      </c>
      <c r="D48" s="104" t="n">
        <v>2.12445321043539</v>
      </c>
      <c r="E48" s="104" t="n">
        <v>3.18667981565308</v>
      </c>
      <c r="F48" s="104" t="n">
        <v>4.24890642087078</v>
      </c>
      <c r="G48" s="104" t="n">
        <v>4.92550673016901</v>
      </c>
      <c r="H48" s="104" t="n">
        <v>5.60210703946724</v>
      </c>
      <c r="I48" s="104" t="n">
        <v>6.01130439518497</v>
      </c>
      <c r="J48" s="104" t="n">
        <v>6.4205017509027</v>
      </c>
      <c r="K48" s="104" t="n">
        <v>6.77124612686144</v>
      </c>
      <c r="L48" s="104" t="n">
        <v>7.12199050282017</v>
      </c>
      <c r="M48" s="104" t="n">
        <v>7.49338094360216</v>
      </c>
      <c r="N48" s="104" t="n">
        <v>7.86477138438415</v>
      </c>
      <c r="O48" s="104" t="n">
        <v>8.29495203117998</v>
      </c>
      <c r="P48" s="104" t="n">
        <v>8.72513267797581</v>
      </c>
      <c r="Q48" s="104" t="n">
        <v>9.0465663389879</v>
      </c>
      <c r="R48" s="104" t="n">
        <v>9.368</v>
      </c>
      <c r="S48" s="104" t="n">
        <v>9.66175</v>
      </c>
      <c r="T48" s="104" t="n">
        <v>9.9555</v>
      </c>
      <c r="U48" s="104" t="n">
        <v>10.24925</v>
      </c>
      <c r="V48" s="104" t="n">
        <v>10.543</v>
      </c>
      <c r="W48" s="104" t="n">
        <v>10.79</v>
      </c>
      <c r="X48" s="104" t="n">
        <v>11.037</v>
      </c>
      <c r="Y48" s="104" t="n">
        <v>11.284</v>
      </c>
      <c r="Z48" s="104" t="n">
        <v>11.531</v>
      </c>
      <c r="AA48" s="104" t="n">
        <v>11.778</v>
      </c>
      <c r="AB48" s="104" t="n">
        <v>11.6721765886127</v>
      </c>
      <c r="AC48" s="104" t="n">
        <v>11.5663531772254</v>
      </c>
      <c r="AD48" s="104" t="n">
        <v>11.3267943140789</v>
      </c>
      <c r="AE48" s="104" t="n">
        <v>11.0872354509324</v>
      </c>
      <c r="AF48" s="104" t="n">
        <v>10.8476765877859</v>
      </c>
      <c r="AG48" s="104" t="n">
        <v>10.1811363072094</v>
      </c>
      <c r="AH48" s="104" t="n">
        <v>9.51459602663284</v>
      </c>
      <c r="AI48" s="104" t="n">
        <v>8.76073827772246</v>
      </c>
      <c r="AJ48" s="104" t="n">
        <v>8.14073035752524</v>
      </c>
      <c r="AK48" s="104" t="n">
        <v>7.26149963704718</v>
      </c>
      <c r="AL48" s="104" t="n">
        <v>6.38226891656912</v>
      </c>
      <c r="AM48" s="104" t="n">
        <v>5.37859163998612</v>
      </c>
      <c r="AN48" s="104" t="n">
        <v>4.37491436340312</v>
      </c>
      <c r="AO48" s="104" t="n">
        <v>3.37123708682013</v>
      </c>
      <c r="AP48" s="104" t="n">
        <v>2.36755981023713</v>
      </c>
      <c r="AQ48" s="104" t="n">
        <v>1.36388253365413</v>
      </c>
      <c r="AR48" s="104" t="n">
        <v>0.360205257071132</v>
      </c>
      <c r="AS48" s="103" t="n">
        <v>-0.643472019511866</v>
      </c>
      <c r="AT48" s="103" t="n">
        <v>-1.64714929609486</v>
      </c>
      <c r="AU48" s="103" t="n">
        <v>-2.65082657267786</v>
      </c>
      <c r="AV48" s="103" t="n">
        <v>-3.65450384926086</v>
      </c>
      <c r="AW48" s="103" t="n">
        <v>-4.65818112584386</v>
      </c>
      <c r="AX48" s="103" t="n">
        <v>-5.66185840242686</v>
      </c>
      <c r="AY48" s="103" t="n">
        <v>-10.3635</v>
      </c>
      <c r="AZ48" s="103" t="n">
        <v>-12.894</v>
      </c>
      <c r="BA48" s="103" t="n">
        <v>-15.4245</v>
      </c>
      <c r="BB48" s="103" t="n">
        <v>-17.955</v>
      </c>
    </row>
    <row r="49" customFormat="false" ht="12.8" hidden="false" customHeight="false" outlineLevel="0" collapsed="false">
      <c r="A49" s="102" t="n">
        <v>82</v>
      </c>
      <c r="B49" s="104" t="n">
        <v>0</v>
      </c>
      <c r="C49" s="104" t="n">
        <v>1.05671081458312</v>
      </c>
      <c r="D49" s="104" t="n">
        <v>2.11342162916624</v>
      </c>
      <c r="E49" s="104" t="n">
        <v>3.17013244374936</v>
      </c>
      <c r="F49" s="104" t="n">
        <v>4.22684325833248</v>
      </c>
      <c r="G49" s="104" t="n">
        <v>4.89994492288606</v>
      </c>
      <c r="H49" s="104" t="n">
        <v>5.57304658743964</v>
      </c>
      <c r="I49" s="104" t="n">
        <v>5.98122879771342</v>
      </c>
      <c r="J49" s="104" t="n">
        <v>6.3894110079872</v>
      </c>
      <c r="K49" s="104" t="n">
        <v>6.74079841904769</v>
      </c>
      <c r="L49" s="104" t="n">
        <v>7.09218583010818</v>
      </c>
      <c r="M49" s="104" t="n">
        <v>7.46622585907376</v>
      </c>
      <c r="N49" s="104" t="n">
        <v>7.84026588803934</v>
      </c>
      <c r="O49" s="104" t="n">
        <v>8.28026562199546</v>
      </c>
      <c r="P49" s="104" t="n">
        <v>8.72026535595158</v>
      </c>
      <c r="Q49" s="104" t="n">
        <v>9.08313267797579</v>
      </c>
      <c r="R49" s="104" t="n">
        <v>9.446</v>
      </c>
      <c r="S49" s="104" t="n">
        <v>9.7435</v>
      </c>
      <c r="T49" s="104" t="n">
        <v>10.041</v>
      </c>
      <c r="U49" s="104" t="n">
        <v>10.3385</v>
      </c>
      <c r="V49" s="104" t="n">
        <v>10.636</v>
      </c>
      <c r="W49" s="104" t="n">
        <v>10.886</v>
      </c>
      <c r="X49" s="104" t="n">
        <v>11.136</v>
      </c>
      <c r="Y49" s="104" t="n">
        <v>11.386</v>
      </c>
      <c r="Z49" s="104" t="n">
        <v>11.636</v>
      </c>
      <c r="AA49" s="104" t="n">
        <v>11.886</v>
      </c>
      <c r="AB49" s="104" t="n">
        <v>11.8254098880328</v>
      </c>
      <c r="AC49" s="104" t="n">
        <v>11.7648197760655</v>
      </c>
      <c r="AD49" s="104" t="n">
        <v>11.52743084414</v>
      </c>
      <c r="AE49" s="104" t="n">
        <v>11.2900419122145</v>
      </c>
      <c r="AF49" s="104" t="n">
        <v>11.052652980289</v>
      </c>
      <c r="AG49" s="104" t="n">
        <v>10.3743860574092</v>
      </c>
      <c r="AH49" s="104" t="n">
        <v>9.69611913452945</v>
      </c>
      <c r="AI49" s="104" t="n">
        <v>8.92852296073416</v>
      </c>
      <c r="AJ49" s="104" t="n">
        <v>8.29844719369659</v>
      </c>
      <c r="AK49" s="104" t="n">
        <v>7.40285176260788</v>
      </c>
      <c r="AL49" s="104" t="n">
        <v>6.50725633151916</v>
      </c>
      <c r="AM49" s="104" t="n">
        <v>5.48422348856202</v>
      </c>
      <c r="AN49" s="104" t="n">
        <v>4.46119064560489</v>
      </c>
      <c r="AO49" s="104" t="n">
        <v>3.43815780264775</v>
      </c>
      <c r="AP49" s="104" t="n">
        <v>2.41512495969062</v>
      </c>
      <c r="AQ49" s="104" t="n">
        <v>1.39209211673348</v>
      </c>
      <c r="AR49" s="104" t="n">
        <v>0.369059273776345</v>
      </c>
      <c r="AS49" s="103" t="n">
        <v>-0.653973569180791</v>
      </c>
      <c r="AT49" s="103" t="n">
        <v>-1.67700641213793</v>
      </c>
      <c r="AU49" s="103" t="n">
        <v>-2.70003925509506</v>
      </c>
      <c r="AV49" s="103" t="n">
        <v>-3.7230720980522</v>
      </c>
      <c r="AW49" s="103" t="n">
        <v>-4.74610494100933</v>
      </c>
      <c r="AX49" s="103" t="n">
        <v>-5.76913778396647</v>
      </c>
      <c r="AY49" s="103" t="n">
        <v>-10.3195</v>
      </c>
      <c r="AZ49" s="103" t="n">
        <v>-12.858</v>
      </c>
      <c r="BA49" s="103" t="n">
        <v>-15.3965</v>
      </c>
      <c r="BB49" s="103" t="n">
        <v>-17.935</v>
      </c>
    </row>
    <row r="50" customFormat="false" ht="12.8" hidden="false" customHeight="false" outlineLevel="0" collapsed="false">
      <c r="A50" s="102" t="n">
        <v>83</v>
      </c>
      <c r="B50" s="104" t="n">
        <v>0</v>
      </c>
      <c r="C50" s="104" t="n">
        <v>1.05119502394855</v>
      </c>
      <c r="D50" s="104" t="n">
        <v>2.10239004789709</v>
      </c>
      <c r="E50" s="104" t="n">
        <v>3.15358507184564</v>
      </c>
      <c r="F50" s="104" t="n">
        <v>4.20478009579419</v>
      </c>
      <c r="G50" s="104" t="n">
        <v>4.87438311560311</v>
      </c>
      <c r="H50" s="104" t="n">
        <v>5.54398613541203</v>
      </c>
      <c r="I50" s="104" t="n">
        <v>5.95115320024186</v>
      </c>
      <c r="J50" s="104" t="n">
        <v>6.35832026507169</v>
      </c>
      <c r="K50" s="104" t="n">
        <v>6.71035071123394</v>
      </c>
      <c r="L50" s="104" t="n">
        <v>7.06238115739618</v>
      </c>
      <c r="M50" s="104" t="n">
        <v>7.43907077454535</v>
      </c>
      <c r="N50" s="104" t="n">
        <v>7.81576039169452</v>
      </c>
      <c r="O50" s="104" t="n">
        <v>8.26557921281094</v>
      </c>
      <c r="P50" s="104" t="n">
        <v>8.71539803392736</v>
      </c>
      <c r="Q50" s="104" t="n">
        <v>9.11969901696368</v>
      </c>
      <c r="R50" s="104" t="n">
        <v>9.524</v>
      </c>
      <c r="S50" s="104" t="n">
        <v>9.82525</v>
      </c>
      <c r="T50" s="104" t="n">
        <v>10.1265</v>
      </c>
      <c r="U50" s="104" t="n">
        <v>10.42775</v>
      </c>
      <c r="V50" s="104" t="n">
        <v>10.729</v>
      </c>
      <c r="W50" s="104" t="n">
        <v>10.982</v>
      </c>
      <c r="X50" s="104" t="n">
        <v>11.235</v>
      </c>
      <c r="Y50" s="104" t="n">
        <v>11.488</v>
      </c>
      <c r="Z50" s="104" t="n">
        <v>11.741</v>
      </c>
      <c r="AA50" s="104" t="n">
        <v>11.994</v>
      </c>
      <c r="AB50" s="104" t="n">
        <v>11.9786431874528</v>
      </c>
      <c r="AC50" s="104" t="n">
        <v>11.9632863749057</v>
      </c>
      <c r="AD50" s="104" t="n">
        <v>11.7280673742011</v>
      </c>
      <c r="AE50" s="104" t="n">
        <v>11.4928483734966</v>
      </c>
      <c r="AF50" s="104" t="n">
        <v>11.257629372792</v>
      </c>
      <c r="AG50" s="104" t="n">
        <v>10.5676358076091</v>
      </c>
      <c r="AH50" s="104" t="n">
        <v>9.87764224242607</v>
      </c>
      <c r="AI50" s="104" t="n">
        <v>9.09630764374585</v>
      </c>
      <c r="AJ50" s="104" t="n">
        <v>8.45616402986795</v>
      </c>
      <c r="AK50" s="104" t="n">
        <v>7.54420388816858</v>
      </c>
      <c r="AL50" s="104" t="n">
        <v>6.6322437464692</v>
      </c>
      <c r="AM50" s="104" t="n">
        <v>5.58985533713793</v>
      </c>
      <c r="AN50" s="104" t="n">
        <v>4.54746692780665</v>
      </c>
      <c r="AO50" s="104" t="n">
        <v>3.50507851847538</v>
      </c>
      <c r="AP50" s="104" t="n">
        <v>2.4626901091441</v>
      </c>
      <c r="AQ50" s="104" t="n">
        <v>1.42030169981283</v>
      </c>
      <c r="AR50" s="104" t="n">
        <v>0.377913290481557</v>
      </c>
      <c r="AS50" s="103" t="n">
        <v>-0.664475118849716</v>
      </c>
      <c r="AT50" s="103" t="n">
        <v>-1.70686352818099</v>
      </c>
      <c r="AU50" s="103" t="n">
        <v>-2.74925193751226</v>
      </c>
      <c r="AV50" s="103" t="n">
        <v>-3.79164034684354</v>
      </c>
      <c r="AW50" s="103" t="n">
        <v>-4.83402875617481</v>
      </c>
      <c r="AX50" s="103" t="n">
        <v>-5.87641716550608</v>
      </c>
      <c r="AY50" s="103" t="n">
        <v>-10.2755</v>
      </c>
      <c r="AZ50" s="103" t="n">
        <v>-12.822</v>
      </c>
      <c r="BA50" s="103" t="n">
        <v>-15.3685</v>
      </c>
      <c r="BB50" s="103" t="n">
        <v>-17.915</v>
      </c>
    </row>
    <row r="51" customFormat="false" ht="12.8" hidden="false" customHeight="false" outlineLevel="0" collapsed="false">
      <c r="A51" s="102" t="n">
        <v>84</v>
      </c>
      <c r="B51" s="104" t="n">
        <v>0</v>
      </c>
      <c r="C51" s="104" t="n">
        <v>1.04567923331397</v>
      </c>
      <c r="D51" s="104" t="n">
        <v>2.09135846662795</v>
      </c>
      <c r="E51" s="104" t="n">
        <v>3.13703769994192</v>
      </c>
      <c r="F51" s="104" t="n">
        <v>4.18271693325589</v>
      </c>
      <c r="G51" s="104" t="n">
        <v>4.84882130832016</v>
      </c>
      <c r="H51" s="104" t="n">
        <v>5.51492568338443</v>
      </c>
      <c r="I51" s="104" t="n">
        <v>5.9210776027703</v>
      </c>
      <c r="J51" s="104" t="n">
        <v>6.32722952215618</v>
      </c>
      <c r="K51" s="104" t="n">
        <v>6.67990300342018</v>
      </c>
      <c r="L51" s="104" t="n">
        <v>7.03257648468419</v>
      </c>
      <c r="M51" s="104" t="n">
        <v>7.41191569001695</v>
      </c>
      <c r="N51" s="104" t="n">
        <v>7.79125489534971</v>
      </c>
      <c r="O51" s="104" t="n">
        <v>8.25089280362642</v>
      </c>
      <c r="P51" s="104" t="n">
        <v>8.71053071190314</v>
      </c>
      <c r="Q51" s="104" t="n">
        <v>9.15626535595157</v>
      </c>
      <c r="R51" s="104" t="n">
        <v>9.60200000000001</v>
      </c>
      <c r="S51" s="104" t="n">
        <v>9.90700000000001</v>
      </c>
      <c r="T51" s="104" t="n">
        <v>10.212</v>
      </c>
      <c r="U51" s="104" t="n">
        <v>10.517</v>
      </c>
      <c r="V51" s="104" t="n">
        <v>10.822</v>
      </c>
      <c r="W51" s="104" t="n">
        <v>11.078</v>
      </c>
      <c r="X51" s="104" t="n">
        <v>11.334</v>
      </c>
      <c r="Y51" s="104" t="n">
        <v>11.59</v>
      </c>
      <c r="Z51" s="104" t="n">
        <v>11.846</v>
      </c>
      <c r="AA51" s="104" t="n">
        <v>12.102</v>
      </c>
      <c r="AB51" s="104" t="n">
        <v>12.1318764868729</v>
      </c>
      <c r="AC51" s="104" t="n">
        <v>12.1617529737458</v>
      </c>
      <c r="AD51" s="104" t="n">
        <v>11.9287039042623</v>
      </c>
      <c r="AE51" s="104" t="n">
        <v>11.6956548347787</v>
      </c>
      <c r="AF51" s="104" t="n">
        <v>11.4626057652951</v>
      </c>
      <c r="AG51" s="104" t="n">
        <v>10.7608855578089</v>
      </c>
      <c r="AH51" s="104" t="n">
        <v>10.0591653503227</v>
      </c>
      <c r="AI51" s="104" t="n">
        <v>9.26409232675754</v>
      </c>
      <c r="AJ51" s="104" t="n">
        <v>8.61388086603931</v>
      </c>
      <c r="AK51" s="104" t="n">
        <v>7.68555601372927</v>
      </c>
      <c r="AL51" s="104" t="n">
        <v>6.75723116141924</v>
      </c>
      <c r="AM51" s="104" t="n">
        <v>5.69548718571383</v>
      </c>
      <c r="AN51" s="104" t="n">
        <v>4.63374321000842</v>
      </c>
      <c r="AO51" s="104" t="n">
        <v>3.571999234303</v>
      </c>
      <c r="AP51" s="104" t="n">
        <v>2.51025525859759</v>
      </c>
      <c r="AQ51" s="104" t="n">
        <v>1.44851128289218</v>
      </c>
      <c r="AR51" s="104" t="n">
        <v>0.38676730718677</v>
      </c>
      <c r="AS51" s="103" t="n">
        <v>-0.674976668518641</v>
      </c>
      <c r="AT51" s="103" t="n">
        <v>-1.73672064422405</v>
      </c>
      <c r="AU51" s="103" t="n">
        <v>-2.79846461992946</v>
      </c>
      <c r="AV51" s="103" t="n">
        <v>-3.86020859563488</v>
      </c>
      <c r="AW51" s="103" t="n">
        <v>-4.92195257134029</v>
      </c>
      <c r="AX51" s="103" t="n">
        <v>-5.9836965470457</v>
      </c>
      <c r="AY51" s="103" t="n">
        <v>-10.2315</v>
      </c>
      <c r="AZ51" s="103" t="n">
        <v>-12.786</v>
      </c>
      <c r="BA51" s="103" t="n">
        <v>-15.3405</v>
      </c>
      <c r="BB51" s="103" t="n">
        <v>-17.895</v>
      </c>
    </row>
    <row r="52" customFormat="false" ht="12.8" hidden="false" customHeight="false" outlineLevel="0" collapsed="false">
      <c r="A52" s="102" t="n">
        <v>85</v>
      </c>
      <c r="B52" s="104" t="n">
        <v>0</v>
      </c>
      <c r="C52" s="104" t="n">
        <v>1.0401634426794</v>
      </c>
      <c r="D52" s="104" t="n">
        <v>2.0803268853588</v>
      </c>
      <c r="E52" s="104" t="n">
        <v>3.1204903280382</v>
      </c>
      <c r="F52" s="104" t="n">
        <v>4.1606537707176</v>
      </c>
      <c r="G52" s="104" t="n">
        <v>4.82325950103721</v>
      </c>
      <c r="H52" s="104" t="n">
        <v>5.48586523135682</v>
      </c>
      <c r="I52" s="104" t="n">
        <v>5.89100200529875</v>
      </c>
      <c r="J52" s="104" t="n">
        <v>6.29613877924067</v>
      </c>
      <c r="K52" s="104" t="n">
        <v>6.64945529560643</v>
      </c>
      <c r="L52" s="104" t="n">
        <v>7.00277181197219</v>
      </c>
      <c r="M52" s="104" t="n">
        <v>7.38476060548854</v>
      </c>
      <c r="N52" s="104" t="n">
        <v>7.7667493990049</v>
      </c>
      <c r="O52" s="104" t="n">
        <v>8.23620639444191</v>
      </c>
      <c r="P52" s="104" t="n">
        <v>8.70566338987891</v>
      </c>
      <c r="Q52" s="104" t="n">
        <v>9.19283169493946</v>
      </c>
      <c r="R52" s="104" t="n">
        <v>9.68000000000001</v>
      </c>
      <c r="S52" s="104" t="n">
        <v>9.98875000000001</v>
      </c>
      <c r="T52" s="104" t="n">
        <v>10.2975</v>
      </c>
      <c r="U52" s="104" t="n">
        <v>10.60625</v>
      </c>
      <c r="V52" s="104" t="n">
        <v>10.915</v>
      </c>
      <c r="W52" s="104" t="n">
        <v>11.174</v>
      </c>
      <c r="X52" s="104" t="n">
        <v>11.433</v>
      </c>
      <c r="Y52" s="104" t="n">
        <v>11.692</v>
      </c>
      <c r="Z52" s="104" t="n">
        <v>11.951</v>
      </c>
      <c r="AA52" s="104" t="n">
        <v>12.21</v>
      </c>
      <c r="AB52" s="104" t="n">
        <v>12.285109786293</v>
      </c>
      <c r="AC52" s="104" t="n">
        <v>12.360219572586</v>
      </c>
      <c r="AD52" s="104" t="n">
        <v>12.1293404343234</v>
      </c>
      <c r="AE52" s="104" t="n">
        <v>11.8984612960608</v>
      </c>
      <c r="AF52" s="104" t="n">
        <v>11.6675821577982</v>
      </c>
      <c r="AG52" s="104" t="n">
        <v>10.9541353080088</v>
      </c>
      <c r="AH52" s="104" t="n">
        <v>10.2406884582193</v>
      </c>
      <c r="AI52" s="104" t="n">
        <v>9.43187700976923</v>
      </c>
      <c r="AJ52" s="104" t="n">
        <v>8.77159770221066</v>
      </c>
      <c r="AK52" s="104" t="n">
        <v>7.82690813928997</v>
      </c>
      <c r="AL52" s="104" t="n">
        <v>6.88221857636928</v>
      </c>
      <c r="AM52" s="104" t="n">
        <v>5.80111903428973</v>
      </c>
      <c r="AN52" s="104" t="n">
        <v>4.72001949221018</v>
      </c>
      <c r="AO52" s="104" t="n">
        <v>3.63891995013063</v>
      </c>
      <c r="AP52" s="104" t="n">
        <v>2.55782040805108</v>
      </c>
      <c r="AQ52" s="104" t="n">
        <v>1.47672086597153</v>
      </c>
      <c r="AR52" s="104" t="n">
        <v>0.395621323891979</v>
      </c>
      <c r="AS52" s="103" t="n">
        <v>-0.685478218187571</v>
      </c>
      <c r="AT52" s="103" t="n">
        <v>-1.76657776026712</v>
      </c>
      <c r="AU52" s="103" t="n">
        <v>-2.84767730234667</v>
      </c>
      <c r="AV52" s="103" t="n">
        <v>-3.92877684442622</v>
      </c>
      <c r="AW52" s="103" t="n">
        <v>-5.00987638650577</v>
      </c>
      <c r="AX52" s="103" t="n">
        <v>-6.09097592858532</v>
      </c>
      <c r="AY52" s="103" t="n">
        <v>-10.1875</v>
      </c>
      <c r="AZ52" s="103" t="n">
        <v>-12.75</v>
      </c>
      <c r="BA52" s="103" t="n">
        <v>-15.3125</v>
      </c>
      <c r="BB52" s="103" t="n">
        <v>-17.875</v>
      </c>
    </row>
    <row r="53" customFormat="false" ht="12.8" hidden="false" customHeight="false" outlineLevel="0" collapsed="false">
      <c r="A53" s="102" t="n">
        <v>86</v>
      </c>
      <c r="B53" s="104" t="n">
        <v>0</v>
      </c>
      <c r="C53" s="104" t="n">
        <v>1.03378428794872</v>
      </c>
      <c r="D53" s="104" t="n">
        <v>2.06756857589744</v>
      </c>
      <c r="E53" s="104" t="n">
        <v>3.10135286384615</v>
      </c>
      <c r="F53" s="104" t="n">
        <v>4.13513715179487</v>
      </c>
      <c r="G53" s="104" t="n">
        <v>4.79386662961372</v>
      </c>
      <c r="H53" s="104" t="n">
        <v>5.45259610743257</v>
      </c>
      <c r="I53" s="104" t="n">
        <v>5.85641327155961</v>
      </c>
      <c r="J53" s="104" t="n">
        <v>6.26023043568664</v>
      </c>
      <c r="K53" s="104" t="n">
        <v>6.61343784923641</v>
      </c>
      <c r="L53" s="104" t="n">
        <v>6.96664526278617</v>
      </c>
      <c r="M53" s="104" t="n">
        <v>7.34948823699827</v>
      </c>
      <c r="N53" s="104" t="n">
        <v>7.73233121121037</v>
      </c>
      <c r="O53" s="104" t="n">
        <v>8.20475910892848</v>
      </c>
      <c r="P53" s="104" t="n">
        <v>8.67718700664658</v>
      </c>
      <c r="Q53" s="104" t="n">
        <v>9.2175935033233</v>
      </c>
      <c r="R53" s="104" t="n">
        <v>9.75800000000001</v>
      </c>
      <c r="S53" s="104" t="n">
        <v>10.0705</v>
      </c>
      <c r="T53" s="104" t="n">
        <v>10.383</v>
      </c>
      <c r="U53" s="104" t="n">
        <v>10.6955</v>
      </c>
      <c r="V53" s="104" t="n">
        <v>11.008</v>
      </c>
      <c r="W53" s="104" t="n">
        <v>11.27</v>
      </c>
      <c r="X53" s="104" t="n">
        <v>11.532</v>
      </c>
      <c r="Y53" s="104" t="n">
        <v>11.794</v>
      </c>
      <c r="Z53" s="104" t="n">
        <v>12.056</v>
      </c>
      <c r="AA53" s="104" t="n">
        <v>12.318</v>
      </c>
      <c r="AB53" s="104" t="n">
        <v>12.4264878290344</v>
      </c>
      <c r="AC53" s="104" t="n">
        <v>12.5349756580688</v>
      </c>
      <c r="AD53" s="104" t="n">
        <v>12.3123539932847</v>
      </c>
      <c r="AE53" s="104" t="n">
        <v>12.0897323285006</v>
      </c>
      <c r="AF53" s="104" t="n">
        <v>11.8671106637165</v>
      </c>
      <c r="AG53" s="104" t="n">
        <v>11.1426300824531</v>
      </c>
      <c r="AH53" s="104" t="n">
        <v>10.4181495011897</v>
      </c>
      <c r="AI53" s="104" t="n">
        <v>9.59619898409854</v>
      </c>
      <c r="AJ53" s="104" t="n">
        <v>8.92660216442229</v>
      </c>
      <c r="AK53" s="104" t="n">
        <v>7.96606526849342</v>
      </c>
      <c r="AL53" s="104" t="n">
        <v>7.00552837256456</v>
      </c>
      <c r="AM53" s="104" t="n">
        <v>5.90543986100935</v>
      </c>
      <c r="AN53" s="104" t="n">
        <v>4.80535134945413</v>
      </c>
      <c r="AO53" s="104" t="n">
        <v>3.70526283789892</v>
      </c>
      <c r="AP53" s="104" t="n">
        <v>2.60517432634371</v>
      </c>
      <c r="AQ53" s="104" t="n">
        <v>1.5050858147885</v>
      </c>
      <c r="AR53" s="104" t="n">
        <v>0.40499730323329</v>
      </c>
      <c r="AS53" s="103" t="n">
        <v>-0.695091208321921</v>
      </c>
      <c r="AT53" s="103" t="n">
        <v>-1.79517971987713</v>
      </c>
      <c r="AU53" s="103" t="n">
        <v>-2.89526823143234</v>
      </c>
      <c r="AV53" s="103" t="n">
        <v>-3.99535674298755</v>
      </c>
      <c r="AW53" s="103" t="n">
        <v>-5.09544525454277</v>
      </c>
      <c r="AX53" s="103" t="n">
        <v>-6.19553376609798</v>
      </c>
      <c r="AY53" s="103" t="n">
        <v>-10.194</v>
      </c>
      <c r="AZ53" s="103" t="n">
        <v>-12.77</v>
      </c>
      <c r="BA53" s="103" t="n">
        <v>-15.346</v>
      </c>
      <c r="BB53" s="103" t="n">
        <v>-17.922</v>
      </c>
    </row>
    <row r="54" customFormat="false" ht="12.8" hidden="false" customHeight="false" outlineLevel="0" collapsed="false">
      <c r="A54" s="102" t="n">
        <v>87</v>
      </c>
      <c r="B54" s="104" t="n">
        <v>0</v>
      </c>
      <c r="C54" s="104" t="n">
        <v>1.02740513321804</v>
      </c>
      <c r="D54" s="104" t="n">
        <v>2.05481026643607</v>
      </c>
      <c r="E54" s="104" t="n">
        <v>3.08221539965411</v>
      </c>
      <c r="F54" s="104" t="n">
        <v>4.10962053287214</v>
      </c>
      <c r="G54" s="104" t="n">
        <v>4.76447375819023</v>
      </c>
      <c r="H54" s="104" t="n">
        <v>5.41932698350832</v>
      </c>
      <c r="I54" s="104" t="n">
        <v>5.82182453782047</v>
      </c>
      <c r="J54" s="104" t="n">
        <v>6.22432209213262</v>
      </c>
      <c r="K54" s="104" t="n">
        <v>6.57742040286638</v>
      </c>
      <c r="L54" s="104" t="n">
        <v>6.93051871360015</v>
      </c>
      <c r="M54" s="104" t="n">
        <v>7.314215868508</v>
      </c>
      <c r="N54" s="104" t="n">
        <v>7.69791302341584</v>
      </c>
      <c r="O54" s="104" t="n">
        <v>8.17331182341505</v>
      </c>
      <c r="P54" s="104" t="n">
        <v>8.64871062341425</v>
      </c>
      <c r="Q54" s="104" t="n">
        <v>9.24235531170713</v>
      </c>
      <c r="R54" s="104" t="n">
        <v>9.83600000000001</v>
      </c>
      <c r="S54" s="104" t="n">
        <v>10.15225</v>
      </c>
      <c r="T54" s="104" t="n">
        <v>10.4685</v>
      </c>
      <c r="U54" s="104" t="n">
        <v>10.78475</v>
      </c>
      <c r="V54" s="104" t="n">
        <v>11.101</v>
      </c>
      <c r="W54" s="104" t="n">
        <v>11.366</v>
      </c>
      <c r="X54" s="104" t="n">
        <v>11.631</v>
      </c>
      <c r="Y54" s="104" t="n">
        <v>11.896</v>
      </c>
      <c r="Z54" s="104" t="n">
        <v>12.161</v>
      </c>
      <c r="AA54" s="104" t="n">
        <v>12.426</v>
      </c>
      <c r="AB54" s="104" t="n">
        <v>12.5678658717758</v>
      </c>
      <c r="AC54" s="104" t="n">
        <v>12.7097317435516</v>
      </c>
      <c r="AD54" s="104" t="n">
        <v>12.495367552246</v>
      </c>
      <c r="AE54" s="104" t="n">
        <v>12.2810033609404</v>
      </c>
      <c r="AF54" s="104" t="n">
        <v>12.0666391696348</v>
      </c>
      <c r="AG54" s="104" t="n">
        <v>11.3311248568975</v>
      </c>
      <c r="AH54" s="104" t="n">
        <v>10.5956105441601</v>
      </c>
      <c r="AI54" s="104" t="n">
        <v>9.76052095842786</v>
      </c>
      <c r="AJ54" s="104" t="n">
        <v>9.08160662663392</v>
      </c>
      <c r="AK54" s="104" t="n">
        <v>8.10522239769687</v>
      </c>
      <c r="AL54" s="104" t="n">
        <v>7.12883816875983</v>
      </c>
      <c r="AM54" s="104" t="n">
        <v>6.00976068772896</v>
      </c>
      <c r="AN54" s="104" t="n">
        <v>4.89068320669809</v>
      </c>
      <c r="AO54" s="104" t="n">
        <v>3.77160572566722</v>
      </c>
      <c r="AP54" s="104" t="n">
        <v>2.65252824463634</v>
      </c>
      <c r="AQ54" s="104" t="n">
        <v>1.53345076360547</v>
      </c>
      <c r="AR54" s="104" t="n">
        <v>0.414373282574601</v>
      </c>
      <c r="AS54" s="103" t="n">
        <v>-0.704704198456271</v>
      </c>
      <c r="AT54" s="103" t="n">
        <v>-1.82378167948714</v>
      </c>
      <c r="AU54" s="103" t="n">
        <v>-2.94285916051802</v>
      </c>
      <c r="AV54" s="103" t="n">
        <v>-4.06193664154889</v>
      </c>
      <c r="AW54" s="103" t="n">
        <v>-5.18101412257976</v>
      </c>
      <c r="AX54" s="103" t="n">
        <v>-6.30009160361063</v>
      </c>
      <c r="AY54" s="103" t="n">
        <v>-10.2005</v>
      </c>
      <c r="AZ54" s="103" t="n">
        <v>-12.79</v>
      </c>
      <c r="BA54" s="103" t="n">
        <v>-15.3795</v>
      </c>
      <c r="BB54" s="103" t="n">
        <v>-17.969</v>
      </c>
    </row>
    <row r="55" customFormat="false" ht="12.8" hidden="false" customHeight="false" outlineLevel="0" collapsed="false">
      <c r="A55" s="102" t="n">
        <v>88</v>
      </c>
      <c r="B55" s="104" t="n">
        <v>0</v>
      </c>
      <c r="C55" s="104" t="n">
        <v>1.02102597848735</v>
      </c>
      <c r="D55" s="104" t="n">
        <v>2.04205195697471</v>
      </c>
      <c r="E55" s="104" t="n">
        <v>3.06307793546206</v>
      </c>
      <c r="F55" s="104" t="n">
        <v>4.08410391394942</v>
      </c>
      <c r="G55" s="104" t="n">
        <v>4.73508088676674</v>
      </c>
      <c r="H55" s="104" t="n">
        <v>5.38605785958407</v>
      </c>
      <c r="I55" s="104" t="n">
        <v>5.78723580408133</v>
      </c>
      <c r="J55" s="104" t="n">
        <v>6.18841374857859</v>
      </c>
      <c r="K55" s="104" t="n">
        <v>6.54140295649636</v>
      </c>
      <c r="L55" s="104" t="n">
        <v>6.89439216441412</v>
      </c>
      <c r="M55" s="104" t="n">
        <v>7.27894350001772</v>
      </c>
      <c r="N55" s="104" t="n">
        <v>7.66349483562132</v>
      </c>
      <c r="O55" s="104" t="n">
        <v>8.14186453790162</v>
      </c>
      <c r="P55" s="104" t="n">
        <v>8.62023424018192</v>
      </c>
      <c r="Q55" s="104" t="n">
        <v>9.26711712009096</v>
      </c>
      <c r="R55" s="104" t="n">
        <v>9.914</v>
      </c>
      <c r="S55" s="104" t="n">
        <v>10.234</v>
      </c>
      <c r="T55" s="104" t="n">
        <v>10.554</v>
      </c>
      <c r="U55" s="104" t="n">
        <v>10.874</v>
      </c>
      <c r="V55" s="104" t="n">
        <v>11.194</v>
      </c>
      <c r="W55" s="104" t="n">
        <v>11.462</v>
      </c>
      <c r="X55" s="104" t="n">
        <v>11.73</v>
      </c>
      <c r="Y55" s="104" t="n">
        <v>11.998</v>
      </c>
      <c r="Z55" s="104" t="n">
        <v>12.266</v>
      </c>
      <c r="AA55" s="104" t="n">
        <v>12.534</v>
      </c>
      <c r="AB55" s="104" t="n">
        <v>12.7092439145172</v>
      </c>
      <c r="AC55" s="104" t="n">
        <v>12.8844878290344</v>
      </c>
      <c r="AD55" s="104" t="n">
        <v>12.6783811112073</v>
      </c>
      <c r="AE55" s="104" t="n">
        <v>12.4722743933802</v>
      </c>
      <c r="AF55" s="104" t="n">
        <v>12.2661676755532</v>
      </c>
      <c r="AG55" s="104" t="n">
        <v>11.5196196313419</v>
      </c>
      <c r="AH55" s="104" t="n">
        <v>10.7730715871306</v>
      </c>
      <c r="AI55" s="104" t="n">
        <v>9.92484293275717</v>
      </c>
      <c r="AJ55" s="104" t="n">
        <v>9.23661108884555</v>
      </c>
      <c r="AK55" s="104" t="n">
        <v>8.24437952690033</v>
      </c>
      <c r="AL55" s="104" t="n">
        <v>7.25214796495511</v>
      </c>
      <c r="AM55" s="104" t="n">
        <v>6.11408151444858</v>
      </c>
      <c r="AN55" s="104" t="n">
        <v>4.97601506394204</v>
      </c>
      <c r="AO55" s="104" t="n">
        <v>3.83794861343551</v>
      </c>
      <c r="AP55" s="104" t="n">
        <v>2.69988216292898</v>
      </c>
      <c r="AQ55" s="104" t="n">
        <v>1.56181571242244</v>
      </c>
      <c r="AR55" s="104" t="n">
        <v>0.423749261915911</v>
      </c>
      <c r="AS55" s="103" t="n">
        <v>-0.714317188590622</v>
      </c>
      <c r="AT55" s="103" t="n">
        <v>-1.85238363909715</v>
      </c>
      <c r="AU55" s="103" t="n">
        <v>-2.99045008960369</v>
      </c>
      <c r="AV55" s="103" t="n">
        <v>-4.12851654011022</v>
      </c>
      <c r="AW55" s="103" t="n">
        <v>-5.26658299061675</v>
      </c>
      <c r="AX55" s="103" t="n">
        <v>-6.40464944112329</v>
      </c>
      <c r="AY55" s="103" t="n">
        <v>-10.207</v>
      </c>
      <c r="AZ55" s="103" t="n">
        <v>-12.81</v>
      </c>
      <c r="BA55" s="103" t="n">
        <v>-15.413</v>
      </c>
      <c r="BB55" s="103" t="n">
        <v>-18.016</v>
      </c>
    </row>
    <row r="56" customFormat="false" ht="12.8" hidden="false" customHeight="false" outlineLevel="0" collapsed="false">
      <c r="A56" s="102" t="n">
        <v>89</v>
      </c>
      <c r="B56" s="104" t="n">
        <v>0</v>
      </c>
      <c r="C56" s="104" t="n">
        <v>1.01464682375667</v>
      </c>
      <c r="D56" s="104" t="n">
        <v>2.02929364751334</v>
      </c>
      <c r="E56" s="104" t="n">
        <v>3.04394047127002</v>
      </c>
      <c r="F56" s="104" t="n">
        <v>4.05858729502669</v>
      </c>
      <c r="G56" s="104" t="n">
        <v>4.70568801534325</v>
      </c>
      <c r="H56" s="104" t="n">
        <v>5.35278873565982</v>
      </c>
      <c r="I56" s="104" t="n">
        <v>5.75264707034219</v>
      </c>
      <c r="J56" s="104" t="n">
        <v>6.15250540502457</v>
      </c>
      <c r="K56" s="104" t="n">
        <v>6.50538551012633</v>
      </c>
      <c r="L56" s="104" t="n">
        <v>6.8582656152281</v>
      </c>
      <c r="M56" s="104" t="n">
        <v>7.24367113152744</v>
      </c>
      <c r="N56" s="104" t="n">
        <v>7.62907664782679</v>
      </c>
      <c r="O56" s="104" t="n">
        <v>8.11041725238819</v>
      </c>
      <c r="P56" s="104" t="n">
        <v>8.5917578569496</v>
      </c>
      <c r="Q56" s="104" t="n">
        <v>9.2918789284748</v>
      </c>
      <c r="R56" s="104" t="n">
        <v>9.992</v>
      </c>
      <c r="S56" s="104" t="n">
        <v>10.31575</v>
      </c>
      <c r="T56" s="104" t="n">
        <v>10.6395</v>
      </c>
      <c r="U56" s="104" t="n">
        <v>10.96325</v>
      </c>
      <c r="V56" s="104" t="n">
        <v>11.287</v>
      </c>
      <c r="W56" s="104" t="n">
        <v>11.558</v>
      </c>
      <c r="X56" s="104" t="n">
        <v>11.829</v>
      </c>
      <c r="Y56" s="104" t="n">
        <v>12.1</v>
      </c>
      <c r="Z56" s="104" t="n">
        <v>12.371</v>
      </c>
      <c r="AA56" s="104" t="n">
        <v>12.642</v>
      </c>
      <c r="AB56" s="104" t="n">
        <v>12.8506219572586</v>
      </c>
      <c r="AC56" s="104" t="n">
        <v>13.0592439145172</v>
      </c>
      <c r="AD56" s="104" t="n">
        <v>12.8613946701686</v>
      </c>
      <c r="AE56" s="104" t="n">
        <v>12.6635454258201</v>
      </c>
      <c r="AF56" s="104" t="n">
        <v>12.4656961814715</v>
      </c>
      <c r="AG56" s="104" t="n">
        <v>11.7081144057862</v>
      </c>
      <c r="AH56" s="104" t="n">
        <v>10.950532630101</v>
      </c>
      <c r="AI56" s="104" t="n">
        <v>10.0891649070865</v>
      </c>
      <c r="AJ56" s="104" t="n">
        <v>9.39161555105718</v>
      </c>
      <c r="AK56" s="104" t="n">
        <v>8.38353665610378</v>
      </c>
      <c r="AL56" s="104" t="n">
        <v>7.37545776115038</v>
      </c>
      <c r="AM56" s="104" t="n">
        <v>6.21840234116819</v>
      </c>
      <c r="AN56" s="104" t="n">
        <v>5.061346921186</v>
      </c>
      <c r="AO56" s="104" t="n">
        <v>3.9042915012038</v>
      </c>
      <c r="AP56" s="104" t="n">
        <v>2.74723608122161</v>
      </c>
      <c r="AQ56" s="104" t="n">
        <v>1.59018066123942</v>
      </c>
      <c r="AR56" s="104" t="n">
        <v>0.433125241257222</v>
      </c>
      <c r="AS56" s="103" t="n">
        <v>-0.723930178724972</v>
      </c>
      <c r="AT56" s="103" t="n">
        <v>-1.88098559870717</v>
      </c>
      <c r="AU56" s="103" t="n">
        <v>-3.03804101868936</v>
      </c>
      <c r="AV56" s="103" t="n">
        <v>-4.19509643867155</v>
      </c>
      <c r="AW56" s="103" t="n">
        <v>-5.35215185865375</v>
      </c>
      <c r="AX56" s="103" t="n">
        <v>-6.50920727863594</v>
      </c>
      <c r="AY56" s="103" t="n">
        <v>-10.2135</v>
      </c>
      <c r="AZ56" s="103" t="n">
        <v>-12.83</v>
      </c>
      <c r="BA56" s="103" t="n">
        <v>-15.4465</v>
      </c>
      <c r="BB56" s="103" t="n">
        <v>-18.063</v>
      </c>
    </row>
    <row r="57" customFormat="false" ht="12.8" hidden="false" customHeight="false" outlineLevel="0" collapsed="false">
      <c r="A57" s="102" t="n">
        <v>90</v>
      </c>
      <c r="B57" s="104" t="n">
        <v>0</v>
      </c>
      <c r="C57" s="104" t="n">
        <v>1.00826766902599</v>
      </c>
      <c r="D57" s="104" t="n">
        <v>2.01653533805198</v>
      </c>
      <c r="E57" s="104" t="n">
        <v>3.02480300707797</v>
      </c>
      <c r="F57" s="104" t="n">
        <v>4.03307067610396</v>
      </c>
      <c r="G57" s="104" t="n">
        <v>4.67629514391976</v>
      </c>
      <c r="H57" s="104" t="n">
        <v>5.31951961173557</v>
      </c>
      <c r="I57" s="104" t="n">
        <v>5.71805833660306</v>
      </c>
      <c r="J57" s="104" t="n">
        <v>6.11659706147054</v>
      </c>
      <c r="K57" s="104" t="n">
        <v>6.46936806375631</v>
      </c>
      <c r="L57" s="104" t="n">
        <v>6.82213906604208</v>
      </c>
      <c r="M57" s="104" t="n">
        <v>7.20839876303717</v>
      </c>
      <c r="N57" s="104" t="n">
        <v>7.59465846003226</v>
      </c>
      <c r="O57" s="104" t="n">
        <v>8.07896996687477</v>
      </c>
      <c r="P57" s="104" t="n">
        <v>8.56328147371727</v>
      </c>
      <c r="Q57" s="104" t="n">
        <v>9.31664073685863</v>
      </c>
      <c r="R57" s="104" t="n">
        <v>10.07</v>
      </c>
      <c r="S57" s="104" t="n">
        <v>10.3975</v>
      </c>
      <c r="T57" s="104" t="n">
        <v>10.725</v>
      </c>
      <c r="U57" s="104" t="n">
        <v>11.0525</v>
      </c>
      <c r="V57" s="104" t="n">
        <v>11.38</v>
      </c>
      <c r="W57" s="104" t="n">
        <v>11.654</v>
      </c>
      <c r="X57" s="104" t="n">
        <v>11.928</v>
      </c>
      <c r="Y57" s="104" t="n">
        <v>12.202</v>
      </c>
      <c r="Z57" s="104" t="n">
        <v>12.476</v>
      </c>
      <c r="AA57" s="104" t="n">
        <v>12.75</v>
      </c>
      <c r="AB57" s="104" t="n">
        <v>12.992</v>
      </c>
      <c r="AC57" s="104" t="n">
        <v>13.234</v>
      </c>
      <c r="AD57" s="104" t="n">
        <v>13.0444082291299</v>
      </c>
      <c r="AE57" s="104" t="n">
        <v>12.8548164582599</v>
      </c>
      <c r="AF57" s="104" t="n">
        <v>12.6652246873898</v>
      </c>
      <c r="AG57" s="104" t="n">
        <v>11.8966091802306</v>
      </c>
      <c r="AH57" s="104" t="n">
        <v>11.1279936730714</v>
      </c>
      <c r="AI57" s="104" t="n">
        <v>10.2534868814158</v>
      </c>
      <c r="AJ57" s="104" t="n">
        <v>9.5466200132688</v>
      </c>
      <c r="AK57" s="104" t="n">
        <v>8.52269378530723</v>
      </c>
      <c r="AL57" s="104" t="n">
        <v>7.49876755734566</v>
      </c>
      <c r="AM57" s="104" t="n">
        <v>6.32272316788781</v>
      </c>
      <c r="AN57" s="104" t="n">
        <v>5.14667877842995</v>
      </c>
      <c r="AO57" s="104" t="n">
        <v>3.9706343889721</v>
      </c>
      <c r="AP57" s="104" t="n">
        <v>2.79458999951424</v>
      </c>
      <c r="AQ57" s="104" t="n">
        <v>1.61854561005639</v>
      </c>
      <c r="AR57" s="104" t="n">
        <v>0.442501220598531</v>
      </c>
      <c r="AS57" s="103" t="n">
        <v>-0.733543168859324</v>
      </c>
      <c r="AT57" s="103" t="n">
        <v>-1.90958755831718</v>
      </c>
      <c r="AU57" s="103" t="n">
        <v>-3.08563194777503</v>
      </c>
      <c r="AV57" s="103" t="n">
        <v>-4.26167633723289</v>
      </c>
      <c r="AW57" s="103" t="n">
        <v>-5.43772072669074</v>
      </c>
      <c r="AX57" s="103" t="n">
        <v>-6.6137651161486</v>
      </c>
      <c r="AY57" s="103" t="n">
        <v>-10.22</v>
      </c>
      <c r="AZ57" s="103" t="n">
        <v>-12.85</v>
      </c>
      <c r="BA57" s="103" t="n">
        <v>-15.48</v>
      </c>
      <c r="BB57" s="103" t="n">
        <v>-18.11</v>
      </c>
    </row>
    <row r="58" customFormat="false" ht="12.8" hidden="false" customHeight="false" outlineLevel="0" collapsed="false">
      <c r="A58" s="102" t="n">
        <v>91</v>
      </c>
      <c r="B58" s="104" t="n">
        <v>0</v>
      </c>
      <c r="C58" s="104" t="n">
        <v>1.00117117748118</v>
      </c>
      <c r="D58" s="104" t="n">
        <v>2.00234235496235</v>
      </c>
      <c r="E58" s="104" t="n">
        <v>3.00351353244353</v>
      </c>
      <c r="F58" s="104" t="n">
        <v>4.0046847099247</v>
      </c>
      <c r="G58" s="104" t="n">
        <v>4.64370645482784</v>
      </c>
      <c r="H58" s="104" t="n">
        <v>5.28272819973098</v>
      </c>
      <c r="I58" s="104" t="n">
        <v>5.67970937537883</v>
      </c>
      <c r="J58" s="104" t="n">
        <v>6.07669055102669</v>
      </c>
      <c r="K58" s="104" t="n">
        <v>6.42883909402738</v>
      </c>
      <c r="L58" s="104" t="n">
        <v>6.78098763702807</v>
      </c>
      <c r="M58" s="104" t="n">
        <v>7.16704407697366</v>
      </c>
      <c r="N58" s="104" t="n">
        <v>7.55310051691925</v>
      </c>
      <c r="O58" s="104" t="n">
        <v>8.03786905092054</v>
      </c>
      <c r="P58" s="104" t="n">
        <v>8.52263758492183</v>
      </c>
      <c r="Q58" s="104" t="n">
        <v>9.28926939315579</v>
      </c>
      <c r="R58" s="104" t="n">
        <v>10.0559012013897</v>
      </c>
      <c r="S58" s="104" t="n">
        <v>10.4076759010423</v>
      </c>
      <c r="T58" s="104" t="n">
        <v>10.7594506006949</v>
      </c>
      <c r="U58" s="104" t="n">
        <v>11.1112253003474</v>
      </c>
      <c r="V58" s="104" t="n">
        <v>11.463</v>
      </c>
      <c r="W58" s="104" t="n">
        <v>11.7402</v>
      </c>
      <c r="X58" s="104" t="n">
        <v>12.0174</v>
      </c>
      <c r="Y58" s="104" t="n">
        <v>12.2946</v>
      </c>
      <c r="Z58" s="104" t="n">
        <v>12.5718</v>
      </c>
      <c r="AA58" s="104" t="n">
        <v>12.849</v>
      </c>
      <c r="AB58" s="104" t="n">
        <v>13.094</v>
      </c>
      <c r="AC58" s="104" t="n">
        <v>13.339</v>
      </c>
      <c r="AD58" s="104" t="n">
        <v>13.1784943641491</v>
      </c>
      <c r="AE58" s="104" t="n">
        <v>13.0179887282982</v>
      </c>
      <c r="AF58" s="104" t="n">
        <v>12.8574830924473</v>
      </c>
      <c r="AG58" s="104" t="n">
        <v>12.07877146865</v>
      </c>
      <c r="AH58" s="104" t="n">
        <v>11.3000598448526</v>
      </c>
      <c r="AI58" s="104" t="n">
        <v>10.4132270876753</v>
      </c>
      <c r="AJ58" s="104" t="n">
        <v>9.69791905673446</v>
      </c>
      <c r="AK58" s="104" t="n">
        <v>8.65881610422585</v>
      </c>
      <c r="AL58" s="104" t="n">
        <v>7.61971315171724</v>
      </c>
      <c r="AM58" s="104" t="n">
        <v>6.42517643663475</v>
      </c>
      <c r="AN58" s="104" t="n">
        <v>5.23063972155225</v>
      </c>
      <c r="AO58" s="104" t="n">
        <v>4.03610300646976</v>
      </c>
      <c r="AP58" s="104" t="n">
        <v>2.84156629138727</v>
      </c>
      <c r="AQ58" s="104" t="n">
        <v>1.64702957630477</v>
      </c>
      <c r="AR58" s="104" t="n">
        <v>0.452492861222281</v>
      </c>
      <c r="AS58" s="103" t="n">
        <v>-0.742043853860213</v>
      </c>
      <c r="AT58" s="103" t="n">
        <v>-1.93658056894271</v>
      </c>
      <c r="AU58" s="103" t="n">
        <v>-3.1311172840252</v>
      </c>
      <c r="AV58" s="103" t="n">
        <v>-4.32565399910769</v>
      </c>
      <c r="AW58" s="103" t="n">
        <v>-5.52019071419019</v>
      </c>
      <c r="AX58" s="103" t="n">
        <v>-6.71472742927268</v>
      </c>
      <c r="AY58" s="103" t="n">
        <v>-10.2515</v>
      </c>
      <c r="AZ58" s="103" t="n">
        <v>-12.898</v>
      </c>
      <c r="BA58" s="103" t="n">
        <v>-15.5445</v>
      </c>
      <c r="BB58" s="103" t="n">
        <v>-18.191</v>
      </c>
    </row>
    <row r="59" customFormat="false" ht="12.8" hidden="false" customHeight="false" outlineLevel="0" collapsed="false">
      <c r="A59" s="102" t="n">
        <v>92</v>
      </c>
      <c r="B59" s="104" t="n">
        <v>0</v>
      </c>
      <c r="C59" s="104" t="n">
        <v>0.994074685936362</v>
      </c>
      <c r="D59" s="104" t="n">
        <v>1.98814937187272</v>
      </c>
      <c r="E59" s="104" t="n">
        <v>2.98222405780909</v>
      </c>
      <c r="F59" s="104" t="n">
        <v>3.97629874374545</v>
      </c>
      <c r="G59" s="104" t="n">
        <v>4.61111776573591</v>
      </c>
      <c r="H59" s="104" t="n">
        <v>5.24593678772638</v>
      </c>
      <c r="I59" s="104" t="n">
        <v>5.64136041415461</v>
      </c>
      <c r="J59" s="104" t="n">
        <v>6.03678404058284</v>
      </c>
      <c r="K59" s="104" t="n">
        <v>6.38831012429845</v>
      </c>
      <c r="L59" s="104" t="n">
        <v>6.73983620801406</v>
      </c>
      <c r="M59" s="104" t="n">
        <v>7.12568939091015</v>
      </c>
      <c r="N59" s="104" t="n">
        <v>7.51154257380624</v>
      </c>
      <c r="O59" s="104" t="n">
        <v>7.99676813496632</v>
      </c>
      <c r="P59" s="104" t="n">
        <v>8.4819936961264</v>
      </c>
      <c r="Q59" s="104" t="n">
        <v>9.26189804945294</v>
      </c>
      <c r="R59" s="104" t="n">
        <v>10.0418024027795</v>
      </c>
      <c r="S59" s="104" t="n">
        <v>10.4178518020846</v>
      </c>
      <c r="T59" s="104" t="n">
        <v>10.7939012013897</v>
      </c>
      <c r="U59" s="104" t="n">
        <v>11.1699506006949</v>
      </c>
      <c r="V59" s="104" t="n">
        <v>11.546</v>
      </c>
      <c r="W59" s="104" t="n">
        <v>11.8264</v>
      </c>
      <c r="X59" s="104" t="n">
        <v>12.1068</v>
      </c>
      <c r="Y59" s="104" t="n">
        <v>12.3872</v>
      </c>
      <c r="Z59" s="104" t="n">
        <v>12.6676</v>
      </c>
      <c r="AA59" s="104" t="n">
        <v>12.948</v>
      </c>
      <c r="AB59" s="104" t="n">
        <v>13.196</v>
      </c>
      <c r="AC59" s="104" t="n">
        <v>13.444</v>
      </c>
      <c r="AD59" s="104" t="n">
        <v>13.3125804991683</v>
      </c>
      <c r="AE59" s="104" t="n">
        <v>13.1811609983366</v>
      </c>
      <c r="AF59" s="104" t="n">
        <v>13.0497414975048</v>
      </c>
      <c r="AG59" s="104" t="n">
        <v>12.2609337570693</v>
      </c>
      <c r="AH59" s="104" t="n">
        <v>11.4721260166338</v>
      </c>
      <c r="AI59" s="104" t="n">
        <v>10.5729672939348</v>
      </c>
      <c r="AJ59" s="104" t="n">
        <v>9.84921810020012</v>
      </c>
      <c r="AK59" s="104" t="n">
        <v>8.79493842314447</v>
      </c>
      <c r="AL59" s="104" t="n">
        <v>7.74065874608882</v>
      </c>
      <c r="AM59" s="104" t="n">
        <v>6.52762970538169</v>
      </c>
      <c r="AN59" s="104" t="n">
        <v>5.31460066467456</v>
      </c>
      <c r="AO59" s="104" t="n">
        <v>4.10157162396742</v>
      </c>
      <c r="AP59" s="104" t="n">
        <v>2.88854258326029</v>
      </c>
      <c r="AQ59" s="104" t="n">
        <v>1.67551354255316</v>
      </c>
      <c r="AR59" s="104" t="n">
        <v>0.46248450184603</v>
      </c>
      <c r="AS59" s="103" t="n">
        <v>-0.750544538861101</v>
      </c>
      <c r="AT59" s="103" t="n">
        <v>-1.96357357956823</v>
      </c>
      <c r="AU59" s="103" t="n">
        <v>-3.17660262027536</v>
      </c>
      <c r="AV59" s="103" t="n">
        <v>-4.3896316609825</v>
      </c>
      <c r="AW59" s="103" t="n">
        <v>-5.60266070168963</v>
      </c>
      <c r="AX59" s="103" t="n">
        <v>-6.81568974239676</v>
      </c>
      <c r="AY59" s="103" t="n">
        <v>-10.283</v>
      </c>
      <c r="AZ59" s="103" t="n">
        <v>-12.946</v>
      </c>
      <c r="BA59" s="103" t="n">
        <v>-15.609</v>
      </c>
      <c r="BB59" s="103" t="n">
        <v>-18.272</v>
      </c>
    </row>
    <row r="60" customFormat="false" ht="12.8" hidden="false" customHeight="false" outlineLevel="0" collapsed="false">
      <c r="A60" s="102" t="n">
        <v>93</v>
      </c>
      <c r="B60" s="104" t="n">
        <v>0</v>
      </c>
      <c r="C60" s="104" t="n">
        <v>0.986978194391548</v>
      </c>
      <c r="D60" s="104" t="n">
        <v>1.9739563887831</v>
      </c>
      <c r="E60" s="104" t="n">
        <v>2.96093458317464</v>
      </c>
      <c r="F60" s="104" t="n">
        <v>3.94791277756619</v>
      </c>
      <c r="G60" s="104" t="n">
        <v>4.57852907664399</v>
      </c>
      <c r="H60" s="104" t="n">
        <v>5.20914537572179</v>
      </c>
      <c r="I60" s="104" t="n">
        <v>5.60301145293039</v>
      </c>
      <c r="J60" s="104" t="n">
        <v>5.996877530139</v>
      </c>
      <c r="K60" s="104" t="n">
        <v>6.34778115456952</v>
      </c>
      <c r="L60" s="104" t="n">
        <v>6.69868477900005</v>
      </c>
      <c r="M60" s="104" t="n">
        <v>7.08433470484664</v>
      </c>
      <c r="N60" s="104" t="n">
        <v>7.46998463069323</v>
      </c>
      <c r="O60" s="104" t="n">
        <v>7.95566721901209</v>
      </c>
      <c r="P60" s="104" t="n">
        <v>8.44134980733096</v>
      </c>
      <c r="Q60" s="104" t="n">
        <v>9.2345267057501</v>
      </c>
      <c r="R60" s="104" t="n">
        <v>10.0277036041692</v>
      </c>
      <c r="S60" s="104" t="n">
        <v>10.4280277031269</v>
      </c>
      <c r="T60" s="104" t="n">
        <v>10.8283518020846</v>
      </c>
      <c r="U60" s="104" t="n">
        <v>11.2286759010423</v>
      </c>
      <c r="V60" s="104" t="n">
        <v>11.629</v>
      </c>
      <c r="W60" s="104" t="n">
        <v>11.9126</v>
      </c>
      <c r="X60" s="104" t="n">
        <v>12.1962</v>
      </c>
      <c r="Y60" s="104" t="n">
        <v>12.4798</v>
      </c>
      <c r="Z60" s="104" t="n">
        <v>12.7634</v>
      </c>
      <c r="AA60" s="104" t="n">
        <v>13.047</v>
      </c>
      <c r="AB60" s="104" t="n">
        <v>13.298</v>
      </c>
      <c r="AC60" s="104" t="n">
        <v>13.549</v>
      </c>
      <c r="AD60" s="104" t="n">
        <v>13.4466666341875</v>
      </c>
      <c r="AE60" s="104" t="n">
        <v>13.3443332683749</v>
      </c>
      <c r="AF60" s="104" t="n">
        <v>13.2419999025624</v>
      </c>
      <c r="AG60" s="104" t="n">
        <v>12.4430960454887</v>
      </c>
      <c r="AH60" s="104" t="n">
        <v>11.644192188415</v>
      </c>
      <c r="AI60" s="104" t="n">
        <v>10.7327075001944</v>
      </c>
      <c r="AJ60" s="104" t="n">
        <v>10.0005171436658</v>
      </c>
      <c r="AK60" s="104" t="n">
        <v>8.93106074206309</v>
      </c>
      <c r="AL60" s="104" t="n">
        <v>7.8616043404604</v>
      </c>
      <c r="AM60" s="104" t="n">
        <v>6.63008297412863</v>
      </c>
      <c r="AN60" s="104" t="n">
        <v>5.39856160779686</v>
      </c>
      <c r="AO60" s="104" t="n">
        <v>4.16704024146509</v>
      </c>
      <c r="AP60" s="104" t="n">
        <v>2.93551887513332</v>
      </c>
      <c r="AQ60" s="104" t="n">
        <v>1.70399750880155</v>
      </c>
      <c r="AR60" s="104" t="n">
        <v>0.47247614246978</v>
      </c>
      <c r="AS60" s="103" t="n">
        <v>-0.759045223861989</v>
      </c>
      <c r="AT60" s="103" t="n">
        <v>-1.99056659019376</v>
      </c>
      <c r="AU60" s="103" t="n">
        <v>-3.22208795652553</v>
      </c>
      <c r="AV60" s="103" t="n">
        <v>-4.4536093228573</v>
      </c>
      <c r="AW60" s="103" t="n">
        <v>-5.68513068918907</v>
      </c>
      <c r="AX60" s="103" t="n">
        <v>-6.91665205552084</v>
      </c>
      <c r="AY60" s="103" t="n">
        <v>-10.3145</v>
      </c>
      <c r="AZ60" s="103" t="n">
        <v>-12.994</v>
      </c>
      <c r="BA60" s="103" t="n">
        <v>-15.6735</v>
      </c>
      <c r="BB60" s="103" t="n">
        <v>-18.353</v>
      </c>
    </row>
    <row r="61" customFormat="false" ht="12.8" hidden="false" customHeight="false" outlineLevel="0" collapsed="false">
      <c r="A61" s="102" t="n">
        <v>94</v>
      </c>
      <c r="B61" s="104" t="n">
        <v>0</v>
      </c>
      <c r="C61" s="104" t="n">
        <v>0.979881702846734</v>
      </c>
      <c r="D61" s="104" t="n">
        <v>1.95976340569347</v>
      </c>
      <c r="E61" s="104" t="n">
        <v>2.9396451085402</v>
      </c>
      <c r="F61" s="104" t="n">
        <v>3.91952681138694</v>
      </c>
      <c r="G61" s="104" t="n">
        <v>4.54594038755206</v>
      </c>
      <c r="H61" s="104" t="n">
        <v>5.17235396371719</v>
      </c>
      <c r="I61" s="104" t="n">
        <v>5.56466249170617</v>
      </c>
      <c r="J61" s="104" t="n">
        <v>5.95697101969515</v>
      </c>
      <c r="K61" s="104" t="n">
        <v>6.30725218484059</v>
      </c>
      <c r="L61" s="104" t="n">
        <v>6.65753334998604</v>
      </c>
      <c r="M61" s="104" t="n">
        <v>7.04298001878313</v>
      </c>
      <c r="N61" s="104" t="n">
        <v>7.42842668758021</v>
      </c>
      <c r="O61" s="104" t="n">
        <v>7.91456630305787</v>
      </c>
      <c r="P61" s="104" t="n">
        <v>8.40070591853552</v>
      </c>
      <c r="Q61" s="104" t="n">
        <v>9.20715536204725</v>
      </c>
      <c r="R61" s="104" t="n">
        <v>10.013604805559</v>
      </c>
      <c r="S61" s="104" t="n">
        <v>10.4382036041692</v>
      </c>
      <c r="T61" s="104" t="n">
        <v>10.8628024027795</v>
      </c>
      <c r="U61" s="104" t="n">
        <v>11.2874012013898</v>
      </c>
      <c r="V61" s="104" t="n">
        <v>11.712</v>
      </c>
      <c r="W61" s="104" t="n">
        <v>11.9988</v>
      </c>
      <c r="X61" s="104" t="n">
        <v>12.2856</v>
      </c>
      <c r="Y61" s="104" t="n">
        <v>12.5724</v>
      </c>
      <c r="Z61" s="104" t="n">
        <v>12.8592</v>
      </c>
      <c r="AA61" s="104" t="n">
        <v>13.146</v>
      </c>
      <c r="AB61" s="104" t="n">
        <v>13.4</v>
      </c>
      <c r="AC61" s="104" t="n">
        <v>13.654</v>
      </c>
      <c r="AD61" s="104" t="n">
        <v>13.5807527692066</v>
      </c>
      <c r="AE61" s="104" t="n">
        <v>13.5075055384133</v>
      </c>
      <c r="AF61" s="104" t="n">
        <v>13.4342583076199</v>
      </c>
      <c r="AG61" s="104" t="n">
        <v>12.625258333908</v>
      </c>
      <c r="AH61" s="104" t="n">
        <v>11.8162583601962</v>
      </c>
      <c r="AI61" s="104" t="n">
        <v>10.8924477064539</v>
      </c>
      <c r="AJ61" s="104" t="n">
        <v>10.1518161871314</v>
      </c>
      <c r="AK61" s="104" t="n">
        <v>9.06718306098171</v>
      </c>
      <c r="AL61" s="104" t="n">
        <v>7.98254993483197</v>
      </c>
      <c r="AM61" s="104" t="n">
        <v>6.73253624287557</v>
      </c>
      <c r="AN61" s="104" t="n">
        <v>5.48252255091916</v>
      </c>
      <c r="AO61" s="104" t="n">
        <v>4.23250885896275</v>
      </c>
      <c r="AP61" s="104" t="n">
        <v>2.98249516700635</v>
      </c>
      <c r="AQ61" s="104" t="n">
        <v>1.73248147504994</v>
      </c>
      <c r="AR61" s="104" t="n">
        <v>0.482467783093531</v>
      </c>
      <c r="AS61" s="103" t="n">
        <v>-0.767545908862877</v>
      </c>
      <c r="AT61" s="103" t="n">
        <v>-2.01755960081928</v>
      </c>
      <c r="AU61" s="103" t="n">
        <v>-3.26757329277569</v>
      </c>
      <c r="AV61" s="103" t="n">
        <v>-4.5175869847321</v>
      </c>
      <c r="AW61" s="103" t="n">
        <v>-5.76760067668851</v>
      </c>
      <c r="AX61" s="103" t="n">
        <v>-7.01761436864491</v>
      </c>
      <c r="AY61" s="103" t="n">
        <v>-10.346</v>
      </c>
      <c r="AZ61" s="103" t="n">
        <v>-13.042</v>
      </c>
      <c r="BA61" s="103" t="n">
        <v>-15.738</v>
      </c>
      <c r="BB61" s="103" t="n">
        <v>-18.434</v>
      </c>
    </row>
    <row r="62" customFormat="false" ht="12.8" hidden="false" customHeight="false" outlineLevel="0" collapsed="false">
      <c r="A62" s="102" t="n">
        <v>95</v>
      </c>
      <c r="B62" s="104" t="n">
        <v>0</v>
      </c>
      <c r="C62" s="104" t="n">
        <v>0.97278521130192</v>
      </c>
      <c r="D62" s="104" t="n">
        <v>1.94557042260384</v>
      </c>
      <c r="E62" s="104" t="n">
        <v>2.91835563390576</v>
      </c>
      <c r="F62" s="104" t="n">
        <v>3.89114084520768</v>
      </c>
      <c r="G62" s="104" t="n">
        <v>4.51335169846014</v>
      </c>
      <c r="H62" s="104" t="n">
        <v>5.1355625517126</v>
      </c>
      <c r="I62" s="104" t="n">
        <v>5.52631353048195</v>
      </c>
      <c r="J62" s="104" t="n">
        <v>5.9170645092513</v>
      </c>
      <c r="K62" s="104" t="n">
        <v>6.26672321511166</v>
      </c>
      <c r="L62" s="104" t="n">
        <v>6.61638192097203</v>
      </c>
      <c r="M62" s="104" t="n">
        <v>7.00162533271961</v>
      </c>
      <c r="N62" s="104" t="n">
        <v>7.3868687444672</v>
      </c>
      <c r="O62" s="104" t="n">
        <v>7.87346538710364</v>
      </c>
      <c r="P62" s="104" t="n">
        <v>8.36006202974009</v>
      </c>
      <c r="Q62" s="104" t="n">
        <v>9.17978401834441</v>
      </c>
      <c r="R62" s="104" t="n">
        <v>9.99950600694874</v>
      </c>
      <c r="S62" s="104" t="n">
        <v>10.4483795052116</v>
      </c>
      <c r="T62" s="104" t="n">
        <v>10.8972530034744</v>
      </c>
      <c r="U62" s="104" t="n">
        <v>11.3461265017372</v>
      </c>
      <c r="V62" s="104" t="n">
        <v>11.795</v>
      </c>
      <c r="W62" s="104" t="n">
        <v>12.085</v>
      </c>
      <c r="X62" s="104" t="n">
        <v>12.375</v>
      </c>
      <c r="Y62" s="104" t="n">
        <v>12.665</v>
      </c>
      <c r="Z62" s="104" t="n">
        <v>12.955</v>
      </c>
      <c r="AA62" s="104" t="n">
        <v>13.245</v>
      </c>
      <c r="AB62" s="104" t="n">
        <v>13.502</v>
      </c>
      <c r="AC62" s="104" t="n">
        <v>13.759</v>
      </c>
      <c r="AD62" s="104" t="n">
        <v>13.7148389042258</v>
      </c>
      <c r="AE62" s="104" t="n">
        <v>13.6706778084516</v>
      </c>
      <c r="AF62" s="104" t="n">
        <v>13.6265167126774</v>
      </c>
      <c r="AG62" s="104" t="n">
        <v>12.8074206223274</v>
      </c>
      <c r="AH62" s="104" t="n">
        <v>11.9883245319774</v>
      </c>
      <c r="AI62" s="104" t="n">
        <v>11.0521879127134</v>
      </c>
      <c r="AJ62" s="104" t="n">
        <v>10.3031152305971</v>
      </c>
      <c r="AK62" s="104" t="n">
        <v>9.20330537990033</v>
      </c>
      <c r="AL62" s="104" t="n">
        <v>8.10349552920355</v>
      </c>
      <c r="AM62" s="104" t="n">
        <v>6.83498951162251</v>
      </c>
      <c r="AN62" s="104" t="n">
        <v>5.56648349404146</v>
      </c>
      <c r="AO62" s="104" t="n">
        <v>4.29797747646041</v>
      </c>
      <c r="AP62" s="104" t="n">
        <v>3.02947145887937</v>
      </c>
      <c r="AQ62" s="104" t="n">
        <v>1.76096544129832</v>
      </c>
      <c r="AR62" s="104" t="n">
        <v>0.492459423717278</v>
      </c>
      <c r="AS62" s="103" t="n">
        <v>-0.776046593863767</v>
      </c>
      <c r="AT62" s="103" t="n">
        <v>-2.04455261144481</v>
      </c>
      <c r="AU62" s="103" t="n">
        <v>-3.31305862902586</v>
      </c>
      <c r="AV62" s="103" t="n">
        <v>-4.5815646466069</v>
      </c>
      <c r="AW62" s="103" t="n">
        <v>-5.85007066418795</v>
      </c>
      <c r="AX62" s="103" t="n">
        <v>-7.11857668176899</v>
      </c>
      <c r="AY62" s="103" t="n">
        <v>-10.3775</v>
      </c>
      <c r="AZ62" s="103" t="n">
        <v>-13.09</v>
      </c>
      <c r="BA62" s="103" t="n">
        <v>-15.8025</v>
      </c>
      <c r="BB62" s="103" t="n">
        <v>-18.515</v>
      </c>
    </row>
    <row r="63" customFormat="false" ht="12.8" hidden="false" customHeight="false" outlineLevel="0" collapsed="false">
      <c r="A63" s="102" t="n">
        <v>96</v>
      </c>
      <c r="B63" s="104" t="n">
        <v>0</v>
      </c>
      <c r="C63" s="104" t="n">
        <v>0.96508586706822</v>
      </c>
      <c r="D63" s="104" t="n">
        <v>1.93017173413644</v>
      </c>
      <c r="E63" s="104" t="n">
        <v>2.89525760120466</v>
      </c>
      <c r="F63" s="104" t="n">
        <v>3.86034346827288</v>
      </c>
      <c r="G63" s="104" t="n">
        <v>4.47806939282944</v>
      </c>
      <c r="H63" s="104" t="n">
        <v>5.095795317386</v>
      </c>
      <c r="I63" s="104" t="n">
        <v>5.48479542878041</v>
      </c>
      <c r="J63" s="104" t="n">
        <v>5.87379554017482</v>
      </c>
      <c r="K63" s="104" t="n">
        <v>6.22245219649205</v>
      </c>
      <c r="L63" s="104" t="n">
        <v>6.57110885280928</v>
      </c>
      <c r="M63" s="104" t="n">
        <v>6.95542682745623</v>
      </c>
      <c r="N63" s="104" t="n">
        <v>7.33974480210318</v>
      </c>
      <c r="O63" s="104" t="n">
        <v>7.8253131221613</v>
      </c>
      <c r="P63" s="104" t="n">
        <v>8.31088144221942</v>
      </c>
      <c r="Q63" s="104" t="n">
        <v>9.1332502119228</v>
      </c>
      <c r="R63" s="104" t="n">
        <v>9.95561898162619</v>
      </c>
      <c r="S63" s="104" t="n">
        <v>10.4362142362196</v>
      </c>
      <c r="T63" s="104" t="n">
        <v>10.9168094908131</v>
      </c>
      <c r="U63" s="104" t="n">
        <v>11.3974047454066</v>
      </c>
      <c r="V63" s="104" t="n">
        <v>11.878</v>
      </c>
      <c r="W63" s="104" t="n">
        <v>12.1712</v>
      </c>
      <c r="X63" s="104" t="n">
        <v>12.4644</v>
      </c>
      <c r="Y63" s="104" t="n">
        <v>12.7576</v>
      </c>
      <c r="Z63" s="104" t="n">
        <v>13.0508</v>
      </c>
      <c r="AA63" s="104" t="n">
        <v>13.344</v>
      </c>
      <c r="AB63" s="104" t="n">
        <v>13.604</v>
      </c>
      <c r="AC63" s="104" t="n">
        <v>13.864</v>
      </c>
      <c r="AD63" s="104" t="n">
        <v>13.8457299687209</v>
      </c>
      <c r="AE63" s="104" t="n">
        <v>13.8274599374419</v>
      </c>
      <c r="AF63" s="104" t="n">
        <v>13.8091899061628</v>
      </c>
      <c r="AG63" s="104" t="n">
        <v>12.9813115653461</v>
      </c>
      <c r="AH63" s="104" t="n">
        <v>12.1534332245294</v>
      </c>
      <c r="AI63" s="104" t="n">
        <v>11.206091096028</v>
      </c>
      <c r="AJ63" s="104" t="n">
        <v>10.4495873100004</v>
      </c>
      <c r="AK63" s="104" t="n">
        <v>9.33545272675924</v>
      </c>
      <c r="AL63" s="104" t="n">
        <v>8.22131814351806</v>
      </c>
      <c r="AM63" s="104" t="n">
        <v>6.93496465230301</v>
      </c>
      <c r="AN63" s="104" t="n">
        <v>5.64861116108796</v>
      </c>
      <c r="AO63" s="104" t="n">
        <v>4.36225766987291</v>
      </c>
      <c r="AP63" s="104" t="n">
        <v>3.07590417865786</v>
      </c>
      <c r="AQ63" s="104" t="n">
        <v>1.78955068744281</v>
      </c>
      <c r="AR63" s="104" t="n">
        <v>0.503197196227764</v>
      </c>
      <c r="AS63" s="103" t="n">
        <v>-0.783156294987286</v>
      </c>
      <c r="AT63" s="103" t="n">
        <v>-2.06950978620234</v>
      </c>
      <c r="AU63" s="103" t="n">
        <v>-3.35586327741739</v>
      </c>
      <c r="AV63" s="103" t="n">
        <v>-4.64221676863244</v>
      </c>
      <c r="AW63" s="103" t="n">
        <v>-5.92857025984748</v>
      </c>
      <c r="AX63" s="103" t="n">
        <v>-7.21492375106253</v>
      </c>
      <c r="AY63" s="103" t="n">
        <v>-10.4325</v>
      </c>
      <c r="AZ63" s="103" t="n">
        <v>-13.164</v>
      </c>
      <c r="BA63" s="103" t="n">
        <v>-15.8955</v>
      </c>
      <c r="BB63" s="103" t="n">
        <v>-18.627</v>
      </c>
    </row>
    <row r="64" customFormat="false" ht="12.8" hidden="false" customHeight="false" outlineLevel="0" collapsed="false">
      <c r="A64" s="102" t="n">
        <v>97</v>
      </c>
      <c r="B64" s="104" t="n">
        <v>0</v>
      </c>
      <c r="C64" s="104" t="n">
        <v>0.957386522834519</v>
      </c>
      <c r="D64" s="104" t="n">
        <v>1.91477304566904</v>
      </c>
      <c r="E64" s="104" t="n">
        <v>2.87215956850356</v>
      </c>
      <c r="F64" s="104" t="n">
        <v>3.82954609133808</v>
      </c>
      <c r="G64" s="104" t="n">
        <v>4.44278708719874</v>
      </c>
      <c r="H64" s="104" t="n">
        <v>5.0560280830594</v>
      </c>
      <c r="I64" s="104" t="n">
        <v>5.44327732707887</v>
      </c>
      <c r="J64" s="104" t="n">
        <v>5.83052657109834</v>
      </c>
      <c r="K64" s="104" t="n">
        <v>6.17818117787244</v>
      </c>
      <c r="L64" s="104" t="n">
        <v>6.52583578464653</v>
      </c>
      <c r="M64" s="104" t="n">
        <v>6.90922832219284</v>
      </c>
      <c r="N64" s="104" t="n">
        <v>7.29262085973915</v>
      </c>
      <c r="O64" s="104" t="n">
        <v>7.77716085721895</v>
      </c>
      <c r="P64" s="104" t="n">
        <v>8.26170085469876</v>
      </c>
      <c r="Q64" s="104" t="n">
        <v>9.08671640550119</v>
      </c>
      <c r="R64" s="104" t="n">
        <v>9.91173195630364</v>
      </c>
      <c r="S64" s="104" t="n">
        <v>10.4240489672277</v>
      </c>
      <c r="T64" s="104" t="n">
        <v>10.9363659781518</v>
      </c>
      <c r="U64" s="104" t="n">
        <v>11.4486829890759</v>
      </c>
      <c r="V64" s="104" t="n">
        <v>11.961</v>
      </c>
      <c r="W64" s="104" t="n">
        <v>12.2574</v>
      </c>
      <c r="X64" s="104" t="n">
        <v>12.5538</v>
      </c>
      <c r="Y64" s="104" t="n">
        <v>12.8502</v>
      </c>
      <c r="Z64" s="104" t="n">
        <v>13.1466</v>
      </c>
      <c r="AA64" s="104" t="n">
        <v>13.443</v>
      </c>
      <c r="AB64" s="104" t="n">
        <v>13.706</v>
      </c>
      <c r="AC64" s="104" t="n">
        <v>13.969</v>
      </c>
      <c r="AD64" s="104" t="n">
        <v>13.9766210332161</v>
      </c>
      <c r="AE64" s="104" t="n">
        <v>13.9842420664322</v>
      </c>
      <c r="AF64" s="104" t="n">
        <v>13.9918630996482</v>
      </c>
      <c r="AG64" s="104" t="n">
        <v>13.1552025083649</v>
      </c>
      <c r="AH64" s="104" t="n">
        <v>12.3185419170815</v>
      </c>
      <c r="AI64" s="104" t="n">
        <v>11.3599942793426</v>
      </c>
      <c r="AJ64" s="104" t="n">
        <v>10.5960593894037</v>
      </c>
      <c r="AK64" s="104" t="n">
        <v>9.46760007361816</v>
      </c>
      <c r="AL64" s="104" t="n">
        <v>8.33914075783257</v>
      </c>
      <c r="AM64" s="104" t="n">
        <v>7.03493979298352</v>
      </c>
      <c r="AN64" s="104" t="n">
        <v>5.73073882813446</v>
      </c>
      <c r="AO64" s="104" t="n">
        <v>4.42653786328541</v>
      </c>
      <c r="AP64" s="104" t="n">
        <v>3.12233689843636</v>
      </c>
      <c r="AQ64" s="104" t="n">
        <v>1.8181359335873</v>
      </c>
      <c r="AR64" s="104" t="n">
        <v>0.51393496873825</v>
      </c>
      <c r="AS64" s="103" t="n">
        <v>-0.790265996110804</v>
      </c>
      <c r="AT64" s="103" t="n">
        <v>-2.09446696095986</v>
      </c>
      <c r="AU64" s="103" t="n">
        <v>-3.39866792580891</v>
      </c>
      <c r="AV64" s="103" t="n">
        <v>-4.70286889065797</v>
      </c>
      <c r="AW64" s="103" t="n">
        <v>-6.00706985550702</v>
      </c>
      <c r="AX64" s="103" t="n">
        <v>-7.31127082035607</v>
      </c>
      <c r="AY64" s="103" t="n">
        <v>-10.4875</v>
      </c>
      <c r="AZ64" s="103" t="n">
        <v>-13.238</v>
      </c>
      <c r="BA64" s="103" t="n">
        <v>-15.9885</v>
      </c>
      <c r="BB64" s="103" t="n">
        <v>-18.739</v>
      </c>
    </row>
    <row r="65" customFormat="false" ht="12.8" hidden="false" customHeight="false" outlineLevel="0" collapsed="false">
      <c r="A65" s="102" t="n">
        <v>98</v>
      </c>
      <c r="B65" s="104" t="n">
        <v>0</v>
      </c>
      <c r="C65" s="104" t="n">
        <v>0.949687178600819</v>
      </c>
      <c r="D65" s="104" t="n">
        <v>1.89937435720164</v>
      </c>
      <c r="E65" s="104" t="n">
        <v>2.84906153580246</v>
      </c>
      <c r="F65" s="104" t="n">
        <v>3.79874871440327</v>
      </c>
      <c r="G65" s="104" t="n">
        <v>4.40750478156804</v>
      </c>
      <c r="H65" s="104" t="n">
        <v>5.0162608487328</v>
      </c>
      <c r="I65" s="104" t="n">
        <v>5.40175922537733</v>
      </c>
      <c r="J65" s="104" t="n">
        <v>5.78725760202187</v>
      </c>
      <c r="K65" s="104" t="n">
        <v>6.13391015925282</v>
      </c>
      <c r="L65" s="104" t="n">
        <v>6.48056271648378</v>
      </c>
      <c r="M65" s="104" t="n">
        <v>6.86302981692945</v>
      </c>
      <c r="N65" s="104" t="n">
        <v>7.24549691737513</v>
      </c>
      <c r="O65" s="104" t="n">
        <v>7.72900859227661</v>
      </c>
      <c r="P65" s="104" t="n">
        <v>8.21252026717809</v>
      </c>
      <c r="Q65" s="104" t="n">
        <v>9.04018259907958</v>
      </c>
      <c r="R65" s="104" t="n">
        <v>9.86784493098109</v>
      </c>
      <c r="S65" s="104" t="n">
        <v>10.4118836982358</v>
      </c>
      <c r="T65" s="104" t="n">
        <v>10.9559224654905</v>
      </c>
      <c r="U65" s="104" t="n">
        <v>11.4999612327453</v>
      </c>
      <c r="V65" s="104" t="n">
        <v>12.044</v>
      </c>
      <c r="W65" s="104" t="n">
        <v>12.3436</v>
      </c>
      <c r="X65" s="104" t="n">
        <v>12.6432</v>
      </c>
      <c r="Y65" s="104" t="n">
        <v>12.9428</v>
      </c>
      <c r="Z65" s="104" t="n">
        <v>13.2424</v>
      </c>
      <c r="AA65" s="104" t="n">
        <v>13.542</v>
      </c>
      <c r="AB65" s="104" t="n">
        <v>13.808</v>
      </c>
      <c r="AC65" s="104" t="n">
        <v>14.074</v>
      </c>
      <c r="AD65" s="104" t="n">
        <v>14.1075120977112</v>
      </c>
      <c r="AE65" s="104" t="n">
        <v>14.1410241954224</v>
      </c>
      <c r="AF65" s="104" t="n">
        <v>14.1745362931337</v>
      </c>
      <c r="AG65" s="104" t="n">
        <v>13.3290934513836</v>
      </c>
      <c r="AH65" s="104" t="n">
        <v>12.4836506096335</v>
      </c>
      <c r="AI65" s="104" t="n">
        <v>11.5138974626572</v>
      </c>
      <c r="AJ65" s="104" t="n">
        <v>10.7425314688071</v>
      </c>
      <c r="AK65" s="104" t="n">
        <v>9.59974742047707</v>
      </c>
      <c r="AL65" s="104" t="n">
        <v>8.45696337214708</v>
      </c>
      <c r="AM65" s="104" t="n">
        <v>7.13491493366402</v>
      </c>
      <c r="AN65" s="104" t="n">
        <v>5.81286649518097</v>
      </c>
      <c r="AO65" s="104" t="n">
        <v>4.49081805669791</v>
      </c>
      <c r="AP65" s="104" t="n">
        <v>3.16876961821485</v>
      </c>
      <c r="AQ65" s="104" t="n">
        <v>1.84672117973179</v>
      </c>
      <c r="AR65" s="104" t="n">
        <v>0.524672741248736</v>
      </c>
      <c r="AS65" s="103" t="n">
        <v>-0.797375697234322</v>
      </c>
      <c r="AT65" s="103" t="n">
        <v>-2.11942413571738</v>
      </c>
      <c r="AU65" s="103" t="n">
        <v>-3.44147257420044</v>
      </c>
      <c r="AV65" s="103" t="n">
        <v>-4.7635210126835</v>
      </c>
      <c r="AW65" s="103" t="n">
        <v>-6.08556945116655</v>
      </c>
      <c r="AX65" s="103" t="n">
        <v>-7.40761788964961</v>
      </c>
      <c r="AY65" s="103" t="n">
        <v>-10.5425</v>
      </c>
      <c r="AZ65" s="103" t="n">
        <v>-13.312</v>
      </c>
      <c r="BA65" s="103" t="n">
        <v>-16.0815</v>
      </c>
      <c r="BB65" s="103" t="n">
        <v>-18.851</v>
      </c>
    </row>
    <row r="66" customFormat="false" ht="12.8" hidden="false" customHeight="false" outlineLevel="0" collapsed="false">
      <c r="A66" s="102" t="n">
        <v>99</v>
      </c>
      <c r="B66" s="104" t="n">
        <v>0</v>
      </c>
      <c r="C66" s="104" t="n">
        <v>0.941987834367118</v>
      </c>
      <c r="D66" s="104" t="n">
        <v>1.88397566873424</v>
      </c>
      <c r="E66" s="104" t="n">
        <v>2.82596350310135</v>
      </c>
      <c r="F66" s="104" t="n">
        <v>3.76795133746847</v>
      </c>
      <c r="G66" s="104" t="n">
        <v>4.37222247593734</v>
      </c>
      <c r="H66" s="104" t="n">
        <v>4.9764936144062</v>
      </c>
      <c r="I66" s="104" t="n">
        <v>5.36024112367579</v>
      </c>
      <c r="J66" s="104" t="n">
        <v>5.74398863294539</v>
      </c>
      <c r="K66" s="104" t="n">
        <v>6.08963914063321</v>
      </c>
      <c r="L66" s="104" t="n">
        <v>6.43528964832103</v>
      </c>
      <c r="M66" s="104" t="n">
        <v>6.81683131166607</v>
      </c>
      <c r="N66" s="104" t="n">
        <v>7.1983729750111</v>
      </c>
      <c r="O66" s="104" t="n">
        <v>7.68085632733426</v>
      </c>
      <c r="P66" s="104" t="n">
        <v>8.16333967965742</v>
      </c>
      <c r="Q66" s="104" t="n">
        <v>8.99364879265798</v>
      </c>
      <c r="R66" s="104" t="n">
        <v>9.82395790565854</v>
      </c>
      <c r="S66" s="104" t="n">
        <v>10.3997184292439</v>
      </c>
      <c r="T66" s="104" t="n">
        <v>10.9754789528293</v>
      </c>
      <c r="U66" s="104" t="n">
        <v>11.5512394764146</v>
      </c>
      <c r="V66" s="104" t="n">
        <v>12.127</v>
      </c>
      <c r="W66" s="104" t="n">
        <v>12.4298</v>
      </c>
      <c r="X66" s="104" t="n">
        <v>12.7326</v>
      </c>
      <c r="Y66" s="104" t="n">
        <v>13.0354</v>
      </c>
      <c r="Z66" s="104" t="n">
        <v>13.3382</v>
      </c>
      <c r="AA66" s="104" t="n">
        <v>13.641</v>
      </c>
      <c r="AB66" s="104" t="n">
        <v>13.91</v>
      </c>
      <c r="AC66" s="104" t="n">
        <v>14.179</v>
      </c>
      <c r="AD66" s="104" t="n">
        <v>14.2384031622064</v>
      </c>
      <c r="AE66" s="104" t="n">
        <v>14.2978063244127</v>
      </c>
      <c r="AF66" s="104" t="n">
        <v>14.3572094866191</v>
      </c>
      <c r="AG66" s="104" t="n">
        <v>13.5029843944023</v>
      </c>
      <c r="AH66" s="104" t="n">
        <v>12.6487593021856</v>
      </c>
      <c r="AI66" s="104" t="n">
        <v>11.6678006459718</v>
      </c>
      <c r="AJ66" s="104" t="n">
        <v>10.8890035482104</v>
      </c>
      <c r="AK66" s="104" t="n">
        <v>9.73189476733599</v>
      </c>
      <c r="AL66" s="104" t="n">
        <v>8.57478598646159</v>
      </c>
      <c r="AM66" s="104" t="n">
        <v>7.23489007434453</v>
      </c>
      <c r="AN66" s="104" t="n">
        <v>5.89499416222747</v>
      </c>
      <c r="AO66" s="104" t="n">
        <v>4.55509825011041</v>
      </c>
      <c r="AP66" s="104" t="n">
        <v>3.21520233799334</v>
      </c>
      <c r="AQ66" s="104" t="n">
        <v>1.87530642587628</v>
      </c>
      <c r="AR66" s="104" t="n">
        <v>0.535410513759221</v>
      </c>
      <c r="AS66" s="103" t="n">
        <v>-0.804485398357842</v>
      </c>
      <c r="AT66" s="103" t="n">
        <v>-2.1443813104749</v>
      </c>
      <c r="AU66" s="103" t="n">
        <v>-3.48427722259197</v>
      </c>
      <c r="AV66" s="103" t="n">
        <v>-4.82417313470903</v>
      </c>
      <c r="AW66" s="103" t="n">
        <v>-6.16406904682609</v>
      </c>
      <c r="AX66" s="103" t="n">
        <v>-7.50396495894315</v>
      </c>
      <c r="AY66" s="103" t="n">
        <v>-10.5975</v>
      </c>
      <c r="AZ66" s="103" t="n">
        <v>-13.386</v>
      </c>
      <c r="BA66" s="103" t="n">
        <v>-16.1745</v>
      </c>
      <c r="BB66" s="103" t="n">
        <v>-18.963</v>
      </c>
    </row>
    <row r="67" customFormat="false" ht="12.8" hidden="false" customHeight="false" outlineLevel="0" collapsed="false">
      <c r="A67" s="102" t="n">
        <v>100</v>
      </c>
      <c r="B67" s="104" t="n">
        <v>0</v>
      </c>
      <c r="C67" s="104" t="n">
        <v>0.934288490133418</v>
      </c>
      <c r="D67" s="104" t="n">
        <v>1.86857698026684</v>
      </c>
      <c r="E67" s="104" t="n">
        <v>2.80286547040025</v>
      </c>
      <c r="F67" s="104" t="n">
        <v>3.73715396053367</v>
      </c>
      <c r="G67" s="104" t="n">
        <v>4.33694017030664</v>
      </c>
      <c r="H67" s="104" t="n">
        <v>4.9367263800796</v>
      </c>
      <c r="I67" s="104" t="n">
        <v>5.31872302197426</v>
      </c>
      <c r="J67" s="104" t="n">
        <v>5.70071966386891</v>
      </c>
      <c r="K67" s="104" t="n">
        <v>6.0453681220136</v>
      </c>
      <c r="L67" s="104" t="n">
        <v>6.39001658015828</v>
      </c>
      <c r="M67" s="104" t="n">
        <v>6.77063280640268</v>
      </c>
      <c r="N67" s="104" t="n">
        <v>7.15124903264708</v>
      </c>
      <c r="O67" s="104" t="n">
        <v>7.63270406239192</v>
      </c>
      <c r="P67" s="104" t="n">
        <v>8.11415909213676</v>
      </c>
      <c r="Q67" s="104" t="n">
        <v>8.94711498623637</v>
      </c>
      <c r="R67" s="104" t="n">
        <v>9.78007088033599</v>
      </c>
      <c r="S67" s="104" t="n">
        <v>10.387553160252</v>
      </c>
      <c r="T67" s="104" t="n">
        <v>10.995035440168</v>
      </c>
      <c r="U67" s="104" t="n">
        <v>11.602517720084</v>
      </c>
      <c r="V67" s="104" t="n">
        <v>12.21</v>
      </c>
      <c r="W67" s="104" t="n">
        <v>12.516</v>
      </c>
      <c r="X67" s="104" t="n">
        <v>12.822</v>
      </c>
      <c r="Y67" s="104" t="n">
        <v>13.128</v>
      </c>
      <c r="Z67" s="104" t="n">
        <v>13.434</v>
      </c>
      <c r="AA67" s="104" t="n">
        <v>13.74</v>
      </c>
      <c r="AB67" s="104" t="n">
        <v>14.012</v>
      </c>
      <c r="AC67" s="104" t="n">
        <v>14.284</v>
      </c>
      <c r="AD67" s="104" t="n">
        <v>14.3692942267015</v>
      </c>
      <c r="AE67" s="104" t="n">
        <v>14.454588453403</v>
      </c>
      <c r="AF67" s="104" t="n">
        <v>14.5398826801045</v>
      </c>
      <c r="AG67" s="104" t="n">
        <v>13.6768753374211</v>
      </c>
      <c r="AH67" s="104" t="n">
        <v>12.8138679947376</v>
      </c>
      <c r="AI67" s="104" t="n">
        <v>11.8217038292864</v>
      </c>
      <c r="AJ67" s="104" t="n">
        <v>11.0354756276137</v>
      </c>
      <c r="AK67" s="104" t="n">
        <v>9.8640421141949</v>
      </c>
      <c r="AL67" s="104" t="n">
        <v>8.6926086007761</v>
      </c>
      <c r="AM67" s="104" t="n">
        <v>7.33486521502504</v>
      </c>
      <c r="AN67" s="104" t="n">
        <v>5.97712182927397</v>
      </c>
      <c r="AO67" s="104" t="n">
        <v>4.61937844352291</v>
      </c>
      <c r="AP67" s="104" t="n">
        <v>3.26163505777184</v>
      </c>
      <c r="AQ67" s="104" t="n">
        <v>1.90389167202077</v>
      </c>
      <c r="AR67" s="104" t="n">
        <v>0.546148286269708</v>
      </c>
      <c r="AS67" s="103" t="n">
        <v>-0.811595099481357</v>
      </c>
      <c r="AT67" s="103" t="n">
        <v>-2.16933848523242</v>
      </c>
      <c r="AU67" s="103" t="n">
        <v>-3.52708187098349</v>
      </c>
      <c r="AV67" s="103" t="n">
        <v>-4.88482525673455</v>
      </c>
      <c r="AW67" s="103" t="n">
        <v>-6.24256864248562</v>
      </c>
      <c r="AX67" s="103" t="n">
        <v>-7.60031202823669</v>
      </c>
      <c r="AY67" s="103" t="n">
        <v>-10.6525</v>
      </c>
      <c r="AZ67" s="103" t="n">
        <v>-13.46</v>
      </c>
      <c r="BA67" s="103" t="n">
        <v>-16.2675</v>
      </c>
      <c r="BB67" s="103" t="n">
        <v>-19.075</v>
      </c>
    </row>
    <row r="68" customFormat="false" ht="12.8" hidden="false" customHeight="false" outlineLevel="0" collapsed="false">
      <c r="A68" s="102" t="n">
        <v>101</v>
      </c>
      <c r="B68" s="104" t="n">
        <v>0</v>
      </c>
      <c r="C68" s="104" t="n">
        <v>0.926079688333802</v>
      </c>
      <c r="D68" s="104" t="n">
        <v>1.85215937666761</v>
      </c>
      <c r="E68" s="104" t="n">
        <v>2.77823906500141</v>
      </c>
      <c r="F68" s="104" t="n">
        <v>3.70431875333521</v>
      </c>
      <c r="G68" s="104" t="n">
        <v>4.29937665052181</v>
      </c>
      <c r="H68" s="104" t="n">
        <v>4.89443454770841</v>
      </c>
      <c r="I68" s="104" t="n">
        <v>5.27451995920175</v>
      </c>
      <c r="J68" s="104" t="n">
        <v>5.65460537069508</v>
      </c>
      <c r="K68" s="104" t="n">
        <v>5.99795755588778</v>
      </c>
      <c r="L68" s="104" t="n">
        <v>6.34130974108047</v>
      </c>
      <c r="M68" s="104" t="n">
        <v>6.7204682013924</v>
      </c>
      <c r="N68" s="104" t="n">
        <v>7.09962666170433</v>
      </c>
      <c r="O68" s="104" t="n">
        <v>7.57903775564452</v>
      </c>
      <c r="P68" s="104" t="n">
        <v>8.05844884958471</v>
      </c>
      <c r="Q68" s="104" t="n">
        <v>8.88971681075872</v>
      </c>
      <c r="R68" s="104" t="n">
        <v>9.72098477193274</v>
      </c>
      <c r="S68" s="104" t="n">
        <v>10.3350850459648</v>
      </c>
      <c r="T68" s="104" t="n">
        <v>10.9491853199969</v>
      </c>
      <c r="U68" s="104" t="n">
        <v>11.563285594029</v>
      </c>
      <c r="V68" s="104" t="n">
        <v>12.177385868061</v>
      </c>
      <c r="W68" s="104" t="n">
        <v>12.5393929340305</v>
      </c>
      <c r="X68" s="104" t="n">
        <v>12.9014</v>
      </c>
      <c r="Y68" s="104" t="n">
        <v>13.2106</v>
      </c>
      <c r="Z68" s="104" t="n">
        <v>13.5198</v>
      </c>
      <c r="AA68" s="104" t="n">
        <v>13.829</v>
      </c>
      <c r="AB68" s="104" t="n">
        <v>14.1038</v>
      </c>
      <c r="AC68" s="104" t="n">
        <v>14.3786</v>
      </c>
      <c r="AD68" s="104" t="n">
        <v>14.4889174242149</v>
      </c>
      <c r="AE68" s="104" t="n">
        <v>14.5992348484299</v>
      </c>
      <c r="AF68" s="104" t="n">
        <v>14.7095522726448</v>
      </c>
      <c r="AG68" s="104" t="n">
        <v>13.8398013004979</v>
      </c>
      <c r="AH68" s="104" t="n">
        <v>12.970050328351</v>
      </c>
      <c r="AI68" s="104" t="n">
        <v>11.9683086666405</v>
      </c>
      <c r="AJ68" s="104" t="n">
        <v>11.1758008693964</v>
      </c>
      <c r="AK68" s="104" t="n">
        <v>9.99111899295112</v>
      </c>
      <c r="AL68" s="104" t="n">
        <v>8.80643711650583</v>
      </c>
      <c r="AM68" s="104" t="n">
        <v>7.43166703476402</v>
      </c>
      <c r="AN68" s="104" t="n">
        <v>6.05689695302222</v>
      </c>
      <c r="AO68" s="104" t="n">
        <v>4.68212687128041</v>
      </c>
      <c r="AP68" s="104" t="n">
        <v>3.3073567895386</v>
      </c>
      <c r="AQ68" s="104" t="n">
        <v>1.9325867077968</v>
      </c>
      <c r="AR68" s="104" t="n">
        <v>0.557816626054992</v>
      </c>
      <c r="AS68" s="103" t="n">
        <v>-0.816953455686814</v>
      </c>
      <c r="AT68" s="103" t="n">
        <v>-2.19172353742862</v>
      </c>
      <c r="AU68" s="103" t="n">
        <v>-3.56649361917043</v>
      </c>
      <c r="AV68" s="103" t="n">
        <v>-4.94126370091223</v>
      </c>
      <c r="AW68" s="103" t="n">
        <v>-6.31603378265404</v>
      </c>
      <c r="AX68" s="103" t="n">
        <v>-7.69080386439584</v>
      </c>
      <c r="AY68" s="103" t="n">
        <v>-10.711</v>
      </c>
      <c r="AZ68" s="103" t="n">
        <v>-13.538</v>
      </c>
      <c r="BA68" s="103" t="n">
        <v>-16.365</v>
      </c>
      <c r="BB68" s="103" t="n">
        <v>-19.192</v>
      </c>
    </row>
    <row r="69" customFormat="false" ht="12.8" hidden="false" customHeight="false" outlineLevel="0" collapsed="false">
      <c r="A69" s="102" t="n">
        <v>102</v>
      </c>
      <c r="B69" s="104" t="n">
        <v>0</v>
      </c>
      <c r="C69" s="104" t="n">
        <v>0.917870886534188</v>
      </c>
      <c r="D69" s="104" t="n">
        <v>1.83574177306837</v>
      </c>
      <c r="E69" s="104" t="n">
        <v>2.75361265960256</v>
      </c>
      <c r="F69" s="104" t="n">
        <v>3.67148354613675</v>
      </c>
      <c r="G69" s="104" t="n">
        <v>4.26181313073699</v>
      </c>
      <c r="H69" s="104" t="n">
        <v>4.85214271533722</v>
      </c>
      <c r="I69" s="104" t="n">
        <v>5.23031689642924</v>
      </c>
      <c r="J69" s="104" t="n">
        <v>5.60849107752126</v>
      </c>
      <c r="K69" s="104" t="n">
        <v>5.95054698976196</v>
      </c>
      <c r="L69" s="104" t="n">
        <v>6.29260290200266</v>
      </c>
      <c r="M69" s="104" t="n">
        <v>6.67030359638211</v>
      </c>
      <c r="N69" s="104" t="n">
        <v>7.04800429076157</v>
      </c>
      <c r="O69" s="104" t="n">
        <v>7.52537144889711</v>
      </c>
      <c r="P69" s="104" t="n">
        <v>8.00273860703265</v>
      </c>
      <c r="Q69" s="104" t="n">
        <v>8.83231863528107</v>
      </c>
      <c r="R69" s="104" t="n">
        <v>9.66189866352948</v>
      </c>
      <c r="S69" s="104" t="n">
        <v>10.2826169316776</v>
      </c>
      <c r="T69" s="104" t="n">
        <v>10.9033351998258</v>
      </c>
      <c r="U69" s="104" t="n">
        <v>11.5240534679739</v>
      </c>
      <c r="V69" s="104" t="n">
        <v>12.1447717361221</v>
      </c>
      <c r="W69" s="104" t="n">
        <v>12.562785868061</v>
      </c>
      <c r="X69" s="104" t="n">
        <v>12.9808</v>
      </c>
      <c r="Y69" s="104" t="n">
        <v>13.2932</v>
      </c>
      <c r="Z69" s="104" t="n">
        <v>13.6056</v>
      </c>
      <c r="AA69" s="104" t="n">
        <v>13.918</v>
      </c>
      <c r="AB69" s="104" t="n">
        <v>14.1956</v>
      </c>
      <c r="AC69" s="104" t="n">
        <v>14.4732</v>
      </c>
      <c r="AD69" s="104" t="n">
        <v>14.6085406217284</v>
      </c>
      <c r="AE69" s="104" t="n">
        <v>14.7438812434568</v>
      </c>
      <c r="AF69" s="104" t="n">
        <v>14.8792218651851</v>
      </c>
      <c r="AG69" s="104" t="n">
        <v>14.0027272635748</v>
      </c>
      <c r="AH69" s="104" t="n">
        <v>13.1262326619644</v>
      </c>
      <c r="AI69" s="104" t="n">
        <v>12.1149135039946</v>
      </c>
      <c r="AJ69" s="104" t="n">
        <v>11.3161261111791</v>
      </c>
      <c r="AK69" s="104" t="n">
        <v>10.1181958717073</v>
      </c>
      <c r="AL69" s="104" t="n">
        <v>8.92026563223556</v>
      </c>
      <c r="AM69" s="104" t="n">
        <v>7.52846885450301</v>
      </c>
      <c r="AN69" s="104" t="n">
        <v>6.13667207677046</v>
      </c>
      <c r="AO69" s="104" t="n">
        <v>4.74487529903792</v>
      </c>
      <c r="AP69" s="104" t="n">
        <v>3.35307852130537</v>
      </c>
      <c r="AQ69" s="104" t="n">
        <v>1.96128174357282</v>
      </c>
      <c r="AR69" s="104" t="n">
        <v>0.569484965840275</v>
      </c>
      <c r="AS69" s="103" t="n">
        <v>-0.822311811892272</v>
      </c>
      <c r="AT69" s="103" t="n">
        <v>-2.21410858962482</v>
      </c>
      <c r="AU69" s="103" t="n">
        <v>-3.60590536735736</v>
      </c>
      <c r="AV69" s="103" t="n">
        <v>-4.99770214508991</v>
      </c>
      <c r="AW69" s="103" t="n">
        <v>-6.38949892282246</v>
      </c>
      <c r="AX69" s="103" t="n">
        <v>-7.781295700555</v>
      </c>
      <c r="AY69" s="103" t="n">
        <v>-10.7695</v>
      </c>
      <c r="AZ69" s="103" t="n">
        <v>-13.616</v>
      </c>
      <c r="BA69" s="103" t="n">
        <v>-16.4625</v>
      </c>
      <c r="BB69" s="103" t="n">
        <v>-19.309</v>
      </c>
    </row>
    <row r="70" customFormat="false" ht="12.8" hidden="false" customHeight="false" outlineLevel="0" collapsed="false">
      <c r="A70" s="102" t="n">
        <v>103</v>
      </c>
      <c r="B70" s="104" t="n">
        <v>0</v>
      </c>
      <c r="C70" s="104" t="n">
        <v>0.909662084734572</v>
      </c>
      <c r="D70" s="104" t="n">
        <v>1.81932416946914</v>
      </c>
      <c r="E70" s="104" t="n">
        <v>2.72898625420372</v>
      </c>
      <c r="F70" s="104" t="n">
        <v>3.63864833893829</v>
      </c>
      <c r="G70" s="104" t="n">
        <v>4.22424961095216</v>
      </c>
      <c r="H70" s="104" t="n">
        <v>4.80985088296602</v>
      </c>
      <c r="I70" s="104" t="n">
        <v>5.18611383365673</v>
      </c>
      <c r="J70" s="104" t="n">
        <v>5.56237678434743</v>
      </c>
      <c r="K70" s="104" t="n">
        <v>5.90313642363614</v>
      </c>
      <c r="L70" s="104" t="n">
        <v>6.24389606292484</v>
      </c>
      <c r="M70" s="104" t="n">
        <v>6.62013899137183</v>
      </c>
      <c r="N70" s="104" t="n">
        <v>6.99638191981882</v>
      </c>
      <c r="O70" s="104" t="n">
        <v>7.47170514214971</v>
      </c>
      <c r="P70" s="104" t="n">
        <v>7.9470283644806</v>
      </c>
      <c r="Q70" s="104" t="n">
        <v>8.77492045980342</v>
      </c>
      <c r="R70" s="104" t="n">
        <v>9.60281255512623</v>
      </c>
      <c r="S70" s="104" t="n">
        <v>10.2301488173905</v>
      </c>
      <c r="T70" s="104" t="n">
        <v>10.8574850796547</v>
      </c>
      <c r="U70" s="104" t="n">
        <v>11.4848213419189</v>
      </c>
      <c r="V70" s="104" t="n">
        <v>12.1121576041831</v>
      </c>
      <c r="W70" s="104" t="n">
        <v>12.5861788020916</v>
      </c>
      <c r="X70" s="104" t="n">
        <v>13.0602</v>
      </c>
      <c r="Y70" s="104" t="n">
        <v>13.3758</v>
      </c>
      <c r="Z70" s="104" t="n">
        <v>13.6914</v>
      </c>
      <c r="AA70" s="104" t="n">
        <v>14.007</v>
      </c>
      <c r="AB70" s="104" t="n">
        <v>14.2874</v>
      </c>
      <c r="AC70" s="104" t="n">
        <v>14.5678</v>
      </c>
      <c r="AD70" s="104" t="n">
        <v>14.7281638192418</v>
      </c>
      <c r="AE70" s="104" t="n">
        <v>14.8885276384836</v>
      </c>
      <c r="AF70" s="104" t="n">
        <v>15.0488914577255</v>
      </c>
      <c r="AG70" s="104" t="n">
        <v>14.1656532266516</v>
      </c>
      <c r="AH70" s="104" t="n">
        <v>13.2824149955777</v>
      </c>
      <c r="AI70" s="104" t="n">
        <v>12.2615183413486</v>
      </c>
      <c r="AJ70" s="104" t="n">
        <v>11.4564513529619</v>
      </c>
      <c r="AK70" s="104" t="n">
        <v>10.2452727504636</v>
      </c>
      <c r="AL70" s="104" t="n">
        <v>9.03409414796528</v>
      </c>
      <c r="AM70" s="104" t="n">
        <v>7.625270674242</v>
      </c>
      <c r="AN70" s="104" t="n">
        <v>6.21644720051871</v>
      </c>
      <c r="AO70" s="104" t="n">
        <v>4.80762372679542</v>
      </c>
      <c r="AP70" s="104" t="n">
        <v>3.39880025307213</v>
      </c>
      <c r="AQ70" s="104" t="n">
        <v>1.98997677934885</v>
      </c>
      <c r="AR70" s="104" t="n">
        <v>0.581153305625559</v>
      </c>
      <c r="AS70" s="103" t="n">
        <v>-0.827670168097728</v>
      </c>
      <c r="AT70" s="103" t="n">
        <v>-2.23649364182102</v>
      </c>
      <c r="AU70" s="103" t="n">
        <v>-3.6453171155443</v>
      </c>
      <c r="AV70" s="103" t="n">
        <v>-5.05414058926759</v>
      </c>
      <c r="AW70" s="103" t="n">
        <v>-6.46296406299088</v>
      </c>
      <c r="AX70" s="103" t="n">
        <v>-7.87178753671416</v>
      </c>
      <c r="AY70" s="103" t="n">
        <v>-10.828</v>
      </c>
      <c r="AZ70" s="103" t="n">
        <v>-13.694</v>
      </c>
      <c r="BA70" s="103" t="n">
        <v>-16.56</v>
      </c>
      <c r="BB70" s="103" t="n">
        <v>-19.426</v>
      </c>
    </row>
    <row r="71" customFormat="false" ht="12.8" hidden="false" customHeight="false" outlineLevel="0" collapsed="false">
      <c r="A71" s="102" t="n">
        <v>104</v>
      </c>
      <c r="B71" s="104" t="n">
        <v>0</v>
      </c>
      <c r="C71" s="104" t="n">
        <v>0.901453282934957</v>
      </c>
      <c r="D71" s="104" t="n">
        <v>1.80290656586991</v>
      </c>
      <c r="E71" s="104" t="n">
        <v>2.70435984880487</v>
      </c>
      <c r="F71" s="104" t="n">
        <v>3.60581313173983</v>
      </c>
      <c r="G71" s="104" t="n">
        <v>4.18668609116734</v>
      </c>
      <c r="H71" s="104" t="n">
        <v>4.76755905059483</v>
      </c>
      <c r="I71" s="104" t="n">
        <v>5.14191077088422</v>
      </c>
      <c r="J71" s="104" t="n">
        <v>5.51626249117361</v>
      </c>
      <c r="K71" s="104" t="n">
        <v>5.85572585751032</v>
      </c>
      <c r="L71" s="104" t="n">
        <v>6.19518922384703</v>
      </c>
      <c r="M71" s="104" t="n">
        <v>6.56997438636155</v>
      </c>
      <c r="N71" s="104" t="n">
        <v>6.94475954887606</v>
      </c>
      <c r="O71" s="104" t="n">
        <v>7.41803883540231</v>
      </c>
      <c r="P71" s="104" t="n">
        <v>7.89131812192855</v>
      </c>
      <c r="Q71" s="104" t="n">
        <v>8.71752228432577</v>
      </c>
      <c r="R71" s="104" t="n">
        <v>9.54372644672298</v>
      </c>
      <c r="S71" s="104" t="n">
        <v>10.1776807031033</v>
      </c>
      <c r="T71" s="104" t="n">
        <v>10.8116349594836</v>
      </c>
      <c r="U71" s="104" t="n">
        <v>11.4455892158639</v>
      </c>
      <c r="V71" s="104" t="n">
        <v>12.0795434722442</v>
      </c>
      <c r="W71" s="104" t="n">
        <v>12.6095717361221</v>
      </c>
      <c r="X71" s="104" t="n">
        <v>13.1396</v>
      </c>
      <c r="Y71" s="104" t="n">
        <v>13.4584</v>
      </c>
      <c r="Z71" s="104" t="n">
        <v>13.7772</v>
      </c>
      <c r="AA71" s="104" t="n">
        <v>14.096</v>
      </c>
      <c r="AB71" s="104" t="n">
        <v>14.3792</v>
      </c>
      <c r="AC71" s="104" t="n">
        <v>14.6624</v>
      </c>
      <c r="AD71" s="104" t="n">
        <v>14.8477870167553</v>
      </c>
      <c r="AE71" s="104" t="n">
        <v>15.0331740335105</v>
      </c>
      <c r="AF71" s="104" t="n">
        <v>15.2185610502658</v>
      </c>
      <c r="AG71" s="104" t="n">
        <v>14.3285791897285</v>
      </c>
      <c r="AH71" s="104" t="n">
        <v>13.4385973291911</v>
      </c>
      <c r="AI71" s="104" t="n">
        <v>12.4081231787027</v>
      </c>
      <c r="AJ71" s="104" t="n">
        <v>11.5967765947446</v>
      </c>
      <c r="AK71" s="104" t="n">
        <v>10.3723496292198</v>
      </c>
      <c r="AL71" s="104" t="n">
        <v>9.14792266369501</v>
      </c>
      <c r="AM71" s="104" t="n">
        <v>7.72207249398098</v>
      </c>
      <c r="AN71" s="104" t="n">
        <v>6.29622232426695</v>
      </c>
      <c r="AO71" s="104" t="n">
        <v>4.87037215455293</v>
      </c>
      <c r="AP71" s="104" t="n">
        <v>3.4445219848389</v>
      </c>
      <c r="AQ71" s="104" t="n">
        <v>2.01867181512487</v>
      </c>
      <c r="AR71" s="104" t="n">
        <v>0.592821645410843</v>
      </c>
      <c r="AS71" s="103" t="n">
        <v>-0.833028524303185</v>
      </c>
      <c r="AT71" s="103" t="n">
        <v>-2.25887869401721</v>
      </c>
      <c r="AU71" s="103" t="n">
        <v>-3.68472886373124</v>
      </c>
      <c r="AV71" s="103" t="n">
        <v>-5.11057903344527</v>
      </c>
      <c r="AW71" s="103" t="n">
        <v>-6.5364292031593</v>
      </c>
      <c r="AX71" s="103" t="n">
        <v>-7.96227937287332</v>
      </c>
      <c r="AY71" s="103" t="n">
        <v>-10.8865</v>
      </c>
      <c r="AZ71" s="103" t="n">
        <v>-13.772</v>
      </c>
      <c r="BA71" s="103" t="n">
        <v>-16.6575</v>
      </c>
      <c r="BB71" s="103" t="n">
        <v>-19.543</v>
      </c>
    </row>
    <row r="72" customFormat="false" ht="12.8" hidden="false" customHeight="false" outlineLevel="0" collapsed="false">
      <c r="A72" s="102" t="n">
        <v>105</v>
      </c>
      <c r="B72" s="104" t="n">
        <v>0</v>
      </c>
      <c r="C72" s="104" t="n">
        <v>0.893244481135342</v>
      </c>
      <c r="D72" s="104" t="n">
        <v>1.78648896227069</v>
      </c>
      <c r="E72" s="104" t="n">
        <v>2.67973344340603</v>
      </c>
      <c r="F72" s="104" t="n">
        <v>3.57297792454137</v>
      </c>
      <c r="G72" s="104" t="n">
        <v>4.14912257138251</v>
      </c>
      <c r="H72" s="104" t="n">
        <v>4.72526721822364</v>
      </c>
      <c r="I72" s="104" t="n">
        <v>5.09770770811171</v>
      </c>
      <c r="J72" s="104" t="n">
        <v>5.47014819799978</v>
      </c>
      <c r="K72" s="104" t="n">
        <v>5.8083152913845</v>
      </c>
      <c r="L72" s="104" t="n">
        <v>6.14648238476922</v>
      </c>
      <c r="M72" s="104" t="n">
        <v>6.51980978135127</v>
      </c>
      <c r="N72" s="104" t="n">
        <v>6.89313717793331</v>
      </c>
      <c r="O72" s="104" t="n">
        <v>7.36437252865491</v>
      </c>
      <c r="P72" s="104" t="n">
        <v>7.8356078793765</v>
      </c>
      <c r="Q72" s="104" t="n">
        <v>8.66012410884811</v>
      </c>
      <c r="R72" s="104" t="n">
        <v>9.48464033831972</v>
      </c>
      <c r="S72" s="104" t="n">
        <v>10.1252125888161</v>
      </c>
      <c r="T72" s="104" t="n">
        <v>10.7657848393125</v>
      </c>
      <c r="U72" s="104" t="n">
        <v>11.4063570898088</v>
      </c>
      <c r="V72" s="104" t="n">
        <v>12.0469293403052</v>
      </c>
      <c r="W72" s="104" t="n">
        <v>12.6329646701526</v>
      </c>
      <c r="X72" s="104" t="n">
        <v>13.219</v>
      </c>
      <c r="Y72" s="104" t="n">
        <v>13.541</v>
      </c>
      <c r="Z72" s="104" t="n">
        <v>13.863</v>
      </c>
      <c r="AA72" s="104" t="n">
        <v>14.185</v>
      </c>
      <c r="AB72" s="104" t="n">
        <v>14.471</v>
      </c>
      <c r="AC72" s="104" t="n">
        <v>14.757</v>
      </c>
      <c r="AD72" s="104" t="n">
        <v>14.9674102142687</v>
      </c>
      <c r="AE72" s="104" t="n">
        <v>15.1778204285374</v>
      </c>
      <c r="AF72" s="104" t="n">
        <v>15.3882306428061</v>
      </c>
      <c r="AG72" s="104" t="n">
        <v>14.4915051528053</v>
      </c>
      <c r="AH72" s="104" t="n">
        <v>13.5947796628045</v>
      </c>
      <c r="AI72" s="104" t="n">
        <v>12.5547280160568</v>
      </c>
      <c r="AJ72" s="104" t="n">
        <v>11.7371018365273</v>
      </c>
      <c r="AK72" s="104" t="n">
        <v>10.499426507976</v>
      </c>
      <c r="AL72" s="104" t="n">
        <v>9.26175117942474</v>
      </c>
      <c r="AM72" s="104" t="n">
        <v>7.81887431371997</v>
      </c>
      <c r="AN72" s="104" t="n">
        <v>6.3759974480152</v>
      </c>
      <c r="AO72" s="104" t="n">
        <v>4.93312058231043</v>
      </c>
      <c r="AP72" s="104" t="n">
        <v>3.49024371660566</v>
      </c>
      <c r="AQ72" s="104" t="n">
        <v>2.04736685090089</v>
      </c>
      <c r="AR72" s="104" t="n">
        <v>0.604489985196119</v>
      </c>
      <c r="AS72" s="103" t="n">
        <v>-0.838386880508651</v>
      </c>
      <c r="AT72" s="103" t="n">
        <v>-2.28126374621342</v>
      </c>
      <c r="AU72" s="103" t="n">
        <v>-3.72414061191819</v>
      </c>
      <c r="AV72" s="103" t="n">
        <v>-5.16701747762296</v>
      </c>
      <c r="AW72" s="103" t="n">
        <v>-6.60989434332773</v>
      </c>
      <c r="AX72" s="103" t="n">
        <v>-8.0527712090325</v>
      </c>
      <c r="AY72" s="103" t="n">
        <v>-10.945</v>
      </c>
      <c r="AZ72" s="103" t="n">
        <v>-13.85</v>
      </c>
      <c r="BA72" s="103" t="n">
        <v>-16.755</v>
      </c>
      <c r="BB72" s="103" t="n">
        <v>-19.66</v>
      </c>
    </row>
    <row r="73" customFormat="false" ht="12.8" hidden="false" customHeight="false" outlineLevel="0" collapsed="false">
      <c r="A73" s="102" t="n">
        <v>106</v>
      </c>
      <c r="B73" s="104" t="n">
        <v>0</v>
      </c>
      <c r="C73" s="104" t="n">
        <v>0.884604914664423</v>
      </c>
      <c r="D73" s="104" t="n">
        <v>1.76920982932885</v>
      </c>
      <c r="E73" s="104" t="n">
        <v>2.65381474399327</v>
      </c>
      <c r="F73" s="104" t="n">
        <v>3.53841965865769</v>
      </c>
      <c r="G73" s="104" t="n">
        <v>4.10962718737626</v>
      </c>
      <c r="H73" s="104" t="n">
        <v>4.68083471609482</v>
      </c>
      <c r="I73" s="104" t="n">
        <v>5.05122963774544</v>
      </c>
      <c r="J73" s="104" t="n">
        <v>5.42162455939607</v>
      </c>
      <c r="K73" s="104" t="n">
        <v>5.75826065533299</v>
      </c>
      <c r="L73" s="104" t="n">
        <v>6.09489675126992</v>
      </c>
      <c r="M73" s="104" t="n">
        <v>6.46635604051227</v>
      </c>
      <c r="N73" s="104" t="n">
        <v>6.83781532975462</v>
      </c>
      <c r="O73" s="104" t="n">
        <v>7.30625879079787</v>
      </c>
      <c r="P73" s="104" t="n">
        <v>7.77470225184112</v>
      </c>
      <c r="Q73" s="104" t="n">
        <v>8.59487658140175</v>
      </c>
      <c r="R73" s="104" t="n">
        <v>9.41505091096237</v>
      </c>
      <c r="S73" s="104" t="n">
        <v>10.0554049768511</v>
      </c>
      <c r="T73" s="104" t="n">
        <v>10.6957590427397</v>
      </c>
      <c r="U73" s="104" t="n">
        <v>11.3361131086284</v>
      </c>
      <c r="V73" s="104" t="n">
        <v>11.9764671745171</v>
      </c>
      <c r="W73" s="104" t="n">
        <v>12.6374335872586</v>
      </c>
      <c r="X73" s="104" t="n">
        <v>13.2984</v>
      </c>
      <c r="Y73" s="104" t="n">
        <v>13.6236</v>
      </c>
      <c r="Z73" s="104" t="n">
        <v>13.9488</v>
      </c>
      <c r="AA73" s="104" t="n">
        <v>14.274</v>
      </c>
      <c r="AB73" s="104" t="n">
        <v>14.5628</v>
      </c>
      <c r="AC73" s="104" t="n">
        <v>14.8516</v>
      </c>
      <c r="AD73" s="104" t="n">
        <v>15.079928171415</v>
      </c>
      <c r="AE73" s="104" t="n">
        <v>15.3082563428299</v>
      </c>
      <c r="AF73" s="104" t="n">
        <v>15.5365845142449</v>
      </c>
      <c r="AG73" s="104" t="n">
        <v>14.6379002173583</v>
      </c>
      <c r="AH73" s="104" t="n">
        <v>13.7392159204718</v>
      </c>
      <c r="AI73" s="104" t="n">
        <v>12.6922647755462</v>
      </c>
      <c r="AJ73" s="104" t="n">
        <v>11.8696555401848</v>
      </c>
      <c r="AK73" s="104" t="n">
        <v>10.6200995800578</v>
      </c>
      <c r="AL73" s="104" t="n">
        <v>9.3705436199307</v>
      </c>
      <c r="AM73" s="104" t="n">
        <v>7.91167907069691</v>
      </c>
      <c r="AN73" s="104" t="n">
        <v>6.45281452146313</v>
      </c>
      <c r="AO73" s="104" t="n">
        <v>4.99394997222935</v>
      </c>
      <c r="AP73" s="104" t="n">
        <v>3.53508542299556</v>
      </c>
      <c r="AQ73" s="104" t="n">
        <v>2.07622087376177</v>
      </c>
      <c r="AR73" s="104" t="n">
        <v>0.617356324527989</v>
      </c>
      <c r="AS73" s="103" t="n">
        <v>-0.841508224705796</v>
      </c>
      <c r="AT73" s="103" t="n">
        <v>-2.30037277393958</v>
      </c>
      <c r="AU73" s="103" t="n">
        <v>-3.75923732317337</v>
      </c>
      <c r="AV73" s="103" t="n">
        <v>-5.21810187240715</v>
      </c>
      <c r="AW73" s="103" t="n">
        <v>-6.67696642164094</v>
      </c>
      <c r="AX73" s="103" t="n">
        <v>-8.13583097087472</v>
      </c>
      <c r="AY73" s="103" t="n">
        <v>-10.984</v>
      </c>
      <c r="AZ73" s="103" t="n">
        <v>-13.906</v>
      </c>
      <c r="BA73" s="103" t="n">
        <v>-16.828</v>
      </c>
      <c r="BB73" s="103" t="n">
        <v>-19.75</v>
      </c>
    </row>
    <row r="74" customFormat="false" ht="12.8" hidden="false" customHeight="false" outlineLevel="0" collapsed="false">
      <c r="A74" s="102" t="n">
        <v>107</v>
      </c>
      <c r="B74" s="104" t="n">
        <v>0</v>
      </c>
      <c r="C74" s="104" t="n">
        <v>0.875965348193504</v>
      </c>
      <c r="D74" s="104" t="n">
        <v>1.75193069638701</v>
      </c>
      <c r="E74" s="104" t="n">
        <v>2.62789604458051</v>
      </c>
      <c r="F74" s="104" t="n">
        <v>3.50386139277401</v>
      </c>
      <c r="G74" s="104" t="n">
        <v>4.07013180337001</v>
      </c>
      <c r="H74" s="104" t="n">
        <v>4.636402213966</v>
      </c>
      <c r="I74" s="104" t="n">
        <v>5.00475156737918</v>
      </c>
      <c r="J74" s="104" t="n">
        <v>5.37310092079236</v>
      </c>
      <c r="K74" s="104" t="n">
        <v>5.70820601928149</v>
      </c>
      <c r="L74" s="104" t="n">
        <v>6.04331111777062</v>
      </c>
      <c r="M74" s="104" t="n">
        <v>6.41290229967328</v>
      </c>
      <c r="N74" s="104" t="n">
        <v>6.78249348157593</v>
      </c>
      <c r="O74" s="104" t="n">
        <v>7.24814505294083</v>
      </c>
      <c r="P74" s="104" t="n">
        <v>7.71379662430573</v>
      </c>
      <c r="Q74" s="104" t="n">
        <v>8.52962905395538</v>
      </c>
      <c r="R74" s="104" t="n">
        <v>9.34546148360503</v>
      </c>
      <c r="S74" s="104" t="n">
        <v>9.98559736488603</v>
      </c>
      <c r="T74" s="104" t="n">
        <v>10.625733246167</v>
      </c>
      <c r="U74" s="104" t="n">
        <v>11.265869127448</v>
      </c>
      <c r="V74" s="104" t="n">
        <v>11.906005008729</v>
      </c>
      <c r="W74" s="104" t="n">
        <v>12.6419025043645</v>
      </c>
      <c r="X74" s="104" t="n">
        <v>13.3778</v>
      </c>
      <c r="Y74" s="104" t="n">
        <v>13.7062</v>
      </c>
      <c r="Z74" s="104" t="n">
        <v>14.0346</v>
      </c>
      <c r="AA74" s="104" t="n">
        <v>14.363</v>
      </c>
      <c r="AB74" s="104" t="n">
        <v>14.6546</v>
      </c>
      <c r="AC74" s="104" t="n">
        <v>14.9462</v>
      </c>
      <c r="AD74" s="104" t="n">
        <v>15.1924461285612</v>
      </c>
      <c r="AE74" s="104" t="n">
        <v>15.4386922571224</v>
      </c>
      <c r="AF74" s="104" t="n">
        <v>15.6849383856837</v>
      </c>
      <c r="AG74" s="104" t="n">
        <v>14.7842952819114</v>
      </c>
      <c r="AH74" s="104" t="n">
        <v>13.8836521781391</v>
      </c>
      <c r="AI74" s="104" t="n">
        <v>12.8298015350356</v>
      </c>
      <c r="AJ74" s="104" t="n">
        <v>12.0022092438423</v>
      </c>
      <c r="AK74" s="104" t="n">
        <v>10.7407726521395</v>
      </c>
      <c r="AL74" s="104" t="n">
        <v>9.47933606043666</v>
      </c>
      <c r="AM74" s="104" t="n">
        <v>8.00448382767386</v>
      </c>
      <c r="AN74" s="104" t="n">
        <v>6.52963159491106</v>
      </c>
      <c r="AO74" s="104" t="n">
        <v>5.05477936214826</v>
      </c>
      <c r="AP74" s="104" t="n">
        <v>3.57992712938546</v>
      </c>
      <c r="AQ74" s="104" t="n">
        <v>2.10507489662266</v>
      </c>
      <c r="AR74" s="104" t="n">
        <v>0.630222663859858</v>
      </c>
      <c r="AS74" s="103" t="n">
        <v>-0.844629568902943</v>
      </c>
      <c r="AT74" s="103" t="n">
        <v>-2.31948180166574</v>
      </c>
      <c r="AU74" s="103" t="n">
        <v>-3.79433403442854</v>
      </c>
      <c r="AV74" s="103" t="n">
        <v>-5.26918626719134</v>
      </c>
      <c r="AW74" s="103" t="n">
        <v>-6.74403849995414</v>
      </c>
      <c r="AX74" s="103" t="n">
        <v>-8.21889073271695</v>
      </c>
      <c r="AY74" s="103" t="n">
        <v>-11.023</v>
      </c>
      <c r="AZ74" s="103" t="n">
        <v>-13.962</v>
      </c>
      <c r="BA74" s="103" t="n">
        <v>-16.901</v>
      </c>
      <c r="BB74" s="103" t="n">
        <v>-19.84</v>
      </c>
    </row>
    <row r="75" customFormat="false" ht="12.8" hidden="false" customHeight="false" outlineLevel="0" collapsed="false">
      <c r="A75" s="102" t="n">
        <v>108</v>
      </c>
      <c r="B75" s="104" t="n">
        <v>0</v>
      </c>
      <c r="C75" s="104" t="n">
        <v>0.867325781722584</v>
      </c>
      <c r="D75" s="104" t="n">
        <v>1.73465156344517</v>
      </c>
      <c r="E75" s="104" t="n">
        <v>2.60197734516775</v>
      </c>
      <c r="F75" s="104" t="n">
        <v>3.46930312689034</v>
      </c>
      <c r="G75" s="104" t="n">
        <v>4.03063641936376</v>
      </c>
      <c r="H75" s="104" t="n">
        <v>4.59196971183718</v>
      </c>
      <c r="I75" s="104" t="n">
        <v>4.95827349701291</v>
      </c>
      <c r="J75" s="104" t="n">
        <v>5.32457728218864</v>
      </c>
      <c r="K75" s="104" t="n">
        <v>5.65815138322998</v>
      </c>
      <c r="L75" s="104" t="n">
        <v>5.99172548427132</v>
      </c>
      <c r="M75" s="104" t="n">
        <v>6.35944855883428</v>
      </c>
      <c r="N75" s="104" t="n">
        <v>6.72717163339725</v>
      </c>
      <c r="O75" s="104" t="n">
        <v>7.1900313150838</v>
      </c>
      <c r="P75" s="104" t="n">
        <v>7.65289099677035</v>
      </c>
      <c r="Q75" s="104" t="n">
        <v>8.46438152650902</v>
      </c>
      <c r="R75" s="104" t="n">
        <v>9.27587205624768</v>
      </c>
      <c r="S75" s="104" t="n">
        <v>9.915789752921</v>
      </c>
      <c r="T75" s="104" t="n">
        <v>10.5557074495943</v>
      </c>
      <c r="U75" s="104" t="n">
        <v>11.1956251462676</v>
      </c>
      <c r="V75" s="104" t="n">
        <v>11.835542842941</v>
      </c>
      <c r="W75" s="104" t="n">
        <v>12.6463714214705</v>
      </c>
      <c r="X75" s="104" t="n">
        <v>13.4572</v>
      </c>
      <c r="Y75" s="104" t="n">
        <v>13.7888</v>
      </c>
      <c r="Z75" s="104" t="n">
        <v>14.1204</v>
      </c>
      <c r="AA75" s="104" t="n">
        <v>14.452</v>
      </c>
      <c r="AB75" s="104" t="n">
        <v>14.7464</v>
      </c>
      <c r="AC75" s="104" t="n">
        <v>15.0408</v>
      </c>
      <c r="AD75" s="104" t="n">
        <v>15.3049640857075</v>
      </c>
      <c r="AE75" s="104" t="n">
        <v>15.569128171415</v>
      </c>
      <c r="AF75" s="104" t="n">
        <v>15.8332922571224</v>
      </c>
      <c r="AG75" s="104" t="n">
        <v>14.9306903464644</v>
      </c>
      <c r="AH75" s="104" t="n">
        <v>14.0280884358064</v>
      </c>
      <c r="AI75" s="104" t="n">
        <v>12.9673382945249</v>
      </c>
      <c r="AJ75" s="104" t="n">
        <v>12.1347629474999</v>
      </c>
      <c r="AK75" s="104" t="n">
        <v>10.8614457242212</v>
      </c>
      <c r="AL75" s="104" t="n">
        <v>9.58812850094262</v>
      </c>
      <c r="AM75" s="104" t="n">
        <v>8.09728858465081</v>
      </c>
      <c r="AN75" s="104" t="n">
        <v>6.60644866835899</v>
      </c>
      <c r="AO75" s="104" t="n">
        <v>5.11560875206717</v>
      </c>
      <c r="AP75" s="104" t="n">
        <v>3.62476883577536</v>
      </c>
      <c r="AQ75" s="104" t="n">
        <v>2.13392891948354</v>
      </c>
      <c r="AR75" s="104" t="n">
        <v>0.643089003191726</v>
      </c>
      <c r="AS75" s="103" t="n">
        <v>-0.847750913100089</v>
      </c>
      <c r="AT75" s="103" t="n">
        <v>-2.3385908293919</v>
      </c>
      <c r="AU75" s="103" t="n">
        <v>-3.82943074568372</v>
      </c>
      <c r="AV75" s="103" t="n">
        <v>-5.32027066197554</v>
      </c>
      <c r="AW75" s="103" t="n">
        <v>-6.81111057826735</v>
      </c>
      <c r="AX75" s="103" t="n">
        <v>-8.30195049455917</v>
      </c>
      <c r="AY75" s="103" t="n">
        <v>-11.062</v>
      </c>
      <c r="AZ75" s="103" t="n">
        <v>-14.018</v>
      </c>
      <c r="BA75" s="103" t="n">
        <v>-16.974</v>
      </c>
      <c r="BB75" s="103" t="n">
        <v>-19.93</v>
      </c>
    </row>
    <row r="76" customFormat="false" ht="12.8" hidden="false" customHeight="false" outlineLevel="0" collapsed="false">
      <c r="A76" s="102" t="n">
        <v>109</v>
      </c>
      <c r="B76" s="104" t="n">
        <v>0</v>
      </c>
      <c r="C76" s="104" t="n">
        <v>0.858686215251665</v>
      </c>
      <c r="D76" s="104" t="n">
        <v>1.71737243050333</v>
      </c>
      <c r="E76" s="104" t="n">
        <v>2.57605864575499</v>
      </c>
      <c r="F76" s="104" t="n">
        <v>3.43474486100666</v>
      </c>
      <c r="G76" s="104" t="n">
        <v>3.99114103535751</v>
      </c>
      <c r="H76" s="104" t="n">
        <v>4.54753720970836</v>
      </c>
      <c r="I76" s="104" t="n">
        <v>4.91179542664665</v>
      </c>
      <c r="J76" s="104" t="n">
        <v>5.27605364358493</v>
      </c>
      <c r="K76" s="104" t="n">
        <v>5.60809674717847</v>
      </c>
      <c r="L76" s="104" t="n">
        <v>5.94013985077202</v>
      </c>
      <c r="M76" s="104" t="n">
        <v>6.30599481799529</v>
      </c>
      <c r="N76" s="104" t="n">
        <v>6.67184978521856</v>
      </c>
      <c r="O76" s="104" t="n">
        <v>7.13191757722676</v>
      </c>
      <c r="P76" s="104" t="n">
        <v>7.59198536923497</v>
      </c>
      <c r="Q76" s="104" t="n">
        <v>8.39913399906266</v>
      </c>
      <c r="R76" s="104" t="n">
        <v>9.20628262889033</v>
      </c>
      <c r="S76" s="104" t="n">
        <v>9.84598214095597</v>
      </c>
      <c r="T76" s="104" t="n">
        <v>10.4856816530216</v>
      </c>
      <c r="U76" s="104" t="n">
        <v>11.1253811650872</v>
      </c>
      <c r="V76" s="104" t="n">
        <v>11.7650806771529</v>
      </c>
      <c r="W76" s="104" t="n">
        <v>12.6508403385764</v>
      </c>
      <c r="X76" s="104" t="n">
        <v>13.5366</v>
      </c>
      <c r="Y76" s="104" t="n">
        <v>13.8714</v>
      </c>
      <c r="Z76" s="104" t="n">
        <v>14.2062</v>
      </c>
      <c r="AA76" s="104" t="n">
        <v>14.541</v>
      </c>
      <c r="AB76" s="104" t="n">
        <v>14.8382</v>
      </c>
      <c r="AC76" s="104" t="n">
        <v>15.1354</v>
      </c>
      <c r="AD76" s="104" t="n">
        <v>15.4174820428537</v>
      </c>
      <c r="AE76" s="104" t="n">
        <v>15.6995640857075</v>
      </c>
      <c r="AF76" s="104" t="n">
        <v>15.9816461285612</v>
      </c>
      <c r="AG76" s="104" t="n">
        <v>15.0770854110175</v>
      </c>
      <c r="AH76" s="104" t="n">
        <v>14.1725246934737</v>
      </c>
      <c r="AI76" s="104" t="n">
        <v>13.1048750540143</v>
      </c>
      <c r="AJ76" s="104" t="n">
        <v>12.2673166511574</v>
      </c>
      <c r="AK76" s="104" t="n">
        <v>10.982118796303</v>
      </c>
      <c r="AL76" s="104" t="n">
        <v>9.69692094144858</v>
      </c>
      <c r="AM76" s="104" t="n">
        <v>8.19009334162775</v>
      </c>
      <c r="AN76" s="104" t="n">
        <v>6.68326574180692</v>
      </c>
      <c r="AO76" s="104" t="n">
        <v>5.17643814198609</v>
      </c>
      <c r="AP76" s="104" t="n">
        <v>3.66961054216526</v>
      </c>
      <c r="AQ76" s="104" t="n">
        <v>2.16278294234443</v>
      </c>
      <c r="AR76" s="104" t="n">
        <v>0.655955342523596</v>
      </c>
      <c r="AS76" s="103" t="n">
        <v>-0.850872257297235</v>
      </c>
      <c r="AT76" s="103" t="n">
        <v>-2.35769985711807</v>
      </c>
      <c r="AU76" s="103" t="n">
        <v>-3.8645274569389</v>
      </c>
      <c r="AV76" s="103" t="n">
        <v>-5.37135505675973</v>
      </c>
      <c r="AW76" s="103" t="n">
        <v>-6.87818265658056</v>
      </c>
      <c r="AX76" s="103" t="n">
        <v>-8.38501025640139</v>
      </c>
      <c r="AY76" s="103" t="n">
        <v>-11.101</v>
      </c>
      <c r="AZ76" s="103" t="n">
        <v>-14.074</v>
      </c>
      <c r="BA76" s="103" t="n">
        <v>-17.047</v>
      </c>
      <c r="BB76" s="103" t="n">
        <v>-20.02</v>
      </c>
    </row>
    <row r="77" customFormat="false" ht="12.8" hidden="false" customHeight="false" outlineLevel="0" collapsed="false">
      <c r="A77" s="102" t="n">
        <v>110</v>
      </c>
      <c r="B77" s="104" t="n">
        <v>0</v>
      </c>
      <c r="C77" s="104" t="n">
        <v>0.850046648780745</v>
      </c>
      <c r="D77" s="104" t="n">
        <v>1.70009329756149</v>
      </c>
      <c r="E77" s="104" t="n">
        <v>2.55013994634223</v>
      </c>
      <c r="F77" s="104" t="n">
        <v>3.40018659512298</v>
      </c>
      <c r="G77" s="104" t="n">
        <v>3.95164565135126</v>
      </c>
      <c r="H77" s="104" t="n">
        <v>4.50310470757954</v>
      </c>
      <c r="I77" s="104" t="n">
        <v>4.86531735628038</v>
      </c>
      <c r="J77" s="104" t="n">
        <v>5.22753000498122</v>
      </c>
      <c r="K77" s="104" t="n">
        <v>5.55804211112697</v>
      </c>
      <c r="L77" s="104" t="n">
        <v>5.88855421727272</v>
      </c>
      <c r="M77" s="104" t="n">
        <v>6.25254107715629</v>
      </c>
      <c r="N77" s="104" t="n">
        <v>6.61652793703987</v>
      </c>
      <c r="O77" s="104" t="n">
        <v>7.07380383936973</v>
      </c>
      <c r="P77" s="104" t="n">
        <v>7.53107974169958</v>
      </c>
      <c r="Q77" s="104" t="n">
        <v>8.33388647161629</v>
      </c>
      <c r="R77" s="104" t="n">
        <v>9.13669320153299</v>
      </c>
      <c r="S77" s="104" t="n">
        <v>9.77617452899094</v>
      </c>
      <c r="T77" s="104" t="n">
        <v>10.4156558564489</v>
      </c>
      <c r="U77" s="104" t="n">
        <v>11.0551371839068</v>
      </c>
      <c r="V77" s="104" t="n">
        <v>11.6946185113648</v>
      </c>
      <c r="W77" s="104" t="n">
        <v>12.6553092556824</v>
      </c>
      <c r="X77" s="104" t="n">
        <v>13.616</v>
      </c>
      <c r="Y77" s="104" t="n">
        <v>13.954</v>
      </c>
      <c r="Z77" s="104" t="n">
        <v>14.292</v>
      </c>
      <c r="AA77" s="104" t="n">
        <v>14.63</v>
      </c>
      <c r="AB77" s="104" t="n">
        <v>14.93</v>
      </c>
      <c r="AC77" s="104" t="n">
        <v>15.23</v>
      </c>
      <c r="AD77" s="104" t="n">
        <v>15.53</v>
      </c>
      <c r="AE77" s="104" t="n">
        <v>15.83</v>
      </c>
      <c r="AF77" s="104" t="n">
        <v>16.13</v>
      </c>
      <c r="AG77" s="104" t="n">
        <v>15.2234804755705</v>
      </c>
      <c r="AH77" s="104" t="n">
        <v>14.316960951141</v>
      </c>
      <c r="AI77" s="104" t="n">
        <v>13.2424118135037</v>
      </c>
      <c r="AJ77" s="104" t="n">
        <v>12.3998703548149</v>
      </c>
      <c r="AK77" s="104" t="n">
        <v>11.1027918683847</v>
      </c>
      <c r="AL77" s="104" t="n">
        <v>9.80571338195454</v>
      </c>
      <c r="AM77" s="104" t="n">
        <v>8.2828980986047</v>
      </c>
      <c r="AN77" s="104" t="n">
        <v>6.76008281525485</v>
      </c>
      <c r="AO77" s="104" t="n">
        <v>5.237267531905</v>
      </c>
      <c r="AP77" s="104" t="n">
        <v>3.71445224855516</v>
      </c>
      <c r="AQ77" s="104" t="n">
        <v>2.19163696520531</v>
      </c>
      <c r="AR77" s="104" t="n">
        <v>0.66882168185547</v>
      </c>
      <c r="AS77" s="103" t="n">
        <v>-0.853993601494375</v>
      </c>
      <c r="AT77" s="103" t="n">
        <v>-2.37680888484422</v>
      </c>
      <c r="AU77" s="103" t="n">
        <v>-3.89962416819406</v>
      </c>
      <c r="AV77" s="103" t="n">
        <v>-5.42243945154391</v>
      </c>
      <c r="AW77" s="103" t="n">
        <v>-6.94525473489376</v>
      </c>
      <c r="AX77" s="103" t="n">
        <v>-8.4680700182436</v>
      </c>
      <c r="AY77" s="103" t="n">
        <v>-11.14</v>
      </c>
      <c r="AZ77" s="103" t="n">
        <v>-14.13</v>
      </c>
      <c r="BA77" s="103" t="n">
        <v>-17.12</v>
      </c>
      <c r="BB77" s="103" t="n">
        <v>-20.11</v>
      </c>
    </row>
    <row r="78" customFormat="false" ht="12.8" hidden="false" customHeight="false" outlineLevel="0" collapsed="false">
      <c r="A78" s="102" t="n">
        <v>111</v>
      </c>
      <c r="B78" s="104" t="n">
        <v>0</v>
      </c>
      <c r="C78" s="104" t="n">
        <v>0.841044512068113</v>
      </c>
      <c r="D78" s="104" t="n">
        <v>1.68208902413623</v>
      </c>
      <c r="E78" s="104" t="n">
        <v>2.52313353620434</v>
      </c>
      <c r="F78" s="104" t="n">
        <v>3.36417804827245</v>
      </c>
      <c r="G78" s="104" t="n">
        <v>3.91052249885921</v>
      </c>
      <c r="H78" s="104" t="n">
        <v>4.45686694944597</v>
      </c>
      <c r="I78" s="104" t="n">
        <v>4.81692129522973</v>
      </c>
      <c r="J78" s="104" t="n">
        <v>5.1769756410135</v>
      </c>
      <c r="K78" s="104" t="n">
        <v>5.50576629537166</v>
      </c>
      <c r="L78" s="104" t="n">
        <v>5.83455694972982</v>
      </c>
      <c r="M78" s="104" t="n">
        <v>6.19635072153623</v>
      </c>
      <c r="N78" s="104" t="n">
        <v>6.55814449334264</v>
      </c>
      <c r="O78" s="104" t="n">
        <v>7.01205373089902</v>
      </c>
      <c r="P78" s="104" t="n">
        <v>7.46596296845541</v>
      </c>
      <c r="Q78" s="104" t="n">
        <v>8.26258510648416</v>
      </c>
      <c r="R78" s="104" t="n">
        <v>9.0592072445129</v>
      </c>
      <c r="S78" s="104" t="n">
        <v>9.69558941981821</v>
      </c>
      <c r="T78" s="104" t="n">
        <v>10.3319715951235</v>
      </c>
      <c r="U78" s="104" t="n">
        <v>10.9683537704288</v>
      </c>
      <c r="V78" s="104" t="n">
        <v>11.6047359457341</v>
      </c>
      <c r="W78" s="104" t="n">
        <v>12.5811616942445</v>
      </c>
      <c r="X78" s="104" t="n">
        <v>13.5575874427549</v>
      </c>
      <c r="Y78" s="104" t="n">
        <v>13.9413916285033</v>
      </c>
      <c r="Z78" s="104" t="n">
        <v>14.3251958142516</v>
      </c>
      <c r="AA78" s="104" t="n">
        <v>14.709</v>
      </c>
      <c r="AB78" s="104" t="n">
        <v>15.0124</v>
      </c>
      <c r="AC78" s="104" t="n">
        <v>15.3158</v>
      </c>
      <c r="AD78" s="104" t="n">
        <v>15.6192</v>
      </c>
      <c r="AE78" s="104" t="n">
        <v>15.9226</v>
      </c>
      <c r="AF78" s="104" t="n">
        <v>16.226</v>
      </c>
      <c r="AG78" s="104" t="n">
        <v>15.3346843804564</v>
      </c>
      <c r="AH78" s="104" t="n">
        <v>14.4433687609128</v>
      </c>
      <c r="AI78" s="104" t="n">
        <v>13.3686441549754</v>
      </c>
      <c r="AJ78" s="104" t="n">
        <v>12.5225471659184</v>
      </c>
      <c r="AK78" s="104" t="n">
        <v>11.2153555713966</v>
      </c>
      <c r="AL78" s="104" t="n">
        <v>9.90816397687479</v>
      </c>
      <c r="AM78" s="104" t="n">
        <v>8.37068470024394</v>
      </c>
      <c r="AN78" s="104" t="n">
        <v>6.83320542361309</v>
      </c>
      <c r="AO78" s="104" t="n">
        <v>5.29572614698223</v>
      </c>
      <c r="AP78" s="104" t="n">
        <v>3.75824687035138</v>
      </c>
      <c r="AQ78" s="104" t="n">
        <v>2.22076759372053</v>
      </c>
      <c r="AR78" s="104" t="n">
        <v>0.683288317089673</v>
      </c>
      <c r="AS78" s="103" t="n">
        <v>-0.85419095954118</v>
      </c>
      <c r="AT78" s="103" t="n">
        <v>-2.39167023617203</v>
      </c>
      <c r="AU78" s="103" t="n">
        <v>-3.92914951280289</v>
      </c>
      <c r="AV78" s="103" t="n">
        <v>-5.46662878943374</v>
      </c>
      <c r="AW78" s="103" t="n">
        <v>-7.00410806606459</v>
      </c>
      <c r="AX78" s="103" t="n">
        <v>-8.54158734269545</v>
      </c>
      <c r="AY78" s="103" t="n">
        <v>-11.1345</v>
      </c>
      <c r="AZ78" s="103" t="n">
        <v>-14.136</v>
      </c>
      <c r="BA78" s="103" t="n">
        <v>-17.1375</v>
      </c>
      <c r="BB78" s="103" t="n">
        <v>-20.139</v>
      </c>
    </row>
    <row r="79" customFormat="false" ht="12.8" hidden="false" customHeight="false" outlineLevel="0" collapsed="false">
      <c r="A79" s="102" t="n">
        <v>112</v>
      </c>
      <c r="B79" s="104" t="n">
        <v>0</v>
      </c>
      <c r="C79" s="104" t="n">
        <v>0.83204237535548</v>
      </c>
      <c r="D79" s="104" t="n">
        <v>1.66408475071096</v>
      </c>
      <c r="E79" s="104" t="n">
        <v>2.49612712606644</v>
      </c>
      <c r="F79" s="104" t="n">
        <v>3.32816950142192</v>
      </c>
      <c r="G79" s="104" t="n">
        <v>3.86939934636716</v>
      </c>
      <c r="H79" s="104" t="n">
        <v>4.4106291913124</v>
      </c>
      <c r="I79" s="104" t="n">
        <v>4.76852523417909</v>
      </c>
      <c r="J79" s="104" t="n">
        <v>5.12642127704578</v>
      </c>
      <c r="K79" s="104" t="n">
        <v>5.45349047961635</v>
      </c>
      <c r="L79" s="104" t="n">
        <v>5.78055968218692</v>
      </c>
      <c r="M79" s="104" t="n">
        <v>6.14016036591616</v>
      </c>
      <c r="N79" s="104" t="n">
        <v>6.49976104964541</v>
      </c>
      <c r="O79" s="104" t="n">
        <v>6.95030362242832</v>
      </c>
      <c r="P79" s="104" t="n">
        <v>7.40084619521124</v>
      </c>
      <c r="Q79" s="104" t="n">
        <v>8.19128374135203</v>
      </c>
      <c r="R79" s="104" t="n">
        <v>8.98172128749281</v>
      </c>
      <c r="S79" s="104" t="n">
        <v>9.61500431064548</v>
      </c>
      <c r="T79" s="104" t="n">
        <v>10.2482873337981</v>
      </c>
      <c r="U79" s="104" t="n">
        <v>10.8815703569508</v>
      </c>
      <c r="V79" s="104" t="n">
        <v>11.5148533801035</v>
      </c>
      <c r="W79" s="104" t="n">
        <v>12.5070141328066</v>
      </c>
      <c r="X79" s="104" t="n">
        <v>13.4991748855098</v>
      </c>
      <c r="Y79" s="104" t="n">
        <v>13.9287832570065</v>
      </c>
      <c r="Z79" s="104" t="n">
        <v>14.3583916285033</v>
      </c>
      <c r="AA79" s="104" t="n">
        <v>14.788</v>
      </c>
      <c r="AB79" s="104" t="n">
        <v>15.0948</v>
      </c>
      <c r="AC79" s="104" t="n">
        <v>15.4016</v>
      </c>
      <c r="AD79" s="104" t="n">
        <v>15.7084</v>
      </c>
      <c r="AE79" s="104" t="n">
        <v>16.0152</v>
      </c>
      <c r="AF79" s="104" t="n">
        <v>16.322</v>
      </c>
      <c r="AG79" s="104" t="n">
        <v>15.4458882853423</v>
      </c>
      <c r="AH79" s="104" t="n">
        <v>14.5697765706846</v>
      </c>
      <c r="AI79" s="104" t="n">
        <v>13.4948764964472</v>
      </c>
      <c r="AJ79" s="104" t="n">
        <v>12.6452239770219</v>
      </c>
      <c r="AK79" s="104" t="n">
        <v>11.3279192744085</v>
      </c>
      <c r="AL79" s="104" t="n">
        <v>10.010614571795</v>
      </c>
      <c r="AM79" s="104" t="n">
        <v>8.45847130188318</v>
      </c>
      <c r="AN79" s="104" t="n">
        <v>6.90632803197132</v>
      </c>
      <c r="AO79" s="104" t="n">
        <v>5.35418476205946</v>
      </c>
      <c r="AP79" s="104" t="n">
        <v>3.8020414921476</v>
      </c>
      <c r="AQ79" s="104" t="n">
        <v>2.24989822223574</v>
      </c>
      <c r="AR79" s="104" t="n">
        <v>0.697754952323877</v>
      </c>
      <c r="AS79" s="103" t="n">
        <v>-0.854388317587985</v>
      </c>
      <c r="AT79" s="103" t="n">
        <v>-2.40653158749985</v>
      </c>
      <c r="AU79" s="103" t="n">
        <v>-3.95867485741171</v>
      </c>
      <c r="AV79" s="103" t="n">
        <v>-5.51081812732357</v>
      </c>
      <c r="AW79" s="103" t="n">
        <v>-7.06296139723543</v>
      </c>
      <c r="AX79" s="103" t="n">
        <v>-8.61510466714729</v>
      </c>
      <c r="AY79" s="103" t="n">
        <v>-11.129</v>
      </c>
      <c r="AZ79" s="103" t="n">
        <v>-14.142</v>
      </c>
      <c r="BA79" s="103" t="n">
        <v>-17.155</v>
      </c>
      <c r="BB79" s="103" t="n">
        <v>-20.168</v>
      </c>
    </row>
    <row r="80" customFormat="false" ht="12.8" hidden="false" customHeight="false" outlineLevel="0" collapsed="false">
      <c r="A80" s="102" t="n">
        <v>113</v>
      </c>
      <c r="B80" s="104" t="n">
        <v>0</v>
      </c>
      <c r="C80" s="104" t="n">
        <v>0.823040238642848</v>
      </c>
      <c r="D80" s="104" t="n">
        <v>1.6460804772857</v>
      </c>
      <c r="E80" s="104" t="n">
        <v>2.46912071592854</v>
      </c>
      <c r="F80" s="104" t="n">
        <v>3.29216095457139</v>
      </c>
      <c r="G80" s="104" t="n">
        <v>3.82827619387511</v>
      </c>
      <c r="H80" s="104" t="n">
        <v>4.36439143317882</v>
      </c>
      <c r="I80" s="104" t="n">
        <v>4.72012917312844</v>
      </c>
      <c r="J80" s="104" t="n">
        <v>5.07586691307805</v>
      </c>
      <c r="K80" s="104" t="n">
        <v>5.40121466386103</v>
      </c>
      <c r="L80" s="104" t="n">
        <v>5.72656241464401</v>
      </c>
      <c r="M80" s="104" t="n">
        <v>6.0839700102961</v>
      </c>
      <c r="N80" s="104" t="n">
        <v>6.44137760594818</v>
      </c>
      <c r="O80" s="104" t="n">
        <v>6.88855351395762</v>
      </c>
      <c r="P80" s="104" t="n">
        <v>7.33572942196706</v>
      </c>
      <c r="Q80" s="104" t="n">
        <v>8.11998237621989</v>
      </c>
      <c r="R80" s="104" t="n">
        <v>8.90423533047272</v>
      </c>
      <c r="S80" s="104" t="n">
        <v>9.53441920147275</v>
      </c>
      <c r="T80" s="104" t="n">
        <v>10.1646030724728</v>
      </c>
      <c r="U80" s="104" t="n">
        <v>10.7947869434728</v>
      </c>
      <c r="V80" s="104" t="n">
        <v>11.4249708144728</v>
      </c>
      <c r="W80" s="104" t="n">
        <v>12.4328665713688</v>
      </c>
      <c r="X80" s="104" t="n">
        <v>13.4407623282647</v>
      </c>
      <c r="Y80" s="104" t="n">
        <v>13.9161748855098</v>
      </c>
      <c r="Z80" s="104" t="n">
        <v>14.3915874427549</v>
      </c>
      <c r="AA80" s="104" t="n">
        <v>14.867</v>
      </c>
      <c r="AB80" s="104" t="n">
        <v>15.1772</v>
      </c>
      <c r="AC80" s="104" t="n">
        <v>15.4874</v>
      </c>
      <c r="AD80" s="104" t="n">
        <v>15.7976</v>
      </c>
      <c r="AE80" s="104" t="n">
        <v>16.1078</v>
      </c>
      <c r="AF80" s="104" t="n">
        <v>16.418</v>
      </c>
      <c r="AG80" s="104" t="n">
        <v>15.5570921902282</v>
      </c>
      <c r="AH80" s="104" t="n">
        <v>14.6961843804564</v>
      </c>
      <c r="AI80" s="104" t="n">
        <v>13.6211088379189</v>
      </c>
      <c r="AJ80" s="104" t="n">
        <v>12.7679007881255</v>
      </c>
      <c r="AK80" s="104" t="n">
        <v>11.4404829774204</v>
      </c>
      <c r="AL80" s="104" t="n">
        <v>10.1130651667153</v>
      </c>
      <c r="AM80" s="104" t="n">
        <v>8.54625790352243</v>
      </c>
      <c r="AN80" s="104" t="n">
        <v>6.97945064032956</v>
      </c>
      <c r="AO80" s="104" t="n">
        <v>5.41264337713669</v>
      </c>
      <c r="AP80" s="104" t="n">
        <v>3.84583611394382</v>
      </c>
      <c r="AQ80" s="104" t="n">
        <v>2.27902885075095</v>
      </c>
      <c r="AR80" s="104" t="n">
        <v>0.71222158755808</v>
      </c>
      <c r="AS80" s="103" t="n">
        <v>-0.854585675634789</v>
      </c>
      <c r="AT80" s="103" t="n">
        <v>-2.42139293882766</v>
      </c>
      <c r="AU80" s="103" t="n">
        <v>-3.98820020202053</v>
      </c>
      <c r="AV80" s="103" t="n">
        <v>-5.5550074652134</v>
      </c>
      <c r="AW80" s="103" t="n">
        <v>-7.12181472840627</v>
      </c>
      <c r="AX80" s="103" t="n">
        <v>-8.68862199159914</v>
      </c>
      <c r="AY80" s="103" t="n">
        <v>-11.1235</v>
      </c>
      <c r="AZ80" s="103" t="n">
        <v>-14.148</v>
      </c>
      <c r="BA80" s="103" t="n">
        <v>-17.1725</v>
      </c>
      <c r="BB80" s="103" t="n">
        <v>-20.197</v>
      </c>
    </row>
    <row r="81" customFormat="false" ht="12.8" hidden="false" customHeight="false" outlineLevel="0" collapsed="false">
      <c r="A81" s="102" t="n">
        <v>114</v>
      </c>
      <c r="B81" s="104" t="n">
        <v>0</v>
      </c>
      <c r="C81" s="104" t="n">
        <v>0.814038101930215</v>
      </c>
      <c r="D81" s="104" t="n">
        <v>1.62807620386043</v>
      </c>
      <c r="E81" s="104" t="n">
        <v>2.44211430579064</v>
      </c>
      <c r="F81" s="104" t="n">
        <v>3.25615240772086</v>
      </c>
      <c r="G81" s="104" t="n">
        <v>3.78715304138306</v>
      </c>
      <c r="H81" s="104" t="n">
        <v>4.31815367504525</v>
      </c>
      <c r="I81" s="104" t="n">
        <v>4.67173311207779</v>
      </c>
      <c r="J81" s="104" t="n">
        <v>5.02531254911033</v>
      </c>
      <c r="K81" s="104" t="n">
        <v>5.34893884810572</v>
      </c>
      <c r="L81" s="104" t="n">
        <v>5.67256514710111</v>
      </c>
      <c r="M81" s="104" t="n">
        <v>6.02777965467603</v>
      </c>
      <c r="N81" s="104" t="n">
        <v>6.38299416225095</v>
      </c>
      <c r="O81" s="104" t="n">
        <v>6.82680340548692</v>
      </c>
      <c r="P81" s="104" t="n">
        <v>7.27061264872289</v>
      </c>
      <c r="Q81" s="104" t="n">
        <v>8.04868101108776</v>
      </c>
      <c r="R81" s="104" t="n">
        <v>8.82674937345263</v>
      </c>
      <c r="S81" s="104" t="n">
        <v>9.45383409230002</v>
      </c>
      <c r="T81" s="104" t="n">
        <v>10.0809188111474</v>
      </c>
      <c r="U81" s="104" t="n">
        <v>10.7080035299948</v>
      </c>
      <c r="V81" s="104" t="n">
        <v>11.3350882488422</v>
      </c>
      <c r="W81" s="104" t="n">
        <v>12.3587190099309</v>
      </c>
      <c r="X81" s="104" t="n">
        <v>13.3823497710196</v>
      </c>
      <c r="Y81" s="104" t="n">
        <v>13.9035665140131</v>
      </c>
      <c r="Z81" s="104" t="n">
        <v>14.4247832570065</v>
      </c>
      <c r="AA81" s="104" t="n">
        <v>14.946</v>
      </c>
      <c r="AB81" s="104" t="n">
        <v>15.2596</v>
      </c>
      <c r="AC81" s="104" t="n">
        <v>15.5732</v>
      </c>
      <c r="AD81" s="104" t="n">
        <v>15.8868</v>
      </c>
      <c r="AE81" s="104" t="n">
        <v>16.2004</v>
      </c>
      <c r="AF81" s="104" t="n">
        <v>16.514</v>
      </c>
      <c r="AG81" s="104" t="n">
        <v>15.6682960951141</v>
      </c>
      <c r="AH81" s="104" t="n">
        <v>14.8225921902282</v>
      </c>
      <c r="AI81" s="104" t="n">
        <v>13.7473411793907</v>
      </c>
      <c r="AJ81" s="104" t="n">
        <v>12.890577599229</v>
      </c>
      <c r="AK81" s="104" t="n">
        <v>11.5530466804323</v>
      </c>
      <c r="AL81" s="104" t="n">
        <v>10.2155157616356</v>
      </c>
      <c r="AM81" s="104" t="n">
        <v>8.63404450516167</v>
      </c>
      <c r="AN81" s="104" t="n">
        <v>7.0525732486878</v>
      </c>
      <c r="AO81" s="104" t="n">
        <v>5.47110199221392</v>
      </c>
      <c r="AP81" s="104" t="n">
        <v>3.88963073574004</v>
      </c>
      <c r="AQ81" s="104" t="n">
        <v>2.30815947926616</v>
      </c>
      <c r="AR81" s="104" t="n">
        <v>0.726688222792284</v>
      </c>
      <c r="AS81" s="103" t="n">
        <v>-0.854783033681594</v>
      </c>
      <c r="AT81" s="103" t="n">
        <v>-2.43625429015547</v>
      </c>
      <c r="AU81" s="103" t="n">
        <v>-4.01772554662935</v>
      </c>
      <c r="AV81" s="103" t="n">
        <v>-5.59919680310323</v>
      </c>
      <c r="AW81" s="103" t="n">
        <v>-7.18066805957711</v>
      </c>
      <c r="AX81" s="103" t="n">
        <v>-8.76213931605098</v>
      </c>
      <c r="AY81" s="103" t="n">
        <v>-11.118</v>
      </c>
      <c r="AZ81" s="103" t="n">
        <v>-14.154</v>
      </c>
      <c r="BA81" s="103" t="n">
        <v>-17.19</v>
      </c>
      <c r="BB81" s="103" t="n">
        <v>-20.226</v>
      </c>
    </row>
    <row r="82" customFormat="false" ht="12.8" hidden="false" customHeight="false" outlineLevel="0" collapsed="false">
      <c r="A82" s="102" t="n">
        <v>115</v>
      </c>
      <c r="B82" s="104" t="n">
        <v>0</v>
      </c>
      <c r="C82" s="104" t="n">
        <v>0.805035965217583</v>
      </c>
      <c r="D82" s="104" t="n">
        <v>1.61007193043517</v>
      </c>
      <c r="E82" s="104" t="n">
        <v>2.41510789565275</v>
      </c>
      <c r="F82" s="104" t="n">
        <v>3.22014386087033</v>
      </c>
      <c r="G82" s="104" t="n">
        <v>3.74602988889101</v>
      </c>
      <c r="H82" s="104" t="n">
        <v>4.27191591691168</v>
      </c>
      <c r="I82" s="104" t="n">
        <v>4.62333705102714</v>
      </c>
      <c r="J82" s="104" t="n">
        <v>4.97475818514261</v>
      </c>
      <c r="K82" s="104" t="n">
        <v>5.29666303235041</v>
      </c>
      <c r="L82" s="104" t="n">
        <v>5.61856787955821</v>
      </c>
      <c r="M82" s="104" t="n">
        <v>5.97158929905597</v>
      </c>
      <c r="N82" s="104" t="n">
        <v>6.32461071855372</v>
      </c>
      <c r="O82" s="104" t="n">
        <v>6.76505329701622</v>
      </c>
      <c r="P82" s="104" t="n">
        <v>7.20549587547872</v>
      </c>
      <c r="Q82" s="104" t="n">
        <v>7.97737964595563</v>
      </c>
      <c r="R82" s="104" t="n">
        <v>8.74926341643254</v>
      </c>
      <c r="S82" s="104" t="n">
        <v>9.37324898312728</v>
      </c>
      <c r="T82" s="104" t="n">
        <v>9.99723454982202</v>
      </c>
      <c r="U82" s="104" t="n">
        <v>10.6212201165168</v>
      </c>
      <c r="V82" s="104" t="n">
        <v>11.2452056832115</v>
      </c>
      <c r="W82" s="104" t="n">
        <v>12.284571448493</v>
      </c>
      <c r="X82" s="104" t="n">
        <v>13.3239372137745</v>
      </c>
      <c r="Y82" s="104" t="n">
        <v>13.8909581425163</v>
      </c>
      <c r="Z82" s="104" t="n">
        <v>14.4579790712582</v>
      </c>
      <c r="AA82" s="104" t="n">
        <v>15.025</v>
      </c>
      <c r="AB82" s="104" t="n">
        <v>15.342</v>
      </c>
      <c r="AC82" s="104" t="n">
        <v>15.659</v>
      </c>
      <c r="AD82" s="104" t="n">
        <v>15.976</v>
      </c>
      <c r="AE82" s="104" t="n">
        <v>16.293</v>
      </c>
      <c r="AF82" s="104" t="n">
        <v>16.61</v>
      </c>
      <c r="AG82" s="104" t="n">
        <v>15.7795</v>
      </c>
      <c r="AH82" s="104" t="n">
        <v>14.949</v>
      </c>
      <c r="AI82" s="104" t="n">
        <v>13.8735735208624</v>
      </c>
      <c r="AJ82" s="104" t="n">
        <v>13.0132544103325</v>
      </c>
      <c r="AK82" s="104" t="n">
        <v>11.6656103834442</v>
      </c>
      <c r="AL82" s="104" t="n">
        <v>10.3179663565558</v>
      </c>
      <c r="AM82" s="104" t="n">
        <v>8.72183110680091</v>
      </c>
      <c r="AN82" s="104" t="n">
        <v>7.12569585704603</v>
      </c>
      <c r="AO82" s="104" t="n">
        <v>5.52956060729115</v>
      </c>
      <c r="AP82" s="104" t="n">
        <v>3.93342535753626</v>
      </c>
      <c r="AQ82" s="104" t="n">
        <v>2.33729010778138</v>
      </c>
      <c r="AR82" s="104" t="n">
        <v>0.74115485802649</v>
      </c>
      <c r="AS82" s="103" t="n">
        <v>-0.854980391728395</v>
      </c>
      <c r="AT82" s="103" t="n">
        <v>-2.45111564148328</v>
      </c>
      <c r="AU82" s="103" t="n">
        <v>-4.04725089123817</v>
      </c>
      <c r="AV82" s="103" t="n">
        <v>-5.64338614099305</v>
      </c>
      <c r="AW82" s="103" t="n">
        <v>-7.23952139074794</v>
      </c>
      <c r="AX82" s="103" t="n">
        <v>-8.83565664050282</v>
      </c>
      <c r="AY82" s="103" t="n">
        <v>-11.1125</v>
      </c>
      <c r="AZ82" s="103" t="n">
        <v>-14.16</v>
      </c>
      <c r="BA82" s="103" t="n">
        <v>-17.2075</v>
      </c>
      <c r="BB82" s="103" t="n">
        <v>-20.255</v>
      </c>
    </row>
    <row r="83" customFormat="false" ht="12.8" hidden="false" customHeight="false" outlineLevel="0" collapsed="false">
      <c r="A83" s="102" t="n">
        <v>116</v>
      </c>
      <c r="B83" s="104" t="n">
        <v>0</v>
      </c>
      <c r="C83" s="104" t="n">
        <v>0.795731901886427</v>
      </c>
      <c r="D83" s="104" t="n">
        <v>1.59146380377286</v>
      </c>
      <c r="E83" s="104" t="n">
        <v>2.38719570565928</v>
      </c>
      <c r="F83" s="104" t="n">
        <v>3.18292760754571</v>
      </c>
      <c r="G83" s="104" t="n">
        <v>3.70355041642434</v>
      </c>
      <c r="H83" s="104" t="n">
        <v>4.22417322530297</v>
      </c>
      <c r="I83" s="104" t="n">
        <v>4.57334198134945</v>
      </c>
      <c r="J83" s="104" t="n">
        <v>4.92251073739593</v>
      </c>
      <c r="K83" s="104" t="n">
        <v>5.2425383744728</v>
      </c>
      <c r="L83" s="104" t="n">
        <v>5.56256601154966</v>
      </c>
      <c r="M83" s="104" t="n">
        <v>5.9131330203555</v>
      </c>
      <c r="N83" s="104" t="n">
        <v>6.26370002916133</v>
      </c>
      <c r="O83" s="104" t="n">
        <v>6.70032329774425</v>
      </c>
      <c r="P83" s="104" t="n">
        <v>7.13694656632716</v>
      </c>
      <c r="Q83" s="104" t="n">
        <v>7.90128306253509</v>
      </c>
      <c r="R83" s="104" t="n">
        <v>8.66561955874301</v>
      </c>
      <c r="S83" s="104" t="n">
        <v>9.28470659575654</v>
      </c>
      <c r="T83" s="104" t="n">
        <v>9.90379363277007</v>
      </c>
      <c r="U83" s="104" t="n">
        <v>10.5228806697836</v>
      </c>
      <c r="V83" s="104" t="n">
        <v>11.1419677067971</v>
      </c>
      <c r="W83" s="104" t="n">
        <v>12.1814094644217</v>
      </c>
      <c r="X83" s="104" t="n">
        <v>13.2208512220462</v>
      </c>
      <c r="Y83" s="104" t="n">
        <v>13.8038784127075</v>
      </c>
      <c r="Z83" s="104" t="n">
        <v>14.3869056033688</v>
      </c>
      <c r="AA83" s="104" t="n">
        <v>14.96993279403</v>
      </c>
      <c r="AB83" s="104" t="n">
        <v>15.357366397015</v>
      </c>
      <c r="AC83" s="104" t="n">
        <v>15.7448</v>
      </c>
      <c r="AD83" s="104" t="n">
        <v>16.0652</v>
      </c>
      <c r="AE83" s="104" t="n">
        <v>16.3856</v>
      </c>
      <c r="AF83" s="104" t="n">
        <v>16.706</v>
      </c>
      <c r="AG83" s="104" t="n">
        <v>15.8707</v>
      </c>
      <c r="AH83" s="104" t="n">
        <v>15.0354</v>
      </c>
      <c r="AI83" s="104" t="n">
        <v>13.985561107207</v>
      </c>
      <c r="AJ83" s="104" t="n">
        <v>13.1231589952983</v>
      </c>
      <c r="AK83" s="104" t="n">
        <v>11.7677514471364</v>
      </c>
      <c r="AL83" s="104" t="n">
        <v>10.4123438989745</v>
      </c>
      <c r="AM83" s="104" t="n">
        <v>8.80326307530503</v>
      </c>
      <c r="AN83" s="104" t="n">
        <v>7.19418225163551</v>
      </c>
      <c r="AO83" s="104" t="n">
        <v>5.585101427966</v>
      </c>
      <c r="AP83" s="104" t="n">
        <v>3.97602060429648</v>
      </c>
      <c r="AQ83" s="104" t="n">
        <v>2.36693978062696</v>
      </c>
      <c r="AR83" s="104" t="n">
        <v>0.757858956957449</v>
      </c>
      <c r="AS83" s="103" t="n">
        <v>-0.851221866712066</v>
      </c>
      <c r="AT83" s="103" t="n">
        <v>-2.46030269038158</v>
      </c>
      <c r="AU83" s="103" t="n">
        <v>-4.0693835140511</v>
      </c>
      <c r="AV83" s="103" t="n">
        <v>-5.67846433772061</v>
      </c>
      <c r="AW83" s="103" t="n">
        <v>-7.28754516139013</v>
      </c>
      <c r="AX83" s="103" t="n">
        <v>-8.89662598505964</v>
      </c>
      <c r="AY83" s="103" t="n">
        <v>-11.029</v>
      </c>
      <c r="AZ83" s="103" t="n">
        <v>-14.078</v>
      </c>
      <c r="BA83" s="103" t="n">
        <v>-17.127</v>
      </c>
      <c r="BB83" s="103" t="n">
        <v>-20.176</v>
      </c>
    </row>
    <row r="84" customFormat="false" ht="12.8" hidden="false" customHeight="false" outlineLevel="0" collapsed="false">
      <c r="A84" s="102" t="n">
        <v>117</v>
      </c>
      <c r="B84" s="104" t="n">
        <v>0</v>
      </c>
      <c r="C84" s="104" t="n">
        <v>0.786427838555273</v>
      </c>
      <c r="D84" s="104" t="n">
        <v>1.57285567711055</v>
      </c>
      <c r="E84" s="104" t="n">
        <v>2.35928351566582</v>
      </c>
      <c r="F84" s="104" t="n">
        <v>3.14571135422109</v>
      </c>
      <c r="G84" s="104" t="n">
        <v>3.66107094395768</v>
      </c>
      <c r="H84" s="104" t="n">
        <v>4.17643053369426</v>
      </c>
      <c r="I84" s="104" t="n">
        <v>4.52334691167176</v>
      </c>
      <c r="J84" s="104" t="n">
        <v>4.87026328964925</v>
      </c>
      <c r="K84" s="104" t="n">
        <v>5.18841371659518</v>
      </c>
      <c r="L84" s="104" t="n">
        <v>5.50656414354112</v>
      </c>
      <c r="M84" s="104" t="n">
        <v>5.85467674165503</v>
      </c>
      <c r="N84" s="104" t="n">
        <v>6.20278933976894</v>
      </c>
      <c r="O84" s="104" t="n">
        <v>6.63559329847228</v>
      </c>
      <c r="P84" s="104" t="n">
        <v>7.06839725717561</v>
      </c>
      <c r="Q84" s="104" t="n">
        <v>7.82518647911455</v>
      </c>
      <c r="R84" s="104" t="n">
        <v>8.58197570105348</v>
      </c>
      <c r="S84" s="104" t="n">
        <v>9.1961642083858</v>
      </c>
      <c r="T84" s="104" t="n">
        <v>9.81035271571811</v>
      </c>
      <c r="U84" s="104" t="n">
        <v>10.4245412230504</v>
      </c>
      <c r="V84" s="104" t="n">
        <v>11.0387297303827</v>
      </c>
      <c r="W84" s="104" t="n">
        <v>12.0782474803503</v>
      </c>
      <c r="X84" s="104" t="n">
        <v>13.1177652303179</v>
      </c>
      <c r="Y84" s="104" t="n">
        <v>13.7167986828986</v>
      </c>
      <c r="Z84" s="104" t="n">
        <v>14.3158321354793</v>
      </c>
      <c r="AA84" s="104" t="n">
        <v>14.91486558806</v>
      </c>
      <c r="AB84" s="104" t="n">
        <v>15.37273279403</v>
      </c>
      <c r="AC84" s="104" t="n">
        <v>15.8306</v>
      </c>
      <c r="AD84" s="104" t="n">
        <v>16.1544</v>
      </c>
      <c r="AE84" s="104" t="n">
        <v>16.4782</v>
      </c>
      <c r="AF84" s="104" t="n">
        <v>16.802</v>
      </c>
      <c r="AG84" s="104" t="n">
        <v>15.9619</v>
      </c>
      <c r="AH84" s="104" t="n">
        <v>15.1218</v>
      </c>
      <c r="AI84" s="104" t="n">
        <v>14.0975486935516</v>
      </c>
      <c r="AJ84" s="104" t="n">
        <v>13.233063580264</v>
      </c>
      <c r="AK84" s="104" t="n">
        <v>11.8698925108287</v>
      </c>
      <c r="AL84" s="104" t="n">
        <v>10.5067214413933</v>
      </c>
      <c r="AM84" s="104" t="n">
        <v>8.88469504380914</v>
      </c>
      <c r="AN84" s="104" t="n">
        <v>7.26266864622499</v>
      </c>
      <c r="AO84" s="104" t="n">
        <v>5.64064224864084</v>
      </c>
      <c r="AP84" s="104" t="n">
        <v>4.0186158510567</v>
      </c>
      <c r="AQ84" s="104" t="n">
        <v>2.39658945347255</v>
      </c>
      <c r="AR84" s="104" t="n">
        <v>0.774563055888408</v>
      </c>
      <c r="AS84" s="103" t="n">
        <v>-0.847463341695737</v>
      </c>
      <c r="AT84" s="103" t="n">
        <v>-2.46948973927988</v>
      </c>
      <c r="AU84" s="103" t="n">
        <v>-4.09151613686403</v>
      </c>
      <c r="AV84" s="103" t="n">
        <v>-5.71354253444817</v>
      </c>
      <c r="AW84" s="103" t="n">
        <v>-7.33556893203232</v>
      </c>
      <c r="AX84" s="103" t="n">
        <v>-8.95759532961646</v>
      </c>
      <c r="AY84" s="103" t="n">
        <v>-10.9455</v>
      </c>
      <c r="AZ84" s="103" t="n">
        <v>-13.996</v>
      </c>
      <c r="BA84" s="103" t="n">
        <v>-17.0465</v>
      </c>
      <c r="BB84" s="103" t="n">
        <v>-20.097</v>
      </c>
    </row>
    <row r="85" customFormat="false" ht="12.8" hidden="false" customHeight="false" outlineLevel="0" collapsed="false">
      <c r="A85" s="102" t="n">
        <v>118</v>
      </c>
      <c r="B85" s="104" t="n">
        <v>0</v>
      </c>
      <c r="C85" s="104" t="n">
        <v>0.777123775224118</v>
      </c>
      <c r="D85" s="104" t="n">
        <v>1.55424755044824</v>
      </c>
      <c r="E85" s="104" t="n">
        <v>2.33137132567235</v>
      </c>
      <c r="F85" s="104" t="n">
        <v>3.10849510089647</v>
      </c>
      <c r="G85" s="104" t="n">
        <v>3.61859147149101</v>
      </c>
      <c r="H85" s="104" t="n">
        <v>4.12868784208555</v>
      </c>
      <c r="I85" s="104" t="n">
        <v>4.47335184199406</v>
      </c>
      <c r="J85" s="104" t="n">
        <v>4.81801584190257</v>
      </c>
      <c r="K85" s="104" t="n">
        <v>5.13428905871757</v>
      </c>
      <c r="L85" s="104" t="n">
        <v>5.45056227553257</v>
      </c>
      <c r="M85" s="104" t="n">
        <v>5.79622046295456</v>
      </c>
      <c r="N85" s="104" t="n">
        <v>6.14187865037656</v>
      </c>
      <c r="O85" s="104" t="n">
        <v>6.5708632992003</v>
      </c>
      <c r="P85" s="104" t="n">
        <v>6.99984794802405</v>
      </c>
      <c r="Q85" s="104" t="n">
        <v>7.74908989569401</v>
      </c>
      <c r="R85" s="104" t="n">
        <v>8.49833184336396</v>
      </c>
      <c r="S85" s="104" t="n">
        <v>9.10762182101506</v>
      </c>
      <c r="T85" s="104" t="n">
        <v>9.71691179866616</v>
      </c>
      <c r="U85" s="104" t="n">
        <v>10.3262017763173</v>
      </c>
      <c r="V85" s="104" t="n">
        <v>10.9354917539684</v>
      </c>
      <c r="W85" s="104" t="n">
        <v>11.975085496279</v>
      </c>
      <c r="X85" s="104" t="n">
        <v>13.0146792385897</v>
      </c>
      <c r="Y85" s="104" t="n">
        <v>13.6297189530898</v>
      </c>
      <c r="Z85" s="104" t="n">
        <v>14.2447586675899</v>
      </c>
      <c r="AA85" s="104" t="n">
        <v>14.8597983820901</v>
      </c>
      <c r="AB85" s="104" t="n">
        <v>15.388099191045</v>
      </c>
      <c r="AC85" s="104" t="n">
        <v>15.9164</v>
      </c>
      <c r="AD85" s="104" t="n">
        <v>16.2436</v>
      </c>
      <c r="AE85" s="104" t="n">
        <v>16.5708</v>
      </c>
      <c r="AF85" s="104" t="n">
        <v>16.898</v>
      </c>
      <c r="AG85" s="104" t="n">
        <v>16.0531</v>
      </c>
      <c r="AH85" s="104" t="n">
        <v>15.2082</v>
      </c>
      <c r="AI85" s="104" t="n">
        <v>14.2095362798963</v>
      </c>
      <c r="AJ85" s="104" t="n">
        <v>13.3429681652298</v>
      </c>
      <c r="AK85" s="104" t="n">
        <v>11.9720335745209</v>
      </c>
      <c r="AL85" s="104" t="n">
        <v>10.601098983812</v>
      </c>
      <c r="AM85" s="104" t="n">
        <v>8.96612701231325</v>
      </c>
      <c r="AN85" s="104" t="n">
        <v>7.33115504081447</v>
      </c>
      <c r="AO85" s="104" t="n">
        <v>5.6961830693157</v>
      </c>
      <c r="AP85" s="104" t="n">
        <v>4.06121109781692</v>
      </c>
      <c r="AQ85" s="104" t="n">
        <v>2.42623912631814</v>
      </c>
      <c r="AR85" s="104" t="n">
        <v>0.791267154819368</v>
      </c>
      <c r="AS85" s="103" t="n">
        <v>-0.843704816679408</v>
      </c>
      <c r="AT85" s="103" t="n">
        <v>-2.47867678817818</v>
      </c>
      <c r="AU85" s="103" t="n">
        <v>-4.11364875967696</v>
      </c>
      <c r="AV85" s="103" t="n">
        <v>-5.74862073117574</v>
      </c>
      <c r="AW85" s="103" t="n">
        <v>-7.38359270267451</v>
      </c>
      <c r="AX85" s="103" t="n">
        <v>-9.01856467417329</v>
      </c>
      <c r="AY85" s="103" t="n">
        <v>-10.862</v>
      </c>
      <c r="AZ85" s="103" t="n">
        <v>-13.914</v>
      </c>
      <c r="BA85" s="103" t="n">
        <v>-16.966</v>
      </c>
      <c r="BB85" s="103" t="n">
        <v>-20.018</v>
      </c>
    </row>
    <row r="86" customFormat="false" ht="12.8" hidden="false" customHeight="false" outlineLevel="0" collapsed="false">
      <c r="A86" s="102" t="n">
        <v>119</v>
      </c>
      <c r="B86" s="104" t="n">
        <v>0</v>
      </c>
      <c r="C86" s="104" t="n">
        <v>0.767819711892963</v>
      </c>
      <c r="D86" s="104" t="n">
        <v>1.53563942378593</v>
      </c>
      <c r="E86" s="104" t="n">
        <v>2.30345913567889</v>
      </c>
      <c r="F86" s="104" t="n">
        <v>3.07127884757185</v>
      </c>
      <c r="G86" s="104" t="n">
        <v>3.57611199902435</v>
      </c>
      <c r="H86" s="104" t="n">
        <v>4.08094515047684</v>
      </c>
      <c r="I86" s="104" t="n">
        <v>4.42335677231636</v>
      </c>
      <c r="J86" s="104" t="n">
        <v>4.76576839415589</v>
      </c>
      <c r="K86" s="104" t="n">
        <v>5.08016440083996</v>
      </c>
      <c r="L86" s="104" t="n">
        <v>5.39456040752403</v>
      </c>
      <c r="M86" s="104" t="n">
        <v>5.7377641842541</v>
      </c>
      <c r="N86" s="104" t="n">
        <v>6.08096796098417</v>
      </c>
      <c r="O86" s="104" t="n">
        <v>6.50613329992833</v>
      </c>
      <c r="P86" s="104" t="n">
        <v>6.9312986388725</v>
      </c>
      <c r="Q86" s="104" t="n">
        <v>7.67299331227346</v>
      </c>
      <c r="R86" s="104" t="n">
        <v>8.41468798567443</v>
      </c>
      <c r="S86" s="104" t="n">
        <v>9.01907943364432</v>
      </c>
      <c r="T86" s="104" t="n">
        <v>9.6234708816142</v>
      </c>
      <c r="U86" s="104" t="n">
        <v>10.2278623295841</v>
      </c>
      <c r="V86" s="104" t="n">
        <v>10.832253777554</v>
      </c>
      <c r="W86" s="104" t="n">
        <v>11.8719235122077</v>
      </c>
      <c r="X86" s="104" t="n">
        <v>12.9115932468614</v>
      </c>
      <c r="Y86" s="104" t="n">
        <v>13.5426392232809</v>
      </c>
      <c r="Z86" s="104" t="n">
        <v>14.1736851997005</v>
      </c>
      <c r="AA86" s="104" t="n">
        <v>14.8047311761201</v>
      </c>
      <c r="AB86" s="104" t="n">
        <v>15.40346558806</v>
      </c>
      <c r="AC86" s="104" t="n">
        <v>16.0022</v>
      </c>
      <c r="AD86" s="104" t="n">
        <v>16.3328</v>
      </c>
      <c r="AE86" s="104" t="n">
        <v>16.6634</v>
      </c>
      <c r="AF86" s="104" t="n">
        <v>16.994</v>
      </c>
      <c r="AG86" s="104" t="n">
        <v>16.1443</v>
      </c>
      <c r="AH86" s="104" t="n">
        <v>15.2946</v>
      </c>
      <c r="AI86" s="104" t="n">
        <v>14.3215238662409</v>
      </c>
      <c r="AJ86" s="104" t="n">
        <v>13.4528727501955</v>
      </c>
      <c r="AK86" s="104" t="n">
        <v>12.0741746382132</v>
      </c>
      <c r="AL86" s="104" t="n">
        <v>10.6954765262308</v>
      </c>
      <c r="AM86" s="104" t="n">
        <v>9.04755898081736</v>
      </c>
      <c r="AN86" s="104" t="n">
        <v>7.39964143540395</v>
      </c>
      <c r="AO86" s="104" t="n">
        <v>5.75172388999055</v>
      </c>
      <c r="AP86" s="104" t="n">
        <v>4.10380634457714</v>
      </c>
      <c r="AQ86" s="104" t="n">
        <v>2.45588879916373</v>
      </c>
      <c r="AR86" s="104" t="n">
        <v>0.807971253750327</v>
      </c>
      <c r="AS86" s="103" t="n">
        <v>-0.839946291663079</v>
      </c>
      <c r="AT86" s="103" t="n">
        <v>-2.48786383707649</v>
      </c>
      <c r="AU86" s="103" t="n">
        <v>-4.13578138248989</v>
      </c>
      <c r="AV86" s="103" t="n">
        <v>-5.7836989279033</v>
      </c>
      <c r="AW86" s="103" t="n">
        <v>-7.43161647331671</v>
      </c>
      <c r="AX86" s="103" t="n">
        <v>-9.07953401873011</v>
      </c>
      <c r="AY86" s="103" t="n">
        <v>-10.7785</v>
      </c>
      <c r="AZ86" s="103" t="n">
        <v>-13.832</v>
      </c>
      <c r="BA86" s="103" t="n">
        <v>-16.8855</v>
      </c>
      <c r="BB86" s="103" t="n">
        <v>-19.939</v>
      </c>
    </row>
    <row r="87" customFormat="false" ht="12.8" hidden="false" customHeight="false" outlineLevel="0" collapsed="false">
      <c r="A87" s="102" t="n">
        <v>120</v>
      </c>
      <c r="B87" s="104" t="n">
        <v>0</v>
      </c>
      <c r="C87" s="104" t="n">
        <v>0.758515648561808</v>
      </c>
      <c r="D87" s="104" t="n">
        <v>1.51703129712362</v>
      </c>
      <c r="E87" s="104" t="n">
        <v>2.27554694568542</v>
      </c>
      <c r="F87" s="104" t="n">
        <v>3.03406259424723</v>
      </c>
      <c r="G87" s="104" t="n">
        <v>3.53363252655768</v>
      </c>
      <c r="H87" s="104" t="n">
        <v>4.03320245886813</v>
      </c>
      <c r="I87" s="104" t="n">
        <v>4.37336170263867</v>
      </c>
      <c r="J87" s="104" t="n">
        <v>4.71352094640921</v>
      </c>
      <c r="K87" s="104" t="n">
        <v>5.02603974296235</v>
      </c>
      <c r="L87" s="104" t="n">
        <v>5.33855853951548</v>
      </c>
      <c r="M87" s="104" t="n">
        <v>5.67930790555363</v>
      </c>
      <c r="N87" s="104" t="n">
        <v>6.02005727159178</v>
      </c>
      <c r="O87" s="104" t="n">
        <v>6.44140330065636</v>
      </c>
      <c r="P87" s="104" t="n">
        <v>6.86274932972094</v>
      </c>
      <c r="Q87" s="104" t="n">
        <v>7.59689672885292</v>
      </c>
      <c r="R87" s="104" t="n">
        <v>8.3310441279849</v>
      </c>
      <c r="S87" s="104" t="n">
        <v>8.93053704627357</v>
      </c>
      <c r="T87" s="104" t="n">
        <v>9.53002996456225</v>
      </c>
      <c r="U87" s="104" t="n">
        <v>10.1295228828509</v>
      </c>
      <c r="V87" s="104" t="n">
        <v>10.7290158011396</v>
      </c>
      <c r="W87" s="104" t="n">
        <v>11.7687615281364</v>
      </c>
      <c r="X87" s="104" t="n">
        <v>12.8085072551331</v>
      </c>
      <c r="Y87" s="104" t="n">
        <v>13.4555594934721</v>
      </c>
      <c r="Z87" s="104" t="n">
        <v>14.1026117318111</v>
      </c>
      <c r="AA87" s="104" t="n">
        <v>14.7496639701501</v>
      </c>
      <c r="AB87" s="104" t="n">
        <v>15.4188319850751</v>
      </c>
      <c r="AC87" s="104" t="n">
        <v>16.088</v>
      </c>
      <c r="AD87" s="104" t="n">
        <v>16.422</v>
      </c>
      <c r="AE87" s="104" t="n">
        <v>16.756</v>
      </c>
      <c r="AF87" s="104" t="n">
        <v>17.09</v>
      </c>
      <c r="AG87" s="104" t="n">
        <v>16.2355</v>
      </c>
      <c r="AH87" s="104" t="n">
        <v>15.381</v>
      </c>
      <c r="AI87" s="104" t="n">
        <v>14.4335114525855</v>
      </c>
      <c r="AJ87" s="104" t="n">
        <v>13.5627773351613</v>
      </c>
      <c r="AK87" s="104" t="n">
        <v>12.1763157019054</v>
      </c>
      <c r="AL87" s="104" t="n">
        <v>10.7898540686495</v>
      </c>
      <c r="AM87" s="104" t="n">
        <v>9.12899094932147</v>
      </c>
      <c r="AN87" s="104" t="n">
        <v>7.46812782999343</v>
      </c>
      <c r="AO87" s="104" t="n">
        <v>5.8072647106654</v>
      </c>
      <c r="AP87" s="104" t="n">
        <v>4.14640159133736</v>
      </c>
      <c r="AQ87" s="104" t="n">
        <v>2.48553847200933</v>
      </c>
      <c r="AR87" s="104" t="n">
        <v>0.82467535268129</v>
      </c>
      <c r="AS87" s="103" t="n">
        <v>-0.836187766646744</v>
      </c>
      <c r="AT87" s="103" t="n">
        <v>-2.49705088597478</v>
      </c>
      <c r="AU87" s="103" t="n">
        <v>-4.15791400530281</v>
      </c>
      <c r="AV87" s="103" t="n">
        <v>-5.81877712463085</v>
      </c>
      <c r="AW87" s="103" t="n">
        <v>-7.47964024395888</v>
      </c>
      <c r="AX87" s="103" t="n">
        <v>-9.14050336328692</v>
      </c>
      <c r="AY87" s="103" t="n">
        <v>-10.695</v>
      </c>
      <c r="AZ87" s="103" t="n">
        <v>-13.75</v>
      </c>
      <c r="BA87" s="103" t="n">
        <v>-16.805</v>
      </c>
      <c r="BB87" s="103" t="n">
        <v>-19.86</v>
      </c>
    </row>
    <row r="88" customFormat="false" ht="12.8" hidden="false" customHeight="false" outlineLevel="0" collapsed="false">
      <c r="A88" s="102" t="n">
        <v>121</v>
      </c>
      <c r="B88" s="104" t="n">
        <v>0</v>
      </c>
      <c r="C88" s="104" t="n">
        <v>0.748964949109902</v>
      </c>
      <c r="D88" s="104" t="n">
        <v>1.49792989821981</v>
      </c>
      <c r="E88" s="104" t="n">
        <v>2.24689484732971</v>
      </c>
      <c r="F88" s="104" t="n">
        <v>2.99585979643961</v>
      </c>
      <c r="G88" s="104" t="n">
        <v>3.49004502694512</v>
      </c>
      <c r="H88" s="104" t="n">
        <v>3.98423025745062</v>
      </c>
      <c r="I88" s="104" t="n">
        <v>4.32205972136052</v>
      </c>
      <c r="J88" s="104" t="n">
        <v>4.65988918527042</v>
      </c>
      <c r="K88" s="104" t="n">
        <v>4.97040342648374</v>
      </c>
      <c r="L88" s="104" t="n">
        <v>5.28091766769706</v>
      </c>
      <c r="M88" s="104" t="n">
        <v>5.61900127652815</v>
      </c>
      <c r="N88" s="104" t="n">
        <v>5.95708488535925</v>
      </c>
      <c r="O88" s="104" t="n">
        <v>6.37425086317898</v>
      </c>
      <c r="P88" s="104" t="n">
        <v>6.7914168409987</v>
      </c>
      <c r="Q88" s="104" t="n">
        <v>7.51697443080884</v>
      </c>
      <c r="R88" s="104" t="n">
        <v>8.24253202061897</v>
      </c>
      <c r="S88" s="104" t="n">
        <v>8.83586360922946</v>
      </c>
      <c r="T88" s="104" t="n">
        <v>9.42919519783994</v>
      </c>
      <c r="U88" s="104" t="n">
        <v>10.0225267864504</v>
      </c>
      <c r="V88" s="104" t="n">
        <v>10.6158583750609</v>
      </c>
      <c r="W88" s="104" t="n">
        <v>11.6493611315407</v>
      </c>
      <c r="X88" s="104" t="n">
        <v>12.6828638880204</v>
      </c>
      <c r="Y88" s="104" t="n">
        <v>13.3388676603178</v>
      </c>
      <c r="Z88" s="104" t="n">
        <v>13.9948714326152</v>
      </c>
      <c r="AA88" s="104" t="n">
        <v>14.6508752049126</v>
      </c>
      <c r="AB88" s="104" t="n">
        <v>15.3353950496727</v>
      </c>
      <c r="AC88" s="104" t="n">
        <v>16.0199148944327</v>
      </c>
      <c r="AD88" s="104" t="n">
        <v>16.4062765962885</v>
      </c>
      <c r="AE88" s="104" t="n">
        <v>16.7926382981442</v>
      </c>
      <c r="AF88" s="104" t="n">
        <v>17.179</v>
      </c>
      <c r="AG88" s="104" t="n">
        <v>16.32005</v>
      </c>
      <c r="AH88" s="104" t="n">
        <v>15.4611</v>
      </c>
      <c r="AI88" s="104" t="n">
        <v>14.5277591620684</v>
      </c>
      <c r="AJ88" s="104" t="n">
        <v>13.655821868129</v>
      </c>
      <c r="AK88" s="104" t="n">
        <v>12.264754694023</v>
      </c>
      <c r="AL88" s="104" t="n">
        <v>10.8736875199169</v>
      </c>
      <c r="AM88" s="104" t="n">
        <v>9.20219015245602</v>
      </c>
      <c r="AN88" s="104" t="n">
        <v>7.5306927849951</v>
      </c>
      <c r="AO88" s="104" t="n">
        <v>5.85919541753419</v>
      </c>
      <c r="AP88" s="104" t="n">
        <v>4.18769805007327</v>
      </c>
      <c r="AQ88" s="104" t="n">
        <v>2.51620068261235</v>
      </c>
      <c r="AR88" s="104" t="n">
        <v>0.844703315151434</v>
      </c>
      <c r="AS88" s="103" t="n">
        <v>-0.826794052309484</v>
      </c>
      <c r="AT88" s="103" t="n">
        <v>-2.4982914197704</v>
      </c>
      <c r="AU88" s="103" t="n">
        <v>-4.16978878723132</v>
      </c>
      <c r="AV88" s="103" t="n">
        <v>-5.84128615469224</v>
      </c>
      <c r="AW88" s="103" t="n">
        <v>-7.51278352215315</v>
      </c>
      <c r="AX88" s="103" t="n">
        <v>-9.18428088961407</v>
      </c>
      <c r="AY88" s="103" t="n">
        <v>-10.5155</v>
      </c>
      <c r="AZ88" s="103" t="n">
        <v>-13.56</v>
      </c>
      <c r="BA88" s="103" t="n">
        <v>-16.6045</v>
      </c>
      <c r="BB88" s="103" t="n">
        <v>-19.649</v>
      </c>
    </row>
    <row r="89" customFormat="false" ht="12.8" hidden="false" customHeight="false" outlineLevel="0" collapsed="false">
      <c r="A89" s="102" t="n">
        <v>122</v>
      </c>
      <c r="B89" s="104" t="n">
        <v>0</v>
      </c>
      <c r="C89" s="104" t="n">
        <v>0.739414249657998</v>
      </c>
      <c r="D89" s="104" t="n">
        <v>1.478828499316</v>
      </c>
      <c r="E89" s="104" t="n">
        <v>2.21824274897399</v>
      </c>
      <c r="F89" s="104" t="n">
        <v>2.95765699863199</v>
      </c>
      <c r="G89" s="104" t="n">
        <v>3.44645752733255</v>
      </c>
      <c r="H89" s="104" t="n">
        <v>3.93525805603311</v>
      </c>
      <c r="I89" s="104" t="n">
        <v>4.27075774008238</v>
      </c>
      <c r="J89" s="104" t="n">
        <v>4.60625742413164</v>
      </c>
      <c r="K89" s="104" t="n">
        <v>4.91476711000514</v>
      </c>
      <c r="L89" s="104" t="n">
        <v>5.22327679587863</v>
      </c>
      <c r="M89" s="104" t="n">
        <v>5.55869464750268</v>
      </c>
      <c r="N89" s="104" t="n">
        <v>5.89411249912672</v>
      </c>
      <c r="O89" s="104" t="n">
        <v>6.30709842570159</v>
      </c>
      <c r="P89" s="104" t="n">
        <v>6.72008435227646</v>
      </c>
      <c r="Q89" s="104" t="n">
        <v>7.43705213276476</v>
      </c>
      <c r="R89" s="104" t="n">
        <v>8.15401991325305</v>
      </c>
      <c r="S89" s="104" t="n">
        <v>8.74119017218534</v>
      </c>
      <c r="T89" s="104" t="n">
        <v>9.32836043111762</v>
      </c>
      <c r="U89" s="104" t="n">
        <v>9.91553069004991</v>
      </c>
      <c r="V89" s="104" t="n">
        <v>10.5027009489822</v>
      </c>
      <c r="W89" s="104" t="n">
        <v>11.529960734945</v>
      </c>
      <c r="X89" s="104" t="n">
        <v>12.5572205209077</v>
      </c>
      <c r="Y89" s="104" t="n">
        <v>13.2221758271635</v>
      </c>
      <c r="Z89" s="104" t="n">
        <v>13.8871311334193</v>
      </c>
      <c r="AA89" s="104" t="n">
        <v>14.5520864396751</v>
      </c>
      <c r="AB89" s="104" t="n">
        <v>15.2519581142703</v>
      </c>
      <c r="AC89" s="104" t="n">
        <v>15.9518297888654</v>
      </c>
      <c r="AD89" s="104" t="n">
        <v>16.3905531925769</v>
      </c>
      <c r="AE89" s="104" t="n">
        <v>16.8292765962885</v>
      </c>
      <c r="AF89" s="104" t="n">
        <v>17.268</v>
      </c>
      <c r="AG89" s="104" t="n">
        <v>16.4046</v>
      </c>
      <c r="AH89" s="104" t="n">
        <v>15.5412</v>
      </c>
      <c r="AI89" s="104" t="n">
        <v>14.6220068715513</v>
      </c>
      <c r="AJ89" s="104" t="n">
        <v>13.7488664010968</v>
      </c>
      <c r="AK89" s="104" t="n">
        <v>12.3531936861406</v>
      </c>
      <c r="AL89" s="104" t="n">
        <v>10.9575209711844</v>
      </c>
      <c r="AM89" s="104" t="n">
        <v>9.27538935559058</v>
      </c>
      <c r="AN89" s="104" t="n">
        <v>7.59325773999678</v>
      </c>
      <c r="AO89" s="104" t="n">
        <v>5.91112612440298</v>
      </c>
      <c r="AP89" s="104" t="n">
        <v>4.22899450880918</v>
      </c>
      <c r="AQ89" s="104" t="n">
        <v>2.54686289321538</v>
      </c>
      <c r="AR89" s="104" t="n">
        <v>0.864731277621577</v>
      </c>
      <c r="AS89" s="103" t="n">
        <v>-0.817400337972223</v>
      </c>
      <c r="AT89" s="103" t="n">
        <v>-2.49953195356602</v>
      </c>
      <c r="AU89" s="103" t="n">
        <v>-4.18166356915982</v>
      </c>
      <c r="AV89" s="103" t="n">
        <v>-5.86379518475362</v>
      </c>
      <c r="AW89" s="103" t="n">
        <v>-7.54592680034742</v>
      </c>
      <c r="AX89" s="103" t="n">
        <v>-9.22805841594122</v>
      </c>
      <c r="AY89" s="103" t="n">
        <v>-10.336</v>
      </c>
      <c r="AZ89" s="103" t="n">
        <v>-13.37</v>
      </c>
      <c r="BA89" s="103" t="n">
        <v>-16.404</v>
      </c>
      <c r="BB89" s="103" t="n">
        <v>-19.438</v>
      </c>
    </row>
    <row r="90" customFormat="false" ht="12.8" hidden="false" customHeight="false" outlineLevel="0" collapsed="false">
      <c r="A90" s="102" t="n">
        <v>123</v>
      </c>
      <c r="B90" s="104" t="n">
        <v>0</v>
      </c>
      <c r="C90" s="104" t="n">
        <v>0.729863550206092</v>
      </c>
      <c r="D90" s="104" t="n">
        <v>1.45972710041219</v>
      </c>
      <c r="E90" s="104" t="n">
        <v>2.18959065061828</v>
      </c>
      <c r="F90" s="104" t="n">
        <v>2.91945420082437</v>
      </c>
      <c r="G90" s="104" t="n">
        <v>3.40287002771999</v>
      </c>
      <c r="H90" s="104" t="n">
        <v>3.88628585461561</v>
      </c>
      <c r="I90" s="104" t="n">
        <v>4.21945575880423</v>
      </c>
      <c r="J90" s="104" t="n">
        <v>4.55262566299285</v>
      </c>
      <c r="K90" s="104" t="n">
        <v>4.85913079352653</v>
      </c>
      <c r="L90" s="104" t="n">
        <v>5.16563592406021</v>
      </c>
      <c r="M90" s="104" t="n">
        <v>5.4983880184772</v>
      </c>
      <c r="N90" s="104" t="n">
        <v>5.83114011289419</v>
      </c>
      <c r="O90" s="104" t="n">
        <v>6.23994598822421</v>
      </c>
      <c r="P90" s="104" t="n">
        <v>6.64875186355422</v>
      </c>
      <c r="Q90" s="104" t="n">
        <v>7.35712983472068</v>
      </c>
      <c r="R90" s="104" t="n">
        <v>8.06550780588712</v>
      </c>
      <c r="S90" s="104" t="n">
        <v>8.64651673514122</v>
      </c>
      <c r="T90" s="104" t="n">
        <v>9.22752566439531</v>
      </c>
      <c r="U90" s="104" t="n">
        <v>9.8085345936494</v>
      </c>
      <c r="V90" s="104" t="n">
        <v>10.3895435229035</v>
      </c>
      <c r="W90" s="104" t="n">
        <v>11.4105603383493</v>
      </c>
      <c r="X90" s="104" t="n">
        <v>12.431577153795</v>
      </c>
      <c r="Y90" s="104" t="n">
        <v>13.1054839940092</v>
      </c>
      <c r="Z90" s="104" t="n">
        <v>13.7793908342234</v>
      </c>
      <c r="AA90" s="104" t="n">
        <v>14.4532976744376</v>
      </c>
      <c r="AB90" s="104" t="n">
        <v>15.1685211788679</v>
      </c>
      <c r="AC90" s="104" t="n">
        <v>15.8837446832981</v>
      </c>
      <c r="AD90" s="104" t="n">
        <v>16.3748297888654</v>
      </c>
      <c r="AE90" s="104" t="n">
        <v>16.8659148944327</v>
      </c>
      <c r="AF90" s="104" t="n">
        <v>17.357</v>
      </c>
      <c r="AG90" s="104" t="n">
        <v>16.48915</v>
      </c>
      <c r="AH90" s="104" t="n">
        <v>15.6213</v>
      </c>
      <c r="AI90" s="104" t="n">
        <v>14.7162545810342</v>
      </c>
      <c r="AJ90" s="104" t="n">
        <v>13.8419109340645</v>
      </c>
      <c r="AK90" s="104" t="n">
        <v>12.4416326782582</v>
      </c>
      <c r="AL90" s="104" t="n">
        <v>11.0413544224518</v>
      </c>
      <c r="AM90" s="104" t="n">
        <v>9.34858855872514</v>
      </c>
      <c r="AN90" s="104" t="n">
        <v>7.65582269499845</v>
      </c>
      <c r="AO90" s="104" t="n">
        <v>5.96305683127177</v>
      </c>
      <c r="AP90" s="104" t="n">
        <v>4.27029096754509</v>
      </c>
      <c r="AQ90" s="104" t="n">
        <v>2.5775251038184</v>
      </c>
      <c r="AR90" s="104" t="n">
        <v>0.884759240091721</v>
      </c>
      <c r="AS90" s="103" t="n">
        <v>-0.808006623634963</v>
      </c>
      <c r="AT90" s="103" t="n">
        <v>-2.50077248736165</v>
      </c>
      <c r="AU90" s="103" t="n">
        <v>-4.19353835108833</v>
      </c>
      <c r="AV90" s="103" t="n">
        <v>-5.88630421481501</v>
      </c>
      <c r="AW90" s="103" t="n">
        <v>-7.57907007854169</v>
      </c>
      <c r="AX90" s="103" t="n">
        <v>-9.27183594226838</v>
      </c>
      <c r="AY90" s="103" t="n">
        <v>-10.1565</v>
      </c>
      <c r="AZ90" s="103" t="n">
        <v>-13.18</v>
      </c>
      <c r="BA90" s="103" t="n">
        <v>-16.2035</v>
      </c>
      <c r="BB90" s="103" t="n">
        <v>-19.227</v>
      </c>
    </row>
    <row r="91" customFormat="false" ht="12.8" hidden="false" customHeight="false" outlineLevel="0" collapsed="false">
      <c r="A91" s="102" t="n">
        <v>124</v>
      </c>
      <c r="B91" s="104" t="n">
        <v>0</v>
      </c>
      <c r="C91" s="104" t="n">
        <v>0.720312850754188</v>
      </c>
      <c r="D91" s="104" t="n">
        <v>1.44062570150838</v>
      </c>
      <c r="E91" s="104" t="n">
        <v>2.16093855226256</v>
      </c>
      <c r="F91" s="104" t="n">
        <v>2.88125140301675</v>
      </c>
      <c r="G91" s="104" t="n">
        <v>3.35928252810742</v>
      </c>
      <c r="H91" s="104" t="n">
        <v>3.8373136531981</v>
      </c>
      <c r="I91" s="104" t="n">
        <v>4.16815377752608</v>
      </c>
      <c r="J91" s="104" t="n">
        <v>4.49899390185407</v>
      </c>
      <c r="K91" s="104" t="n">
        <v>4.80349447704793</v>
      </c>
      <c r="L91" s="104" t="n">
        <v>5.10799505224179</v>
      </c>
      <c r="M91" s="104" t="n">
        <v>5.43808138945172</v>
      </c>
      <c r="N91" s="104" t="n">
        <v>5.76816772666166</v>
      </c>
      <c r="O91" s="104" t="n">
        <v>6.17279355074682</v>
      </c>
      <c r="P91" s="104" t="n">
        <v>6.57741937483198</v>
      </c>
      <c r="Q91" s="104" t="n">
        <v>7.27720753667659</v>
      </c>
      <c r="R91" s="104" t="n">
        <v>7.9769956985212</v>
      </c>
      <c r="S91" s="104" t="n">
        <v>8.5518432980971</v>
      </c>
      <c r="T91" s="104" t="n">
        <v>9.126690897673</v>
      </c>
      <c r="U91" s="104" t="n">
        <v>9.7015384972489</v>
      </c>
      <c r="V91" s="104" t="n">
        <v>10.2763860968248</v>
      </c>
      <c r="W91" s="104" t="n">
        <v>11.2911599417536</v>
      </c>
      <c r="X91" s="104" t="n">
        <v>12.3059337866823</v>
      </c>
      <c r="Y91" s="104" t="n">
        <v>12.9887921608549</v>
      </c>
      <c r="Z91" s="104" t="n">
        <v>13.6716505350275</v>
      </c>
      <c r="AA91" s="104" t="n">
        <v>14.3545089092001</v>
      </c>
      <c r="AB91" s="104" t="n">
        <v>15.0850842434655</v>
      </c>
      <c r="AC91" s="104" t="n">
        <v>15.8156595777308</v>
      </c>
      <c r="AD91" s="104" t="n">
        <v>16.3591063851539</v>
      </c>
      <c r="AE91" s="104" t="n">
        <v>16.9025531925769</v>
      </c>
      <c r="AF91" s="104" t="n">
        <v>17.446</v>
      </c>
      <c r="AG91" s="104" t="n">
        <v>16.5737</v>
      </c>
      <c r="AH91" s="104" t="n">
        <v>15.7014</v>
      </c>
      <c r="AI91" s="104" t="n">
        <v>14.8105022905171</v>
      </c>
      <c r="AJ91" s="104" t="n">
        <v>13.9349554670323</v>
      </c>
      <c r="AK91" s="104" t="n">
        <v>12.5300716703758</v>
      </c>
      <c r="AL91" s="104" t="n">
        <v>11.1251878737193</v>
      </c>
      <c r="AM91" s="104" t="n">
        <v>9.42178776185969</v>
      </c>
      <c r="AN91" s="104" t="n">
        <v>7.71838765000013</v>
      </c>
      <c r="AO91" s="104" t="n">
        <v>6.01498753814056</v>
      </c>
      <c r="AP91" s="104" t="n">
        <v>4.311587426281</v>
      </c>
      <c r="AQ91" s="104" t="n">
        <v>2.60818731442143</v>
      </c>
      <c r="AR91" s="104" t="n">
        <v>0.904787202561864</v>
      </c>
      <c r="AS91" s="103" t="n">
        <v>-0.798612909297702</v>
      </c>
      <c r="AT91" s="103" t="n">
        <v>-2.50201302115727</v>
      </c>
      <c r="AU91" s="103" t="n">
        <v>-4.20541313301683</v>
      </c>
      <c r="AV91" s="103" t="n">
        <v>-5.9088132448764</v>
      </c>
      <c r="AW91" s="103" t="n">
        <v>-7.61221335673596</v>
      </c>
      <c r="AX91" s="103" t="n">
        <v>-9.31561346859553</v>
      </c>
      <c r="AY91" s="103" t="n">
        <v>-9.977</v>
      </c>
      <c r="AZ91" s="103" t="n">
        <v>-12.99</v>
      </c>
      <c r="BA91" s="103" t="n">
        <v>-16.003</v>
      </c>
      <c r="BB91" s="103" t="n">
        <v>-19.016</v>
      </c>
    </row>
    <row r="92" customFormat="false" ht="12.8" hidden="false" customHeight="false" outlineLevel="0" collapsed="false">
      <c r="A92" s="102" t="n">
        <v>125</v>
      </c>
      <c r="B92" s="104" t="n">
        <v>0</v>
      </c>
      <c r="C92" s="104" t="n">
        <v>0.710762151302282</v>
      </c>
      <c r="D92" s="104" t="n">
        <v>1.42152430260457</v>
      </c>
      <c r="E92" s="104" t="n">
        <v>2.13228645390685</v>
      </c>
      <c r="F92" s="104" t="n">
        <v>2.84304860520913</v>
      </c>
      <c r="G92" s="104" t="n">
        <v>3.31569502849486</v>
      </c>
      <c r="H92" s="104" t="n">
        <v>3.78834145178059</v>
      </c>
      <c r="I92" s="104" t="n">
        <v>4.11685179624794</v>
      </c>
      <c r="J92" s="104" t="n">
        <v>4.44536214071528</v>
      </c>
      <c r="K92" s="104" t="n">
        <v>4.74785816056932</v>
      </c>
      <c r="L92" s="104" t="n">
        <v>5.05035418042336</v>
      </c>
      <c r="M92" s="104" t="n">
        <v>5.37777476042625</v>
      </c>
      <c r="N92" s="104" t="n">
        <v>5.70519534042913</v>
      </c>
      <c r="O92" s="104" t="n">
        <v>6.10564111326944</v>
      </c>
      <c r="P92" s="104" t="n">
        <v>6.50608688610974</v>
      </c>
      <c r="Q92" s="104" t="n">
        <v>7.19728523863251</v>
      </c>
      <c r="R92" s="104" t="n">
        <v>7.88848359115527</v>
      </c>
      <c r="S92" s="104" t="n">
        <v>8.45716986105298</v>
      </c>
      <c r="T92" s="104" t="n">
        <v>9.02585613095068</v>
      </c>
      <c r="U92" s="104" t="n">
        <v>9.59454240084839</v>
      </c>
      <c r="V92" s="104" t="n">
        <v>10.1632286707461</v>
      </c>
      <c r="W92" s="104" t="n">
        <v>11.1717595451579</v>
      </c>
      <c r="X92" s="104" t="n">
        <v>12.1802904195696</v>
      </c>
      <c r="Y92" s="104" t="n">
        <v>12.8721003277006</v>
      </c>
      <c r="Z92" s="104" t="n">
        <v>13.5639102358316</v>
      </c>
      <c r="AA92" s="104" t="n">
        <v>14.2557201439626</v>
      </c>
      <c r="AB92" s="104" t="n">
        <v>15.001647308063</v>
      </c>
      <c r="AC92" s="104" t="n">
        <v>15.7475744721635</v>
      </c>
      <c r="AD92" s="104" t="n">
        <v>16.3433829814423</v>
      </c>
      <c r="AE92" s="104" t="n">
        <v>16.9391914907212</v>
      </c>
      <c r="AF92" s="104" t="n">
        <v>17.535</v>
      </c>
      <c r="AG92" s="104" t="n">
        <v>16.65825</v>
      </c>
      <c r="AH92" s="104" t="n">
        <v>15.7815</v>
      </c>
      <c r="AI92" s="104" t="n">
        <v>14.90475</v>
      </c>
      <c r="AJ92" s="104" t="n">
        <v>14.028</v>
      </c>
      <c r="AK92" s="104" t="n">
        <v>12.6185106624934</v>
      </c>
      <c r="AL92" s="104" t="n">
        <v>11.2090213249867</v>
      </c>
      <c r="AM92" s="104" t="n">
        <v>9.49498696499425</v>
      </c>
      <c r="AN92" s="104" t="n">
        <v>7.7809526050018</v>
      </c>
      <c r="AO92" s="104" t="n">
        <v>6.06691824500935</v>
      </c>
      <c r="AP92" s="104" t="n">
        <v>4.3528838850169</v>
      </c>
      <c r="AQ92" s="104" t="n">
        <v>2.63884952502445</v>
      </c>
      <c r="AR92" s="104" t="n">
        <v>0.924815165031998</v>
      </c>
      <c r="AS92" s="103" t="n">
        <v>-0.789219194960452</v>
      </c>
      <c r="AT92" s="103" t="n">
        <v>-2.5032535549529</v>
      </c>
      <c r="AU92" s="103" t="n">
        <v>-4.21728791494535</v>
      </c>
      <c r="AV92" s="103" t="n">
        <v>-5.9313222749378</v>
      </c>
      <c r="AW92" s="103" t="n">
        <v>-7.64535663493025</v>
      </c>
      <c r="AX92" s="103" t="n">
        <v>-9.3593909949227</v>
      </c>
      <c r="AY92" s="103" t="n">
        <v>-9.7975</v>
      </c>
      <c r="AZ92" s="103" t="n">
        <v>-12.8</v>
      </c>
      <c r="BA92" s="103" t="n">
        <v>-15.8025</v>
      </c>
      <c r="BB92" s="103" t="n">
        <v>-18.805</v>
      </c>
    </row>
    <row r="93" customFormat="false" ht="12.8" hidden="false" customHeight="false" outlineLevel="0" collapsed="false">
      <c r="A93" s="102" t="n">
        <v>126</v>
      </c>
      <c r="B93" s="104" t="n">
        <v>0</v>
      </c>
      <c r="C93" s="104" t="n">
        <v>0.701016505875609</v>
      </c>
      <c r="D93" s="104" t="n">
        <v>1.40203301175122</v>
      </c>
      <c r="E93" s="104" t="n">
        <v>2.10304951762683</v>
      </c>
      <c r="F93" s="104" t="n">
        <v>2.80406602350244</v>
      </c>
      <c r="G93" s="104" t="n">
        <v>3.27123228335818</v>
      </c>
      <c r="H93" s="104" t="n">
        <v>3.73839854321392</v>
      </c>
      <c r="I93" s="104" t="n">
        <v>4.06451707318838</v>
      </c>
      <c r="J93" s="104" t="n">
        <v>4.39063560316285</v>
      </c>
      <c r="K93" s="104" t="n">
        <v>4.69102392331932</v>
      </c>
      <c r="L93" s="104" t="n">
        <v>4.99141224347579</v>
      </c>
      <c r="M93" s="104" t="n">
        <v>5.31599673492238</v>
      </c>
      <c r="N93" s="104" t="n">
        <v>5.64058122636896</v>
      </c>
      <c r="O93" s="104" t="n">
        <v>6.03655913939333</v>
      </c>
      <c r="P93" s="104" t="n">
        <v>6.43253705241769</v>
      </c>
      <c r="Q93" s="104" t="n">
        <v>7.11433526729888</v>
      </c>
      <c r="R93" s="104" t="n">
        <v>7.79613348218005</v>
      </c>
      <c r="S93" s="104" t="n">
        <v>8.3577230706738</v>
      </c>
      <c r="T93" s="104" t="n">
        <v>8.91931265916755</v>
      </c>
      <c r="U93" s="104" t="n">
        <v>9.4809022476613</v>
      </c>
      <c r="V93" s="104" t="n">
        <v>10.0424918361551</v>
      </c>
      <c r="W93" s="104" t="n">
        <v>11.0409620690746</v>
      </c>
      <c r="X93" s="104" t="n">
        <v>12.0394323019941</v>
      </c>
      <c r="Y93" s="104" t="n">
        <v>12.7378818618601</v>
      </c>
      <c r="Z93" s="104" t="n">
        <v>13.436331421726</v>
      </c>
      <c r="AA93" s="104" t="n">
        <v>14.134780981592</v>
      </c>
      <c r="AB93" s="104" t="n">
        <v>14.882313743567</v>
      </c>
      <c r="AC93" s="104" t="n">
        <v>15.6298465055421</v>
      </c>
      <c r="AD93" s="104" t="n">
        <v>16.2945643370281</v>
      </c>
      <c r="AE93" s="104" t="n">
        <v>16.959282168514</v>
      </c>
      <c r="AF93" s="104" t="n">
        <v>17.624</v>
      </c>
      <c r="AG93" s="104" t="n">
        <v>16.7428</v>
      </c>
      <c r="AH93" s="104" t="n">
        <v>15.8616</v>
      </c>
      <c r="AI93" s="104" t="n">
        <v>14.9804</v>
      </c>
      <c r="AJ93" s="104" t="n">
        <v>14.0992</v>
      </c>
      <c r="AK93" s="104" t="n">
        <v>12.6887917200804</v>
      </c>
      <c r="AL93" s="104" t="n">
        <v>11.2783834401607</v>
      </c>
      <c r="AM93" s="104" t="n">
        <v>9.55702627503795</v>
      </c>
      <c r="AN93" s="104" t="n">
        <v>7.83566910991519</v>
      </c>
      <c r="AO93" s="104" t="n">
        <v>6.11431194479243</v>
      </c>
      <c r="AP93" s="104" t="n">
        <v>4.39295477966967</v>
      </c>
      <c r="AQ93" s="104" t="n">
        <v>2.67159761454692</v>
      </c>
      <c r="AR93" s="104" t="n">
        <v>0.950240449424161</v>
      </c>
      <c r="AS93" s="103" t="n">
        <v>-0.771116715698596</v>
      </c>
      <c r="AT93" s="103" t="n">
        <v>-2.49247388082135</v>
      </c>
      <c r="AU93" s="103" t="n">
        <v>-4.21383104594411</v>
      </c>
      <c r="AV93" s="103" t="n">
        <v>-5.93518821106687</v>
      </c>
      <c r="AW93" s="103" t="n">
        <v>-7.65654537618962</v>
      </c>
      <c r="AX93" s="103" t="n">
        <v>-9.37790254131238</v>
      </c>
      <c r="AY93" s="103" t="n">
        <v>-9.4885</v>
      </c>
      <c r="AZ93" s="103" t="n">
        <v>-12.464</v>
      </c>
      <c r="BA93" s="103" t="n">
        <v>-15.4395</v>
      </c>
      <c r="BB93" s="103" t="n">
        <v>-18.415</v>
      </c>
    </row>
    <row r="94" customFormat="false" ht="12.8" hidden="false" customHeight="false" outlineLevel="0" collapsed="false">
      <c r="A94" s="102" t="n">
        <v>127</v>
      </c>
      <c r="B94" s="104" t="n">
        <v>0</v>
      </c>
      <c r="C94" s="104" t="n">
        <v>0.691270860448936</v>
      </c>
      <c r="D94" s="104" t="n">
        <v>1.38254172089787</v>
      </c>
      <c r="E94" s="104" t="n">
        <v>2.07381258134681</v>
      </c>
      <c r="F94" s="104" t="n">
        <v>2.76508344179574</v>
      </c>
      <c r="G94" s="104" t="n">
        <v>3.2267695382215</v>
      </c>
      <c r="H94" s="104" t="n">
        <v>3.68845563464725</v>
      </c>
      <c r="I94" s="104" t="n">
        <v>4.01218235012883</v>
      </c>
      <c r="J94" s="104" t="n">
        <v>4.33590906561042</v>
      </c>
      <c r="K94" s="104" t="n">
        <v>4.63418968606932</v>
      </c>
      <c r="L94" s="104" t="n">
        <v>4.93247030652822</v>
      </c>
      <c r="M94" s="104" t="n">
        <v>5.25421870941851</v>
      </c>
      <c r="N94" s="104" t="n">
        <v>5.57596711230879</v>
      </c>
      <c r="O94" s="104" t="n">
        <v>5.96747716551722</v>
      </c>
      <c r="P94" s="104" t="n">
        <v>6.35898721872564</v>
      </c>
      <c r="Q94" s="104" t="n">
        <v>7.03138529596524</v>
      </c>
      <c r="R94" s="104" t="n">
        <v>7.70378337320483</v>
      </c>
      <c r="S94" s="104" t="n">
        <v>8.25827628029463</v>
      </c>
      <c r="T94" s="104" t="n">
        <v>8.81276918738442</v>
      </c>
      <c r="U94" s="104" t="n">
        <v>9.36726209447421</v>
      </c>
      <c r="V94" s="104" t="n">
        <v>9.921755001564</v>
      </c>
      <c r="W94" s="104" t="n">
        <v>10.9101645929913</v>
      </c>
      <c r="X94" s="104" t="n">
        <v>11.8985741844186</v>
      </c>
      <c r="Y94" s="104" t="n">
        <v>12.6036633960195</v>
      </c>
      <c r="Z94" s="104" t="n">
        <v>13.3087526076204</v>
      </c>
      <c r="AA94" s="104" t="n">
        <v>14.0138418192214</v>
      </c>
      <c r="AB94" s="104" t="n">
        <v>14.762980179071</v>
      </c>
      <c r="AC94" s="104" t="n">
        <v>15.5121185389207</v>
      </c>
      <c r="AD94" s="104" t="n">
        <v>16.2457456926138</v>
      </c>
      <c r="AE94" s="104" t="n">
        <v>16.9793728463069</v>
      </c>
      <c r="AF94" s="104" t="n">
        <v>17.713</v>
      </c>
      <c r="AG94" s="104" t="n">
        <v>16.82735</v>
      </c>
      <c r="AH94" s="104" t="n">
        <v>15.9417</v>
      </c>
      <c r="AI94" s="104" t="n">
        <v>15.05605</v>
      </c>
      <c r="AJ94" s="104" t="n">
        <v>14.1704</v>
      </c>
      <c r="AK94" s="104" t="n">
        <v>12.7590727776673</v>
      </c>
      <c r="AL94" s="104" t="n">
        <v>11.3477455553347</v>
      </c>
      <c r="AM94" s="104" t="n">
        <v>9.61906558508164</v>
      </c>
      <c r="AN94" s="104" t="n">
        <v>7.89038561482858</v>
      </c>
      <c r="AO94" s="104" t="n">
        <v>6.16170564457551</v>
      </c>
      <c r="AP94" s="104" t="n">
        <v>4.43302567432245</v>
      </c>
      <c r="AQ94" s="104" t="n">
        <v>2.70434570406939</v>
      </c>
      <c r="AR94" s="104" t="n">
        <v>0.975665733816324</v>
      </c>
      <c r="AS94" s="103" t="n">
        <v>-0.753014236436739</v>
      </c>
      <c r="AT94" s="103" t="n">
        <v>-2.4816942066898</v>
      </c>
      <c r="AU94" s="103" t="n">
        <v>-4.21037417694287</v>
      </c>
      <c r="AV94" s="103" t="n">
        <v>-5.93905414719593</v>
      </c>
      <c r="AW94" s="103" t="n">
        <v>-7.66773411744899</v>
      </c>
      <c r="AX94" s="103" t="n">
        <v>-9.39641408770206</v>
      </c>
      <c r="AY94" s="103" t="n">
        <v>-9.1795</v>
      </c>
      <c r="AZ94" s="103" t="n">
        <v>-12.128</v>
      </c>
      <c r="BA94" s="103" t="n">
        <v>-15.0765</v>
      </c>
      <c r="BB94" s="103" t="n">
        <v>-18.025</v>
      </c>
    </row>
    <row r="95" customFormat="false" ht="12.8" hidden="false" customHeight="false" outlineLevel="0" collapsed="false">
      <c r="A95" s="102" t="n">
        <v>128</v>
      </c>
      <c r="B95" s="104" t="n">
        <v>0</v>
      </c>
      <c r="C95" s="104" t="n">
        <v>0.681525215022262</v>
      </c>
      <c r="D95" s="104" t="n">
        <v>1.36305043004452</v>
      </c>
      <c r="E95" s="104" t="n">
        <v>2.04457564506679</v>
      </c>
      <c r="F95" s="104" t="n">
        <v>2.72610086008905</v>
      </c>
      <c r="G95" s="104" t="n">
        <v>3.18230679308481</v>
      </c>
      <c r="H95" s="104" t="n">
        <v>3.63851272608057</v>
      </c>
      <c r="I95" s="104" t="n">
        <v>3.95984762706928</v>
      </c>
      <c r="J95" s="104" t="n">
        <v>4.28118252805799</v>
      </c>
      <c r="K95" s="104" t="n">
        <v>4.57735544881932</v>
      </c>
      <c r="L95" s="104" t="n">
        <v>4.87352836958065</v>
      </c>
      <c r="M95" s="104" t="n">
        <v>5.19244068391464</v>
      </c>
      <c r="N95" s="104" t="n">
        <v>5.51135299824863</v>
      </c>
      <c r="O95" s="104" t="n">
        <v>5.89839519164111</v>
      </c>
      <c r="P95" s="104" t="n">
        <v>6.28543738503359</v>
      </c>
      <c r="Q95" s="104" t="n">
        <v>6.94843532463161</v>
      </c>
      <c r="R95" s="104" t="n">
        <v>7.61143326422962</v>
      </c>
      <c r="S95" s="104" t="n">
        <v>8.15882948991545</v>
      </c>
      <c r="T95" s="104" t="n">
        <v>8.70622571560128</v>
      </c>
      <c r="U95" s="104" t="n">
        <v>9.25362194128712</v>
      </c>
      <c r="V95" s="104" t="n">
        <v>9.80101816697295</v>
      </c>
      <c r="W95" s="104" t="n">
        <v>10.779367116908</v>
      </c>
      <c r="X95" s="104" t="n">
        <v>11.7577160668431</v>
      </c>
      <c r="Y95" s="104" t="n">
        <v>12.469444930179</v>
      </c>
      <c r="Z95" s="104" t="n">
        <v>13.1811737935149</v>
      </c>
      <c r="AA95" s="104" t="n">
        <v>13.8929026568507</v>
      </c>
      <c r="AB95" s="104" t="n">
        <v>14.643646614575</v>
      </c>
      <c r="AC95" s="104" t="n">
        <v>15.3943905722993</v>
      </c>
      <c r="AD95" s="104" t="n">
        <v>16.1969270481995</v>
      </c>
      <c r="AE95" s="104" t="n">
        <v>16.9994635240998</v>
      </c>
      <c r="AF95" s="104" t="n">
        <v>17.802</v>
      </c>
      <c r="AG95" s="104" t="n">
        <v>16.9119</v>
      </c>
      <c r="AH95" s="104" t="n">
        <v>16.0218</v>
      </c>
      <c r="AI95" s="104" t="n">
        <v>15.1317</v>
      </c>
      <c r="AJ95" s="104" t="n">
        <v>14.2416</v>
      </c>
      <c r="AK95" s="104" t="n">
        <v>12.8293538352544</v>
      </c>
      <c r="AL95" s="104" t="n">
        <v>11.4171076705087</v>
      </c>
      <c r="AM95" s="104" t="n">
        <v>9.68110489512533</v>
      </c>
      <c r="AN95" s="104" t="n">
        <v>7.94510211974196</v>
      </c>
      <c r="AO95" s="104" t="n">
        <v>6.20909934435859</v>
      </c>
      <c r="AP95" s="104" t="n">
        <v>4.47309656897522</v>
      </c>
      <c r="AQ95" s="104" t="n">
        <v>2.73709379359186</v>
      </c>
      <c r="AR95" s="104" t="n">
        <v>1.00109101820849</v>
      </c>
      <c r="AS95" s="103" t="n">
        <v>-0.734911757174883</v>
      </c>
      <c r="AT95" s="103" t="n">
        <v>-2.47091453255825</v>
      </c>
      <c r="AU95" s="103" t="n">
        <v>-4.20691730794162</v>
      </c>
      <c r="AV95" s="103" t="n">
        <v>-5.94292008332499</v>
      </c>
      <c r="AW95" s="103" t="n">
        <v>-7.67892285870836</v>
      </c>
      <c r="AX95" s="103" t="n">
        <v>-9.41492563409173</v>
      </c>
      <c r="AY95" s="103" t="n">
        <v>-8.87050000000001</v>
      </c>
      <c r="AZ95" s="103" t="n">
        <v>-11.792</v>
      </c>
      <c r="BA95" s="103" t="n">
        <v>-14.7135</v>
      </c>
      <c r="BB95" s="103" t="n">
        <v>-17.635</v>
      </c>
    </row>
    <row r="96" customFormat="false" ht="12.8" hidden="false" customHeight="false" outlineLevel="0" collapsed="false">
      <c r="A96" s="102" t="n">
        <v>129</v>
      </c>
      <c r="B96" s="104" t="n">
        <v>0</v>
      </c>
      <c r="C96" s="104" t="n">
        <v>0.671779569595589</v>
      </c>
      <c r="D96" s="104" t="n">
        <v>1.34355913919118</v>
      </c>
      <c r="E96" s="104" t="n">
        <v>2.01533870878677</v>
      </c>
      <c r="F96" s="104" t="n">
        <v>2.68711827838235</v>
      </c>
      <c r="G96" s="104" t="n">
        <v>3.13784404794813</v>
      </c>
      <c r="H96" s="104" t="n">
        <v>3.5885698175139</v>
      </c>
      <c r="I96" s="104" t="n">
        <v>3.90751290400973</v>
      </c>
      <c r="J96" s="104" t="n">
        <v>4.22645599050555</v>
      </c>
      <c r="K96" s="104" t="n">
        <v>4.52052121156932</v>
      </c>
      <c r="L96" s="104" t="n">
        <v>4.81458643263308</v>
      </c>
      <c r="M96" s="104" t="n">
        <v>5.13066265841077</v>
      </c>
      <c r="N96" s="104" t="n">
        <v>5.44673888418846</v>
      </c>
      <c r="O96" s="104" t="n">
        <v>5.829313217765</v>
      </c>
      <c r="P96" s="104" t="n">
        <v>6.21188755134154</v>
      </c>
      <c r="Q96" s="104" t="n">
        <v>6.86548535329797</v>
      </c>
      <c r="R96" s="104" t="n">
        <v>7.5190831552544</v>
      </c>
      <c r="S96" s="104" t="n">
        <v>8.05938269953627</v>
      </c>
      <c r="T96" s="104" t="n">
        <v>8.59968224381815</v>
      </c>
      <c r="U96" s="104" t="n">
        <v>9.13998178810003</v>
      </c>
      <c r="V96" s="104" t="n">
        <v>9.6802813323819</v>
      </c>
      <c r="W96" s="104" t="n">
        <v>10.6485696408248</v>
      </c>
      <c r="X96" s="104" t="n">
        <v>11.6168579492676</v>
      </c>
      <c r="Y96" s="104" t="n">
        <v>12.3352264643384</v>
      </c>
      <c r="Z96" s="104" t="n">
        <v>13.0535949794093</v>
      </c>
      <c r="AA96" s="104" t="n">
        <v>13.7719634944801</v>
      </c>
      <c r="AB96" s="104" t="n">
        <v>14.524313050079</v>
      </c>
      <c r="AC96" s="104" t="n">
        <v>15.2766626056779</v>
      </c>
      <c r="AD96" s="104" t="n">
        <v>16.1481084037853</v>
      </c>
      <c r="AE96" s="104" t="n">
        <v>17.0195542018926</v>
      </c>
      <c r="AF96" s="104" t="n">
        <v>17.891</v>
      </c>
      <c r="AG96" s="104" t="n">
        <v>16.99645</v>
      </c>
      <c r="AH96" s="104" t="n">
        <v>16.1019</v>
      </c>
      <c r="AI96" s="104" t="n">
        <v>15.20735</v>
      </c>
      <c r="AJ96" s="104" t="n">
        <v>14.3128</v>
      </c>
      <c r="AK96" s="104" t="n">
        <v>12.8996348928413</v>
      </c>
      <c r="AL96" s="104" t="n">
        <v>11.4864697856827</v>
      </c>
      <c r="AM96" s="104" t="n">
        <v>9.74314420516903</v>
      </c>
      <c r="AN96" s="104" t="n">
        <v>7.99981862465535</v>
      </c>
      <c r="AO96" s="104" t="n">
        <v>6.25649304414167</v>
      </c>
      <c r="AP96" s="104" t="n">
        <v>4.513167463628</v>
      </c>
      <c r="AQ96" s="104" t="n">
        <v>2.76984188311432</v>
      </c>
      <c r="AR96" s="104" t="n">
        <v>1.02651630260065</v>
      </c>
      <c r="AS96" s="103" t="n">
        <v>-0.716809277913027</v>
      </c>
      <c r="AT96" s="103" t="n">
        <v>-2.4601348584267</v>
      </c>
      <c r="AU96" s="103" t="n">
        <v>-4.20346043894038</v>
      </c>
      <c r="AV96" s="103" t="n">
        <v>-5.94678601945405</v>
      </c>
      <c r="AW96" s="103" t="n">
        <v>-7.69011159996773</v>
      </c>
      <c r="AX96" s="103" t="n">
        <v>-9.4334371804814</v>
      </c>
      <c r="AY96" s="103" t="n">
        <v>-8.56150000000003</v>
      </c>
      <c r="AZ96" s="103" t="n">
        <v>-11.456</v>
      </c>
      <c r="BA96" s="103" t="n">
        <v>-14.3505</v>
      </c>
      <c r="BB96" s="103" t="n">
        <v>-17.245</v>
      </c>
    </row>
    <row r="97" customFormat="false" ht="12.8" hidden="false" customHeight="false" outlineLevel="0" collapsed="false">
      <c r="A97" s="102" t="n">
        <v>130</v>
      </c>
      <c r="B97" s="104" t="n">
        <v>0</v>
      </c>
      <c r="C97" s="104" t="n">
        <v>0.662033924168915</v>
      </c>
      <c r="D97" s="104" t="n">
        <v>1.32406784833783</v>
      </c>
      <c r="E97" s="104" t="n">
        <v>1.98610177250675</v>
      </c>
      <c r="F97" s="104" t="n">
        <v>2.64813569667566</v>
      </c>
      <c r="G97" s="104" t="n">
        <v>3.09338130281145</v>
      </c>
      <c r="H97" s="104" t="n">
        <v>3.53862690894723</v>
      </c>
      <c r="I97" s="104" t="n">
        <v>3.85517818095018</v>
      </c>
      <c r="J97" s="104" t="n">
        <v>4.17172945295312</v>
      </c>
      <c r="K97" s="104" t="n">
        <v>4.46368697431932</v>
      </c>
      <c r="L97" s="104" t="n">
        <v>4.75564449568551</v>
      </c>
      <c r="M97" s="104" t="n">
        <v>5.0688846329069</v>
      </c>
      <c r="N97" s="104" t="n">
        <v>5.38212477012829</v>
      </c>
      <c r="O97" s="104" t="n">
        <v>5.76023124388889</v>
      </c>
      <c r="P97" s="104" t="n">
        <v>6.13833771764949</v>
      </c>
      <c r="Q97" s="104" t="n">
        <v>6.78253538196434</v>
      </c>
      <c r="R97" s="104" t="n">
        <v>7.42673304627918</v>
      </c>
      <c r="S97" s="104" t="n">
        <v>7.9599359091571</v>
      </c>
      <c r="T97" s="104" t="n">
        <v>8.49313877203502</v>
      </c>
      <c r="U97" s="104" t="n">
        <v>9.02634163491293</v>
      </c>
      <c r="V97" s="104" t="n">
        <v>9.55954449779085</v>
      </c>
      <c r="W97" s="104" t="n">
        <v>10.5177721647415</v>
      </c>
      <c r="X97" s="104" t="n">
        <v>11.4759998316921</v>
      </c>
      <c r="Y97" s="104" t="n">
        <v>12.2010079984979</v>
      </c>
      <c r="Z97" s="104" t="n">
        <v>12.9260161653037</v>
      </c>
      <c r="AA97" s="104" t="n">
        <v>13.6510243321095</v>
      </c>
      <c r="AB97" s="104" t="n">
        <v>14.404979485583</v>
      </c>
      <c r="AC97" s="104" t="n">
        <v>15.1589346390565</v>
      </c>
      <c r="AD97" s="104" t="n">
        <v>16.099289759371</v>
      </c>
      <c r="AE97" s="104" t="n">
        <v>17.0396448796855</v>
      </c>
      <c r="AF97" s="104" t="n">
        <v>17.98</v>
      </c>
      <c r="AG97" s="104" t="n">
        <v>17.081</v>
      </c>
      <c r="AH97" s="104" t="n">
        <v>16.182</v>
      </c>
      <c r="AI97" s="104" t="n">
        <v>15.283</v>
      </c>
      <c r="AJ97" s="104" t="n">
        <v>14.384</v>
      </c>
      <c r="AK97" s="104" t="n">
        <v>12.9699159504284</v>
      </c>
      <c r="AL97" s="104" t="n">
        <v>11.5558319008567</v>
      </c>
      <c r="AM97" s="104" t="n">
        <v>9.80518351521272</v>
      </c>
      <c r="AN97" s="104" t="n">
        <v>8.05453512956874</v>
      </c>
      <c r="AO97" s="104" t="n">
        <v>6.30388674392476</v>
      </c>
      <c r="AP97" s="104" t="n">
        <v>4.55323835828078</v>
      </c>
      <c r="AQ97" s="104" t="n">
        <v>2.8025899726368</v>
      </c>
      <c r="AR97" s="104" t="n">
        <v>1.05194158699282</v>
      </c>
      <c r="AS97" s="103" t="n">
        <v>-0.698706798651164</v>
      </c>
      <c r="AT97" s="103" t="n">
        <v>-2.44935518429514</v>
      </c>
      <c r="AU97" s="103" t="n">
        <v>-4.20000356993913</v>
      </c>
      <c r="AV97" s="103" t="n">
        <v>-5.95065195558311</v>
      </c>
      <c r="AW97" s="103" t="n">
        <v>-7.70130034122709</v>
      </c>
      <c r="AX97" s="103" t="n">
        <v>-9.45194872687107</v>
      </c>
      <c r="AY97" s="103" t="n">
        <v>-8.2525</v>
      </c>
      <c r="AZ97" s="103" t="n">
        <v>-11.12</v>
      </c>
      <c r="BA97" s="103" t="n">
        <v>-13.9875</v>
      </c>
      <c r="BB97" s="103" t="n">
        <v>-16.855</v>
      </c>
    </row>
    <row r="98" customFormat="false" ht="12.8" hidden="false" customHeight="false" outlineLevel="0" collapsed="false">
      <c r="A98" s="102" t="n">
        <v>131</v>
      </c>
      <c r="B98" s="104" t="n">
        <v>0</v>
      </c>
      <c r="C98" s="104" t="n">
        <v>0.652142937607723</v>
      </c>
      <c r="D98" s="104" t="n">
        <v>1.30428587521545</v>
      </c>
      <c r="E98" s="104" t="n">
        <v>1.95642881282317</v>
      </c>
      <c r="F98" s="104" t="n">
        <v>2.60857175043089</v>
      </c>
      <c r="G98" s="104" t="n">
        <v>3.04826725619005</v>
      </c>
      <c r="H98" s="104" t="n">
        <v>3.4879627619492</v>
      </c>
      <c r="I98" s="104" t="n">
        <v>3.80207477976304</v>
      </c>
      <c r="J98" s="104" t="n">
        <v>4.11618679757688</v>
      </c>
      <c r="K98" s="104" t="n">
        <v>4.40595486892943</v>
      </c>
      <c r="L98" s="104" t="n">
        <v>4.69572294028197</v>
      </c>
      <c r="M98" s="104" t="n">
        <v>5.00599172213071</v>
      </c>
      <c r="N98" s="104" t="n">
        <v>5.31626050397945</v>
      </c>
      <c r="O98" s="104" t="n">
        <v>5.68967196478975</v>
      </c>
      <c r="P98" s="104" t="n">
        <v>6.06308342560005</v>
      </c>
      <c r="Q98" s="104" t="n">
        <v>6.69725052461844</v>
      </c>
      <c r="R98" s="104" t="n">
        <v>7.33141762363681</v>
      </c>
      <c r="S98" s="104" t="n">
        <v>7.85681453236325</v>
      </c>
      <c r="T98" s="104" t="n">
        <v>8.38221144108968</v>
      </c>
      <c r="U98" s="104" t="n">
        <v>8.90760834981611</v>
      </c>
      <c r="V98" s="104" t="n">
        <v>9.43300525854255</v>
      </c>
      <c r="W98" s="104" t="n">
        <v>10.3785756141584</v>
      </c>
      <c r="X98" s="104" t="n">
        <v>11.3241459697742</v>
      </c>
      <c r="Y98" s="104" t="n">
        <v>12.0545099552221</v>
      </c>
      <c r="Z98" s="104" t="n">
        <v>12.78487394067</v>
      </c>
      <c r="AA98" s="104" t="n">
        <v>13.5152379261179</v>
      </c>
      <c r="AB98" s="104" t="n">
        <v>14.2658528738789</v>
      </c>
      <c r="AC98" s="104" t="n">
        <v>15.0164678216399</v>
      </c>
      <c r="AD98" s="104" t="n">
        <v>15.9678727221702</v>
      </c>
      <c r="AE98" s="104" t="n">
        <v>16.9192776227005</v>
      </c>
      <c r="AF98" s="104" t="n">
        <v>17.8706825232307</v>
      </c>
      <c r="AG98" s="104" t="n">
        <v>17.0380412616154</v>
      </c>
      <c r="AH98" s="104" t="n">
        <v>16.2054</v>
      </c>
      <c r="AI98" s="104" t="n">
        <v>15.3051</v>
      </c>
      <c r="AJ98" s="104" t="n">
        <v>14.4048</v>
      </c>
      <c r="AK98" s="104" t="n">
        <v>13.0040030830783</v>
      </c>
      <c r="AL98" s="104" t="n">
        <v>11.6032061661566</v>
      </c>
      <c r="AM98" s="104" t="n">
        <v>9.85060393196867</v>
      </c>
      <c r="AN98" s="104" t="n">
        <v>8.09800169778071</v>
      </c>
      <c r="AO98" s="104" t="n">
        <v>6.34539946359276</v>
      </c>
      <c r="AP98" s="104" t="n">
        <v>4.5927972294048</v>
      </c>
      <c r="AQ98" s="104" t="n">
        <v>2.84019499521685</v>
      </c>
      <c r="AR98" s="104" t="n">
        <v>1.08759276102889</v>
      </c>
      <c r="AS98" s="103" t="n">
        <v>-0.665009473159063</v>
      </c>
      <c r="AT98" s="103" t="n">
        <v>-2.41761170734702</v>
      </c>
      <c r="AU98" s="103" t="n">
        <v>-4.17021394153497</v>
      </c>
      <c r="AV98" s="103" t="n">
        <v>-5.92281617572293</v>
      </c>
      <c r="AW98" s="103" t="n">
        <v>-7.67541840991088</v>
      </c>
      <c r="AX98" s="103" t="n">
        <v>-9.42802064409884</v>
      </c>
      <c r="AY98" s="103" t="n">
        <v>-7.8005</v>
      </c>
      <c r="AZ98" s="103" t="n">
        <v>-10.622</v>
      </c>
      <c r="BA98" s="103" t="n">
        <v>-13.4435</v>
      </c>
      <c r="BB98" s="103" t="n">
        <v>-16.265</v>
      </c>
    </row>
    <row r="99" customFormat="false" ht="12.8" hidden="false" customHeight="false" outlineLevel="0" collapsed="false">
      <c r="A99" s="102" t="n">
        <v>132</v>
      </c>
      <c r="B99" s="104" t="n">
        <v>0</v>
      </c>
      <c r="C99" s="104" t="n">
        <v>0.642251951046531</v>
      </c>
      <c r="D99" s="104" t="n">
        <v>1.28450390209306</v>
      </c>
      <c r="E99" s="104" t="n">
        <v>1.92675585313959</v>
      </c>
      <c r="F99" s="104" t="n">
        <v>2.56900780418612</v>
      </c>
      <c r="G99" s="104" t="n">
        <v>3.00315320956865</v>
      </c>
      <c r="H99" s="104" t="n">
        <v>3.43729861495117</v>
      </c>
      <c r="I99" s="104" t="n">
        <v>3.74897137857591</v>
      </c>
      <c r="J99" s="104" t="n">
        <v>4.06064414220065</v>
      </c>
      <c r="K99" s="104" t="n">
        <v>4.34822276353954</v>
      </c>
      <c r="L99" s="104" t="n">
        <v>4.63580138487843</v>
      </c>
      <c r="M99" s="104" t="n">
        <v>4.94309881135452</v>
      </c>
      <c r="N99" s="104" t="n">
        <v>5.25039623783061</v>
      </c>
      <c r="O99" s="104" t="n">
        <v>5.61911268569061</v>
      </c>
      <c r="P99" s="104" t="n">
        <v>5.98782913355061</v>
      </c>
      <c r="Q99" s="104" t="n">
        <v>6.61196566727253</v>
      </c>
      <c r="R99" s="104" t="n">
        <v>7.23610220099445</v>
      </c>
      <c r="S99" s="104" t="n">
        <v>7.7536931555694</v>
      </c>
      <c r="T99" s="104" t="n">
        <v>8.27128411014435</v>
      </c>
      <c r="U99" s="104" t="n">
        <v>8.78887506471929</v>
      </c>
      <c r="V99" s="104" t="n">
        <v>9.30646601929424</v>
      </c>
      <c r="W99" s="104" t="n">
        <v>10.2393790635753</v>
      </c>
      <c r="X99" s="104" t="n">
        <v>11.1722921078563</v>
      </c>
      <c r="Y99" s="104" t="n">
        <v>11.9080119119463</v>
      </c>
      <c r="Z99" s="104" t="n">
        <v>12.6437317160363</v>
      </c>
      <c r="AA99" s="104" t="n">
        <v>13.3794515201263</v>
      </c>
      <c r="AB99" s="104" t="n">
        <v>14.1267262621748</v>
      </c>
      <c r="AC99" s="104" t="n">
        <v>14.8740010042233</v>
      </c>
      <c r="AD99" s="104" t="n">
        <v>15.8364556849693</v>
      </c>
      <c r="AE99" s="104" t="n">
        <v>16.7989103657154</v>
      </c>
      <c r="AF99" s="104" t="n">
        <v>17.7613650464615</v>
      </c>
      <c r="AG99" s="104" t="n">
        <v>16.9950825232307</v>
      </c>
      <c r="AH99" s="104" t="n">
        <v>16.2288</v>
      </c>
      <c r="AI99" s="104" t="n">
        <v>15.3272</v>
      </c>
      <c r="AJ99" s="104" t="n">
        <v>14.4256</v>
      </c>
      <c r="AK99" s="104" t="n">
        <v>13.0380902157283</v>
      </c>
      <c r="AL99" s="104" t="n">
        <v>11.6505804314565</v>
      </c>
      <c r="AM99" s="104" t="n">
        <v>9.89602434872461</v>
      </c>
      <c r="AN99" s="104" t="n">
        <v>8.14146826599268</v>
      </c>
      <c r="AO99" s="104" t="n">
        <v>6.38691218326076</v>
      </c>
      <c r="AP99" s="104" t="n">
        <v>4.63235610052883</v>
      </c>
      <c r="AQ99" s="104" t="n">
        <v>2.8778000177969</v>
      </c>
      <c r="AR99" s="104" t="n">
        <v>1.12324393506497</v>
      </c>
      <c r="AS99" s="103" t="n">
        <v>-0.631312147666961</v>
      </c>
      <c r="AT99" s="103" t="n">
        <v>-2.38586823039889</v>
      </c>
      <c r="AU99" s="103" t="n">
        <v>-4.14042431313082</v>
      </c>
      <c r="AV99" s="103" t="n">
        <v>-5.89498039586275</v>
      </c>
      <c r="AW99" s="103" t="n">
        <v>-7.64953647859468</v>
      </c>
      <c r="AX99" s="103" t="n">
        <v>-9.40409256132661</v>
      </c>
      <c r="AY99" s="103" t="n">
        <v>-7.3485</v>
      </c>
      <c r="AZ99" s="103" t="n">
        <v>-10.124</v>
      </c>
      <c r="BA99" s="103" t="n">
        <v>-12.8995</v>
      </c>
      <c r="BB99" s="103" t="n">
        <v>-15.675</v>
      </c>
    </row>
    <row r="100" customFormat="false" ht="12.8" hidden="false" customHeight="false" outlineLevel="0" collapsed="false">
      <c r="A100" s="102" t="n">
        <v>133</v>
      </c>
      <c r="B100" s="104" t="n">
        <v>0</v>
      </c>
      <c r="C100" s="104" t="n">
        <v>0.632360964485339</v>
      </c>
      <c r="D100" s="104" t="n">
        <v>1.26472192897068</v>
      </c>
      <c r="E100" s="104" t="n">
        <v>1.89708289345602</v>
      </c>
      <c r="F100" s="104" t="n">
        <v>2.52944385794136</v>
      </c>
      <c r="G100" s="104" t="n">
        <v>2.95803916294724</v>
      </c>
      <c r="H100" s="104" t="n">
        <v>3.38663446795313</v>
      </c>
      <c r="I100" s="104" t="n">
        <v>3.69586797738877</v>
      </c>
      <c r="J100" s="104" t="n">
        <v>4.00510148682441</v>
      </c>
      <c r="K100" s="104" t="n">
        <v>4.29049065814965</v>
      </c>
      <c r="L100" s="104" t="n">
        <v>4.57587982947489</v>
      </c>
      <c r="M100" s="104" t="n">
        <v>4.88020590057833</v>
      </c>
      <c r="N100" s="104" t="n">
        <v>5.18453197168178</v>
      </c>
      <c r="O100" s="104" t="n">
        <v>5.54855340659147</v>
      </c>
      <c r="P100" s="104" t="n">
        <v>5.91257484150117</v>
      </c>
      <c r="Q100" s="104" t="n">
        <v>6.52668080992663</v>
      </c>
      <c r="R100" s="104" t="n">
        <v>7.14078677835208</v>
      </c>
      <c r="S100" s="104" t="n">
        <v>7.65057177877555</v>
      </c>
      <c r="T100" s="104" t="n">
        <v>8.16035677919901</v>
      </c>
      <c r="U100" s="104" t="n">
        <v>8.67014177962247</v>
      </c>
      <c r="V100" s="104" t="n">
        <v>9.17992678004594</v>
      </c>
      <c r="W100" s="104" t="n">
        <v>10.1001825129922</v>
      </c>
      <c r="X100" s="104" t="n">
        <v>11.0204382459385</v>
      </c>
      <c r="Y100" s="104" t="n">
        <v>11.7615138686706</v>
      </c>
      <c r="Z100" s="104" t="n">
        <v>12.5025894914027</v>
      </c>
      <c r="AA100" s="104" t="n">
        <v>13.2436651141348</v>
      </c>
      <c r="AB100" s="104" t="n">
        <v>13.9875996504707</v>
      </c>
      <c r="AC100" s="104" t="n">
        <v>14.7315341868066</v>
      </c>
      <c r="AD100" s="104" t="n">
        <v>15.7050386477685</v>
      </c>
      <c r="AE100" s="104" t="n">
        <v>16.6785431087304</v>
      </c>
      <c r="AF100" s="104" t="n">
        <v>17.6520475696922</v>
      </c>
      <c r="AG100" s="104" t="n">
        <v>16.9521237848461</v>
      </c>
      <c r="AH100" s="104" t="n">
        <v>16.2522</v>
      </c>
      <c r="AI100" s="104" t="n">
        <v>15.3493</v>
      </c>
      <c r="AJ100" s="104" t="n">
        <v>14.4464</v>
      </c>
      <c r="AK100" s="104" t="n">
        <v>13.0721773483782</v>
      </c>
      <c r="AL100" s="104" t="n">
        <v>11.6979546967565</v>
      </c>
      <c r="AM100" s="104" t="n">
        <v>9.94144476548056</v>
      </c>
      <c r="AN100" s="104" t="n">
        <v>8.18493483420466</v>
      </c>
      <c r="AO100" s="104" t="n">
        <v>6.42842490292875</v>
      </c>
      <c r="AP100" s="104" t="n">
        <v>4.67191497165285</v>
      </c>
      <c r="AQ100" s="104" t="n">
        <v>2.91540504037695</v>
      </c>
      <c r="AR100" s="104" t="n">
        <v>1.15889510910104</v>
      </c>
      <c r="AS100" s="103" t="n">
        <v>-0.597614822174859</v>
      </c>
      <c r="AT100" s="103" t="n">
        <v>-2.35412475345076</v>
      </c>
      <c r="AU100" s="103" t="n">
        <v>-4.11063468472667</v>
      </c>
      <c r="AV100" s="103" t="n">
        <v>-5.86714461600257</v>
      </c>
      <c r="AW100" s="103" t="n">
        <v>-7.62365454727847</v>
      </c>
      <c r="AX100" s="103" t="n">
        <v>-9.38016447855437</v>
      </c>
      <c r="AY100" s="103" t="n">
        <v>-6.89650000000001</v>
      </c>
      <c r="AZ100" s="103" t="n">
        <v>-9.62600000000001</v>
      </c>
      <c r="BA100" s="103" t="n">
        <v>-12.3555</v>
      </c>
      <c r="BB100" s="103" t="n">
        <v>-15.085</v>
      </c>
    </row>
    <row r="101" customFormat="false" ht="12.8" hidden="false" customHeight="false" outlineLevel="0" collapsed="false">
      <c r="A101" s="102" t="n">
        <v>134</v>
      </c>
      <c r="B101" s="104" t="n">
        <v>0</v>
      </c>
      <c r="C101" s="104" t="n">
        <v>0.622469977924147</v>
      </c>
      <c r="D101" s="104" t="n">
        <v>1.24493995584829</v>
      </c>
      <c r="E101" s="104" t="n">
        <v>1.86740993377244</v>
      </c>
      <c r="F101" s="104" t="n">
        <v>2.48987991169659</v>
      </c>
      <c r="G101" s="104" t="n">
        <v>2.91292511632584</v>
      </c>
      <c r="H101" s="104" t="n">
        <v>3.3359703209551</v>
      </c>
      <c r="I101" s="104" t="n">
        <v>3.64276457620164</v>
      </c>
      <c r="J101" s="104" t="n">
        <v>3.94955883144817</v>
      </c>
      <c r="K101" s="104" t="n">
        <v>4.23275855275976</v>
      </c>
      <c r="L101" s="104" t="n">
        <v>4.51595827407135</v>
      </c>
      <c r="M101" s="104" t="n">
        <v>4.81731298980214</v>
      </c>
      <c r="N101" s="104" t="n">
        <v>5.11866770553294</v>
      </c>
      <c r="O101" s="104" t="n">
        <v>5.47799412749233</v>
      </c>
      <c r="P101" s="104" t="n">
        <v>5.83732054945173</v>
      </c>
      <c r="Q101" s="104" t="n">
        <v>6.44139595258072</v>
      </c>
      <c r="R101" s="104" t="n">
        <v>7.04547135570972</v>
      </c>
      <c r="S101" s="104" t="n">
        <v>7.5474504019817</v>
      </c>
      <c r="T101" s="104" t="n">
        <v>8.04942944825367</v>
      </c>
      <c r="U101" s="104" t="n">
        <v>8.55140849452565</v>
      </c>
      <c r="V101" s="104" t="n">
        <v>9.05338754079763</v>
      </c>
      <c r="W101" s="104" t="n">
        <v>9.96098596240911</v>
      </c>
      <c r="X101" s="104" t="n">
        <v>10.8685843840206</v>
      </c>
      <c r="Y101" s="104" t="n">
        <v>11.6150158253948</v>
      </c>
      <c r="Z101" s="104" t="n">
        <v>12.361447266769</v>
      </c>
      <c r="AA101" s="104" t="n">
        <v>13.1078787081432</v>
      </c>
      <c r="AB101" s="104" t="n">
        <v>13.8484730387666</v>
      </c>
      <c r="AC101" s="104" t="n">
        <v>14.58906736939</v>
      </c>
      <c r="AD101" s="104" t="n">
        <v>15.5736216105677</v>
      </c>
      <c r="AE101" s="104" t="n">
        <v>16.5581758517453</v>
      </c>
      <c r="AF101" s="104" t="n">
        <v>17.542730092923</v>
      </c>
      <c r="AG101" s="104" t="n">
        <v>16.9091650464615</v>
      </c>
      <c r="AH101" s="104" t="n">
        <v>16.2756</v>
      </c>
      <c r="AI101" s="104" t="n">
        <v>15.3714</v>
      </c>
      <c r="AJ101" s="104" t="n">
        <v>14.4672</v>
      </c>
      <c r="AK101" s="104" t="n">
        <v>13.1062644810282</v>
      </c>
      <c r="AL101" s="104" t="n">
        <v>11.7453289620564</v>
      </c>
      <c r="AM101" s="104" t="n">
        <v>9.98686518223651</v>
      </c>
      <c r="AN101" s="104" t="n">
        <v>8.22840140241663</v>
      </c>
      <c r="AO101" s="104" t="n">
        <v>6.46993762259675</v>
      </c>
      <c r="AP101" s="104" t="n">
        <v>4.71147384277687</v>
      </c>
      <c r="AQ101" s="104" t="n">
        <v>2.953010062957</v>
      </c>
      <c r="AR101" s="104" t="n">
        <v>1.19454628313712</v>
      </c>
      <c r="AS101" s="103" t="n">
        <v>-0.563917496682757</v>
      </c>
      <c r="AT101" s="103" t="n">
        <v>-2.32238127650263</v>
      </c>
      <c r="AU101" s="103" t="n">
        <v>-4.08084505632251</v>
      </c>
      <c r="AV101" s="103" t="n">
        <v>-5.83930883614239</v>
      </c>
      <c r="AW101" s="103" t="n">
        <v>-7.59777261596227</v>
      </c>
      <c r="AX101" s="103" t="n">
        <v>-9.35623639578214</v>
      </c>
      <c r="AY101" s="103" t="n">
        <v>-6.44450000000002</v>
      </c>
      <c r="AZ101" s="103" t="n">
        <v>-9.12800000000002</v>
      </c>
      <c r="BA101" s="103" t="n">
        <v>-11.8115</v>
      </c>
      <c r="BB101" s="103" t="n">
        <v>-14.495</v>
      </c>
    </row>
    <row r="102" customFormat="false" ht="12.8" hidden="false" customHeight="false" outlineLevel="0" collapsed="false">
      <c r="A102" s="102" t="n">
        <v>135</v>
      </c>
      <c r="B102" s="104" t="n">
        <v>0</v>
      </c>
      <c r="C102" s="104" t="n">
        <v>0.612578991362955</v>
      </c>
      <c r="D102" s="104" t="n">
        <v>1.22515798272591</v>
      </c>
      <c r="E102" s="104" t="n">
        <v>1.83773697408887</v>
      </c>
      <c r="F102" s="104" t="n">
        <v>2.45031596545182</v>
      </c>
      <c r="G102" s="104" t="n">
        <v>2.86781106970444</v>
      </c>
      <c r="H102" s="104" t="n">
        <v>3.28530617395707</v>
      </c>
      <c r="I102" s="104" t="n">
        <v>3.5896611750145</v>
      </c>
      <c r="J102" s="104" t="n">
        <v>3.89401617607193</v>
      </c>
      <c r="K102" s="104" t="n">
        <v>4.17502644736987</v>
      </c>
      <c r="L102" s="104" t="n">
        <v>4.45603671866781</v>
      </c>
      <c r="M102" s="104" t="n">
        <v>4.75442007902596</v>
      </c>
      <c r="N102" s="104" t="n">
        <v>5.0528034393841</v>
      </c>
      <c r="O102" s="104" t="n">
        <v>5.40743484839319</v>
      </c>
      <c r="P102" s="104" t="n">
        <v>5.76206625740229</v>
      </c>
      <c r="Q102" s="104" t="n">
        <v>6.35611109523482</v>
      </c>
      <c r="R102" s="104" t="n">
        <v>6.95015593306735</v>
      </c>
      <c r="S102" s="104" t="n">
        <v>7.44432902518784</v>
      </c>
      <c r="T102" s="104" t="n">
        <v>7.93850211730834</v>
      </c>
      <c r="U102" s="104" t="n">
        <v>8.43267520942883</v>
      </c>
      <c r="V102" s="104" t="n">
        <v>8.92684830154933</v>
      </c>
      <c r="W102" s="104" t="n">
        <v>9.82178941182601</v>
      </c>
      <c r="X102" s="104" t="n">
        <v>10.7167305221027</v>
      </c>
      <c r="Y102" s="104" t="n">
        <v>11.468517782119</v>
      </c>
      <c r="Z102" s="104" t="n">
        <v>12.2203050421353</v>
      </c>
      <c r="AA102" s="104" t="n">
        <v>12.9720923021516</v>
      </c>
      <c r="AB102" s="104" t="n">
        <v>13.7093464270625</v>
      </c>
      <c r="AC102" s="104" t="n">
        <v>14.4466005519734</v>
      </c>
      <c r="AD102" s="104" t="n">
        <v>15.4422045733668</v>
      </c>
      <c r="AE102" s="104" t="n">
        <v>16.4378085947603</v>
      </c>
      <c r="AF102" s="104" t="n">
        <v>17.4334126161537</v>
      </c>
      <c r="AG102" s="104" t="n">
        <v>16.8662063080768</v>
      </c>
      <c r="AH102" s="104" t="n">
        <v>16.299</v>
      </c>
      <c r="AI102" s="104" t="n">
        <v>15.3935</v>
      </c>
      <c r="AJ102" s="104" t="n">
        <v>14.488</v>
      </c>
      <c r="AK102" s="104" t="n">
        <v>13.1403516136782</v>
      </c>
      <c r="AL102" s="104" t="n">
        <v>11.7927032273563</v>
      </c>
      <c r="AM102" s="104" t="n">
        <v>10.0322855989925</v>
      </c>
      <c r="AN102" s="104" t="n">
        <v>8.2718679706286</v>
      </c>
      <c r="AO102" s="104" t="n">
        <v>6.51145034226475</v>
      </c>
      <c r="AP102" s="104" t="n">
        <v>4.7510327139009</v>
      </c>
      <c r="AQ102" s="104" t="n">
        <v>2.99061508553705</v>
      </c>
      <c r="AR102" s="104" t="n">
        <v>1.2301974571732</v>
      </c>
      <c r="AS102" s="103" t="n">
        <v>-0.530220171190651</v>
      </c>
      <c r="AT102" s="103" t="n">
        <v>-2.2906377995545</v>
      </c>
      <c r="AU102" s="103" t="n">
        <v>-4.05105542791835</v>
      </c>
      <c r="AV102" s="103" t="n">
        <v>-5.8114730562822</v>
      </c>
      <c r="AW102" s="103" t="n">
        <v>-7.57189068464605</v>
      </c>
      <c r="AX102" s="103" t="n">
        <v>-9.3323083130099</v>
      </c>
      <c r="AY102" s="103" t="n">
        <v>-5.99249999999999</v>
      </c>
      <c r="AZ102" s="103" t="n">
        <v>-8.62999999999999</v>
      </c>
      <c r="BA102" s="103" t="n">
        <v>-11.2675</v>
      </c>
      <c r="BB102" s="103" t="n">
        <v>-13.905</v>
      </c>
    </row>
    <row r="103" customFormat="false" ht="12.8" hidden="false" customHeight="false" outlineLevel="0" collapsed="false">
      <c r="A103" s="102" t="n">
        <v>136</v>
      </c>
      <c r="B103" s="104" t="n">
        <v>0</v>
      </c>
      <c r="C103" s="104" t="n">
        <v>0.602591627360471</v>
      </c>
      <c r="D103" s="104" t="n">
        <v>1.20518325472094</v>
      </c>
      <c r="E103" s="104" t="n">
        <v>1.80777488208141</v>
      </c>
      <c r="F103" s="104" t="n">
        <v>2.41036650944188</v>
      </c>
      <c r="G103" s="104" t="n">
        <v>2.82226725173888</v>
      </c>
      <c r="H103" s="104" t="n">
        <v>3.23416799403588</v>
      </c>
      <c r="I103" s="104" t="n">
        <v>3.53605059503674</v>
      </c>
      <c r="J103" s="104" t="n">
        <v>3.8379331960376</v>
      </c>
      <c r="K103" s="104" t="n">
        <v>4.11669189429516</v>
      </c>
      <c r="L103" s="104" t="n">
        <v>4.39545059255272</v>
      </c>
      <c r="M103" s="104" t="n">
        <v>4.69075852907508</v>
      </c>
      <c r="N103" s="104" t="n">
        <v>4.98606646559744</v>
      </c>
      <c r="O103" s="104" t="n">
        <v>5.33582843818146</v>
      </c>
      <c r="P103" s="104" t="n">
        <v>5.68559041076549</v>
      </c>
      <c r="Q103" s="104" t="n">
        <v>6.26912180876898</v>
      </c>
      <c r="R103" s="104" t="n">
        <v>6.85265320677247</v>
      </c>
      <c r="S103" s="104" t="n">
        <v>7.33848163132017</v>
      </c>
      <c r="T103" s="104" t="n">
        <v>7.82431005586787</v>
      </c>
      <c r="U103" s="104" t="n">
        <v>8.31013848041557</v>
      </c>
      <c r="V103" s="104" t="n">
        <v>8.79596690496327</v>
      </c>
      <c r="W103" s="104" t="n">
        <v>9.67639162771339</v>
      </c>
      <c r="X103" s="104" t="n">
        <v>10.5568163504635</v>
      </c>
      <c r="Y103" s="104" t="n">
        <v>11.3131170579219</v>
      </c>
      <c r="Z103" s="104" t="n">
        <v>12.0694177653804</v>
      </c>
      <c r="AA103" s="104" t="n">
        <v>12.8257184728388</v>
      </c>
      <c r="AB103" s="104" t="n">
        <v>13.5567678530581</v>
      </c>
      <c r="AC103" s="104" t="n">
        <v>14.2878172332774</v>
      </c>
      <c r="AD103" s="104" t="n">
        <v>15.2789537117607</v>
      </c>
      <c r="AE103" s="104" t="n">
        <v>16.2700901902439</v>
      </c>
      <c r="AF103" s="104" t="n">
        <v>17.2612266687272</v>
      </c>
      <c r="AG103" s="104" t="n">
        <v>16.7130246982456</v>
      </c>
      <c r="AH103" s="104" t="n">
        <v>16.164822727764</v>
      </c>
      <c r="AI103" s="104" t="n">
        <v>15.1793</v>
      </c>
      <c r="AJ103" s="104" t="n">
        <v>14.2864</v>
      </c>
      <c r="AK103" s="104" t="n">
        <v>13.0397812909425</v>
      </c>
      <c r="AL103" s="104" t="n">
        <v>11.793162581885</v>
      </c>
      <c r="AM103" s="104" t="n">
        <v>10.0437187230964</v>
      </c>
      <c r="AN103" s="104" t="n">
        <v>8.29427486430776</v>
      </c>
      <c r="AO103" s="104" t="n">
        <v>6.54483100551912</v>
      </c>
      <c r="AP103" s="104" t="n">
        <v>4.79538714673048</v>
      </c>
      <c r="AQ103" s="104" t="n">
        <v>3.04594328794183</v>
      </c>
      <c r="AR103" s="104" t="n">
        <v>1.29649942915319</v>
      </c>
      <c r="AS103" s="103" t="n">
        <v>-0.452944429635449</v>
      </c>
      <c r="AT103" s="103" t="n">
        <v>-2.20238828842409</v>
      </c>
      <c r="AU103" s="103" t="n">
        <v>-3.95183214721273</v>
      </c>
      <c r="AV103" s="103" t="n">
        <v>-5.70127600600137</v>
      </c>
      <c r="AW103" s="103" t="n">
        <v>-7.45071986479002</v>
      </c>
      <c r="AX103" s="103" t="n">
        <v>-9.20016372357866</v>
      </c>
      <c r="AY103" s="103" t="n">
        <v>-5.385</v>
      </c>
      <c r="AZ103" s="103" t="n">
        <v>-7.956</v>
      </c>
      <c r="BA103" s="103" t="n">
        <v>-10.527</v>
      </c>
      <c r="BB103" s="103" t="n">
        <v>-13.098</v>
      </c>
    </row>
    <row r="104" customFormat="false" ht="12.8" hidden="false" customHeight="false" outlineLevel="0" collapsed="false">
      <c r="A104" s="102" t="n">
        <v>137</v>
      </c>
      <c r="B104" s="104" t="n">
        <v>0</v>
      </c>
      <c r="C104" s="104" t="n">
        <v>0.592604263357986</v>
      </c>
      <c r="D104" s="104" t="n">
        <v>1.18520852671597</v>
      </c>
      <c r="E104" s="104" t="n">
        <v>1.77781279007396</v>
      </c>
      <c r="F104" s="104" t="n">
        <v>2.37041705343194</v>
      </c>
      <c r="G104" s="104" t="n">
        <v>2.77672343377331</v>
      </c>
      <c r="H104" s="104" t="n">
        <v>3.18302981411469</v>
      </c>
      <c r="I104" s="104" t="n">
        <v>3.48244001505898</v>
      </c>
      <c r="J104" s="104" t="n">
        <v>3.78185021600327</v>
      </c>
      <c r="K104" s="104" t="n">
        <v>4.05835734122045</v>
      </c>
      <c r="L104" s="104" t="n">
        <v>4.33486446643762</v>
      </c>
      <c r="M104" s="104" t="n">
        <v>4.6270969791242</v>
      </c>
      <c r="N104" s="104" t="n">
        <v>4.91932949181078</v>
      </c>
      <c r="O104" s="104" t="n">
        <v>5.26422202796973</v>
      </c>
      <c r="P104" s="104" t="n">
        <v>5.60911456412868</v>
      </c>
      <c r="Q104" s="104" t="n">
        <v>6.18213252230314</v>
      </c>
      <c r="R104" s="104" t="n">
        <v>6.7551504804776</v>
      </c>
      <c r="S104" s="104" t="n">
        <v>7.2326342374525</v>
      </c>
      <c r="T104" s="104" t="n">
        <v>7.71011799442741</v>
      </c>
      <c r="U104" s="104" t="n">
        <v>8.18760175140231</v>
      </c>
      <c r="V104" s="104" t="n">
        <v>8.66508550837722</v>
      </c>
      <c r="W104" s="104" t="n">
        <v>9.53099384360077</v>
      </c>
      <c r="X104" s="104" t="n">
        <v>10.3969021788243</v>
      </c>
      <c r="Y104" s="104" t="n">
        <v>11.1577163337249</v>
      </c>
      <c r="Z104" s="104" t="n">
        <v>11.9185304886254</v>
      </c>
      <c r="AA104" s="104" t="n">
        <v>12.679344643526</v>
      </c>
      <c r="AB104" s="104" t="n">
        <v>13.4041892790536</v>
      </c>
      <c r="AC104" s="104" t="n">
        <v>14.1290339145813</v>
      </c>
      <c r="AD104" s="104" t="n">
        <v>15.1157028501545</v>
      </c>
      <c r="AE104" s="104" t="n">
        <v>16.1023717857276</v>
      </c>
      <c r="AF104" s="104" t="n">
        <v>17.0890407213008</v>
      </c>
      <c r="AG104" s="104" t="n">
        <v>16.5598430884144</v>
      </c>
      <c r="AH104" s="104" t="n">
        <v>16.030645455528</v>
      </c>
      <c r="AI104" s="104" t="n">
        <v>14.9651</v>
      </c>
      <c r="AJ104" s="104" t="n">
        <v>14.0848</v>
      </c>
      <c r="AK104" s="104" t="n">
        <v>12.9392109682069</v>
      </c>
      <c r="AL104" s="104" t="n">
        <v>11.7936219364138</v>
      </c>
      <c r="AM104" s="104" t="n">
        <v>10.0551518472003</v>
      </c>
      <c r="AN104" s="104" t="n">
        <v>8.31668175798692</v>
      </c>
      <c r="AO104" s="104" t="n">
        <v>6.57821166877348</v>
      </c>
      <c r="AP104" s="104" t="n">
        <v>4.83974157956005</v>
      </c>
      <c r="AQ104" s="104" t="n">
        <v>3.10127149034662</v>
      </c>
      <c r="AR104" s="104" t="n">
        <v>1.36280140113318</v>
      </c>
      <c r="AS104" s="103" t="n">
        <v>-0.375668688080248</v>
      </c>
      <c r="AT104" s="103" t="n">
        <v>-2.11413877729368</v>
      </c>
      <c r="AU104" s="103" t="n">
        <v>-3.85260886650711</v>
      </c>
      <c r="AV104" s="103" t="n">
        <v>-5.59107895572055</v>
      </c>
      <c r="AW104" s="103" t="n">
        <v>-7.32954904493398</v>
      </c>
      <c r="AX104" s="103" t="n">
        <v>-9.06801913414741</v>
      </c>
      <c r="AY104" s="103" t="n">
        <v>-4.77749999999999</v>
      </c>
      <c r="AZ104" s="103" t="n">
        <v>-7.28199999999999</v>
      </c>
      <c r="BA104" s="103" t="n">
        <v>-9.78649999999999</v>
      </c>
      <c r="BB104" s="103" t="n">
        <v>-12.291</v>
      </c>
    </row>
    <row r="105" customFormat="false" ht="12.8" hidden="false" customHeight="false" outlineLevel="0" collapsed="false">
      <c r="A105" s="102" t="n">
        <v>138</v>
      </c>
      <c r="B105" s="104" t="n">
        <v>0</v>
      </c>
      <c r="C105" s="104" t="n">
        <v>0.582616899355502</v>
      </c>
      <c r="D105" s="104" t="n">
        <v>1.165233798711</v>
      </c>
      <c r="E105" s="104" t="n">
        <v>1.74785069806651</v>
      </c>
      <c r="F105" s="104" t="n">
        <v>2.33046759742201</v>
      </c>
      <c r="G105" s="104" t="n">
        <v>2.73117961580775</v>
      </c>
      <c r="H105" s="104" t="n">
        <v>3.13189163419349</v>
      </c>
      <c r="I105" s="104" t="n">
        <v>3.42882943508122</v>
      </c>
      <c r="J105" s="104" t="n">
        <v>3.72576723596894</v>
      </c>
      <c r="K105" s="104" t="n">
        <v>4.00002278814573</v>
      </c>
      <c r="L105" s="104" t="n">
        <v>4.27427834032253</v>
      </c>
      <c r="M105" s="104" t="n">
        <v>4.56343542917332</v>
      </c>
      <c r="N105" s="104" t="n">
        <v>4.85259251802412</v>
      </c>
      <c r="O105" s="104" t="n">
        <v>5.192615617758</v>
      </c>
      <c r="P105" s="104" t="n">
        <v>5.53263871749188</v>
      </c>
      <c r="Q105" s="104" t="n">
        <v>6.0951432358373</v>
      </c>
      <c r="R105" s="104" t="n">
        <v>6.65764775418272</v>
      </c>
      <c r="S105" s="104" t="n">
        <v>7.12678684358483</v>
      </c>
      <c r="T105" s="104" t="n">
        <v>7.59592593298694</v>
      </c>
      <c r="U105" s="104" t="n">
        <v>8.06506502238905</v>
      </c>
      <c r="V105" s="104" t="n">
        <v>8.53420411179116</v>
      </c>
      <c r="W105" s="104" t="n">
        <v>9.38559605948814</v>
      </c>
      <c r="X105" s="104" t="n">
        <v>10.2369880071851</v>
      </c>
      <c r="Y105" s="104" t="n">
        <v>11.0023156095278</v>
      </c>
      <c r="Z105" s="104" t="n">
        <v>11.7676432118705</v>
      </c>
      <c r="AA105" s="104" t="n">
        <v>12.5329708142131</v>
      </c>
      <c r="AB105" s="104" t="n">
        <v>13.2516107050492</v>
      </c>
      <c r="AC105" s="104" t="n">
        <v>13.9702505958853</v>
      </c>
      <c r="AD105" s="104" t="n">
        <v>14.9524519885483</v>
      </c>
      <c r="AE105" s="104" t="n">
        <v>15.9346533812113</v>
      </c>
      <c r="AF105" s="104" t="n">
        <v>16.9168547738743</v>
      </c>
      <c r="AG105" s="104" t="n">
        <v>16.4066614785832</v>
      </c>
      <c r="AH105" s="104" t="n">
        <v>15.8964681832921</v>
      </c>
      <c r="AI105" s="104" t="n">
        <v>14.7509</v>
      </c>
      <c r="AJ105" s="104" t="n">
        <v>13.8832</v>
      </c>
      <c r="AK105" s="104" t="n">
        <v>12.8386406454713</v>
      </c>
      <c r="AL105" s="104" t="n">
        <v>11.7940812909425</v>
      </c>
      <c r="AM105" s="104" t="n">
        <v>10.0665849713043</v>
      </c>
      <c r="AN105" s="104" t="n">
        <v>8.33908865166607</v>
      </c>
      <c r="AO105" s="104" t="n">
        <v>6.61159233202785</v>
      </c>
      <c r="AP105" s="104" t="n">
        <v>4.88409601238963</v>
      </c>
      <c r="AQ105" s="104" t="n">
        <v>3.1565996927514</v>
      </c>
      <c r="AR105" s="104" t="n">
        <v>1.42910337311318</v>
      </c>
      <c r="AS105" s="103" t="n">
        <v>-0.298392946525047</v>
      </c>
      <c r="AT105" s="103" t="n">
        <v>-2.02588926616327</v>
      </c>
      <c r="AU105" s="103" t="n">
        <v>-3.75338558580149</v>
      </c>
      <c r="AV105" s="103" t="n">
        <v>-5.48088190543972</v>
      </c>
      <c r="AW105" s="103" t="n">
        <v>-7.20837822507794</v>
      </c>
      <c r="AX105" s="103" t="n">
        <v>-8.93587454471617</v>
      </c>
      <c r="AY105" s="103" t="n">
        <v>-4.17</v>
      </c>
      <c r="AZ105" s="103" t="n">
        <v>-6.608</v>
      </c>
      <c r="BA105" s="103" t="n">
        <v>-9.046</v>
      </c>
      <c r="BB105" s="103" t="n">
        <v>-11.484</v>
      </c>
    </row>
    <row r="106" customFormat="false" ht="12.8" hidden="false" customHeight="false" outlineLevel="0" collapsed="false">
      <c r="A106" s="102" t="n">
        <v>139</v>
      </c>
      <c r="B106" s="104" t="n">
        <v>0</v>
      </c>
      <c r="C106" s="104" t="n">
        <v>0.572629535353017</v>
      </c>
      <c r="D106" s="104" t="n">
        <v>1.14525907070603</v>
      </c>
      <c r="E106" s="104" t="n">
        <v>1.71788860605905</v>
      </c>
      <c r="F106" s="104" t="n">
        <v>2.29051814141207</v>
      </c>
      <c r="G106" s="104" t="n">
        <v>2.68563579784218</v>
      </c>
      <c r="H106" s="104" t="n">
        <v>3.0807534542723</v>
      </c>
      <c r="I106" s="104" t="n">
        <v>3.37521885510346</v>
      </c>
      <c r="J106" s="104" t="n">
        <v>3.66968425593461</v>
      </c>
      <c r="K106" s="104" t="n">
        <v>3.94168823507102</v>
      </c>
      <c r="L106" s="104" t="n">
        <v>4.21369221420743</v>
      </c>
      <c r="M106" s="104" t="n">
        <v>4.49977387922244</v>
      </c>
      <c r="N106" s="104" t="n">
        <v>4.78585554423745</v>
      </c>
      <c r="O106" s="104" t="n">
        <v>5.12100920754626</v>
      </c>
      <c r="P106" s="104" t="n">
        <v>5.45616287085508</v>
      </c>
      <c r="Q106" s="104" t="n">
        <v>6.00815394937146</v>
      </c>
      <c r="R106" s="104" t="n">
        <v>6.56014502788785</v>
      </c>
      <c r="S106" s="104" t="n">
        <v>7.02093944971716</v>
      </c>
      <c r="T106" s="104" t="n">
        <v>7.48173387154648</v>
      </c>
      <c r="U106" s="104" t="n">
        <v>7.94252829337579</v>
      </c>
      <c r="V106" s="104" t="n">
        <v>8.40332271520511</v>
      </c>
      <c r="W106" s="104" t="n">
        <v>9.24019827537551</v>
      </c>
      <c r="X106" s="104" t="n">
        <v>10.0770738355459</v>
      </c>
      <c r="Y106" s="104" t="n">
        <v>10.8469148853307</v>
      </c>
      <c r="Z106" s="104" t="n">
        <v>11.6167559351155</v>
      </c>
      <c r="AA106" s="104" t="n">
        <v>12.3865969849003</v>
      </c>
      <c r="AB106" s="104" t="n">
        <v>13.0990321310448</v>
      </c>
      <c r="AC106" s="104" t="n">
        <v>13.8114672771892</v>
      </c>
      <c r="AD106" s="104" t="n">
        <v>14.7892011269421</v>
      </c>
      <c r="AE106" s="104" t="n">
        <v>15.766934976695</v>
      </c>
      <c r="AF106" s="104" t="n">
        <v>16.7446688264479</v>
      </c>
      <c r="AG106" s="104" t="n">
        <v>16.253479868752</v>
      </c>
      <c r="AH106" s="104" t="n">
        <v>15.7622909110561</v>
      </c>
      <c r="AI106" s="104" t="n">
        <v>14.5367</v>
      </c>
      <c r="AJ106" s="104" t="n">
        <v>13.6816</v>
      </c>
      <c r="AK106" s="104" t="n">
        <v>12.7380703227356</v>
      </c>
      <c r="AL106" s="104" t="n">
        <v>11.7945406454713</v>
      </c>
      <c r="AM106" s="104" t="n">
        <v>10.0780180954082</v>
      </c>
      <c r="AN106" s="104" t="n">
        <v>8.36149554534523</v>
      </c>
      <c r="AO106" s="104" t="n">
        <v>6.64497299528222</v>
      </c>
      <c r="AP106" s="104" t="n">
        <v>4.9284504452192</v>
      </c>
      <c r="AQ106" s="104" t="n">
        <v>3.21192789515618</v>
      </c>
      <c r="AR106" s="104" t="n">
        <v>1.49540534509317</v>
      </c>
      <c r="AS106" s="103" t="n">
        <v>-0.221117204969845</v>
      </c>
      <c r="AT106" s="103" t="n">
        <v>-1.93763975503286</v>
      </c>
      <c r="AU106" s="103" t="n">
        <v>-3.65416230509588</v>
      </c>
      <c r="AV106" s="103" t="n">
        <v>-5.37068485515889</v>
      </c>
      <c r="AW106" s="103" t="n">
        <v>-7.08720740522191</v>
      </c>
      <c r="AX106" s="103" t="n">
        <v>-8.80372995528492</v>
      </c>
      <c r="AY106" s="103" t="n">
        <v>-3.56249999999998</v>
      </c>
      <c r="AZ106" s="103" t="n">
        <v>-5.93399999999998</v>
      </c>
      <c r="BA106" s="103" t="n">
        <v>-8.30549999999998</v>
      </c>
      <c r="BB106" s="103" t="n">
        <v>-10.677</v>
      </c>
    </row>
    <row r="107" customFormat="false" ht="12.8" hidden="false" customHeight="false" outlineLevel="0" collapsed="false">
      <c r="A107" s="102" t="n">
        <v>140</v>
      </c>
      <c r="B107" s="104" t="n">
        <v>0</v>
      </c>
      <c r="C107" s="104" t="n">
        <v>0.562642171350533</v>
      </c>
      <c r="D107" s="104" t="n">
        <v>1.12528434270107</v>
      </c>
      <c r="E107" s="104" t="n">
        <v>1.6879265140516</v>
      </c>
      <c r="F107" s="104" t="n">
        <v>2.25056868540213</v>
      </c>
      <c r="G107" s="104" t="n">
        <v>2.64009197987662</v>
      </c>
      <c r="H107" s="104" t="n">
        <v>3.02961527435111</v>
      </c>
      <c r="I107" s="104" t="n">
        <v>3.32160827512569</v>
      </c>
      <c r="J107" s="104" t="n">
        <v>3.61360127590028</v>
      </c>
      <c r="K107" s="104" t="n">
        <v>3.88335368199631</v>
      </c>
      <c r="L107" s="104" t="n">
        <v>4.15310608809234</v>
      </c>
      <c r="M107" s="104" t="n">
        <v>4.43611232927156</v>
      </c>
      <c r="N107" s="104" t="n">
        <v>4.71911857045079</v>
      </c>
      <c r="O107" s="104" t="n">
        <v>5.04940279733453</v>
      </c>
      <c r="P107" s="104" t="n">
        <v>5.37968702421827</v>
      </c>
      <c r="Q107" s="104" t="n">
        <v>5.92116466290562</v>
      </c>
      <c r="R107" s="104" t="n">
        <v>6.46264230159297</v>
      </c>
      <c r="S107" s="104" t="n">
        <v>6.91509205584949</v>
      </c>
      <c r="T107" s="104" t="n">
        <v>7.36754181010601</v>
      </c>
      <c r="U107" s="104" t="n">
        <v>7.81999156436253</v>
      </c>
      <c r="V107" s="104" t="n">
        <v>8.27244131861905</v>
      </c>
      <c r="W107" s="104" t="n">
        <v>9.09480049126288</v>
      </c>
      <c r="X107" s="104" t="n">
        <v>9.91715966390672</v>
      </c>
      <c r="Y107" s="104" t="n">
        <v>10.6915141611336</v>
      </c>
      <c r="Z107" s="104" t="n">
        <v>11.4658686583606</v>
      </c>
      <c r="AA107" s="104" t="n">
        <v>12.2402231555875</v>
      </c>
      <c r="AB107" s="104" t="n">
        <v>12.9464535570404</v>
      </c>
      <c r="AC107" s="104" t="n">
        <v>13.6526839584932</v>
      </c>
      <c r="AD107" s="104" t="n">
        <v>14.6259502653359</v>
      </c>
      <c r="AE107" s="104" t="n">
        <v>15.5992165721787</v>
      </c>
      <c r="AF107" s="104" t="n">
        <v>16.5724828790214</v>
      </c>
      <c r="AG107" s="104" t="n">
        <v>16.1002982589208</v>
      </c>
      <c r="AH107" s="104" t="n">
        <v>15.6281136388201</v>
      </c>
      <c r="AI107" s="104" t="n">
        <v>14.3225</v>
      </c>
      <c r="AJ107" s="104" t="n">
        <v>13.48</v>
      </c>
      <c r="AK107" s="104" t="n">
        <v>12.6375</v>
      </c>
      <c r="AL107" s="104" t="n">
        <v>11.795</v>
      </c>
      <c r="AM107" s="104" t="n">
        <v>10.0894512195122</v>
      </c>
      <c r="AN107" s="104" t="n">
        <v>8.38390243902439</v>
      </c>
      <c r="AO107" s="104" t="n">
        <v>6.67835365853658</v>
      </c>
      <c r="AP107" s="104" t="n">
        <v>4.97280487804878</v>
      </c>
      <c r="AQ107" s="104" t="n">
        <v>3.26725609756097</v>
      </c>
      <c r="AR107" s="104" t="n">
        <v>1.56170731707317</v>
      </c>
      <c r="AS107" s="103" t="n">
        <v>-0.143841463414637</v>
      </c>
      <c r="AT107" s="103" t="n">
        <v>-1.84939024390244</v>
      </c>
      <c r="AU107" s="103" t="n">
        <v>-3.55493902439025</v>
      </c>
      <c r="AV107" s="103" t="n">
        <v>-5.26048780487805</v>
      </c>
      <c r="AW107" s="103" t="n">
        <v>-6.96603658536586</v>
      </c>
      <c r="AX107" s="103" t="n">
        <v>-8.67158536585366</v>
      </c>
      <c r="AY107" s="103" t="n">
        <v>-2.955</v>
      </c>
      <c r="AZ107" s="103" t="n">
        <v>-5.26</v>
      </c>
      <c r="BA107" s="103" t="n">
        <v>-7.565</v>
      </c>
      <c r="BB107" s="103" t="n">
        <v>-9.87</v>
      </c>
    </row>
    <row r="108" customFormat="false" ht="12.8" hidden="false" customHeight="false" outlineLevel="0" collapsed="false">
      <c r="A108" s="102" t="n">
        <v>141</v>
      </c>
      <c r="B108" s="104" t="n">
        <v>0</v>
      </c>
      <c r="C108" s="104" t="n">
        <v>0.552608295467318</v>
      </c>
      <c r="D108" s="104" t="n">
        <v>1.10521659093464</v>
      </c>
      <c r="E108" s="104" t="n">
        <v>1.65782488640196</v>
      </c>
      <c r="F108" s="104" t="n">
        <v>2.21043318186927</v>
      </c>
      <c r="G108" s="104" t="n">
        <v>2.5943444307154</v>
      </c>
      <c r="H108" s="104" t="n">
        <v>2.97825567956153</v>
      </c>
      <c r="I108" s="104" t="n">
        <v>3.26775760202701</v>
      </c>
      <c r="J108" s="104" t="n">
        <v>3.55725952449249</v>
      </c>
      <c r="K108" s="104" t="n">
        <v>3.8247169541307</v>
      </c>
      <c r="L108" s="104" t="n">
        <v>4.09217438376892</v>
      </c>
      <c r="M108" s="104" t="n">
        <v>4.37203006026742</v>
      </c>
      <c r="N108" s="104" t="n">
        <v>4.65188573676592</v>
      </c>
      <c r="O108" s="104" t="n">
        <v>4.97717403482292</v>
      </c>
      <c r="P108" s="104" t="n">
        <v>5.30246233287992</v>
      </c>
      <c r="Q108" s="104" t="n">
        <v>5.83307135150797</v>
      </c>
      <c r="R108" s="104" t="n">
        <v>6.36368037013602</v>
      </c>
      <c r="S108" s="104" t="n">
        <v>6.8073851235032</v>
      </c>
      <c r="T108" s="104" t="n">
        <v>7.25108987687037</v>
      </c>
      <c r="U108" s="104" t="n">
        <v>7.69479463023755</v>
      </c>
      <c r="V108" s="104" t="n">
        <v>8.13849938360472</v>
      </c>
      <c r="W108" s="104" t="n">
        <v>8.94499158579741</v>
      </c>
      <c r="X108" s="104" t="n">
        <v>9.75148378799009</v>
      </c>
      <c r="Y108" s="104" t="n">
        <v>10.5297485811483</v>
      </c>
      <c r="Z108" s="104" t="n">
        <v>11.3080133743065</v>
      </c>
      <c r="AA108" s="104" t="n">
        <v>12.0862781674647</v>
      </c>
      <c r="AB108" s="104" t="n">
        <v>12.7844140469832</v>
      </c>
      <c r="AC108" s="104" t="n">
        <v>13.4825499265018</v>
      </c>
      <c r="AD108" s="104" t="n">
        <v>14.4450491392629</v>
      </c>
      <c r="AE108" s="104" t="n">
        <v>15.4075483520239</v>
      </c>
      <c r="AF108" s="104" t="n">
        <v>16.370047564785</v>
      </c>
      <c r="AG108" s="104" t="n">
        <v>15.9058887341008</v>
      </c>
      <c r="AH108" s="104" t="n">
        <v>15.4417299034167</v>
      </c>
      <c r="AI108" s="104" t="n">
        <v>14.1321</v>
      </c>
      <c r="AJ108" s="104" t="n">
        <v>13.3008</v>
      </c>
      <c r="AK108" s="104" t="n">
        <v>12.4695</v>
      </c>
      <c r="AL108" s="104" t="n">
        <v>11.6382</v>
      </c>
      <c r="AM108" s="104" t="n">
        <v>9.99153740591107</v>
      </c>
      <c r="AN108" s="104" t="n">
        <v>8.34487481182215</v>
      </c>
      <c r="AO108" s="104" t="n">
        <v>6.69821221773323</v>
      </c>
      <c r="AP108" s="104" t="n">
        <v>5.0515496236443</v>
      </c>
      <c r="AQ108" s="104" t="n">
        <v>3.40488702955538</v>
      </c>
      <c r="AR108" s="104" t="n">
        <v>1.75822443546646</v>
      </c>
      <c r="AS108" s="103" t="n">
        <v>0.111561841377532</v>
      </c>
      <c r="AT108" s="103" t="n">
        <v>-1.53510075271139</v>
      </c>
      <c r="AU108" s="103" t="n">
        <v>-3.18176334680032</v>
      </c>
      <c r="AV108" s="103" t="n">
        <v>-4.82842594088924</v>
      </c>
      <c r="AW108" s="103" t="n">
        <v>-6.47508853497816</v>
      </c>
      <c r="AX108" s="103" t="n">
        <v>-8.12175112906709</v>
      </c>
      <c r="AY108" s="103" t="n">
        <v>-2.21249999999999</v>
      </c>
      <c r="AZ108" s="103" t="n">
        <v>-4.43199999999999</v>
      </c>
      <c r="BA108" s="103" t="n">
        <v>-6.65149999999998</v>
      </c>
      <c r="BB108" s="103" t="n">
        <v>-8.87099999999998</v>
      </c>
    </row>
    <row r="109" customFormat="false" ht="12.8" hidden="false" customHeight="false" outlineLevel="0" collapsed="false">
      <c r="A109" s="102" t="n">
        <v>142</v>
      </c>
      <c r="B109" s="104" t="n">
        <v>0</v>
      </c>
      <c r="C109" s="104" t="n">
        <v>0.542574419584104</v>
      </c>
      <c r="D109" s="104" t="n">
        <v>1.08514883916821</v>
      </c>
      <c r="E109" s="104" t="n">
        <v>1.62772325875231</v>
      </c>
      <c r="F109" s="104" t="n">
        <v>2.17029767833642</v>
      </c>
      <c r="G109" s="104" t="n">
        <v>2.54859688155418</v>
      </c>
      <c r="H109" s="104" t="n">
        <v>2.92689608477195</v>
      </c>
      <c r="I109" s="104" t="n">
        <v>3.21390692892832</v>
      </c>
      <c r="J109" s="104" t="n">
        <v>3.5009177730847</v>
      </c>
      <c r="K109" s="104" t="n">
        <v>3.7660802262651</v>
      </c>
      <c r="L109" s="104" t="n">
        <v>4.0312426794455</v>
      </c>
      <c r="M109" s="104" t="n">
        <v>4.30794779126328</v>
      </c>
      <c r="N109" s="104" t="n">
        <v>4.58465290308105</v>
      </c>
      <c r="O109" s="104" t="n">
        <v>4.90494527231132</v>
      </c>
      <c r="P109" s="104" t="n">
        <v>5.22523764154158</v>
      </c>
      <c r="Q109" s="104" t="n">
        <v>5.74497804011033</v>
      </c>
      <c r="R109" s="104" t="n">
        <v>6.26471843867908</v>
      </c>
      <c r="S109" s="104" t="n">
        <v>6.69967819115691</v>
      </c>
      <c r="T109" s="104" t="n">
        <v>7.13463794363473</v>
      </c>
      <c r="U109" s="104" t="n">
        <v>7.56959769611256</v>
      </c>
      <c r="V109" s="104" t="n">
        <v>8.00455744859039</v>
      </c>
      <c r="W109" s="104" t="n">
        <v>8.79518268033193</v>
      </c>
      <c r="X109" s="104" t="n">
        <v>9.58580791207347</v>
      </c>
      <c r="Y109" s="104" t="n">
        <v>10.3679830011629</v>
      </c>
      <c r="Z109" s="104" t="n">
        <v>11.1501580902524</v>
      </c>
      <c r="AA109" s="104" t="n">
        <v>11.9323331793419</v>
      </c>
      <c r="AB109" s="104" t="n">
        <v>12.6223745369261</v>
      </c>
      <c r="AC109" s="104" t="n">
        <v>13.3124158945104</v>
      </c>
      <c r="AD109" s="104" t="n">
        <v>14.2641480131898</v>
      </c>
      <c r="AE109" s="104" t="n">
        <v>15.2158801318692</v>
      </c>
      <c r="AF109" s="104" t="n">
        <v>16.1676122505486</v>
      </c>
      <c r="AG109" s="104" t="n">
        <v>15.7114792092809</v>
      </c>
      <c r="AH109" s="104" t="n">
        <v>15.2553461680133</v>
      </c>
      <c r="AI109" s="104" t="n">
        <v>13.9417</v>
      </c>
      <c r="AJ109" s="104" t="n">
        <v>13.1216</v>
      </c>
      <c r="AK109" s="104" t="n">
        <v>12.3015</v>
      </c>
      <c r="AL109" s="104" t="n">
        <v>11.4814</v>
      </c>
      <c r="AM109" s="104" t="n">
        <v>9.89362359230996</v>
      </c>
      <c r="AN109" s="104" t="n">
        <v>8.30584718461991</v>
      </c>
      <c r="AO109" s="104" t="n">
        <v>6.71807077692987</v>
      </c>
      <c r="AP109" s="104" t="n">
        <v>5.13029436923983</v>
      </c>
      <c r="AQ109" s="104" t="n">
        <v>3.54251796154979</v>
      </c>
      <c r="AR109" s="104" t="n">
        <v>1.95474155385974</v>
      </c>
      <c r="AS109" s="103" t="n">
        <v>0.366965146169702</v>
      </c>
      <c r="AT109" s="103" t="n">
        <v>-1.22081126152034</v>
      </c>
      <c r="AU109" s="103" t="n">
        <v>-2.80858766921038</v>
      </c>
      <c r="AV109" s="103" t="n">
        <v>-4.39636407690043</v>
      </c>
      <c r="AW109" s="103" t="n">
        <v>-5.98414048459047</v>
      </c>
      <c r="AX109" s="103" t="n">
        <v>-7.57191689228051</v>
      </c>
      <c r="AY109" s="103" t="n">
        <v>-1.46999999999999</v>
      </c>
      <c r="AZ109" s="103" t="n">
        <v>-3.60399999999999</v>
      </c>
      <c r="BA109" s="103" t="n">
        <v>-5.73799999999999</v>
      </c>
      <c r="BB109" s="103" t="n">
        <v>-7.87199999999999</v>
      </c>
    </row>
    <row r="110" customFormat="false" ht="12.8" hidden="false" customHeight="false" outlineLevel="0" collapsed="false">
      <c r="A110" s="102" t="n">
        <v>143</v>
      </c>
      <c r="B110" s="104" t="n">
        <v>0</v>
      </c>
      <c r="C110" s="104" t="n">
        <v>0.53254054370089</v>
      </c>
      <c r="D110" s="104" t="n">
        <v>1.06508108740178</v>
      </c>
      <c r="E110" s="104" t="n">
        <v>1.59762163110267</v>
      </c>
      <c r="F110" s="104" t="n">
        <v>2.13016217480356</v>
      </c>
      <c r="G110" s="104" t="n">
        <v>2.50284933239297</v>
      </c>
      <c r="H110" s="104" t="n">
        <v>2.87553648998238</v>
      </c>
      <c r="I110" s="104" t="n">
        <v>3.16005625582964</v>
      </c>
      <c r="J110" s="104" t="n">
        <v>3.4445760216769</v>
      </c>
      <c r="K110" s="104" t="n">
        <v>3.70744349839949</v>
      </c>
      <c r="L110" s="104" t="n">
        <v>3.97031097512209</v>
      </c>
      <c r="M110" s="104" t="n">
        <v>4.24386552225914</v>
      </c>
      <c r="N110" s="104" t="n">
        <v>4.51742006939619</v>
      </c>
      <c r="O110" s="104" t="n">
        <v>4.83271650979971</v>
      </c>
      <c r="P110" s="104" t="n">
        <v>5.14801295020323</v>
      </c>
      <c r="Q110" s="104" t="n">
        <v>5.65688472871268</v>
      </c>
      <c r="R110" s="104" t="n">
        <v>6.16575650722213</v>
      </c>
      <c r="S110" s="104" t="n">
        <v>6.59197125881061</v>
      </c>
      <c r="T110" s="104" t="n">
        <v>7.0181860103991</v>
      </c>
      <c r="U110" s="104" t="n">
        <v>7.44440076198758</v>
      </c>
      <c r="V110" s="104" t="n">
        <v>7.87061551357606</v>
      </c>
      <c r="W110" s="104" t="n">
        <v>8.64537377486645</v>
      </c>
      <c r="X110" s="104" t="n">
        <v>9.42013203615684</v>
      </c>
      <c r="Y110" s="104" t="n">
        <v>10.2062174211776</v>
      </c>
      <c r="Z110" s="104" t="n">
        <v>10.9923028061983</v>
      </c>
      <c r="AA110" s="104" t="n">
        <v>11.778388191219</v>
      </c>
      <c r="AB110" s="104" t="n">
        <v>12.460335026869</v>
      </c>
      <c r="AC110" s="104" t="n">
        <v>13.142281862519</v>
      </c>
      <c r="AD110" s="104" t="n">
        <v>14.0832468871167</v>
      </c>
      <c r="AE110" s="104" t="n">
        <v>15.0242119117145</v>
      </c>
      <c r="AF110" s="104" t="n">
        <v>15.9651769363122</v>
      </c>
      <c r="AG110" s="104" t="n">
        <v>15.517069684461</v>
      </c>
      <c r="AH110" s="104" t="n">
        <v>15.0689624326098</v>
      </c>
      <c r="AI110" s="104" t="n">
        <v>13.7513</v>
      </c>
      <c r="AJ110" s="104" t="n">
        <v>12.9424</v>
      </c>
      <c r="AK110" s="104" t="n">
        <v>12.1335</v>
      </c>
      <c r="AL110" s="104" t="n">
        <v>11.3246</v>
      </c>
      <c r="AM110" s="104" t="n">
        <v>9.79570977870884</v>
      </c>
      <c r="AN110" s="104" t="n">
        <v>8.26681955741768</v>
      </c>
      <c r="AO110" s="104" t="n">
        <v>6.73792933612652</v>
      </c>
      <c r="AP110" s="104" t="n">
        <v>5.20903911483535</v>
      </c>
      <c r="AQ110" s="104" t="n">
        <v>3.68014889354419</v>
      </c>
      <c r="AR110" s="104" t="n">
        <v>2.15125867225303</v>
      </c>
      <c r="AS110" s="103" t="n">
        <v>0.622368450961871</v>
      </c>
      <c r="AT110" s="103" t="n">
        <v>-0.90652177032929</v>
      </c>
      <c r="AU110" s="103" t="n">
        <v>-2.43541199162045</v>
      </c>
      <c r="AV110" s="103" t="n">
        <v>-3.96430221291161</v>
      </c>
      <c r="AW110" s="103" t="n">
        <v>-5.49319243420277</v>
      </c>
      <c r="AX110" s="103" t="n">
        <v>-7.02208265549393</v>
      </c>
      <c r="AY110" s="103" t="n">
        <v>-0.727499999999992</v>
      </c>
      <c r="AZ110" s="103" t="n">
        <v>-2.77599999999999</v>
      </c>
      <c r="BA110" s="103" t="n">
        <v>-4.82449999999999</v>
      </c>
      <c r="BB110" s="103" t="n">
        <v>-6.87299999999999</v>
      </c>
    </row>
    <row r="111" customFormat="false" ht="12.8" hidden="false" customHeight="false" outlineLevel="0" collapsed="false">
      <c r="A111" s="102" t="n">
        <v>144</v>
      </c>
      <c r="B111" s="104" t="n">
        <v>0</v>
      </c>
      <c r="C111" s="104" t="n">
        <v>0.522506667817676</v>
      </c>
      <c r="D111" s="104" t="n">
        <v>1.04501333563535</v>
      </c>
      <c r="E111" s="104" t="n">
        <v>1.56752000345303</v>
      </c>
      <c r="F111" s="104" t="n">
        <v>2.09002667127071</v>
      </c>
      <c r="G111" s="104" t="n">
        <v>2.45710178323175</v>
      </c>
      <c r="H111" s="104" t="n">
        <v>2.8241768951928</v>
      </c>
      <c r="I111" s="104" t="n">
        <v>3.10620558273095</v>
      </c>
      <c r="J111" s="104" t="n">
        <v>3.38823427026911</v>
      </c>
      <c r="K111" s="104" t="n">
        <v>3.64880677053389</v>
      </c>
      <c r="L111" s="104" t="n">
        <v>3.90937927079867</v>
      </c>
      <c r="M111" s="104" t="n">
        <v>4.17978325325499</v>
      </c>
      <c r="N111" s="104" t="n">
        <v>4.45018723571132</v>
      </c>
      <c r="O111" s="104" t="n">
        <v>4.7604877472881</v>
      </c>
      <c r="P111" s="104" t="n">
        <v>5.07078825886489</v>
      </c>
      <c r="Q111" s="104" t="n">
        <v>5.56879141731504</v>
      </c>
      <c r="R111" s="104" t="n">
        <v>6.06679457576518</v>
      </c>
      <c r="S111" s="104" t="n">
        <v>6.48426432646432</v>
      </c>
      <c r="T111" s="104" t="n">
        <v>6.90173407716346</v>
      </c>
      <c r="U111" s="104" t="n">
        <v>7.31920382786259</v>
      </c>
      <c r="V111" s="104" t="n">
        <v>7.73667357856173</v>
      </c>
      <c r="W111" s="104" t="n">
        <v>8.49556486940097</v>
      </c>
      <c r="X111" s="104" t="n">
        <v>9.25445616024021</v>
      </c>
      <c r="Y111" s="104" t="n">
        <v>10.0444518411922</v>
      </c>
      <c r="Z111" s="104" t="n">
        <v>10.8344475221442</v>
      </c>
      <c r="AA111" s="104" t="n">
        <v>11.6244432030962</v>
      </c>
      <c r="AB111" s="104" t="n">
        <v>12.2982955168119</v>
      </c>
      <c r="AC111" s="104" t="n">
        <v>12.9721478305276</v>
      </c>
      <c r="AD111" s="104" t="n">
        <v>13.9023457610437</v>
      </c>
      <c r="AE111" s="104" t="n">
        <v>14.8325436915597</v>
      </c>
      <c r="AF111" s="104" t="n">
        <v>15.7627416220758</v>
      </c>
      <c r="AG111" s="104" t="n">
        <v>15.3226601596411</v>
      </c>
      <c r="AH111" s="104" t="n">
        <v>14.8825786972064</v>
      </c>
      <c r="AI111" s="104" t="n">
        <v>13.5609</v>
      </c>
      <c r="AJ111" s="104" t="n">
        <v>12.7632</v>
      </c>
      <c r="AK111" s="104" t="n">
        <v>11.9655</v>
      </c>
      <c r="AL111" s="104" t="n">
        <v>11.1678</v>
      </c>
      <c r="AM111" s="104" t="n">
        <v>9.69779596510772</v>
      </c>
      <c r="AN111" s="104" t="n">
        <v>8.22779193021544</v>
      </c>
      <c r="AO111" s="104" t="n">
        <v>6.75778789532316</v>
      </c>
      <c r="AP111" s="104" t="n">
        <v>5.28778386043088</v>
      </c>
      <c r="AQ111" s="104" t="n">
        <v>3.8177798255386</v>
      </c>
      <c r="AR111" s="104" t="n">
        <v>2.34777579064632</v>
      </c>
      <c r="AS111" s="103" t="n">
        <v>0.877771755754041</v>
      </c>
      <c r="AT111" s="103" t="n">
        <v>-0.592232279138239</v>
      </c>
      <c r="AU111" s="103" t="n">
        <v>-2.06223631403052</v>
      </c>
      <c r="AV111" s="103" t="n">
        <v>-3.5322403489228</v>
      </c>
      <c r="AW111" s="103" t="n">
        <v>-5.00224438381508</v>
      </c>
      <c r="AX111" s="103" t="n">
        <v>-6.47224841870736</v>
      </c>
      <c r="AY111" s="103" t="n">
        <v>0.0150000000000183</v>
      </c>
      <c r="AZ111" s="103" t="n">
        <v>-1.94799999999998</v>
      </c>
      <c r="BA111" s="103" t="n">
        <v>-3.91099999999998</v>
      </c>
      <c r="BB111" s="103" t="n">
        <v>-5.87399999999997</v>
      </c>
    </row>
    <row r="112" customFormat="false" ht="12.8" hidden="false" customHeight="false" outlineLevel="0" collapsed="false">
      <c r="A112" s="102" t="n">
        <v>145</v>
      </c>
      <c r="B112" s="104" t="n">
        <v>0</v>
      </c>
      <c r="C112" s="104" t="n">
        <v>0.512472791934462</v>
      </c>
      <c r="D112" s="104" t="n">
        <v>1.02494558386893</v>
      </c>
      <c r="E112" s="104" t="n">
        <v>1.53741837580339</v>
      </c>
      <c r="F112" s="104" t="n">
        <v>2.04989116773785</v>
      </c>
      <c r="G112" s="104" t="n">
        <v>2.41135423407053</v>
      </c>
      <c r="H112" s="104" t="n">
        <v>2.77281730040322</v>
      </c>
      <c r="I112" s="104" t="n">
        <v>3.05235490963227</v>
      </c>
      <c r="J112" s="104" t="n">
        <v>3.33189251886132</v>
      </c>
      <c r="K112" s="104" t="n">
        <v>3.59017004266828</v>
      </c>
      <c r="L112" s="104" t="n">
        <v>3.84844756647525</v>
      </c>
      <c r="M112" s="104" t="n">
        <v>4.11570098425085</v>
      </c>
      <c r="N112" s="104" t="n">
        <v>4.38295440202645</v>
      </c>
      <c r="O112" s="104" t="n">
        <v>4.68825898477649</v>
      </c>
      <c r="P112" s="104" t="n">
        <v>4.99356356752654</v>
      </c>
      <c r="Q112" s="104" t="n">
        <v>5.48069810591739</v>
      </c>
      <c r="R112" s="104" t="n">
        <v>5.96783264430824</v>
      </c>
      <c r="S112" s="104" t="n">
        <v>6.37655739411803</v>
      </c>
      <c r="T112" s="104" t="n">
        <v>6.78528214392782</v>
      </c>
      <c r="U112" s="104" t="n">
        <v>7.19400689373761</v>
      </c>
      <c r="V112" s="104" t="n">
        <v>7.6027316435474</v>
      </c>
      <c r="W112" s="104" t="n">
        <v>8.3457559639355</v>
      </c>
      <c r="X112" s="104" t="n">
        <v>9.08878028432359</v>
      </c>
      <c r="Y112" s="104" t="n">
        <v>9.88268626120686</v>
      </c>
      <c r="Z112" s="104" t="n">
        <v>10.6765922380901</v>
      </c>
      <c r="AA112" s="104" t="n">
        <v>11.4704982149734</v>
      </c>
      <c r="AB112" s="104" t="n">
        <v>12.1362560067548</v>
      </c>
      <c r="AC112" s="104" t="n">
        <v>12.8020137985362</v>
      </c>
      <c r="AD112" s="104" t="n">
        <v>13.7214446349706</v>
      </c>
      <c r="AE112" s="104" t="n">
        <v>14.640875471405</v>
      </c>
      <c r="AF112" s="104" t="n">
        <v>15.5603063078394</v>
      </c>
      <c r="AG112" s="104" t="n">
        <v>15.1282506348212</v>
      </c>
      <c r="AH112" s="104" t="n">
        <v>14.696194961803</v>
      </c>
      <c r="AI112" s="104" t="n">
        <v>13.3705</v>
      </c>
      <c r="AJ112" s="104" t="n">
        <v>12.584</v>
      </c>
      <c r="AK112" s="104" t="n">
        <v>11.7975</v>
      </c>
      <c r="AL112" s="104" t="n">
        <v>11.011</v>
      </c>
      <c r="AM112" s="104" t="n">
        <v>9.5998821515066</v>
      </c>
      <c r="AN112" s="104" t="n">
        <v>8.1887643030132</v>
      </c>
      <c r="AO112" s="104" t="n">
        <v>6.7776464545198</v>
      </c>
      <c r="AP112" s="104" t="n">
        <v>5.3665286060264</v>
      </c>
      <c r="AQ112" s="104" t="n">
        <v>3.955410757533</v>
      </c>
      <c r="AR112" s="104" t="n">
        <v>2.5442929090396</v>
      </c>
      <c r="AS112" s="103" t="n">
        <v>1.1331750605462</v>
      </c>
      <c r="AT112" s="103" t="n">
        <v>-0.2779427879472</v>
      </c>
      <c r="AU112" s="103" t="n">
        <v>-1.6890606364406</v>
      </c>
      <c r="AV112" s="103" t="n">
        <v>-3.100178484934</v>
      </c>
      <c r="AW112" s="103" t="n">
        <v>-4.5112963334274</v>
      </c>
      <c r="AX112" s="103" t="n">
        <v>-5.9224141819208</v>
      </c>
      <c r="AY112" s="103" t="n">
        <v>0.757499999999997</v>
      </c>
      <c r="AZ112" s="103" t="n">
        <v>-1.12</v>
      </c>
      <c r="BA112" s="103" t="n">
        <v>-2.9975</v>
      </c>
      <c r="BB112" s="103" t="n">
        <v>-4.875</v>
      </c>
    </row>
    <row r="113" customFormat="false" ht="12.8" hidden="false" customHeight="false" outlineLevel="0" collapsed="false">
      <c r="A113" s="102" t="n">
        <v>146</v>
      </c>
      <c r="B113" s="104" t="n">
        <v>0</v>
      </c>
      <c r="C113" s="104" t="n">
        <v>0.502445036907518</v>
      </c>
      <c r="D113" s="104" t="n">
        <v>1.00489007381504</v>
      </c>
      <c r="E113" s="104" t="n">
        <v>1.50733511072255</v>
      </c>
      <c r="F113" s="104" t="n">
        <v>2.00978014763007</v>
      </c>
      <c r="G113" s="104" t="n">
        <v>2.36564193258906</v>
      </c>
      <c r="H113" s="104" t="n">
        <v>2.72150371754805</v>
      </c>
      <c r="I113" s="104" t="n">
        <v>2.99854676356393</v>
      </c>
      <c r="J113" s="104" t="n">
        <v>3.27558980957982</v>
      </c>
      <c r="K113" s="104" t="n">
        <v>3.53154758426708</v>
      </c>
      <c r="L113" s="104" t="n">
        <v>3.78750535895434</v>
      </c>
      <c r="M113" s="104" t="n">
        <v>4.05156112398826</v>
      </c>
      <c r="N113" s="104" t="n">
        <v>4.31561688902219</v>
      </c>
      <c r="O113" s="104" t="n">
        <v>4.61584474452205</v>
      </c>
      <c r="P113" s="104" t="n">
        <v>4.91607260002192</v>
      </c>
      <c r="Q113" s="104" t="n">
        <v>5.39210004139906</v>
      </c>
      <c r="R113" s="104" t="n">
        <v>5.86812748277621</v>
      </c>
      <c r="S113" s="104" t="n">
        <v>6.26782693176554</v>
      </c>
      <c r="T113" s="104" t="n">
        <v>6.66752638075487</v>
      </c>
      <c r="U113" s="104" t="n">
        <v>7.0672258297442</v>
      </c>
      <c r="V113" s="104" t="n">
        <v>7.46692527873354</v>
      </c>
      <c r="W113" s="104" t="n">
        <v>8.19311978411255</v>
      </c>
      <c r="X113" s="104" t="n">
        <v>8.91931428949155</v>
      </c>
      <c r="Y113" s="104" t="n">
        <v>9.71667579876597</v>
      </c>
      <c r="Z113" s="104" t="n">
        <v>10.5140373080404</v>
      </c>
      <c r="AA113" s="104" t="n">
        <v>11.3113988173148</v>
      </c>
      <c r="AB113" s="104" t="n">
        <v>11.9677557360989</v>
      </c>
      <c r="AC113" s="104" t="n">
        <v>12.6241126548831</v>
      </c>
      <c r="AD113" s="104" t="n">
        <v>13.5290561422814</v>
      </c>
      <c r="AE113" s="104" t="n">
        <v>14.4339996296797</v>
      </c>
      <c r="AF113" s="104" t="n">
        <v>15.3389431170781</v>
      </c>
      <c r="AG113" s="104" t="n">
        <v>14.911500945323</v>
      </c>
      <c r="AH113" s="104" t="n">
        <v>14.4840587735678</v>
      </c>
      <c r="AI113" s="104" t="n">
        <v>13.1757054039544</v>
      </c>
      <c r="AJ113" s="104" t="n">
        <v>12.4048</v>
      </c>
      <c r="AK113" s="104" t="n">
        <v>11.6295</v>
      </c>
      <c r="AL113" s="104" t="n">
        <v>10.8542</v>
      </c>
      <c r="AM113" s="104" t="n">
        <v>9.49175420163995</v>
      </c>
      <c r="AN113" s="104" t="n">
        <v>8.1293084032799</v>
      </c>
      <c r="AO113" s="104" t="n">
        <v>6.76686260491986</v>
      </c>
      <c r="AP113" s="104" t="n">
        <v>5.40441680655981</v>
      </c>
      <c r="AQ113" s="104" t="n">
        <v>4.04197100819976</v>
      </c>
      <c r="AR113" s="104" t="n">
        <v>2.67952520983971</v>
      </c>
      <c r="AS113" s="103" t="n">
        <v>1.31707941147967</v>
      </c>
      <c r="AT113" s="103" t="n">
        <v>-0.0453663868803815</v>
      </c>
      <c r="AU113" s="103" t="n">
        <v>-1.40781218524043</v>
      </c>
      <c r="AV113" s="103" t="n">
        <v>-2.77025798360048</v>
      </c>
      <c r="AW113" s="103" t="n">
        <v>-4.13270378196052</v>
      </c>
      <c r="AX113" s="103" t="n">
        <v>-5.49514958032057</v>
      </c>
      <c r="AY113" s="103" t="n">
        <v>1.629</v>
      </c>
      <c r="AZ113" s="103" t="n">
        <v>-0.143999999999997</v>
      </c>
      <c r="BA113" s="103" t="n">
        <v>-1.917</v>
      </c>
      <c r="BB113" s="103" t="n">
        <v>-3.69</v>
      </c>
    </row>
    <row r="114" customFormat="false" ht="12.8" hidden="false" customHeight="false" outlineLevel="0" collapsed="false">
      <c r="A114" s="102" t="n">
        <v>147</v>
      </c>
      <c r="B114" s="104" t="n">
        <v>0</v>
      </c>
      <c r="C114" s="104" t="n">
        <v>0.492417281880574</v>
      </c>
      <c r="D114" s="104" t="n">
        <v>0.984834563761147</v>
      </c>
      <c r="E114" s="104" t="n">
        <v>1.47725184564172</v>
      </c>
      <c r="F114" s="104" t="n">
        <v>1.96966912752229</v>
      </c>
      <c r="G114" s="104" t="n">
        <v>2.31992963110758</v>
      </c>
      <c r="H114" s="104" t="n">
        <v>2.67019013469288</v>
      </c>
      <c r="I114" s="104" t="n">
        <v>2.9447386174956</v>
      </c>
      <c r="J114" s="104" t="n">
        <v>3.21928710029832</v>
      </c>
      <c r="K114" s="104" t="n">
        <v>3.47292512586587</v>
      </c>
      <c r="L114" s="104" t="n">
        <v>3.72656315143342</v>
      </c>
      <c r="M114" s="104" t="n">
        <v>3.98742126372568</v>
      </c>
      <c r="N114" s="104" t="n">
        <v>4.24827937601793</v>
      </c>
      <c r="O114" s="104" t="n">
        <v>4.54343050426761</v>
      </c>
      <c r="P114" s="104" t="n">
        <v>4.83858163251729</v>
      </c>
      <c r="Q114" s="104" t="n">
        <v>5.30350197688073</v>
      </c>
      <c r="R114" s="104" t="n">
        <v>5.76842232124417</v>
      </c>
      <c r="S114" s="104" t="n">
        <v>6.15909646941305</v>
      </c>
      <c r="T114" s="104" t="n">
        <v>6.54977061758192</v>
      </c>
      <c r="U114" s="104" t="n">
        <v>6.9404447657508</v>
      </c>
      <c r="V114" s="104" t="n">
        <v>7.33111891391968</v>
      </c>
      <c r="W114" s="104" t="n">
        <v>8.04048360428959</v>
      </c>
      <c r="X114" s="104" t="n">
        <v>8.74984829465951</v>
      </c>
      <c r="Y114" s="104" t="n">
        <v>9.55066533632509</v>
      </c>
      <c r="Z114" s="104" t="n">
        <v>10.3514823779907</v>
      </c>
      <c r="AA114" s="104" t="n">
        <v>11.1522994196562</v>
      </c>
      <c r="AB114" s="104" t="n">
        <v>11.7992554654431</v>
      </c>
      <c r="AC114" s="104" t="n">
        <v>12.4462115112299</v>
      </c>
      <c r="AD114" s="104" t="n">
        <v>13.3366676495922</v>
      </c>
      <c r="AE114" s="104" t="n">
        <v>14.2271237879545</v>
      </c>
      <c r="AF114" s="104" t="n">
        <v>15.1175799263167</v>
      </c>
      <c r="AG114" s="104" t="n">
        <v>14.6947512558247</v>
      </c>
      <c r="AH114" s="104" t="n">
        <v>14.2719225853327</v>
      </c>
      <c r="AI114" s="104" t="n">
        <v>12.9809108079089</v>
      </c>
      <c r="AJ114" s="104" t="n">
        <v>12.2256</v>
      </c>
      <c r="AK114" s="104" t="n">
        <v>11.4615</v>
      </c>
      <c r="AL114" s="104" t="n">
        <v>10.6974</v>
      </c>
      <c r="AM114" s="104" t="n">
        <v>9.3836262517733</v>
      </c>
      <c r="AN114" s="104" t="n">
        <v>8.06985250354661</v>
      </c>
      <c r="AO114" s="104" t="n">
        <v>6.75607875531991</v>
      </c>
      <c r="AP114" s="104" t="n">
        <v>5.44230500709322</v>
      </c>
      <c r="AQ114" s="104" t="n">
        <v>4.12853125886652</v>
      </c>
      <c r="AR114" s="104" t="n">
        <v>2.81475751063983</v>
      </c>
      <c r="AS114" s="103" t="n">
        <v>1.50098376241313</v>
      </c>
      <c r="AT114" s="103" t="n">
        <v>0.187210014186437</v>
      </c>
      <c r="AU114" s="103" t="n">
        <v>-1.12656373404026</v>
      </c>
      <c r="AV114" s="103" t="n">
        <v>-2.44033748226695</v>
      </c>
      <c r="AW114" s="103" t="n">
        <v>-3.75411123049365</v>
      </c>
      <c r="AX114" s="103" t="n">
        <v>-5.06788497872034</v>
      </c>
      <c r="AY114" s="103" t="n">
        <v>2.50050000000001</v>
      </c>
      <c r="AZ114" s="103" t="n">
        <v>0.832000000000011</v>
      </c>
      <c r="BA114" s="103" t="n">
        <v>-0.836499999999989</v>
      </c>
      <c r="BB114" s="103" t="n">
        <v>-2.50499999999999</v>
      </c>
    </row>
    <row r="115" customFormat="false" ht="12.8" hidden="false" customHeight="false" outlineLevel="0" collapsed="false">
      <c r="A115" s="102" t="n">
        <v>148</v>
      </c>
      <c r="B115" s="104" t="n">
        <v>0</v>
      </c>
      <c r="C115" s="104" t="n">
        <v>0.482389526853629</v>
      </c>
      <c r="D115" s="104" t="n">
        <v>0.964779053707258</v>
      </c>
      <c r="E115" s="104" t="n">
        <v>1.44716858056089</v>
      </c>
      <c r="F115" s="104" t="n">
        <v>1.92955810741452</v>
      </c>
      <c r="G115" s="104" t="n">
        <v>2.27421732962611</v>
      </c>
      <c r="H115" s="104" t="n">
        <v>2.6188765518377</v>
      </c>
      <c r="I115" s="104" t="n">
        <v>2.89093047142726</v>
      </c>
      <c r="J115" s="104" t="n">
        <v>3.16298439101681</v>
      </c>
      <c r="K115" s="104" t="n">
        <v>3.41430266746466</v>
      </c>
      <c r="L115" s="104" t="n">
        <v>3.66562094391251</v>
      </c>
      <c r="M115" s="104" t="n">
        <v>3.92328140346309</v>
      </c>
      <c r="N115" s="104" t="n">
        <v>4.18094186301367</v>
      </c>
      <c r="O115" s="104" t="n">
        <v>4.47101626401317</v>
      </c>
      <c r="P115" s="104" t="n">
        <v>4.76109066501267</v>
      </c>
      <c r="Q115" s="104" t="n">
        <v>5.21490391236241</v>
      </c>
      <c r="R115" s="104" t="n">
        <v>5.66871715971214</v>
      </c>
      <c r="S115" s="104" t="n">
        <v>6.05036600706056</v>
      </c>
      <c r="T115" s="104" t="n">
        <v>6.43201485440898</v>
      </c>
      <c r="U115" s="104" t="n">
        <v>6.8136637017574</v>
      </c>
      <c r="V115" s="104" t="n">
        <v>7.19531254910581</v>
      </c>
      <c r="W115" s="104" t="n">
        <v>7.88784742446665</v>
      </c>
      <c r="X115" s="104" t="n">
        <v>8.58038229982748</v>
      </c>
      <c r="Y115" s="104" t="n">
        <v>9.38465487388421</v>
      </c>
      <c r="Z115" s="104" t="n">
        <v>10.1889274479409</v>
      </c>
      <c r="AA115" s="104" t="n">
        <v>10.9932000219977</v>
      </c>
      <c r="AB115" s="104" t="n">
        <v>11.6307551947872</v>
      </c>
      <c r="AC115" s="104" t="n">
        <v>12.2683103675768</v>
      </c>
      <c r="AD115" s="104" t="n">
        <v>13.144279156903</v>
      </c>
      <c r="AE115" s="104" t="n">
        <v>14.0202479462292</v>
      </c>
      <c r="AF115" s="104" t="n">
        <v>14.8962167355554</v>
      </c>
      <c r="AG115" s="104" t="n">
        <v>14.4780015663265</v>
      </c>
      <c r="AH115" s="104" t="n">
        <v>14.0597863970975</v>
      </c>
      <c r="AI115" s="104" t="n">
        <v>12.7861162118633</v>
      </c>
      <c r="AJ115" s="104" t="n">
        <v>12.0464</v>
      </c>
      <c r="AK115" s="104" t="n">
        <v>11.2935</v>
      </c>
      <c r="AL115" s="104" t="n">
        <v>10.5406</v>
      </c>
      <c r="AM115" s="104" t="n">
        <v>9.27549830190666</v>
      </c>
      <c r="AN115" s="104" t="n">
        <v>8.01039660381331</v>
      </c>
      <c r="AO115" s="104" t="n">
        <v>6.74529490571997</v>
      </c>
      <c r="AP115" s="104" t="n">
        <v>5.48019320762663</v>
      </c>
      <c r="AQ115" s="104" t="n">
        <v>4.21509150953328</v>
      </c>
      <c r="AR115" s="104" t="n">
        <v>2.94998981143994</v>
      </c>
      <c r="AS115" s="103" t="n">
        <v>1.6848881133466</v>
      </c>
      <c r="AT115" s="103" t="n">
        <v>0.419786415253256</v>
      </c>
      <c r="AU115" s="103" t="n">
        <v>-0.845315282840087</v>
      </c>
      <c r="AV115" s="103" t="n">
        <v>-2.11041698093343</v>
      </c>
      <c r="AW115" s="103" t="n">
        <v>-3.37551867902677</v>
      </c>
      <c r="AX115" s="103" t="n">
        <v>-4.64062037712012</v>
      </c>
      <c r="AY115" s="103" t="n">
        <v>3.372</v>
      </c>
      <c r="AZ115" s="103" t="n">
        <v>1.808</v>
      </c>
      <c r="BA115" s="103" t="n">
        <v>0.244000000000002</v>
      </c>
      <c r="BB115" s="103" t="n">
        <v>-1.32</v>
      </c>
    </row>
    <row r="116" customFormat="false" ht="12.8" hidden="false" customHeight="false" outlineLevel="0" collapsed="false">
      <c r="A116" s="102" t="n">
        <v>149</v>
      </c>
      <c r="B116" s="104" t="n">
        <v>0</v>
      </c>
      <c r="C116" s="104" t="n">
        <v>0.472361771826685</v>
      </c>
      <c r="D116" s="104" t="n">
        <v>0.944723543653369</v>
      </c>
      <c r="E116" s="104" t="n">
        <v>1.41708531548005</v>
      </c>
      <c r="F116" s="104" t="n">
        <v>1.88944708730674</v>
      </c>
      <c r="G116" s="104" t="n">
        <v>2.22850502814463</v>
      </c>
      <c r="H116" s="104" t="n">
        <v>2.56756296898253</v>
      </c>
      <c r="I116" s="104" t="n">
        <v>2.83712232535892</v>
      </c>
      <c r="J116" s="104" t="n">
        <v>3.10668168173531</v>
      </c>
      <c r="K116" s="104" t="n">
        <v>3.35568020906345</v>
      </c>
      <c r="L116" s="104" t="n">
        <v>3.60467873639159</v>
      </c>
      <c r="M116" s="104" t="n">
        <v>3.8591415432005</v>
      </c>
      <c r="N116" s="104" t="n">
        <v>4.11360435000941</v>
      </c>
      <c r="O116" s="104" t="n">
        <v>4.39860202375873</v>
      </c>
      <c r="P116" s="104" t="n">
        <v>4.68359969750804</v>
      </c>
      <c r="Q116" s="104" t="n">
        <v>5.12630584784408</v>
      </c>
      <c r="R116" s="104" t="n">
        <v>5.5690119981801</v>
      </c>
      <c r="S116" s="104" t="n">
        <v>5.94163554470807</v>
      </c>
      <c r="T116" s="104" t="n">
        <v>6.31425909123603</v>
      </c>
      <c r="U116" s="104" t="n">
        <v>6.68688263776399</v>
      </c>
      <c r="V116" s="104" t="n">
        <v>7.05950618429195</v>
      </c>
      <c r="W116" s="104" t="n">
        <v>7.7352112446437</v>
      </c>
      <c r="X116" s="104" t="n">
        <v>8.41091630499544</v>
      </c>
      <c r="Y116" s="104" t="n">
        <v>9.21864441144332</v>
      </c>
      <c r="Z116" s="104" t="n">
        <v>10.0263725178912</v>
      </c>
      <c r="AA116" s="104" t="n">
        <v>10.8341006243391</v>
      </c>
      <c r="AB116" s="104" t="n">
        <v>11.4622549241314</v>
      </c>
      <c r="AC116" s="104" t="n">
        <v>12.0904092239236</v>
      </c>
      <c r="AD116" s="104" t="n">
        <v>12.9518906642138</v>
      </c>
      <c r="AE116" s="104" t="n">
        <v>13.8133721045039</v>
      </c>
      <c r="AF116" s="104" t="n">
        <v>14.674853544794</v>
      </c>
      <c r="AG116" s="104" t="n">
        <v>14.2612518768282</v>
      </c>
      <c r="AH116" s="104" t="n">
        <v>13.8476502088624</v>
      </c>
      <c r="AI116" s="104" t="n">
        <v>12.5913216158178</v>
      </c>
      <c r="AJ116" s="104" t="n">
        <v>11.8672</v>
      </c>
      <c r="AK116" s="104" t="n">
        <v>11.1255</v>
      </c>
      <c r="AL116" s="104" t="n">
        <v>10.3838</v>
      </c>
      <c r="AM116" s="104" t="n">
        <v>9.16737035204001</v>
      </c>
      <c r="AN116" s="104" t="n">
        <v>7.95094070408002</v>
      </c>
      <c r="AO116" s="104" t="n">
        <v>6.73451105612003</v>
      </c>
      <c r="AP116" s="104" t="n">
        <v>5.51808140816004</v>
      </c>
      <c r="AQ116" s="104" t="n">
        <v>4.30165176020005</v>
      </c>
      <c r="AR116" s="104" t="n">
        <v>3.08522211224006</v>
      </c>
      <c r="AS116" s="103" t="n">
        <v>1.86879246428007</v>
      </c>
      <c r="AT116" s="103" t="n">
        <v>0.652362816320075</v>
      </c>
      <c r="AU116" s="103" t="n">
        <v>-0.564066831639916</v>
      </c>
      <c r="AV116" s="103" t="n">
        <v>-1.78049647959991</v>
      </c>
      <c r="AW116" s="103" t="n">
        <v>-2.9969261275599</v>
      </c>
      <c r="AX116" s="103" t="n">
        <v>-4.21335577551989</v>
      </c>
      <c r="AY116" s="103" t="n">
        <v>4.24349999999999</v>
      </c>
      <c r="AZ116" s="103" t="n">
        <v>2.78399999999999</v>
      </c>
      <c r="BA116" s="103" t="n">
        <v>1.32449999999998</v>
      </c>
      <c r="BB116" s="103" t="n">
        <v>-0.135000000000018</v>
      </c>
    </row>
    <row r="117" customFormat="false" ht="12.8" hidden="false" customHeight="false" outlineLevel="0" collapsed="false">
      <c r="A117" s="102" t="n">
        <v>150</v>
      </c>
      <c r="B117" s="104" t="n">
        <v>0</v>
      </c>
      <c r="C117" s="104" t="n">
        <v>0.46233401679974</v>
      </c>
      <c r="D117" s="104" t="n">
        <v>0.92466803359948</v>
      </c>
      <c r="E117" s="104" t="n">
        <v>1.38700205039922</v>
      </c>
      <c r="F117" s="104" t="n">
        <v>1.84933606719896</v>
      </c>
      <c r="G117" s="104" t="n">
        <v>2.18279272666316</v>
      </c>
      <c r="H117" s="104" t="n">
        <v>2.51624938612736</v>
      </c>
      <c r="I117" s="104" t="n">
        <v>2.78331417929058</v>
      </c>
      <c r="J117" s="104" t="n">
        <v>3.05037897245381</v>
      </c>
      <c r="K117" s="104" t="n">
        <v>3.29705775066224</v>
      </c>
      <c r="L117" s="104" t="n">
        <v>3.54373652887068</v>
      </c>
      <c r="M117" s="104" t="n">
        <v>3.79500168293792</v>
      </c>
      <c r="N117" s="104" t="n">
        <v>4.04626683700515</v>
      </c>
      <c r="O117" s="104" t="n">
        <v>4.32618778350428</v>
      </c>
      <c r="P117" s="104" t="n">
        <v>4.60610873000342</v>
      </c>
      <c r="Q117" s="104" t="n">
        <v>5.03770778332575</v>
      </c>
      <c r="R117" s="104" t="n">
        <v>5.46930683664807</v>
      </c>
      <c r="S117" s="104" t="n">
        <v>5.83290508235558</v>
      </c>
      <c r="T117" s="104" t="n">
        <v>6.19650332806308</v>
      </c>
      <c r="U117" s="104" t="n">
        <v>6.56010157377058</v>
      </c>
      <c r="V117" s="104" t="n">
        <v>6.92369981947809</v>
      </c>
      <c r="W117" s="104" t="n">
        <v>7.58257506482074</v>
      </c>
      <c r="X117" s="104" t="n">
        <v>8.2414503101634</v>
      </c>
      <c r="Y117" s="104" t="n">
        <v>9.05263394900243</v>
      </c>
      <c r="Z117" s="104" t="n">
        <v>9.86381758784147</v>
      </c>
      <c r="AA117" s="104" t="n">
        <v>10.6750012266805</v>
      </c>
      <c r="AB117" s="104" t="n">
        <v>11.2937546534755</v>
      </c>
      <c r="AC117" s="104" t="n">
        <v>11.9125080802705</v>
      </c>
      <c r="AD117" s="104" t="n">
        <v>12.7595021715246</v>
      </c>
      <c r="AE117" s="104" t="n">
        <v>13.6064962627786</v>
      </c>
      <c r="AF117" s="104" t="n">
        <v>14.4534903540327</v>
      </c>
      <c r="AG117" s="104" t="n">
        <v>14.04450218733</v>
      </c>
      <c r="AH117" s="104" t="n">
        <v>13.6355140206272</v>
      </c>
      <c r="AI117" s="104" t="n">
        <v>12.3965270197722</v>
      </c>
      <c r="AJ117" s="104" t="n">
        <v>11.688</v>
      </c>
      <c r="AK117" s="104" t="n">
        <v>10.9575</v>
      </c>
      <c r="AL117" s="104" t="n">
        <v>10.227</v>
      </c>
      <c r="AM117" s="104" t="n">
        <v>9.05924240217336</v>
      </c>
      <c r="AN117" s="104" t="n">
        <v>7.89148480434672</v>
      </c>
      <c r="AO117" s="104" t="n">
        <v>6.72372720652008</v>
      </c>
      <c r="AP117" s="104" t="n">
        <v>5.55596960869344</v>
      </c>
      <c r="AQ117" s="104" t="n">
        <v>4.3882120108668</v>
      </c>
      <c r="AR117" s="104" t="n">
        <v>3.22045441304016</v>
      </c>
      <c r="AS117" s="103" t="n">
        <v>2.05269681521352</v>
      </c>
      <c r="AT117" s="103" t="n">
        <v>0.88493921738688</v>
      </c>
      <c r="AU117" s="103" t="n">
        <v>-0.28281838043976</v>
      </c>
      <c r="AV117" s="103" t="n">
        <v>-1.4505759782664</v>
      </c>
      <c r="AW117" s="103" t="n">
        <v>-2.61833357609304</v>
      </c>
      <c r="AX117" s="103" t="n">
        <v>-3.78609117391968</v>
      </c>
      <c r="AY117" s="103" t="n">
        <v>5.115</v>
      </c>
      <c r="AZ117" s="103" t="n">
        <v>3.76</v>
      </c>
      <c r="BA117" s="103" t="n">
        <v>2.405</v>
      </c>
      <c r="BB117" s="103" t="n">
        <v>1.05</v>
      </c>
    </row>
    <row r="118" customFormat="false" ht="12.8" hidden="false" customHeight="false" outlineLevel="0" collapsed="false">
      <c r="A118" s="102" t="n">
        <v>151</v>
      </c>
      <c r="B118" s="104" t="n">
        <v>0</v>
      </c>
      <c r="C118" s="104" t="n">
        <v>0.452370337482193</v>
      </c>
      <c r="D118" s="104" t="n">
        <v>0.904740674964387</v>
      </c>
      <c r="E118" s="104" t="n">
        <v>1.35711101244658</v>
      </c>
      <c r="F118" s="104" t="n">
        <v>1.80948134992877</v>
      </c>
      <c r="G118" s="104" t="n">
        <v>2.1373791911693</v>
      </c>
      <c r="H118" s="104" t="n">
        <v>2.46527703240983</v>
      </c>
      <c r="I118" s="104" t="n">
        <v>2.72986043510724</v>
      </c>
      <c r="J118" s="104" t="n">
        <v>2.99444383780464</v>
      </c>
      <c r="K118" s="104" t="n">
        <v>3.23879756460215</v>
      </c>
      <c r="L118" s="104" t="n">
        <v>3.48315129139966</v>
      </c>
      <c r="M118" s="104" t="n">
        <v>3.73120033736234</v>
      </c>
      <c r="N118" s="104" t="n">
        <v>3.97924938332503</v>
      </c>
      <c r="O118" s="104" t="n">
        <v>4.25405876361825</v>
      </c>
      <c r="P118" s="104" t="n">
        <v>4.52886814391148</v>
      </c>
      <c r="Q118" s="104" t="n">
        <v>4.94923480409002</v>
      </c>
      <c r="R118" s="104" t="n">
        <v>5.36960146426854</v>
      </c>
      <c r="S118" s="104" t="n">
        <v>5.72400554706959</v>
      </c>
      <c r="T118" s="104" t="n">
        <v>6.07840962987064</v>
      </c>
      <c r="U118" s="104" t="n">
        <v>6.43281371267168</v>
      </c>
      <c r="V118" s="104" t="n">
        <v>6.78721779547273</v>
      </c>
      <c r="W118" s="104" t="n">
        <v>7.42862387524187</v>
      </c>
      <c r="X118" s="104" t="n">
        <v>8.07002995501102</v>
      </c>
      <c r="Y118" s="104" t="n">
        <v>8.88431550087013</v>
      </c>
      <c r="Z118" s="104" t="n">
        <v>9.69860104672924</v>
      </c>
      <c r="AA118" s="104" t="n">
        <v>10.5128865925884</v>
      </c>
      <c r="AB118" s="104" t="n">
        <v>11.1213411501431</v>
      </c>
      <c r="AC118" s="104" t="n">
        <v>11.7297957076979</v>
      </c>
      <c r="AD118" s="104" t="n">
        <v>12.5599143379569</v>
      </c>
      <c r="AE118" s="104" t="n">
        <v>13.390032968216</v>
      </c>
      <c r="AF118" s="104" t="n">
        <v>14.220151598475</v>
      </c>
      <c r="AG118" s="104" t="n">
        <v>13.813981348969</v>
      </c>
      <c r="AH118" s="104" t="n">
        <v>13.4078110994629</v>
      </c>
      <c r="AI118" s="104" t="n">
        <v>12.1935627391288</v>
      </c>
      <c r="AJ118" s="104" t="n">
        <v>11.5808</v>
      </c>
      <c r="AK118" s="104" t="n">
        <v>10.857</v>
      </c>
      <c r="AL118" s="104" t="n">
        <v>10.1332</v>
      </c>
      <c r="AM118" s="104" t="n">
        <v>8.97764361068544</v>
      </c>
      <c r="AN118" s="104" t="n">
        <v>7.82208722137088</v>
      </c>
      <c r="AO118" s="104" t="n">
        <v>6.66653083205632</v>
      </c>
      <c r="AP118" s="104" t="n">
        <v>5.51097444274176</v>
      </c>
      <c r="AQ118" s="104" t="n">
        <v>4.35541805342719</v>
      </c>
      <c r="AR118" s="104" t="n">
        <v>3.19986166411263</v>
      </c>
      <c r="AS118" s="103" t="n">
        <v>2.04430527479807</v>
      </c>
      <c r="AT118" s="103" t="n">
        <v>0.88874888548351</v>
      </c>
      <c r="AU118" s="103" t="n">
        <v>-0.266807503831052</v>
      </c>
      <c r="AV118" s="103" t="n">
        <v>-1.42236389314561</v>
      </c>
      <c r="AW118" s="103" t="n">
        <v>-2.57792028246017</v>
      </c>
      <c r="AX118" s="103" t="n">
        <v>-3.73347667177474</v>
      </c>
      <c r="AY118" s="103" t="n">
        <v>6.04</v>
      </c>
      <c r="AZ118" s="103" t="n">
        <v>4.8</v>
      </c>
      <c r="BA118" s="103" t="n">
        <v>3.56</v>
      </c>
      <c r="BB118" s="103" t="n">
        <v>2.32</v>
      </c>
    </row>
    <row r="119" customFormat="false" ht="12.8" hidden="false" customHeight="false" outlineLevel="0" collapsed="false">
      <c r="A119" s="102" t="n">
        <v>152</v>
      </c>
      <c r="B119" s="104" t="n">
        <v>0</v>
      </c>
      <c r="C119" s="104" t="n">
        <v>0.442406658164647</v>
      </c>
      <c r="D119" s="104" t="n">
        <v>0.884813316329294</v>
      </c>
      <c r="E119" s="104" t="n">
        <v>1.32721997449394</v>
      </c>
      <c r="F119" s="104" t="n">
        <v>1.76962663265859</v>
      </c>
      <c r="G119" s="104" t="n">
        <v>2.09196565567545</v>
      </c>
      <c r="H119" s="104" t="n">
        <v>2.4143046786923</v>
      </c>
      <c r="I119" s="104" t="n">
        <v>2.67640669092389</v>
      </c>
      <c r="J119" s="104" t="n">
        <v>2.93850870315547</v>
      </c>
      <c r="K119" s="104" t="n">
        <v>3.18053737854206</v>
      </c>
      <c r="L119" s="104" t="n">
        <v>3.42256605392864</v>
      </c>
      <c r="M119" s="104" t="n">
        <v>3.66739899178677</v>
      </c>
      <c r="N119" s="104" t="n">
        <v>3.9122319296449</v>
      </c>
      <c r="O119" s="104" t="n">
        <v>4.18192974373222</v>
      </c>
      <c r="P119" s="104" t="n">
        <v>4.45162755781954</v>
      </c>
      <c r="Q119" s="104" t="n">
        <v>4.86076182485429</v>
      </c>
      <c r="R119" s="104" t="n">
        <v>5.26989609188902</v>
      </c>
      <c r="S119" s="104" t="n">
        <v>5.6151060117836</v>
      </c>
      <c r="T119" s="104" t="n">
        <v>5.96031593167819</v>
      </c>
      <c r="U119" s="104" t="n">
        <v>6.30552585157278</v>
      </c>
      <c r="V119" s="104" t="n">
        <v>6.65073577146737</v>
      </c>
      <c r="W119" s="104" t="n">
        <v>7.274672685663</v>
      </c>
      <c r="X119" s="104" t="n">
        <v>7.89860959985864</v>
      </c>
      <c r="Y119" s="104" t="n">
        <v>8.71599705273782</v>
      </c>
      <c r="Z119" s="104" t="n">
        <v>9.53338450561701</v>
      </c>
      <c r="AA119" s="104" t="n">
        <v>10.3507719584962</v>
      </c>
      <c r="AB119" s="104" t="n">
        <v>10.9489276468107</v>
      </c>
      <c r="AC119" s="104" t="n">
        <v>11.5470833351252</v>
      </c>
      <c r="AD119" s="104" t="n">
        <v>12.3603265043893</v>
      </c>
      <c r="AE119" s="104" t="n">
        <v>13.1735696736533</v>
      </c>
      <c r="AF119" s="104" t="n">
        <v>13.9868128429174</v>
      </c>
      <c r="AG119" s="104" t="n">
        <v>13.583460510608</v>
      </c>
      <c r="AH119" s="104" t="n">
        <v>13.1801081782986</v>
      </c>
      <c r="AI119" s="104" t="n">
        <v>11.9905984584854</v>
      </c>
      <c r="AJ119" s="104" t="n">
        <v>11.4736</v>
      </c>
      <c r="AK119" s="104" t="n">
        <v>10.7565</v>
      </c>
      <c r="AL119" s="104" t="n">
        <v>10.0394</v>
      </c>
      <c r="AM119" s="104" t="n">
        <v>8.89604481919752</v>
      </c>
      <c r="AN119" s="104" t="n">
        <v>7.75268963839504</v>
      </c>
      <c r="AO119" s="104" t="n">
        <v>6.60933445759255</v>
      </c>
      <c r="AP119" s="104" t="n">
        <v>5.46597927679007</v>
      </c>
      <c r="AQ119" s="104" t="n">
        <v>4.32262409598759</v>
      </c>
      <c r="AR119" s="104" t="n">
        <v>3.17926891518511</v>
      </c>
      <c r="AS119" s="103" t="n">
        <v>2.03591373438262</v>
      </c>
      <c r="AT119" s="103" t="n">
        <v>0.892558553580141</v>
      </c>
      <c r="AU119" s="103" t="n">
        <v>-0.250796627222341</v>
      </c>
      <c r="AV119" s="103" t="n">
        <v>-1.39415180802482</v>
      </c>
      <c r="AW119" s="103" t="n">
        <v>-2.53750698882731</v>
      </c>
      <c r="AX119" s="103" t="n">
        <v>-3.68086216962979</v>
      </c>
      <c r="AY119" s="103" t="n">
        <v>6.965</v>
      </c>
      <c r="AZ119" s="103" t="n">
        <v>5.84</v>
      </c>
      <c r="BA119" s="103" t="n">
        <v>4.715</v>
      </c>
      <c r="BB119" s="103" t="n">
        <v>3.59</v>
      </c>
    </row>
    <row r="120" customFormat="false" ht="12.8" hidden="false" customHeight="false" outlineLevel="0" collapsed="false">
      <c r="A120" s="102" t="n">
        <v>153</v>
      </c>
      <c r="B120" s="104" t="n">
        <v>0</v>
      </c>
      <c r="C120" s="104" t="n">
        <v>0.432442978847101</v>
      </c>
      <c r="D120" s="104" t="n">
        <v>0.864885957694201</v>
      </c>
      <c r="E120" s="104" t="n">
        <v>1.2973289365413</v>
      </c>
      <c r="F120" s="104" t="n">
        <v>1.7297719153884</v>
      </c>
      <c r="G120" s="104" t="n">
        <v>2.04655212018159</v>
      </c>
      <c r="H120" s="104" t="n">
        <v>2.36333232497478</v>
      </c>
      <c r="I120" s="104" t="n">
        <v>2.62295294674054</v>
      </c>
      <c r="J120" s="104" t="n">
        <v>2.8825735685063</v>
      </c>
      <c r="K120" s="104" t="n">
        <v>3.12227719248196</v>
      </c>
      <c r="L120" s="104" t="n">
        <v>3.36198081645762</v>
      </c>
      <c r="M120" s="104" t="n">
        <v>3.6035976462112</v>
      </c>
      <c r="N120" s="104" t="n">
        <v>3.84521447596478</v>
      </c>
      <c r="O120" s="104" t="n">
        <v>4.10980072384619</v>
      </c>
      <c r="P120" s="104" t="n">
        <v>4.37438697172761</v>
      </c>
      <c r="Q120" s="104" t="n">
        <v>4.77228884561855</v>
      </c>
      <c r="R120" s="104" t="n">
        <v>5.17019071950949</v>
      </c>
      <c r="S120" s="104" t="n">
        <v>5.50620647649762</v>
      </c>
      <c r="T120" s="104" t="n">
        <v>5.84222223348575</v>
      </c>
      <c r="U120" s="104" t="n">
        <v>6.17823799047388</v>
      </c>
      <c r="V120" s="104" t="n">
        <v>6.514253747462</v>
      </c>
      <c r="W120" s="104" t="n">
        <v>7.12072149608413</v>
      </c>
      <c r="X120" s="104" t="n">
        <v>7.72718924470625</v>
      </c>
      <c r="Y120" s="104" t="n">
        <v>8.54767860460552</v>
      </c>
      <c r="Z120" s="104" t="n">
        <v>9.36816796450478</v>
      </c>
      <c r="AA120" s="104" t="n">
        <v>10.1886573244041</v>
      </c>
      <c r="AB120" s="104" t="n">
        <v>10.7765141434783</v>
      </c>
      <c r="AC120" s="104" t="n">
        <v>11.3643709625526</v>
      </c>
      <c r="AD120" s="104" t="n">
        <v>12.1607386708216</v>
      </c>
      <c r="AE120" s="104" t="n">
        <v>12.9571063790907</v>
      </c>
      <c r="AF120" s="104" t="n">
        <v>13.7534740873597</v>
      </c>
      <c r="AG120" s="104" t="n">
        <v>13.352939672247</v>
      </c>
      <c r="AH120" s="104" t="n">
        <v>12.9524052571344</v>
      </c>
      <c r="AI120" s="104" t="n">
        <v>11.7876341778419</v>
      </c>
      <c r="AJ120" s="104" t="n">
        <v>11.3664</v>
      </c>
      <c r="AK120" s="104" t="n">
        <v>10.656</v>
      </c>
      <c r="AL120" s="104" t="n">
        <v>9.9456</v>
      </c>
      <c r="AM120" s="104" t="n">
        <v>8.8144460277096</v>
      </c>
      <c r="AN120" s="104" t="n">
        <v>7.68329205541919</v>
      </c>
      <c r="AO120" s="104" t="n">
        <v>6.55213808312879</v>
      </c>
      <c r="AP120" s="104" t="n">
        <v>5.42098411083839</v>
      </c>
      <c r="AQ120" s="104" t="n">
        <v>4.28983013854798</v>
      </c>
      <c r="AR120" s="104" t="n">
        <v>3.15867616625758</v>
      </c>
      <c r="AS120" s="103" t="n">
        <v>2.02752219396717</v>
      </c>
      <c r="AT120" s="103" t="n">
        <v>0.896368221676771</v>
      </c>
      <c r="AU120" s="103" t="n">
        <v>-0.234785750613632</v>
      </c>
      <c r="AV120" s="103" t="n">
        <v>-1.36593972290404</v>
      </c>
      <c r="AW120" s="103" t="n">
        <v>-2.49709369519444</v>
      </c>
      <c r="AX120" s="103" t="n">
        <v>-3.62824766748484</v>
      </c>
      <c r="AY120" s="103" t="n">
        <v>7.89</v>
      </c>
      <c r="AZ120" s="103" t="n">
        <v>6.88</v>
      </c>
      <c r="BA120" s="103" t="n">
        <v>5.87</v>
      </c>
      <c r="BB120" s="103" t="n">
        <v>4.86</v>
      </c>
    </row>
    <row r="121" customFormat="false" ht="12.8" hidden="false" customHeight="false" outlineLevel="0" collapsed="false">
      <c r="A121" s="102" t="n">
        <v>154</v>
      </c>
      <c r="B121" s="104" t="n">
        <v>0</v>
      </c>
      <c r="C121" s="104" t="n">
        <v>0.422479299529554</v>
      </c>
      <c r="D121" s="104" t="n">
        <v>0.844958599059108</v>
      </c>
      <c r="E121" s="104" t="n">
        <v>1.26743789858866</v>
      </c>
      <c r="F121" s="104" t="n">
        <v>1.68991719811822</v>
      </c>
      <c r="G121" s="104" t="n">
        <v>2.00113858468774</v>
      </c>
      <c r="H121" s="104" t="n">
        <v>2.31235997125725</v>
      </c>
      <c r="I121" s="104" t="n">
        <v>2.56949920255719</v>
      </c>
      <c r="J121" s="104" t="n">
        <v>2.82663843385713</v>
      </c>
      <c r="K121" s="104" t="n">
        <v>3.06401700642187</v>
      </c>
      <c r="L121" s="104" t="n">
        <v>3.3013955789866</v>
      </c>
      <c r="M121" s="104" t="n">
        <v>3.53979630063563</v>
      </c>
      <c r="N121" s="104" t="n">
        <v>3.77819702228465</v>
      </c>
      <c r="O121" s="104" t="n">
        <v>4.03767170396016</v>
      </c>
      <c r="P121" s="104" t="n">
        <v>4.29714638563567</v>
      </c>
      <c r="Q121" s="104" t="n">
        <v>4.68381586638282</v>
      </c>
      <c r="R121" s="104" t="n">
        <v>5.07048534712996</v>
      </c>
      <c r="S121" s="104" t="n">
        <v>5.39730694121163</v>
      </c>
      <c r="T121" s="104" t="n">
        <v>5.7241285352933</v>
      </c>
      <c r="U121" s="104" t="n">
        <v>6.05095012937497</v>
      </c>
      <c r="V121" s="104" t="n">
        <v>6.37777172345664</v>
      </c>
      <c r="W121" s="104" t="n">
        <v>6.96677030650526</v>
      </c>
      <c r="X121" s="104" t="n">
        <v>7.55576888955387</v>
      </c>
      <c r="Y121" s="104" t="n">
        <v>8.37936015647322</v>
      </c>
      <c r="Z121" s="104" t="n">
        <v>9.20295142339256</v>
      </c>
      <c r="AA121" s="104" t="n">
        <v>10.0265426903119</v>
      </c>
      <c r="AB121" s="104" t="n">
        <v>10.6041006401459</v>
      </c>
      <c r="AC121" s="104" t="n">
        <v>11.1816585899799</v>
      </c>
      <c r="AD121" s="104" t="n">
        <v>11.961150837254</v>
      </c>
      <c r="AE121" s="104" t="n">
        <v>12.740643084528</v>
      </c>
      <c r="AF121" s="104" t="n">
        <v>13.5201353318021</v>
      </c>
      <c r="AG121" s="104" t="n">
        <v>13.1224188338861</v>
      </c>
      <c r="AH121" s="104" t="n">
        <v>12.7247023359701</v>
      </c>
      <c r="AI121" s="104" t="n">
        <v>11.5846698971985</v>
      </c>
      <c r="AJ121" s="104" t="n">
        <v>11.2592</v>
      </c>
      <c r="AK121" s="104" t="n">
        <v>10.5555</v>
      </c>
      <c r="AL121" s="104" t="n">
        <v>9.8518</v>
      </c>
      <c r="AM121" s="104" t="n">
        <v>8.73284723622168</v>
      </c>
      <c r="AN121" s="104" t="n">
        <v>7.61389447244335</v>
      </c>
      <c r="AO121" s="104" t="n">
        <v>6.49494170866503</v>
      </c>
      <c r="AP121" s="104" t="n">
        <v>5.3759889448867</v>
      </c>
      <c r="AQ121" s="104" t="n">
        <v>4.25703618110838</v>
      </c>
      <c r="AR121" s="104" t="n">
        <v>3.13808341733005</v>
      </c>
      <c r="AS121" s="103" t="n">
        <v>2.01913065355173</v>
      </c>
      <c r="AT121" s="103" t="n">
        <v>0.900177889773403</v>
      </c>
      <c r="AU121" s="103" t="n">
        <v>-0.218774874004922</v>
      </c>
      <c r="AV121" s="103" t="n">
        <v>-1.33772763778325</v>
      </c>
      <c r="AW121" s="103" t="n">
        <v>-2.45668040156157</v>
      </c>
      <c r="AX121" s="103" t="n">
        <v>-3.5756331653399</v>
      </c>
      <c r="AY121" s="103" t="n">
        <v>8.815</v>
      </c>
      <c r="AZ121" s="103" t="n">
        <v>7.92</v>
      </c>
      <c r="BA121" s="103" t="n">
        <v>7.025</v>
      </c>
      <c r="BB121" s="103" t="n">
        <v>6.13</v>
      </c>
    </row>
    <row r="122" customFormat="false" ht="12.8" hidden="false" customHeight="false" outlineLevel="0" collapsed="false">
      <c r="A122" s="102" t="n">
        <v>155</v>
      </c>
      <c r="B122" s="104" t="n">
        <v>0</v>
      </c>
      <c r="C122" s="104" t="n">
        <v>0.412515620212008</v>
      </c>
      <c r="D122" s="104" t="n">
        <v>0.825031240424015</v>
      </c>
      <c r="E122" s="104" t="n">
        <v>1.23754686063602</v>
      </c>
      <c r="F122" s="104" t="n">
        <v>1.65006248084803</v>
      </c>
      <c r="G122" s="104" t="n">
        <v>1.95572504919388</v>
      </c>
      <c r="H122" s="104" t="n">
        <v>2.26138761753972</v>
      </c>
      <c r="I122" s="104" t="n">
        <v>2.51604545837384</v>
      </c>
      <c r="J122" s="104" t="n">
        <v>2.77070329920796</v>
      </c>
      <c r="K122" s="104" t="n">
        <v>3.00575682036177</v>
      </c>
      <c r="L122" s="104" t="n">
        <v>3.24081034151558</v>
      </c>
      <c r="M122" s="104" t="n">
        <v>3.47599495506005</v>
      </c>
      <c r="N122" s="104" t="n">
        <v>3.71117956860453</v>
      </c>
      <c r="O122" s="104" t="n">
        <v>3.96554268407413</v>
      </c>
      <c r="P122" s="104" t="n">
        <v>4.21990579954373</v>
      </c>
      <c r="Q122" s="104" t="n">
        <v>4.59534288714709</v>
      </c>
      <c r="R122" s="104" t="n">
        <v>4.97077997475044</v>
      </c>
      <c r="S122" s="104" t="n">
        <v>5.28840740592565</v>
      </c>
      <c r="T122" s="104" t="n">
        <v>5.60603483710086</v>
      </c>
      <c r="U122" s="104" t="n">
        <v>5.92366226827607</v>
      </c>
      <c r="V122" s="104" t="n">
        <v>6.24128969945128</v>
      </c>
      <c r="W122" s="104" t="n">
        <v>6.81281911692639</v>
      </c>
      <c r="X122" s="104" t="n">
        <v>7.38434853440149</v>
      </c>
      <c r="Y122" s="104" t="n">
        <v>8.21104170834091</v>
      </c>
      <c r="Z122" s="104" t="n">
        <v>9.03773488228033</v>
      </c>
      <c r="AA122" s="104" t="n">
        <v>9.86442805621975</v>
      </c>
      <c r="AB122" s="104" t="n">
        <v>10.4316871368135</v>
      </c>
      <c r="AC122" s="104" t="n">
        <v>10.9989462174073</v>
      </c>
      <c r="AD122" s="104" t="n">
        <v>11.7615630036863</v>
      </c>
      <c r="AE122" s="104" t="n">
        <v>12.5241797899654</v>
      </c>
      <c r="AF122" s="104" t="n">
        <v>13.2867965762444</v>
      </c>
      <c r="AG122" s="104" t="n">
        <v>12.8918979955251</v>
      </c>
      <c r="AH122" s="104" t="n">
        <v>12.4969994148058</v>
      </c>
      <c r="AI122" s="104" t="n">
        <v>11.3817056165551</v>
      </c>
      <c r="AJ122" s="104" t="n">
        <v>11.152</v>
      </c>
      <c r="AK122" s="104" t="n">
        <v>10.455</v>
      </c>
      <c r="AL122" s="104" t="n">
        <v>9.758</v>
      </c>
      <c r="AM122" s="104" t="n">
        <v>8.65124844473375</v>
      </c>
      <c r="AN122" s="104" t="n">
        <v>7.54449688946751</v>
      </c>
      <c r="AO122" s="104" t="n">
        <v>6.43774533420127</v>
      </c>
      <c r="AP122" s="104" t="n">
        <v>5.33099377893502</v>
      </c>
      <c r="AQ122" s="104" t="n">
        <v>4.22424222366878</v>
      </c>
      <c r="AR122" s="104" t="n">
        <v>3.11749066840253</v>
      </c>
      <c r="AS122" s="103" t="n">
        <v>2.01073911313629</v>
      </c>
      <c r="AT122" s="103" t="n">
        <v>0.903987557870043</v>
      </c>
      <c r="AU122" s="103" t="n">
        <v>-0.202763997396202</v>
      </c>
      <c r="AV122" s="103" t="n">
        <v>-1.30951555266245</v>
      </c>
      <c r="AW122" s="103" t="n">
        <v>-2.41626710792869</v>
      </c>
      <c r="AX122" s="103" t="n">
        <v>-3.52301866319494</v>
      </c>
      <c r="AY122" s="103" t="n">
        <v>9.73999999999999</v>
      </c>
      <c r="AZ122" s="103" t="n">
        <v>8.95999999999999</v>
      </c>
      <c r="BA122" s="103" t="n">
        <v>8.17999999999999</v>
      </c>
      <c r="BB122" s="103" t="n">
        <v>7.39999999999999</v>
      </c>
    </row>
    <row r="123" customFormat="false" ht="12.8" hidden="false" customHeight="false" outlineLevel="0" collapsed="false">
      <c r="A123" s="102" t="n">
        <v>156</v>
      </c>
      <c r="B123" s="104" t="n">
        <v>0</v>
      </c>
      <c r="C123" s="104" t="n">
        <v>0.402683258378709</v>
      </c>
      <c r="D123" s="104" t="n">
        <v>0.805366516757417</v>
      </c>
      <c r="E123" s="104" t="n">
        <v>1.20804977513613</v>
      </c>
      <c r="F123" s="104" t="n">
        <v>1.61073303351483</v>
      </c>
      <c r="G123" s="104" t="n">
        <v>1.91091639210379</v>
      </c>
      <c r="H123" s="104" t="n">
        <v>2.21109975069274</v>
      </c>
      <c r="I123" s="104" t="n">
        <v>2.46330862799563</v>
      </c>
      <c r="J123" s="104" t="n">
        <v>2.71551750529853</v>
      </c>
      <c r="K123" s="104" t="n">
        <v>2.94826225284812</v>
      </c>
      <c r="L123" s="104" t="n">
        <v>3.1810070003977</v>
      </c>
      <c r="M123" s="104" t="n">
        <v>3.41298812374758</v>
      </c>
      <c r="N123" s="104" t="n">
        <v>3.64496924709745</v>
      </c>
      <c r="O123" s="104" t="n">
        <v>3.89423521900548</v>
      </c>
      <c r="P123" s="104" t="n">
        <v>4.14350119091351</v>
      </c>
      <c r="Q123" s="104" t="n">
        <v>4.50769817354405</v>
      </c>
      <c r="R123" s="104" t="n">
        <v>4.87189515617458</v>
      </c>
      <c r="S123" s="104" t="n">
        <v>5.18027112706183</v>
      </c>
      <c r="T123" s="104" t="n">
        <v>5.48864709794909</v>
      </c>
      <c r="U123" s="104" t="n">
        <v>5.79702306883634</v>
      </c>
      <c r="V123" s="104" t="n">
        <v>6.1053990397236</v>
      </c>
      <c r="W123" s="104" t="n">
        <v>6.65911577254616</v>
      </c>
      <c r="X123" s="104" t="n">
        <v>7.21283250536873</v>
      </c>
      <c r="Y123" s="104" t="n">
        <v>8.04234837481756</v>
      </c>
      <c r="Z123" s="104" t="n">
        <v>8.87186424426639</v>
      </c>
      <c r="AA123" s="104" t="n">
        <v>9.70138011371522</v>
      </c>
      <c r="AB123" s="104" t="n">
        <v>10.2577671248815</v>
      </c>
      <c r="AC123" s="104" t="n">
        <v>10.8141541360478</v>
      </c>
      <c r="AD123" s="104" t="n">
        <v>11.5583821164005</v>
      </c>
      <c r="AE123" s="104" t="n">
        <v>12.3026100967532</v>
      </c>
      <c r="AF123" s="104" t="n">
        <v>13.0468380771058</v>
      </c>
      <c r="AG123" s="104" t="n">
        <v>12.6536498807609</v>
      </c>
      <c r="AH123" s="104" t="n">
        <v>12.260461684416</v>
      </c>
      <c r="AI123" s="104" t="n">
        <v>11.1737241150347</v>
      </c>
      <c r="AJ123" s="104" t="n">
        <v>11.0448</v>
      </c>
      <c r="AK123" s="104" t="n">
        <v>10.3545</v>
      </c>
      <c r="AL123" s="104" t="n">
        <v>9.6642</v>
      </c>
      <c r="AM123" s="104" t="n">
        <v>8.56677014947924</v>
      </c>
      <c r="AN123" s="104" t="n">
        <v>7.46934029895848</v>
      </c>
      <c r="AO123" s="104" t="n">
        <v>6.37191044843773</v>
      </c>
      <c r="AP123" s="104" t="n">
        <v>5.27448059791697</v>
      </c>
      <c r="AQ123" s="104" t="n">
        <v>4.17705074739621</v>
      </c>
      <c r="AR123" s="104" t="n">
        <v>3.07962089687545</v>
      </c>
      <c r="AS123" s="103" t="n">
        <v>1.98219104635469</v>
      </c>
      <c r="AT123" s="103" t="n">
        <v>0.884761195833937</v>
      </c>
      <c r="AU123" s="103" t="n">
        <v>-0.212668654686821</v>
      </c>
      <c r="AV123" s="103" t="n">
        <v>-1.31009850520758</v>
      </c>
      <c r="AW123" s="103" t="n">
        <v>-2.40752835572834</v>
      </c>
      <c r="AX123" s="103" t="n">
        <v>-3.50495820624909</v>
      </c>
      <c r="AY123" s="103" t="n">
        <v>10.65</v>
      </c>
      <c r="AZ123" s="103" t="n">
        <v>9.98800000000001</v>
      </c>
      <c r="BA123" s="103" t="n">
        <v>9.32600000000001</v>
      </c>
      <c r="BB123" s="103" t="n">
        <v>8.66400000000001</v>
      </c>
    </row>
    <row r="124" customFormat="false" ht="12.8" hidden="false" customHeight="false" outlineLevel="0" collapsed="false">
      <c r="A124" s="102" t="n">
        <v>157</v>
      </c>
      <c r="B124" s="104" t="n">
        <v>0</v>
      </c>
      <c r="C124" s="104" t="n">
        <v>0.392850896545409</v>
      </c>
      <c r="D124" s="104" t="n">
        <v>0.785701793090819</v>
      </c>
      <c r="E124" s="104" t="n">
        <v>1.17855268963623</v>
      </c>
      <c r="F124" s="104" t="n">
        <v>1.57140358618164</v>
      </c>
      <c r="G124" s="104" t="n">
        <v>1.8661077350137</v>
      </c>
      <c r="H124" s="104" t="n">
        <v>2.16081188384575</v>
      </c>
      <c r="I124" s="104" t="n">
        <v>2.41057179761743</v>
      </c>
      <c r="J124" s="104" t="n">
        <v>2.6603317113891</v>
      </c>
      <c r="K124" s="104" t="n">
        <v>2.89076768533446</v>
      </c>
      <c r="L124" s="104" t="n">
        <v>3.12120365927983</v>
      </c>
      <c r="M124" s="104" t="n">
        <v>3.3499812924351</v>
      </c>
      <c r="N124" s="104" t="n">
        <v>3.57875892559037</v>
      </c>
      <c r="O124" s="104" t="n">
        <v>3.82292775393683</v>
      </c>
      <c r="P124" s="104" t="n">
        <v>4.06709658228329</v>
      </c>
      <c r="Q124" s="104" t="n">
        <v>4.42005345994101</v>
      </c>
      <c r="R124" s="104" t="n">
        <v>4.77301033759871</v>
      </c>
      <c r="S124" s="104" t="n">
        <v>5.07213484819801</v>
      </c>
      <c r="T124" s="104" t="n">
        <v>5.37125935879731</v>
      </c>
      <c r="U124" s="104" t="n">
        <v>5.67038386939661</v>
      </c>
      <c r="V124" s="104" t="n">
        <v>5.96950837999591</v>
      </c>
      <c r="W124" s="104" t="n">
        <v>6.50541242816594</v>
      </c>
      <c r="X124" s="104" t="n">
        <v>7.04131647633597</v>
      </c>
      <c r="Y124" s="104" t="n">
        <v>7.87365504129421</v>
      </c>
      <c r="Z124" s="104" t="n">
        <v>8.70599360625245</v>
      </c>
      <c r="AA124" s="104" t="n">
        <v>9.53833217121069</v>
      </c>
      <c r="AB124" s="104" t="n">
        <v>10.0838471129495</v>
      </c>
      <c r="AC124" s="104" t="n">
        <v>10.6293620546883</v>
      </c>
      <c r="AD124" s="104" t="n">
        <v>11.3552012291147</v>
      </c>
      <c r="AE124" s="104" t="n">
        <v>12.081040403541</v>
      </c>
      <c r="AF124" s="104" t="n">
        <v>12.8068795779673</v>
      </c>
      <c r="AG124" s="104" t="n">
        <v>12.4154017659967</v>
      </c>
      <c r="AH124" s="104" t="n">
        <v>12.0239239540262</v>
      </c>
      <c r="AI124" s="104" t="n">
        <v>10.9657426135143</v>
      </c>
      <c r="AJ124" s="104" t="n">
        <v>10.9376</v>
      </c>
      <c r="AK124" s="104" t="n">
        <v>10.254</v>
      </c>
      <c r="AL124" s="104" t="n">
        <v>9.5704</v>
      </c>
      <c r="AM124" s="104" t="n">
        <v>8.48229185422473</v>
      </c>
      <c r="AN124" s="104" t="n">
        <v>7.39418370844946</v>
      </c>
      <c r="AO124" s="104" t="n">
        <v>6.30607556267419</v>
      </c>
      <c r="AP124" s="104" t="n">
        <v>5.21796741689892</v>
      </c>
      <c r="AQ124" s="104" t="n">
        <v>4.12985927112364</v>
      </c>
      <c r="AR124" s="104" t="n">
        <v>3.04175112534837</v>
      </c>
      <c r="AS124" s="103" t="n">
        <v>1.9536429795731</v>
      </c>
      <c r="AT124" s="103" t="n">
        <v>0.865534833797831</v>
      </c>
      <c r="AU124" s="103" t="n">
        <v>-0.22257331197744</v>
      </c>
      <c r="AV124" s="103" t="n">
        <v>-1.31068145775271</v>
      </c>
      <c r="AW124" s="103" t="n">
        <v>-2.39878960352798</v>
      </c>
      <c r="AX124" s="103" t="n">
        <v>-3.48689774930325</v>
      </c>
      <c r="AY124" s="103" t="n">
        <v>11.56</v>
      </c>
      <c r="AZ124" s="103" t="n">
        <v>11.016</v>
      </c>
      <c r="BA124" s="103" t="n">
        <v>10.472</v>
      </c>
      <c r="BB124" s="103" t="n">
        <v>9.92799999999999</v>
      </c>
    </row>
    <row r="125" customFormat="false" ht="12.8" hidden="false" customHeight="false" outlineLevel="0" collapsed="false">
      <c r="A125" s="102" t="n">
        <v>158</v>
      </c>
      <c r="B125" s="104" t="n">
        <v>0</v>
      </c>
      <c r="C125" s="104" t="n">
        <v>0.38301853471211</v>
      </c>
      <c r="D125" s="104" t="n">
        <v>0.766037069424221</v>
      </c>
      <c r="E125" s="104" t="n">
        <v>1.14905560413633</v>
      </c>
      <c r="F125" s="104" t="n">
        <v>1.53207413884844</v>
      </c>
      <c r="G125" s="104" t="n">
        <v>1.8212990779236</v>
      </c>
      <c r="H125" s="104" t="n">
        <v>2.11052401699877</v>
      </c>
      <c r="I125" s="104" t="n">
        <v>2.35783496723922</v>
      </c>
      <c r="J125" s="104" t="n">
        <v>2.60514591747967</v>
      </c>
      <c r="K125" s="104" t="n">
        <v>2.83327311782081</v>
      </c>
      <c r="L125" s="104" t="n">
        <v>3.06140031816195</v>
      </c>
      <c r="M125" s="104" t="n">
        <v>3.28697446112262</v>
      </c>
      <c r="N125" s="104" t="n">
        <v>3.51254860408328</v>
      </c>
      <c r="O125" s="104" t="n">
        <v>3.75162028886818</v>
      </c>
      <c r="P125" s="104" t="n">
        <v>3.99069197365307</v>
      </c>
      <c r="Q125" s="104" t="n">
        <v>4.33240874633796</v>
      </c>
      <c r="R125" s="104" t="n">
        <v>4.67412551902285</v>
      </c>
      <c r="S125" s="104" t="n">
        <v>4.96399856933419</v>
      </c>
      <c r="T125" s="104" t="n">
        <v>5.25387161964554</v>
      </c>
      <c r="U125" s="104" t="n">
        <v>5.54374466995688</v>
      </c>
      <c r="V125" s="104" t="n">
        <v>5.83361772026823</v>
      </c>
      <c r="W125" s="104" t="n">
        <v>6.35170908378572</v>
      </c>
      <c r="X125" s="104" t="n">
        <v>6.86980044730321</v>
      </c>
      <c r="Y125" s="104" t="n">
        <v>7.70496170777086</v>
      </c>
      <c r="Z125" s="104" t="n">
        <v>8.54012296823851</v>
      </c>
      <c r="AA125" s="104" t="n">
        <v>9.37528422870616</v>
      </c>
      <c r="AB125" s="104" t="n">
        <v>9.90992710101751</v>
      </c>
      <c r="AC125" s="104" t="n">
        <v>10.4445699733289</v>
      </c>
      <c r="AD125" s="104" t="n">
        <v>11.1520203418288</v>
      </c>
      <c r="AE125" s="104" t="n">
        <v>11.8594707103288</v>
      </c>
      <c r="AF125" s="104" t="n">
        <v>12.5669210788287</v>
      </c>
      <c r="AG125" s="104" t="n">
        <v>12.1771536512326</v>
      </c>
      <c r="AH125" s="104" t="n">
        <v>11.7873862236364</v>
      </c>
      <c r="AI125" s="104" t="n">
        <v>10.7577611119939</v>
      </c>
      <c r="AJ125" s="104" t="n">
        <v>10.8304</v>
      </c>
      <c r="AK125" s="104" t="n">
        <v>10.1535</v>
      </c>
      <c r="AL125" s="104" t="n">
        <v>9.4766</v>
      </c>
      <c r="AM125" s="104" t="n">
        <v>8.39781355897022</v>
      </c>
      <c r="AN125" s="104" t="n">
        <v>7.31902711794043</v>
      </c>
      <c r="AO125" s="104" t="n">
        <v>6.24024067691065</v>
      </c>
      <c r="AP125" s="104" t="n">
        <v>5.16145423588086</v>
      </c>
      <c r="AQ125" s="104" t="n">
        <v>4.08266779485108</v>
      </c>
      <c r="AR125" s="104" t="n">
        <v>3.00388135382129</v>
      </c>
      <c r="AS125" s="103" t="n">
        <v>1.92509491279151</v>
      </c>
      <c r="AT125" s="103" t="n">
        <v>0.846308471761725</v>
      </c>
      <c r="AU125" s="103" t="n">
        <v>-0.232477969268059</v>
      </c>
      <c r="AV125" s="103" t="n">
        <v>-1.31126441029784</v>
      </c>
      <c r="AW125" s="103" t="n">
        <v>-2.39005085132763</v>
      </c>
      <c r="AX125" s="103" t="n">
        <v>-3.46883729235741</v>
      </c>
      <c r="AY125" s="103" t="n">
        <v>12.47</v>
      </c>
      <c r="AZ125" s="103" t="n">
        <v>12.044</v>
      </c>
      <c r="BA125" s="103" t="n">
        <v>11.618</v>
      </c>
      <c r="BB125" s="103" t="n">
        <v>11.192</v>
      </c>
    </row>
    <row r="126" customFormat="false" ht="12.8" hidden="false" customHeight="false" outlineLevel="0" collapsed="false">
      <c r="A126" s="102" t="n">
        <v>159</v>
      </c>
      <c r="B126" s="104" t="n">
        <v>0</v>
      </c>
      <c r="C126" s="104" t="n">
        <v>0.373186172878811</v>
      </c>
      <c r="D126" s="104" t="n">
        <v>0.746372345757623</v>
      </c>
      <c r="E126" s="104" t="n">
        <v>1.11955851863643</v>
      </c>
      <c r="F126" s="104" t="n">
        <v>1.49274469151525</v>
      </c>
      <c r="G126" s="104" t="n">
        <v>1.77649042083351</v>
      </c>
      <c r="H126" s="104" t="n">
        <v>2.06023615015178</v>
      </c>
      <c r="I126" s="104" t="n">
        <v>2.30509813686101</v>
      </c>
      <c r="J126" s="104" t="n">
        <v>2.54996012357024</v>
      </c>
      <c r="K126" s="104" t="n">
        <v>2.77577855030716</v>
      </c>
      <c r="L126" s="104" t="n">
        <v>3.00159697704408</v>
      </c>
      <c r="M126" s="104" t="n">
        <v>3.22396762981014</v>
      </c>
      <c r="N126" s="104" t="n">
        <v>3.4463382825762</v>
      </c>
      <c r="O126" s="104" t="n">
        <v>3.68031282379953</v>
      </c>
      <c r="P126" s="104" t="n">
        <v>3.91428736502286</v>
      </c>
      <c r="Q126" s="104" t="n">
        <v>4.24476403273492</v>
      </c>
      <c r="R126" s="104" t="n">
        <v>4.57524070044698</v>
      </c>
      <c r="S126" s="104" t="n">
        <v>4.85586229047037</v>
      </c>
      <c r="T126" s="104" t="n">
        <v>5.13648388049376</v>
      </c>
      <c r="U126" s="104" t="n">
        <v>5.41710547051715</v>
      </c>
      <c r="V126" s="104" t="n">
        <v>5.69772706054054</v>
      </c>
      <c r="W126" s="104" t="n">
        <v>6.1980057394055</v>
      </c>
      <c r="X126" s="104" t="n">
        <v>6.69828441827045</v>
      </c>
      <c r="Y126" s="104" t="n">
        <v>7.53626837424751</v>
      </c>
      <c r="Z126" s="104" t="n">
        <v>8.37425233022457</v>
      </c>
      <c r="AA126" s="104" t="n">
        <v>9.21223628620162</v>
      </c>
      <c r="AB126" s="104" t="n">
        <v>9.7360070890855</v>
      </c>
      <c r="AC126" s="104" t="n">
        <v>10.2597778919694</v>
      </c>
      <c r="AD126" s="104" t="n">
        <v>10.948839454543</v>
      </c>
      <c r="AE126" s="104" t="n">
        <v>11.6379010171166</v>
      </c>
      <c r="AF126" s="104" t="n">
        <v>12.3269625796902</v>
      </c>
      <c r="AG126" s="104" t="n">
        <v>11.9389055364684</v>
      </c>
      <c r="AH126" s="104" t="n">
        <v>11.5508484932466</v>
      </c>
      <c r="AI126" s="104" t="n">
        <v>10.5497796104735</v>
      </c>
      <c r="AJ126" s="104" t="n">
        <v>10.7232</v>
      </c>
      <c r="AK126" s="104" t="n">
        <v>10.053</v>
      </c>
      <c r="AL126" s="104" t="n">
        <v>9.3828</v>
      </c>
      <c r="AM126" s="104" t="n">
        <v>8.3133352637157</v>
      </c>
      <c r="AN126" s="104" t="n">
        <v>7.2438705274314</v>
      </c>
      <c r="AO126" s="104" t="n">
        <v>6.17440579114711</v>
      </c>
      <c r="AP126" s="104" t="n">
        <v>5.10494105486281</v>
      </c>
      <c r="AQ126" s="104" t="n">
        <v>4.03547631857851</v>
      </c>
      <c r="AR126" s="104" t="n">
        <v>2.96601158229421</v>
      </c>
      <c r="AS126" s="103" t="n">
        <v>1.89654684600992</v>
      </c>
      <c r="AT126" s="103" t="n">
        <v>0.82708210972562</v>
      </c>
      <c r="AU126" s="103" t="n">
        <v>-0.242382626558678</v>
      </c>
      <c r="AV126" s="103" t="n">
        <v>-1.31184736284298</v>
      </c>
      <c r="AW126" s="103" t="n">
        <v>-2.38131209912727</v>
      </c>
      <c r="AX126" s="103" t="n">
        <v>-3.45077683541157</v>
      </c>
      <c r="AY126" s="103" t="n">
        <v>13.38</v>
      </c>
      <c r="AZ126" s="103" t="n">
        <v>13.072</v>
      </c>
      <c r="BA126" s="103" t="n">
        <v>12.764</v>
      </c>
      <c r="BB126" s="103" t="n">
        <v>12.456</v>
      </c>
    </row>
    <row r="127" customFormat="false" ht="12.8" hidden="false" customHeight="false" outlineLevel="0" collapsed="false">
      <c r="A127" s="102" t="n">
        <v>160</v>
      </c>
      <c r="B127" s="104" t="n">
        <v>0</v>
      </c>
      <c r="C127" s="104" t="n">
        <v>0.363353811045512</v>
      </c>
      <c r="D127" s="104" t="n">
        <v>0.726707622091025</v>
      </c>
      <c r="E127" s="104" t="n">
        <v>1.09006143313654</v>
      </c>
      <c r="F127" s="104" t="n">
        <v>1.45341524418205</v>
      </c>
      <c r="G127" s="104" t="n">
        <v>1.73168176374342</v>
      </c>
      <c r="H127" s="104" t="n">
        <v>2.0099482833048</v>
      </c>
      <c r="I127" s="104" t="n">
        <v>2.2523613064828</v>
      </c>
      <c r="J127" s="104" t="n">
        <v>2.49477432966081</v>
      </c>
      <c r="K127" s="104" t="n">
        <v>2.7182839827935</v>
      </c>
      <c r="L127" s="104" t="n">
        <v>2.9417936359262</v>
      </c>
      <c r="M127" s="104" t="n">
        <v>3.16096079849766</v>
      </c>
      <c r="N127" s="104" t="n">
        <v>3.38012796106912</v>
      </c>
      <c r="O127" s="104" t="n">
        <v>3.60900535873088</v>
      </c>
      <c r="P127" s="104" t="n">
        <v>3.83788275639264</v>
      </c>
      <c r="Q127" s="104" t="n">
        <v>4.15711931913188</v>
      </c>
      <c r="R127" s="104" t="n">
        <v>4.47635588187112</v>
      </c>
      <c r="S127" s="104" t="n">
        <v>4.74772601160656</v>
      </c>
      <c r="T127" s="104" t="n">
        <v>5.01909614134199</v>
      </c>
      <c r="U127" s="104" t="n">
        <v>5.29046627107743</v>
      </c>
      <c r="V127" s="104" t="n">
        <v>5.56183640081286</v>
      </c>
      <c r="W127" s="104" t="n">
        <v>6.04430239502528</v>
      </c>
      <c r="X127" s="104" t="n">
        <v>6.52676838923769</v>
      </c>
      <c r="Y127" s="104" t="n">
        <v>7.36757504072416</v>
      </c>
      <c r="Z127" s="104" t="n">
        <v>8.20838169221062</v>
      </c>
      <c r="AA127" s="104" t="n">
        <v>9.04918834369709</v>
      </c>
      <c r="AB127" s="104" t="n">
        <v>9.5620870771535</v>
      </c>
      <c r="AC127" s="104" t="n">
        <v>10.0749858106099</v>
      </c>
      <c r="AD127" s="104" t="n">
        <v>10.7456585672571</v>
      </c>
      <c r="AE127" s="104" t="n">
        <v>11.4163313239044</v>
      </c>
      <c r="AF127" s="104" t="n">
        <v>12.0870040805516</v>
      </c>
      <c r="AG127" s="104" t="n">
        <v>11.7006574217042</v>
      </c>
      <c r="AH127" s="104" t="n">
        <v>11.3143107628568</v>
      </c>
      <c r="AI127" s="104" t="n">
        <v>10.3417981089531</v>
      </c>
      <c r="AJ127" s="104" t="n">
        <v>10.616</v>
      </c>
      <c r="AK127" s="104" t="n">
        <v>9.9525</v>
      </c>
      <c r="AL127" s="104" t="n">
        <v>9.289</v>
      </c>
      <c r="AM127" s="104" t="n">
        <v>8.22885696846119</v>
      </c>
      <c r="AN127" s="104" t="n">
        <v>7.16871393692238</v>
      </c>
      <c r="AO127" s="104" t="n">
        <v>6.10857090538357</v>
      </c>
      <c r="AP127" s="104" t="n">
        <v>5.04842787384476</v>
      </c>
      <c r="AQ127" s="104" t="n">
        <v>3.98828484230595</v>
      </c>
      <c r="AR127" s="104" t="n">
        <v>2.92814181076714</v>
      </c>
      <c r="AS127" s="103" t="n">
        <v>1.86799877922833</v>
      </c>
      <c r="AT127" s="103" t="n">
        <v>0.807855747689521</v>
      </c>
      <c r="AU127" s="103" t="n">
        <v>-0.252287283849289</v>
      </c>
      <c r="AV127" s="103" t="n">
        <v>-1.3124303153881</v>
      </c>
      <c r="AW127" s="103" t="n">
        <v>-2.37257334692691</v>
      </c>
      <c r="AX127" s="103" t="n">
        <v>-3.43271637846572</v>
      </c>
      <c r="AY127" s="103" t="n">
        <v>14.29</v>
      </c>
      <c r="AZ127" s="103" t="n">
        <v>14.1</v>
      </c>
      <c r="BA127" s="103" t="n">
        <v>13.91</v>
      </c>
      <c r="BB127" s="103" t="n">
        <v>13.72</v>
      </c>
    </row>
    <row r="128" customFormat="false" ht="12.8" hidden="false" customHeight="false" outlineLevel="0" collapsed="false">
      <c r="A128" s="102" t="n">
        <v>161</v>
      </c>
      <c r="B128" s="104" t="n">
        <v>0</v>
      </c>
      <c r="C128" s="104" t="n">
        <v>0.353736332708614</v>
      </c>
      <c r="D128" s="104" t="n">
        <v>0.707472665417229</v>
      </c>
      <c r="E128" s="104" t="n">
        <v>1.06120899812584</v>
      </c>
      <c r="F128" s="104" t="n">
        <v>1.41494533083446</v>
      </c>
      <c r="G128" s="104" t="n">
        <v>1.68785878756414</v>
      </c>
      <c r="H128" s="104" t="n">
        <v>1.96077224429384</v>
      </c>
      <c r="I128" s="104" t="n">
        <v>2.20079257986565</v>
      </c>
      <c r="J128" s="104" t="n">
        <v>2.44081291543746</v>
      </c>
      <c r="K128" s="104" t="n">
        <v>2.66205586257218</v>
      </c>
      <c r="L128" s="104" t="n">
        <v>2.8832988097069</v>
      </c>
      <c r="M128" s="104" t="n">
        <v>3.09931156277251</v>
      </c>
      <c r="N128" s="104" t="n">
        <v>3.31532431583811</v>
      </c>
      <c r="O128" s="104" t="n">
        <v>3.53917620982056</v>
      </c>
      <c r="P128" s="104" t="n">
        <v>3.76302810380301</v>
      </c>
      <c r="Q128" s="104" t="n">
        <v>4.07114989726495</v>
      </c>
      <c r="R128" s="104" t="n">
        <v>4.37927169072689</v>
      </c>
      <c r="S128" s="104" t="n">
        <v>4.64145541412675</v>
      </c>
      <c r="T128" s="104" t="n">
        <v>4.90363913752662</v>
      </c>
      <c r="U128" s="104" t="n">
        <v>5.16582286092649</v>
      </c>
      <c r="V128" s="104" t="n">
        <v>5.42800658432636</v>
      </c>
      <c r="W128" s="104" t="n">
        <v>5.89261691761398</v>
      </c>
      <c r="X128" s="104" t="n">
        <v>6.3572272509016</v>
      </c>
      <c r="Y128" s="104" t="n">
        <v>7.20063639555149</v>
      </c>
      <c r="Z128" s="104" t="n">
        <v>8.04404554020138</v>
      </c>
      <c r="AA128" s="104" t="n">
        <v>8.88745468485128</v>
      </c>
      <c r="AB128" s="104" t="n">
        <v>9.38920177503348</v>
      </c>
      <c r="AC128" s="104" t="n">
        <v>9.89094886521569</v>
      </c>
      <c r="AD128" s="104" t="n">
        <v>10.5424072951728</v>
      </c>
      <c r="AE128" s="104" t="n">
        <v>11.1938657251299</v>
      </c>
      <c r="AF128" s="104" t="n">
        <v>11.8453241550871</v>
      </c>
      <c r="AG128" s="104" t="n">
        <v>11.4599535564827</v>
      </c>
      <c r="AH128" s="104" t="n">
        <v>11.0745829578783</v>
      </c>
      <c r="AI128" s="104" t="n">
        <v>10.1326109441704</v>
      </c>
      <c r="AJ128" s="104" t="n">
        <v>10.5424</v>
      </c>
      <c r="AK128" s="104" t="n">
        <v>9.8835</v>
      </c>
      <c r="AL128" s="104" t="n">
        <v>9.2246</v>
      </c>
      <c r="AM128" s="104" t="n">
        <v>8.1576534836366</v>
      </c>
      <c r="AN128" s="104" t="n">
        <v>7.09070696727319</v>
      </c>
      <c r="AO128" s="104" t="n">
        <v>6.02376045090979</v>
      </c>
      <c r="AP128" s="104" t="n">
        <v>4.95681393454639</v>
      </c>
      <c r="AQ128" s="104" t="n">
        <v>3.88986741818298</v>
      </c>
      <c r="AR128" s="104" t="n">
        <v>2.82292090181958</v>
      </c>
      <c r="AS128" s="103" t="n">
        <v>1.75597438545618</v>
      </c>
      <c r="AT128" s="103" t="n">
        <v>0.689027869092774</v>
      </c>
      <c r="AU128" s="103" t="n">
        <v>-0.377918647270629</v>
      </c>
      <c r="AV128" s="103" t="n">
        <v>-1.44486516363403</v>
      </c>
      <c r="AW128" s="103" t="n">
        <v>-2.51181167999744</v>
      </c>
      <c r="AX128" s="103" t="n">
        <v>-3.57875819636084</v>
      </c>
      <c r="AY128" s="103" t="n">
        <v>15.0595</v>
      </c>
      <c r="AZ128" s="103" t="n">
        <v>14.976</v>
      </c>
      <c r="BA128" s="103" t="n">
        <v>14.8925</v>
      </c>
      <c r="BB128" s="103" t="n">
        <v>14.809</v>
      </c>
    </row>
    <row r="129" customFormat="false" ht="12.8" hidden="false" customHeight="false" outlineLevel="0" collapsed="false">
      <c r="A129" s="102" t="n">
        <v>162</v>
      </c>
      <c r="B129" s="104" t="n">
        <v>0</v>
      </c>
      <c r="C129" s="104" t="n">
        <v>0.344118854371716</v>
      </c>
      <c r="D129" s="104" t="n">
        <v>0.688237708743433</v>
      </c>
      <c r="E129" s="104" t="n">
        <v>1.03235656311515</v>
      </c>
      <c r="F129" s="104" t="n">
        <v>1.37647541748687</v>
      </c>
      <c r="G129" s="104" t="n">
        <v>1.64403581138487</v>
      </c>
      <c r="H129" s="104" t="n">
        <v>1.91159620528288</v>
      </c>
      <c r="I129" s="104" t="n">
        <v>2.14922385324849</v>
      </c>
      <c r="J129" s="104" t="n">
        <v>2.38685150121411</v>
      </c>
      <c r="K129" s="104" t="n">
        <v>2.60582774235086</v>
      </c>
      <c r="L129" s="104" t="n">
        <v>2.82480398348761</v>
      </c>
      <c r="M129" s="104" t="n">
        <v>3.03766232704735</v>
      </c>
      <c r="N129" s="104" t="n">
        <v>3.2505206706071</v>
      </c>
      <c r="O129" s="104" t="n">
        <v>3.46934706091024</v>
      </c>
      <c r="P129" s="104" t="n">
        <v>3.68817345121338</v>
      </c>
      <c r="Q129" s="104" t="n">
        <v>3.98518047539802</v>
      </c>
      <c r="R129" s="104" t="n">
        <v>4.28218749958265</v>
      </c>
      <c r="S129" s="104" t="n">
        <v>4.53518481664695</v>
      </c>
      <c r="T129" s="104" t="n">
        <v>4.78818213371126</v>
      </c>
      <c r="U129" s="104" t="n">
        <v>5.04117945077556</v>
      </c>
      <c r="V129" s="104" t="n">
        <v>5.29417676783986</v>
      </c>
      <c r="W129" s="104" t="n">
        <v>5.74093144020268</v>
      </c>
      <c r="X129" s="104" t="n">
        <v>6.1876861125655</v>
      </c>
      <c r="Y129" s="104" t="n">
        <v>7.03369775037882</v>
      </c>
      <c r="Z129" s="104" t="n">
        <v>7.87970938819214</v>
      </c>
      <c r="AA129" s="104" t="n">
        <v>8.72572102600546</v>
      </c>
      <c r="AB129" s="104" t="n">
        <v>9.21631647291347</v>
      </c>
      <c r="AC129" s="104" t="n">
        <v>9.70691191982148</v>
      </c>
      <c r="AD129" s="104" t="n">
        <v>10.3391560230885</v>
      </c>
      <c r="AE129" s="104" t="n">
        <v>10.9714001263555</v>
      </c>
      <c r="AF129" s="104" t="n">
        <v>11.6036442296225</v>
      </c>
      <c r="AG129" s="104" t="n">
        <v>11.2192496912612</v>
      </c>
      <c r="AH129" s="104" t="n">
        <v>10.8348551528998</v>
      </c>
      <c r="AI129" s="104" t="n">
        <v>9.92342377938777</v>
      </c>
      <c r="AJ129" s="104" t="n">
        <v>10.4688</v>
      </c>
      <c r="AK129" s="104" t="n">
        <v>9.8145</v>
      </c>
      <c r="AL129" s="104" t="n">
        <v>9.1602</v>
      </c>
      <c r="AM129" s="104" t="n">
        <v>8.086449998812</v>
      </c>
      <c r="AN129" s="104" t="n">
        <v>7.01269999762401</v>
      </c>
      <c r="AO129" s="104" t="n">
        <v>5.93894999643601</v>
      </c>
      <c r="AP129" s="104" t="n">
        <v>4.86519999524801</v>
      </c>
      <c r="AQ129" s="104" t="n">
        <v>3.79144999406002</v>
      </c>
      <c r="AR129" s="104" t="n">
        <v>2.71769999287202</v>
      </c>
      <c r="AS129" s="103" t="n">
        <v>1.64394999168402</v>
      </c>
      <c r="AT129" s="103" t="n">
        <v>0.570199990496027</v>
      </c>
      <c r="AU129" s="103" t="n">
        <v>-0.50355001069197</v>
      </c>
      <c r="AV129" s="103" t="n">
        <v>-1.57730001187997</v>
      </c>
      <c r="AW129" s="103" t="n">
        <v>-2.65105001306796</v>
      </c>
      <c r="AX129" s="103" t="n">
        <v>-3.72480001425596</v>
      </c>
      <c r="AY129" s="103" t="n">
        <v>15.829</v>
      </c>
      <c r="AZ129" s="103" t="n">
        <v>15.852</v>
      </c>
      <c r="BA129" s="103" t="n">
        <v>15.875</v>
      </c>
      <c r="BB129" s="103" t="n">
        <v>15.898</v>
      </c>
    </row>
    <row r="130" customFormat="false" ht="12.8" hidden="false" customHeight="false" outlineLevel="0" collapsed="false">
      <c r="A130" s="102" t="n">
        <v>163</v>
      </c>
      <c r="B130" s="104" t="n">
        <v>0</v>
      </c>
      <c r="C130" s="104" t="n">
        <v>0.334501376034818</v>
      </c>
      <c r="D130" s="104" t="n">
        <v>0.669002752069637</v>
      </c>
      <c r="E130" s="104" t="n">
        <v>1.00350412810446</v>
      </c>
      <c r="F130" s="104" t="n">
        <v>1.33800550413927</v>
      </c>
      <c r="G130" s="104" t="n">
        <v>1.60021283520559</v>
      </c>
      <c r="H130" s="104" t="n">
        <v>1.86242016627191</v>
      </c>
      <c r="I130" s="104" t="n">
        <v>2.09765512663134</v>
      </c>
      <c r="J130" s="104" t="n">
        <v>2.33289008699077</v>
      </c>
      <c r="K130" s="104" t="n">
        <v>2.54959962212954</v>
      </c>
      <c r="L130" s="104" t="n">
        <v>2.76630915726831</v>
      </c>
      <c r="M130" s="104" t="n">
        <v>2.9760130913222</v>
      </c>
      <c r="N130" s="104" t="n">
        <v>3.18571702537608</v>
      </c>
      <c r="O130" s="104" t="n">
        <v>3.39951791199992</v>
      </c>
      <c r="P130" s="104" t="n">
        <v>3.61331879862376</v>
      </c>
      <c r="Q130" s="104" t="n">
        <v>3.89921105353108</v>
      </c>
      <c r="R130" s="104" t="n">
        <v>4.18510330843842</v>
      </c>
      <c r="S130" s="104" t="n">
        <v>4.42891421916715</v>
      </c>
      <c r="T130" s="104" t="n">
        <v>4.67272512989589</v>
      </c>
      <c r="U130" s="104" t="n">
        <v>4.91653604062462</v>
      </c>
      <c r="V130" s="104" t="n">
        <v>5.16034695135336</v>
      </c>
      <c r="W130" s="104" t="n">
        <v>5.58924596279138</v>
      </c>
      <c r="X130" s="104" t="n">
        <v>6.01814497422941</v>
      </c>
      <c r="Y130" s="104" t="n">
        <v>6.86675910520615</v>
      </c>
      <c r="Z130" s="104" t="n">
        <v>7.7153732361829</v>
      </c>
      <c r="AA130" s="104" t="n">
        <v>8.56398736715965</v>
      </c>
      <c r="AB130" s="104" t="n">
        <v>9.04343117079346</v>
      </c>
      <c r="AC130" s="104" t="n">
        <v>9.52287497442727</v>
      </c>
      <c r="AD130" s="104" t="n">
        <v>10.1359047510042</v>
      </c>
      <c r="AE130" s="104" t="n">
        <v>10.7489345275811</v>
      </c>
      <c r="AF130" s="104" t="n">
        <v>11.361964304158</v>
      </c>
      <c r="AG130" s="104" t="n">
        <v>10.9785458260397</v>
      </c>
      <c r="AH130" s="104" t="n">
        <v>10.5951273479214</v>
      </c>
      <c r="AI130" s="104" t="n">
        <v>9.7142366146051</v>
      </c>
      <c r="AJ130" s="104" t="n">
        <v>10.3952</v>
      </c>
      <c r="AK130" s="104" t="n">
        <v>9.7455</v>
      </c>
      <c r="AL130" s="104" t="n">
        <v>9.0958</v>
      </c>
      <c r="AM130" s="104" t="n">
        <v>8.01524651398741</v>
      </c>
      <c r="AN130" s="104" t="n">
        <v>6.93469302797482</v>
      </c>
      <c r="AO130" s="104" t="n">
        <v>5.85413954196223</v>
      </c>
      <c r="AP130" s="104" t="n">
        <v>4.77358605594964</v>
      </c>
      <c r="AQ130" s="104" t="n">
        <v>3.69303256993705</v>
      </c>
      <c r="AR130" s="104" t="n">
        <v>2.61247908392446</v>
      </c>
      <c r="AS130" s="103" t="n">
        <v>1.53192559791187</v>
      </c>
      <c r="AT130" s="103" t="n">
        <v>0.45137211189928</v>
      </c>
      <c r="AU130" s="103" t="n">
        <v>-0.62918137411331</v>
      </c>
      <c r="AV130" s="103" t="n">
        <v>-1.7097348601259</v>
      </c>
      <c r="AW130" s="103" t="n">
        <v>-2.79028834613849</v>
      </c>
      <c r="AX130" s="103" t="n">
        <v>-3.87084183215108</v>
      </c>
      <c r="AY130" s="103" t="n">
        <v>16.5985</v>
      </c>
      <c r="AZ130" s="103" t="n">
        <v>16.728</v>
      </c>
      <c r="BA130" s="103" t="n">
        <v>16.8575</v>
      </c>
      <c r="BB130" s="103" t="n">
        <v>16.987</v>
      </c>
    </row>
    <row r="131" customFormat="false" ht="12.8" hidden="false" customHeight="false" outlineLevel="0" collapsed="false">
      <c r="A131" s="102" t="n">
        <v>164</v>
      </c>
      <c r="B131" s="104" t="n">
        <v>0</v>
      </c>
      <c r="C131" s="104" t="n">
        <v>0.32488389769792</v>
      </c>
      <c r="D131" s="104" t="n">
        <v>0.649767795395841</v>
      </c>
      <c r="E131" s="104" t="n">
        <v>0.974651693093761</v>
      </c>
      <c r="F131" s="104" t="n">
        <v>1.29953559079168</v>
      </c>
      <c r="G131" s="104" t="n">
        <v>1.55638985902632</v>
      </c>
      <c r="H131" s="104" t="n">
        <v>1.81324412726095</v>
      </c>
      <c r="I131" s="104" t="n">
        <v>2.04608640001419</v>
      </c>
      <c r="J131" s="104" t="n">
        <v>2.27892867276742</v>
      </c>
      <c r="K131" s="104" t="n">
        <v>2.49337150190822</v>
      </c>
      <c r="L131" s="104" t="n">
        <v>2.70781433104902</v>
      </c>
      <c r="M131" s="104" t="n">
        <v>2.91436385559704</v>
      </c>
      <c r="N131" s="104" t="n">
        <v>3.12091338014507</v>
      </c>
      <c r="O131" s="104" t="n">
        <v>3.3296887630896</v>
      </c>
      <c r="P131" s="104" t="n">
        <v>3.53846414603413</v>
      </c>
      <c r="Q131" s="104" t="n">
        <v>3.81324163166415</v>
      </c>
      <c r="R131" s="104" t="n">
        <v>4.08801911729418</v>
      </c>
      <c r="S131" s="104" t="n">
        <v>4.32264362168735</v>
      </c>
      <c r="T131" s="104" t="n">
        <v>4.55726812608052</v>
      </c>
      <c r="U131" s="104" t="n">
        <v>4.79189263047369</v>
      </c>
      <c r="V131" s="104" t="n">
        <v>5.02651713486686</v>
      </c>
      <c r="W131" s="104" t="n">
        <v>5.43756048538009</v>
      </c>
      <c r="X131" s="104" t="n">
        <v>5.84860383589331</v>
      </c>
      <c r="Y131" s="104" t="n">
        <v>6.69982046003349</v>
      </c>
      <c r="Z131" s="104" t="n">
        <v>7.55103708417366</v>
      </c>
      <c r="AA131" s="104" t="n">
        <v>8.40225370831384</v>
      </c>
      <c r="AB131" s="104" t="n">
        <v>8.87054586867345</v>
      </c>
      <c r="AC131" s="104" t="n">
        <v>9.33883802903305</v>
      </c>
      <c r="AD131" s="104" t="n">
        <v>9.93265347891985</v>
      </c>
      <c r="AE131" s="104" t="n">
        <v>10.5264689288066</v>
      </c>
      <c r="AF131" s="104" t="n">
        <v>11.1202843786934</v>
      </c>
      <c r="AG131" s="104" t="n">
        <v>10.7378419608182</v>
      </c>
      <c r="AH131" s="104" t="n">
        <v>10.3553995429429</v>
      </c>
      <c r="AI131" s="104" t="n">
        <v>9.50504944982244</v>
      </c>
      <c r="AJ131" s="104" t="n">
        <v>10.3216</v>
      </c>
      <c r="AK131" s="104" t="n">
        <v>9.6765</v>
      </c>
      <c r="AL131" s="104" t="n">
        <v>9.0314</v>
      </c>
      <c r="AM131" s="104" t="n">
        <v>7.94404302916282</v>
      </c>
      <c r="AN131" s="104" t="n">
        <v>6.85668605832564</v>
      </c>
      <c r="AO131" s="104" t="n">
        <v>5.76932908748845</v>
      </c>
      <c r="AP131" s="104" t="n">
        <v>4.68197211665127</v>
      </c>
      <c r="AQ131" s="104" t="n">
        <v>3.59461514581408</v>
      </c>
      <c r="AR131" s="104" t="n">
        <v>2.5072581749769</v>
      </c>
      <c r="AS131" s="103" t="n">
        <v>1.41990120413972</v>
      </c>
      <c r="AT131" s="103" t="n">
        <v>0.332544233302533</v>
      </c>
      <c r="AU131" s="103" t="n">
        <v>-0.754812737534651</v>
      </c>
      <c r="AV131" s="103" t="n">
        <v>-1.84216970837183</v>
      </c>
      <c r="AW131" s="103" t="n">
        <v>-2.92952667920902</v>
      </c>
      <c r="AX131" s="103" t="n">
        <v>-4.0168836500462</v>
      </c>
      <c r="AY131" s="103" t="n">
        <v>17.368</v>
      </c>
      <c r="AZ131" s="103" t="n">
        <v>17.604</v>
      </c>
      <c r="BA131" s="103" t="n">
        <v>17.84</v>
      </c>
      <c r="BB131" s="103" t="n">
        <v>18.076</v>
      </c>
    </row>
    <row r="132" customFormat="false" ht="12.8" hidden="false" customHeight="false" outlineLevel="0" collapsed="false">
      <c r="A132" s="102" t="n">
        <v>165</v>
      </c>
      <c r="B132" s="104" t="n">
        <v>0</v>
      </c>
      <c r="C132" s="104" t="n">
        <v>0.315266419361022</v>
      </c>
      <c r="D132" s="104" t="n">
        <v>0.630532838722045</v>
      </c>
      <c r="E132" s="104" t="n">
        <v>0.945799258083068</v>
      </c>
      <c r="F132" s="104" t="n">
        <v>1.26106567744409</v>
      </c>
      <c r="G132" s="104" t="n">
        <v>1.51256688284704</v>
      </c>
      <c r="H132" s="104" t="n">
        <v>1.76406808824999</v>
      </c>
      <c r="I132" s="104" t="n">
        <v>1.99451767339703</v>
      </c>
      <c r="J132" s="104" t="n">
        <v>2.22496725854407</v>
      </c>
      <c r="K132" s="104" t="n">
        <v>2.4371433816869</v>
      </c>
      <c r="L132" s="104" t="n">
        <v>2.64931950482972</v>
      </c>
      <c r="M132" s="104" t="n">
        <v>2.85271461987189</v>
      </c>
      <c r="N132" s="104" t="n">
        <v>3.05610973491406</v>
      </c>
      <c r="O132" s="104" t="n">
        <v>3.25985961417928</v>
      </c>
      <c r="P132" s="104" t="n">
        <v>3.4636094934445</v>
      </c>
      <c r="Q132" s="104" t="n">
        <v>3.72727220979722</v>
      </c>
      <c r="R132" s="104" t="n">
        <v>3.99093492614995</v>
      </c>
      <c r="S132" s="104" t="n">
        <v>4.21637302420755</v>
      </c>
      <c r="T132" s="104" t="n">
        <v>4.44181112226516</v>
      </c>
      <c r="U132" s="104" t="n">
        <v>4.66724922032276</v>
      </c>
      <c r="V132" s="104" t="n">
        <v>4.89268731838036</v>
      </c>
      <c r="W132" s="104" t="n">
        <v>5.28587500796879</v>
      </c>
      <c r="X132" s="104" t="n">
        <v>5.67906269755722</v>
      </c>
      <c r="Y132" s="104" t="n">
        <v>6.53288181486082</v>
      </c>
      <c r="Z132" s="104" t="n">
        <v>7.38670093216442</v>
      </c>
      <c r="AA132" s="104" t="n">
        <v>8.24052004946802</v>
      </c>
      <c r="AB132" s="104" t="n">
        <v>8.69766056655343</v>
      </c>
      <c r="AC132" s="104" t="n">
        <v>9.15480108363884</v>
      </c>
      <c r="AD132" s="104" t="n">
        <v>9.72940220683553</v>
      </c>
      <c r="AE132" s="104" t="n">
        <v>10.3040033300322</v>
      </c>
      <c r="AF132" s="104" t="n">
        <v>10.8786044532289</v>
      </c>
      <c r="AG132" s="104" t="n">
        <v>10.4971380955967</v>
      </c>
      <c r="AH132" s="104" t="n">
        <v>10.1156717379644</v>
      </c>
      <c r="AI132" s="104" t="n">
        <v>9.29586228503977</v>
      </c>
      <c r="AJ132" s="104" t="n">
        <v>10.248</v>
      </c>
      <c r="AK132" s="104" t="n">
        <v>9.6075</v>
      </c>
      <c r="AL132" s="104" t="n">
        <v>8.967</v>
      </c>
      <c r="AM132" s="104" t="n">
        <v>7.87283954433823</v>
      </c>
      <c r="AN132" s="104" t="n">
        <v>6.77867908867645</v>
      </c>
      <c r="AO132" s="104" t="n">
        <v>5.68451863301467</v>
      </c>
      <c r="AP132" s="104" t="n">
        <v>4.5903581773529</v>
      </c>
      <c r="AQ132" s="104" t="n">
        <v>3.49619772169112</v>
      </c>
      <c r="AR132" s="104" t="n">
        <v>2.40203726602935</v>
      </c>
      <c r="AS132" s="103" t="n">
        <v>1.30787681036757</v>
      </c>
      <c r="AT132" s="103" t="n">
        <v>0.213716354705797</v>
      </c>
      <c r="AU132" s="103" t="n">
        <v>-0.880444100955979</v>
      </c>
      <c r="AV132" s="103" t="n">
        <v>-1.97460455661775</v>
      </c>
      <c r="AW132" s="103" t="n">
        <v>-3.06876501227953</v>
      </c>
      <c r="AX132" s="103" t="n">
        <v>-4.16292546794131</v>
      </c>
      <c r="AY132" s="103" t="n">
        <v>18.1375</v>
      </c>
      <c r="AZ132" s="103" t="n">
        <v>18.48</v>
      </c>
      <c r="BA132" s="103" t="n">
        <v>18.8225</v>
      </c>
      <c r="BB132" s="103" t="n">
        <v>19.165</v>
      </c>
    </row>
    <row r="133" customFormat="false" ht="12.8" hidden="false" customHeight="false" outlineLevel="0" collapsed="false">
      <c r="A133" s="102" t="n">
        <v>166</v>
      </c>
      <c r="B133" s="104" t="n">
        <v>0</v>
      </c>
      <c r="C133" s="104" t="n">
        <v>0.305978507648311</v>
      </c>
      <c r="D133" s="104" t="n">
        <v>0.611957015296622</v>
      </c>
      <c r="E133" s="104" t="n">
        <v>0.917935522944933</v>
      </c>
      <c r="F133" s="104" t="n">
        <v>1.22391403059324</v>
      </c>
      <c r="G133" s="104" t="n">
        <v>1.47025259787286</v>
      </c>
      <c r="H133" s="104" t="n">
        <v>1.71659116515248</v>
      </c>
      <c r="I133" s="104" t="n">
        <v>1.94473697294001</v>
      </c>
      <c r="J133" s="104" t="n">
        <v>2.17288278072754</v>
      </c>
      <c r="K133" s="104" t="n">
        <v>2.38286853108681</v>
      </c>
      <c r="L133" s="104" t="n">
        <v>2.59285428144608</v>
      </c>
      <c r="M133" s="104" t="n">
        <v>2.79319178369329</v>
      </c>
      <c r="N133" s="104" t="n">
        <v>2.9935292859405</v>
      </c>
      <c r="O133" s="104" t="n">
        <v>3.19239957271544</v>
      </c>
      <c r="P133" s="104" t="n">
        <v>3.39126985949039</v>
      </c>
      <c r="Q133" s="104" t="n">
        <v>3.64411223712618</v>
      </c>
      <c r="R133" s="104" t="n">
        <v>3.89695461476198</v>
      </c>
      <c r="S133" s="104" t="n">
        <v>4.1134229152393</v>
      </c>
      <c r="T133" s="104" t="n">
        <v>4.32989121571662</v>
      </c>
      <c r="U133" s="104" t="n">
        <v>4.54635951619394</v>
      </c>
      <c r="V133" s="104" t="n">
        <v>4.76282781667126</v>
      </c>
      <c r="W133" s="104" t="n">
        <v>5.13846648552149</v>
      </c>
      <c r="X133" s="104" t="n">
        <v>5.51410515437171</v>
      </c>
      <c r="Y133" s="104" t="n">
        <v>6.37035797502896</v>
      </c>
      <c r="Z133" s="104" t="n">
        <v>7.22661079568622</v>
      </c>
      <c r="AA133" s="104" t="n">
        <v>8.08286361634347</v>
      </c>
      <c r="AB133" s="104" t="n">
        <v>8.52888248560371</v>
      </c>
      <c r="AC133" s="104" t="n">
        <v>8.97490135486395</v>
      </c>
      <c r="AD133" s="104" t="n">
        <v>9.53011386020787</v>
      </c>
      <c r="AE133" s="104" t="n">
        <v>10.0853263655518</v>
      </c>
      <c r="AF133" s="104" t="n">
        <v>10.6405388708957</v>
      </c>
      <c r="AG133" s="104" t="n">
        <v>10.259552440541</v>
      </c>
      <c r="AH133" s="104" t="n">
        <v>9.87856601018621</v>
      </c>
      <c r="AI133" s="104" t="n">
        <v>9.08992458368873</v>
      </c>
      <c r="AJ133" s="104" t="n">
        <v>10.1681246546658</v>
      </c>
      <c r="AK133" s="104" t="n">
        <v>9.53536232733292</v>
      </c>
      <c r="AL133" s="104" t="n">
        <v>8.9026</v>
      </c>
      <c r="AM133" s="104" t="n">
        <v>7.8015422954388</v>
      </c>
      <c r="AN133" s="104" t="n">
        <v>6.70048459087759</v>
      </c>
      <c r="AO133" s="104" t="n">
        <v>5.59942688631639</v>
      </c>
      <c r="AP133" s="104" t="n">
        <v>4.49836918175518</v>
      </c>
      <c r="AQ133" s="104" t="n">
        <v>3.39731147719398</v>
      </c>
      <c r="AR133" s="104" t="n">
        <v>2.29625377263277</v>
      </c>
      <c r="AS133" s="103" t="n">
        <v>1.19519606807157</v>
      </c>
      <c r="AT133" s="103" t="n">
        <v>0.0941383635103605</v>
      </c>
      <c r="AU133" s="103" t="n">
        <v>-1.00691934105084</v>
      </c>
      <c r="AV133" s="103" t="n">
        <v>-2.10797704561205</v>
      </c>
      <c r="AW133" s="103" t="n">
        <v>-3.20903475017325</v>
      </c>
      <c r="AX133" s="103" t="n">
        <v>-4.31009245473446</v>
      </c>
      <c r="AY133" s="103" t="n">
        <v>18.5975</v>
      </c>
      <c r="AZ133" s="103" t="n">
        <v>19.016</v>
      </c>
      <c r="BA133" s="103" t="n">
        <v>19.4345</v>
      </c>
      <c r="BB133" s="103" t="n">
        <v>19.853</v>
      </c>
    </row>
    <row r="134" customFormat="false" ht="12.8" hidden="false" customHeight="false" outlineLevel="0" collapsed="false">
      <c r="A134" s="102" t="n">
        <v>167</v>
      </c>
      <c r="B134" s="104" t="n">
        <v>0</v>
      </c>
      <c r="C134" s="104" t="n">
        <v>0.2966905959356</v>
      </c>
      <c r="D134" s="104" t="n">
        <v>0.593381191871199</v>
      </c>
      <c r="E134" s="104" t="n">
        <v>0.890071787806799</v>
      </c>
      <c r="F134" s="104" t="n">
        <v>1.1867623837424</v>
      </c>
      <c r="G134" s="104" t="n">
        <v>1.42793831289868</v>
      </c>
      <c r="H134" s="104" t="n">
        <v>1.66911424205497</v>
      </c>
      <c r="I134" s="104" t="n">
        <v>1.89495627248299</v>
      </c>
      <c r="J134" s="104" t="n">
        <v>2.120798302911</v>
      </c>
      <c r="K134" s="104" t="n">
        <v>2.32859368048672</v>
      </c>
      <c r="L134" s="104" t="n">
        <v>2.53638905806243</v>
      </c>
      <c r="M134" s="104" t="n">
        <v>2.73366894751468</v>
      </c>
      <c r="N134" s="104" t="n">
        <v>2.93094883696693</v>
      </c>
      <c r="O134" s="104" t="n">
        <v>3.12493953125161</v>
      </c>
      <c r="P134" s="104" t="n">
        <v>3.31893022553629</v>
      </c>
      <c r="Q134" s="104" t="n">
        <v>3.56095226445514</v>
      </c>
      <c r="R134" s="104" t="n">
        <v>3.80297430337401</v>
      </c>
      <c r="S134" s="104" t="n">
        <v>4.01047280627105</v>
      </c>
      <c r="T134" s="104" t="n">
        <v>4.21797130916809</v>
      </c>
      <c r="U134" s="104" t="n">
        <v>4.42546981206513</v>
      </c>
      <c r="V134" s="104" t="n">
        <v>4.63296831496217</v>
      </c>
      <c r="W134" s="104" t="n">
        <v>4.99105796307418</v>
      </c>
      <c r="X134" s="104" t="n">
        <v>5.3491476111862</v>
      </c>
      <c r="Y134" s="104" t="n">
        <v>6.20783413519711</v>
      </c>
      <c r="Z134" s="104" t="n">
        <v>7.06652065920802</v>
      </c>
      <c r="AA134" s="104" t="n">
        <v>7.92520718321893</v>
      </c>
      <c r="AB134" s="104" t="n">
        <v>8.360104404654</v>
      </c>
      <c r="AC134" s="104" t="n">
        <v>8.79500162608906</v>
      </c>
      <c r="AD134" s="104" t="n">
        <v>9.33082551358022</v>
      </c>
      <c r="AE134" s="104" t="n">
        <v>9.86664940107137</v>
      </c>
      <c r="AF134" s="104" t="n">
        <v>10.4024732885625</v>
      </c>
      <c r="AG134" s="104" t="n">
        <v>10.0219667854853</v>
      </c>
      <c r="AH134" s="104" t="n">
        <v>9.64146028240802</v>
      </c>
      <c r="AI134" s="104" t="n">
        <v>8.8839868823377</v>
      </c>
      <c r="AJ134" s="104" t="n">
        <v>10.0882493093317</v>
      </c>
      <c r="AK134" s="104" t="n">
        <v>9.46322465466584</v>
      </c>
      <c r="AL134" s="104" t="n">
        <v>8.8382</v>
      </c>
      <c r="AM134" s="104" t="n">
        <v>7.73024504653936</v>
      </c>
      <c r="AN134" s="104" t="n">
        <v>6.62229009307873</v>
      </c>
      <c r="AO134" s="104" t="n">
        <v>5.5143351396181</v>
      </c>
      <c r="AP134" s="104" t="n">
        <v>4.40638018615746</v>
      </c>
      <c r="AQ134" s="104" t="n">
        <v>3.29842523269683</v>
      </c>
      <c r="AR134" s="104" t="n">
        <v>2.19047027923619</v>
      </c>
      <c r="AS134" s="103" t="n">
        <v>1.08251532577556</v>
      </c>
      <c r="AT134" s="103" t="n">
        <v>-0.0254396276850759</v>
      </c>
      <c r="AU134" s="103" t="n">
        <v>-1.13339458114571</v>
      </c>
      <c r="AV134" s="103" t="n">
        <v>-2.24134953460634</v>
      </c>
      <c r="AW134" s="103" t="n">
        <v>-3.34930448806698</v>
      </c>
      <c r="AX134" s="103" t="n">
        <v>-4.45725944152761</v>
      </c>
      <c r="AY134" s="103" t="n">
        <v>19.0575</v>
      </c>
      <c r="AZ134" s="103" t="n">
        <v>19.552</v>
      </c>
      <c r="BA134" s="103" t="n">
        <v>20.0465</v>
      </c>
      <c r="BB134" s="103" t="n">
        <v>20.541</v>
      </c>
    </row>
    <row r="135" customFormat="false" ht="12.8" hidden="false" customHeight="false" outlineLevel="0" collapsed="false">
      <c r="A135" s="102" t="n">
        <v>168</v>
      </c>
      <c r="B135" s="104" t="n">
        <v>0</v>
      </c>
      <c r="C135" s="104" t="n">
        <v>0.287402684222888</v>
      </c>
      <c r="D135" s="104" t="n">
        <v>0.574805368445776</v>
      </c>
      <c r="E135" s="104" t="n">
        <v>0.862208052668664</v>
      </c>
      <c r="F135" s="104" t="n">
        <v>1.14961073689155</v>
      </c>
      <c r="G135" s="104" t="n">
        <v>1.38562402792451</v>
      </c>
      <c r="H135" s="104" t="n">
        <v>1.62163731895746</v>
      </c>
      <c r="I135" s="104" t="n">
        <v>1.84517557202596</v>
      </c>
      <c r="J135" s="104" t="n">
        <v>2.06871382509447</v>
      </c>
      <c r="K135" s="104" t="n">
        <v>2.27431882988663</v>
      </c>
      <c r="L135" s="104" t="n">
        <v>2.47992383467879</v>
      </c>
      <c r="M135" s="104" t="n">
        <v>2.67414611133608</v>
      </c>
      <c r="N135" s="104" t="n">
        <v>2.86836838799337</v>
      </c>
      <c r="O135" s="104" t="n">
        <v>3.05747948978777</v>
      </c>
      <c r="P135" s="104" t="n">
        <v>3.24659059158218</v>
      </c>
      <c r="Q135" s="104" t="n">
        <v>3.47779229178411</v>
      </c>
      <c r="R135" s="104" t="n">
        <v>3.70899399198603</v>
      </c>
      <c r="S135" s="104" t="n">
        <v>3.90752269730279</v>
      </c>
      <c r="T135" s="104" t="n">
        <v>4.10605140261955</v>
      </c>
      <c r="U135" s="104" t="n">
        <v>4.30458010793631</v>
      </c>
      <c r="V135" s="104" t="n">
        <v>4.50310881325307</v>
      </c>
      <c r="W135" s="104" t="n">
        <v>4.84364944062688</v>
      </c>
      <c r="X135" s="104" t="n">
        <v>5.18419006800069</v>
      </c>
      <c r="Y135" s="104" t="n">
        <v>6.04531029536525</v>
      </c>
      <c r="Z135" s="104" t="n">
        <v>6.90643052272982</v>
      </c>
      <c r="AA135" s="104" t="n">
        <v>7.76755075009438</v>
      </c>
      <c r="AB135" s="104" t="n">
        <v>8.19132632370428</v>
      </c>
      <c r="AC135" s="104" t="n">
        <v>8.61510189731418</v>
      </c>
      <c r="AD135" s="104" t="n">
        <v>9.13153716695256</v>
      </c>
      <c r="AE135" s="104" t="n">
        <v>9.64797243659095</v>
      </c>
      <c r="AF135" s="104" t="n">
        <v>10.1644077062293</v>
      </c>
      <c r="AG135" s="104" t="n">
        <v>9.78438113042959</v>
      </c>
      <c r="AH135" s="104" t="n">
        <v>9.40435455462984</v>
      </c>
      <c r="AI135" s="104" t="n">
        <v>8.67804918098666</v>
      </c>
      <c r="AJ135" s="104" t="n">
        <v>10.0083739639975</v>
      </c>
      <c r="AK135" s="104" t="n">
        <v>9.39108698199876</v>
      </c>
      <c r="AL135" s="104" t="n">
        <v>8.7738</v>
      </c>
      <c r="AM135" s="104" t="n">
        <v>7.65894779763993</v>
      </c>
      <c r="AN135" s="104" t="n">
        <v>6.54409559527987</v>
      </c>
      <c r="AO135" s="104" t="n">
        <v>5.42924339291981</v>
      </c>
      <c r="AP135" s="104" t="n">
        <v>4.31439119055974</v>
      </c>
      <c r="AQ135" s="104" t="n">
        <v>3.19953898819968</v>
      </c>
      <c r="AR135" s="104" t="n">
        <v>2.08468678583962</v>
      </c>
      <c r="AS135" s="103" t="n">
        <v>0.969834583479551</v>
      </c>
      <c r="AT135" s="103" t="n">
        <v>-0.145017618880512</v>
      </c>
      <c r="AU135" s="103" t="n">
        <v>-1.25986982124058</v>
      </c>
      <c r="AV135" s="103" t="n">
        <v>-2.37472202360064</v>
      </c>
      <c r="AW135" s="103" t="n">
        <v>-3.4895742259607</v>
      </c>
      <c r="AX135" s="103" t="n">
        <v>-4.60442642832077</v>
      </c>
      <c r="AY135" s="103" t="n">
        <v>19.5175</v>
      </c>
      <c r="AZ135" s="103" t="n">
        <v>20.088</v>
      </c>
      <c r="BA135" s="103" t="n">
        <v>20.6585</v>
      </c>
      <c r="BB135" s="103" t="n">
        <v>21.229</v>
      </c>
    </row>
    <row r="136" customFormat="false" ht="12.8" hidden="false" customHeight="false" outlineLevel="0" collapsed="false">
      <c r="A136" s="102" t="n">
        <v>169</v>
      </c>
      <c r="B136" s="104" t="n">
        <v>0</v>
      </c>
      <c r="C136" s="104" t="n">
        <v>0.278114772510177</v>
      </c>
      <c r="D136" s="104" t="n">
        <v>0.556229545020353</v>
      </c>
      <c r="E136" s="104" t="n">
        <v>0.83434431753053</v>
      </c>
      <c r="F136" s="104" t="n">
        <v>1.11245909004071</v>
      </c>
      <c r="G136" s="104" t="n">
        <v>1.34330974295033</v>
      </c>
      <c r="H136" s="104" t="n">
        <v>1.57416039585995</v>
      </c>
      <c r="I136" s="104" t="n">
        <v>1.79539487156894</v>
      </c>
      <c r="J136" s="104" t="n">
        <v>2.01662934727793</v>
      </c>
      <c r="K136" s="104" t="n">
        <v>2.22004397928654</v>
      </c>
      <c r="L136" s="104" t="n">
        <v>2.42345861129514</v>
      </c>
      <c r="M136" s="104" t="n">
        <v>2.61462327515747</v>
      </c>
      <c r="N136" s="104" t="n">
        <v>2.8057879390198</v>
      </c>
      <c r="O136" s="104" t="n">
        <v>2.99001944832394</v>
      </c>
      <c r="P136" s="104" t="n">
        <v>3.17425095762808</v>
      </c>
      <c r="Q136" s="104" t="n">
        <v>3.39463231911307</v>
      </c>
      <c r="R136" s="104" t="n">
        <v>3.61501368059806</v>
      </c>
      <c r="S136" s="104" t="n">
        <v>3.80457258833454</v>
      </c>
      <c r="T136" s="104" t="n">
        <v>3.99413149607102</v>
      </c>
      <c r="U136" s="104" t="n">
        <v>4.1836904038075</v>
      </c>
      <c r="V136" s="104" t="n">
        <v>4.37324931154398</v>
      </c>
      <c r="W136" s="104" t="n">
        <v>4.69624091817958</v>
      </c>
      <c r="X136" s="104" t="n">
        <v>5.01923252481518</v>
      </c>
      <c r="Y136" s="104" t="n">
        <v>5.8827864555334</v>
      </c>
      <c r="Z136" s="104" t="n">
        <v>6.74634038625162</v>
      </c>
      <c r="AA136" s="104" t="n">
        <v>7.60989431696984</v>
      </c>
      <c r="AB136" s="104" t="n">
        <v>8.02254824275456</v>
      </c>
      <c r="AC136" s="104" t="n">
        <v>8.43520216853929</v>
      </c>
      <c r="AD136" s="104" t="n">
        <v>8.93224882032491</v>
      </c>
      <c r="AE136" s="104" t="n">
        <v>9.42929547211053</v>
      </c>
      <c r="AF136" s="104" t="n">
        <v>9.92634212389615</v>
      </c>
      <c r="AG136" s="104" t="n">
        <v>9.5467954753739</v>
      </c>
      <c r="AH136" s="104" t="n">
        <v>9.16724882685165</v>
      </c>
      <c r="AI136" s="104" t="n">
        <v>8.47211147963562</v>
      </c>
      <c r="AJ136" s="104" t="n">
        <v>9.92849861866336</v>
      </c>
      <c r="AK136" s="104" t="n">
        <v>9.31894930933168</v>
      </c>
      <c r="AL136" s="104" t="n">
        <v>8.7094</v>
      </c>
      <c r="AM136" s="104" t="n">
        <v>7.5876505487405</v>
      </c>
      <c r="AN136" s="104" t="n">
        <v>6.46590109748101</v>
      </c>
      <c r="AO136" s="104" t="n">
        <v>5.34415164622152</v>
      </c>
      <c r="AP136" s="104" t="n">
        <v>4.22240219496202</v>
      </c>
      <c r="AQ136" s="104" t="n">
        <v>3.10065274370253</v>
      </c>
      <c r="AR136" s="104" t="n">
        <v>1.97890329244304</v>
      </c>
      <c r="AS136" s="103" t="n">
        <v>0.857153841183544</v>
      </c>
      <c r="AT136" s="103" t="n">
        <v>-0.264595610075949</v>
      </c>
      <c r="AU136" s="103" t="n">
        <v>-1.38634506133544</v>
      </c>
      <c r="AV136" s="103" t="n">
        <v>-2.50809451259494</v>
      </c>
      <c r="AW136" s="103" t="n">
        <v>-3.62984396385443</v>
      </c>
      <c r="AX136" s="103" t="n">
        <v>-4.75159341511392</v>
      </c>
      <c r="AY136" s="103" t="n">
        <v>19.9775</v>
      </c>
      <c r="AZ136" s="103" t="n">
        <v>20.624</v>
      </c>
      <c r="BA136" s="103" t="n">
        <v>21.2705</v>
      </c>
      <c r="BB136" s="103" t="n">
        <v>21.917</v>
      </c>
    </row>
    <row r="137" customFormat="false" ht="12.8" hidden="false" customHeight="false" outlineLevel="0" collapsed="false">
      <c r="A137" s="102" t="n">
        <v>170</v>
      </c>
      <c r="B137" s="104" t="n">
        <v>0</v>
      </c>
      <c r="C137" s="104" t="n">
        <v>0.268826860797465</v>
      </c>
      <c r="D137" s="104" t="n">
        <v>0.53765372159493</v>
      </c>
      <c r="E137" s="104" t="n">
        <v>0.806480582392395</v>
      </c>
      <c r="F137" s="104" t="n">
        <v>1.07530744318986</v>
      </c>
      <c r="G137" s="104" t="n">
        <v>1.30099545797615</v>
      </c>
      <c r="H137" s="104" t="n">
        <v>1.52668347276244</v>
      </c>
      <c r="I137" s="104" t="n">
        <v>1.74561417111192</v>
      </c>
      <c r="J137" s="104" t="n">
        <v>1.9645448694614</v>
      </c>
      <c r="K137" s="104" t="n">
        <v>2.16576912868645</v>
      </c>
      <c r="L137" s="104" t="n">
        <v>2.3669933879115</v>
      </c>
      <c r="M137" s="104" t="n">
        <v>2.55510043897887</v>
      </c>
      <c r="N137" s="104" t="n">
        <v>2.74320749004624</v>
      </c>
      <c r="O137" s="104" t="n">
        <v>2.92255940686011</v>
      </c>
      <c r="P137" s="104" t="n">
        <v>3.10191132367397</v>
      </c>
      <c r="Q137" s="104" t="n">
        <v>3.31147234644203</v>
      </c>
      <c r="R137" s="104" t="n">
        <v>3.52103336921009</v>
      </c>
      <c r="S137" s="104" t="n">
        <v>3.70162247936629</v>
      </c>
      <c r="T137" s="104" t="n">
        <v>3.88221158952248</v>
      </c>
      <c r="U137" s="104" t="n">
        <v>4.06280069967868</v>
      </c>
      <c r="V137" s="104" t="n">
        <v>4.24338980983488</v>
      </c>
      <c r="W137" s="104" t="n">
        <v>4.54883239573227</v>
      </c>
      <c r="X137" s="104" t="n">
        <v>4.85427498162967</v>
      </c>
      <c r="Y137" s="104" t="n">
        <v>5.72026261570154</v>
      </c>
      <c r="Z137" s="104" t="n">
        <v>6.58625024977342</v>
      </c>
      <c r="AA137" s="104" t="n">
        <v>7.45223788384529</v>
      </c>
      <c r="AB137" s="104" t="n">
        <v>7.85377016180484</v>
      </c>
      <c r="AC137" s="104" t="n">
        <v>8.2553024397644</v>
      </c>
      <c r="AD137" s="104" t="n">
        <v>8.73296047369725</v>
      </c>
      <c r="AE137" s="104" t="n">
        <v>9.21061850763011</v>
      </c>
      <c r="AF137" s="104" t="n">
        <v>9.68827654156296</v>
      </c>
      <c r="AG137" s="104" t="n">
        <v>9.30920982031821</v>
      </c>
      <c r="AH137" s="104" t="n">
        <v>8.93014309907346</v>
      </c>
      <c r="AI137" s="104" t="n">
        <v>8.26617377828459</v>
      </c>
      <c r="AJ137" s="104" t="n">
        <v>9.8486232733292</v>
      </c>
      <c r="AK137" s="104" t="n">
        <v>9.2468116366646</v>
      </c>
      <c r="AL137" s="104" t="n">
        <v>8.645</v>
      </c>
      <c r="AM137" s="104" t="n">
        <v>7.51635329984108</v>
      </c>
      <c r="AN137" s="104" t="n">
        <v>6.38770659968215</v>
      </c>
      <c r="AO137" s="104" t="n">
        <v>5.25905989952322</v>
      </c>
      <c r="AP137" s="104" t="n">
        <v>4.1304131993643</v>
      </c>
      <c r="AQ137" s="104" t="n">
        <v>3.00176649920538</v>
      </c>
      <c r="AR137" s="104" t="n">
        <v>1.87311979904645</v>
      </c>
      <c r="AS137" s="103" t="n">
        <v>0.744473098887525</v>
      </c>
      <c r="AT137" s="103" t="n">
        <v>-0.384173601271399</v>
      </c>
      <c r="AU137" s="103" t="n">
        <v>-1.51282030143032</v>
      </c>
      <c r="AV137" s="103" t="n">
        <v>-2.64146700158925</v>
      </c>
      <c r="AW137" s="103" t="n">
        <v>-3.77011370174817</v>
      </c>
      <c r="AX137" s="103" t="n">
        <v>-4.8987604019071</v>
      </c>
      <c r="AY137" s="103" t="n">
        <v>20.4375</v>
      </c>
      <c r="AZ137" s="103" t="n">
        <v>21.16</v>
      </c>
      <c r="BA137" s="103" t="n">
        <v>21.8825</v>
      </c>
      <c r="BB137" s="103" t="n">
        <v>22.605</v>
      </c>
    </row>
    <row r="138" customFormat="false" ht="12.8" hidden="false" customHeight="false" outlineLevel="0" collapsed="false">
      <c r="A138" s="102" t="n">
        <v>171</v>
      </c>
      <c r="B138" s="104" t="n">
        <v>0</v>
      </c>
      <c r="C138" s="104" t="n">
        <v>0.260054971279096</v>
      </c>
      <c r="D138" s="104" t="n">
        <v>0.520109942558191</v>
      </c>
      <c r="E138" s="104" t="n">
        <v>0.780164913837287</v>
      </c>
      <c r="F138" s="104" t="n">
        <v>1.04021988511638</v>
      </c>
      <c r="G138" s="104" t="n">
        <v>1.26104069837827</v>
      </c>
      <c r="H138" s="104" t="n">
        <v>1.48186151164015</v>
      </c>
      <c r="I138" s="104" t="n">
        <v>1.69863026931974</v>
      </c>
      <c r="J138" s="104" t="n">
        <v>1.91539902699934</v>
      </c>
      <c r="K138" s="104" t="n">
        <v>2.11456354949418</v>
      </c>
      <c r="L138" s="104" t="n">
        <v>2.31372807198902</v>
      </c>
      <c r="M138" s="104" t="n">
        <v>2.49894902669617</v>
      </c>
      <c r="N138" s="104" t="n">
        <v>2.68416998140332</v>
      </c>
      <c r="O138" s="104" t="n">
        <v>2.85890381643545</v>
      </c>
      <c r="P138" s="104" t="n">
        <v>3.03363765146758</v>
      </c>
      <c r="Q138" s="104" t="n">
        <v>3.23293174123633</v>
      </c>
      <c r="R138" s="104" t="n">
        <v>3.43222583100507</v>
      </c>
      <c r="S138" s="104" t="n">
        <v>3.60428923909869</v>
      </c>
      <c r="T138" s="104" t="n">
        <v>3.77635264719231</v>
      </c>
      <c r="U138" s="104" t="n">
        <v>3.94841605528593</v>
      </c>
      <c r="V138" s="104" t="n">
        <v>4.12047946337955</v>
      </c>
      <c r="W138" s="104" t="n">
        <v>4.40917947796719</v>
      </c>
      <c r="X138" s="104" t="n">
        <v>4.69787949255482</v>
      </c>
      <c r="Y138" s="104" t="n">
        <v>5.56618467215998</v>
      </c>
      <c r="Z138" s="104" t="n">
        <v>6.43448985176514</v>
      </c>
      <c r="AA138" s="104" t="n">
        <v>7.3027950313703</v>
      </c>
      <c r="AB138" s="104" t="n">
        <v>7.69364426257474</v>
      </c>
      <c r="AC138" s="104" t="n">
        <v>8.08449349377918</v>
      </c>
      <c r="AD138" s="104" t="n">
        <v>8.54338077453449</v>
      </c>
      <c r="AE138" s="104" t="n">
        <v>9.0022680552898</v>
      </c>
      <c r="AF138" s="104" t="n">
        <v>9.4611553360451</v>
      </c>
      <c r="AG138" s="104" t="n">
        <v>9.08225359519612</v>
      </c>
      <c r="AH138" s="104" t="n">
        <v>8.70335185434713</v>
      </c>
      <c r="AI138" s="104" t="n">
        <v>8.06976437092424</v>
      </c>
      <c r="AJ138" s="104" t="n">
        <v>9.77262075888356</v>
      </c>
      <c r="AK138" s="104" t="n">
        <v>9.17444576202331</v>
      </c>
      <c r="AL138" s="104" t="n">
        <v>8.57627076516307</v>
      </c>
      <c r="AM138" s="104" t="n">
        <v>7.44442149360574</v>
      </c>
      <c r="AN138" s="104" t="n">
        <v>6.31257222204841</v>
      </c>
      <c r="AO138" s="104" t="n">
        <v>5.18072295049107</v>
      </c>
      <c r="AP138" s="104" t="n">
        <v>4.04887367893374</v>
      </c>
      <c r="AQ138" s="104" t="n">
        <v>2.9170244073764</v>
      </c>
      <c r="AR138" s="104" t="n">
        <v>1.78517513581907</v>
      </c>
      <c r="AS138" s="103" t="n">
        <v>0.653325864261737</v>
      </c>
      <c r="AT138" s="103" t="n">
        <v>-0.478523407295597</v>
      </c>
      <c r="AU138" s="103" t="n">
        <v>-1.61037267885293</v>
      </c>
      <c r="AV138" s="103" t="n">
        <v>-2.74222195041026</v>
      </c>
      <c r="AW138" s="103" t="n">
        <v>-3.8740712219676</v>
      </c>
      <c r="AX138" s="103" t="n">
        <v>-5.00592049352493</v>
      </c>
      <c r="AY138" s="103" t="n">
        <v>20.379</v>
      </c>
      <c r="AZ138" s="103" t="n">
        <v>21.122</v>
      </c>
      <c r="BA138" s="103" t="n">
        <v>21.865</v>
      </c>
      <c r="BB138" s="103" t="n">
        <v>22.608</v>
      </c>
    </row>
    <row r="139" customFormat="false" ht="12.8" hidden="false" customHeight="false" outlineLevel="0" collapsed="false">
      <c r="A139" s="102" t="n">
        <v>172</v>
      </c>
      <c r="B139" s="104" t="n">
        <v>0</v>
      </c>
      <c r="C139" s="104" t="n">
        <v>0.251283081760726</v>
      </c>
      <c r="D139" s="104" t="n">
        <v>0.502566163521453</v>
      </c>
      <c r="E139" s="104" t="n">
        <v>0.753849245282179</v>
      </c>
      <c r="F139" s="104" t="n">
        <v>1.00513232704291</v>
      </c>
      <c r="G139" s="104" t="n">
        <v>1.22108593878038</v>
      </c>
      <c r="H139" s="104" t="n">
        <v>1.43703955051786</v>
      </c>
      <c r="I139" s="104" t="n">
        <v>1.65164636752757</v>
      </c>
      <c r="J139" s="104" t="n">
        <v>1.86625318453728</v>
      </c>
      <c r="K139" s="104" t="n">
        <v>2.06335797030191</v>
      </c>
      <c r="L139" s="104" t="n">
        <v>2.26046275606654</v>
      </c>
      <c r="M139" s="104" t="n">
        <v>2.44279761441347</v>
      </c>
      <c r="N139" s="104" t="n">
        <v>2.6251324727604</v>
      </c>
      <c r="O139" s="104" t="n">
        <v>2.7952482260108</v>
      </c>
      <c r="P139" s="104" t="n">
        <v>2.9653639792612</v>
      </c>
      <c r="Q139" s="104" t="n">
        <v>3.15439113603063</v>
      </c>
      <c r="R139" s="104" t="n">
        <v>3.34341829280005</v>
      </c>
      <c r="S139" s="104" t="n">
        <v>3.50695599883109</v>
      </c>
      <c r="T139" s="104" t="n">
        <v>3.67049370486213</v>
      </c>
      <c r="U139" s="104" t="n">
        <v>3.83403141089317</v>
      </c>
      <c r="V139" s="104" t="n">
        <v>3.99756911692422</v>
      </c>
      <c r="W139" s="104" t="n">
        <v>4.2695265602021</v>
      </c>
      <c r="X139" s="104" t="n">
        <v>4.54148400347997</v>
      </c>
      <c r="Y139" s="104" t="n">
        <v>5.41210672861842</v>
      </c>
      <c r="Z139" s="104" t="n">
        <v>6.28272945375687</v>
      </c>
      <c r="AA139" s="104" t="n">
        <v>7.15335217889532</v>
      </c>
      <c r="AB139" s="104" t="n">
        <v>7.53351836334464</v>
      </c>
      <c r="AC139" s="104" t="n">
        <v>7.91368454779395</v>
      </c>
      <c r="AD139" s="104" t="n">
        <v>8.35380107537172</v>
      </c>
      <c r="AE139" s="104" t="n">
        <v>8.79391760294948</v>
      </c>
      <c r="AF139" s="104" t="n">
        <v>9.23403413052725</v>
      </c>
      <c r="AG139" s="104" t="n">
        <v>8.85529737007402</v>
      </c>
      <c r="AH139" s="104" t="n">
        <v>8.4765606096208</v>
      </c>
      <c r="AI139" s="104" t="n">
        <v>7.8733549635639</v>
      </c>
      <c r="AJ139" s="104" t="n">
        <v>9.69661824443791</v>
      </c>
      <c r="AK139" s="104" t="n">
        <v>9.10207988738203</v>
      </c>
      <c r="AL139" s="104" t="n">
        <v>8.50754153032615</v>
      </c>
      <c r="AM139" s="104" t="n">
        <v>7.3724896873704</v>
      </c>
      <c r="AN139" s="104" t="n">
        <v>6.23743784441466</v>
      </c>
      <c r="AO139" s="104" t="n">
        <v>5.10238600145892</v>
      </c>
      <c r="AP139" s="104" t="n">
        <v>3.96733415850318</v>
      </c>
      <c r="AQ139" s="104" t="n">
        <v>2.83228231554743</v>
      </c>
      <c r="AR139" s="104" t="n">
        <v>1.69723047259169</v>
      </c>
      <c r="AS139" s="103" t="n">
        <v>0.562178629635948</v>
      </c>
      <c r="AT139" s="103" t="n">
        <v>-0.572873213319795</v>
      </c>
      <c r="AU139" s="103" t="n">
        <v>-1.70792505627554</v>
      </c>
      <c r="AV139" s="103" t="n">
        <v>-2.84297689923128</v>
      </c>
      <c r="AW139" s="103" t="n">
        <v>-3.97802874218702</v>
      </c>
      <c r="AX139" s="103" t="n">
        <v>-5.11308058514277</v>
      </c>
      <c r="AY139" s="103" t="n">
        <v>20.3205</v>
      </c>
      <c r="AZ139" s="103" t="n">
        <v>21.084</v>
      </c>
      <c r="BA139" s="103" t="n">
        <v>21.8475</v>
      </c>
      <c r="BB139" s="103" t="n">
        <v>22.611</v>
      </c>
    </row>
    <row r="140" customFormat="false" ht="12.8" hidden="false" customHeight="false" outlineLevel="0" collapsed="false">
      <c r="A140" s="102" t="n">
        <v>173</v>
      </c>
      <c r="B140" s="104" t="n">
        <v>0</v>
      </c>
      <c r="C140" s="104" t="n">
        <v>0.242511192242357</v>
      </c>
      <c r="D140" s="104" t="n">
        <v>0.485022384484714</v>
      </c>
      <c r="E140" s="104" t="n">
        <v>0.727533576727072</v>
      </c>
      <c r="F140" s="104" t="n">
        <v>0.970044768969429</v>
      </c>
      <c r="G140" s="104" t="n">
        <v>1.1811311791825</v>
      </c>
      <c r="H140" s="104" t="n">
        <v>1.39221758939557</v>
      </c>
      <c r="I140" s="104" t="n">
        <v>1.60466246573539</v>
      </c>
      <c r="J140" s="104" t="n">
        <v>1.81710734207521</v>
      </c>
      <c r="K140" s="104" t="n">
        <v>2.01215239110964</v>
      </c>
      <c r="L140" s="104" t="n">
        <v>2.20719744014406</v>
      </c>
      <c r="M140" s="104" t="n">
        <v>2.38664620213077</v>
      </c>
      <c r="N140" s="104" t="n">
        <v>2.56609496411749</v>
      </c>
      <c r="O140" s="104" t="n">
        <v>2.73159263558615</v>
      </c>
      <c r="P140" s="104" t="n">
        <v>2.89709030705481</v>
      </c>
      <c r="Q140" s="104" t="n">
        <v>3.07585053082492</v>
      </c>
      <c r="R140" s="104" t="n">
        <v>3.25461075459503</v>
      </c>
      <c r="S140" s="104" t="n">
        <v>3.40962275856349</v>
      </c>
      <c r="T140" s="104" t="n">
        <v>3.56463476253196</v>
      </c>
      <c r="U140" s="104" t="n">
        <v>3.71964676650042</v>
      </c>
      <c r="V140" s="104" t="n">
        <v>3.87465877046888</v>
      </c>
      <c r="W140" s="104" t="n">
        <v>4.12987364243701</v>
      </c>
      <c r="X140" s="104" t="n">
        <v>4.38508851440513</v>
      </c>
      <c r="Y140" s="104" t="n">
        <v>5.25802878507686</v>
      </c>
      <c r="Z140" s="104" t="n">
        <v>6.1309690557486</v>
      </c>
      <c r="AA140" s="104" t="n">
        <v>7.00390932642033</v>
      </c>
      <c r="AB140" s="104" t="n">
        <v>7.37339246411453</v>
      </c>
      <c r="AC140" s="104" t="n">
        <v>7.74287560180873</v>
      </c>
      <c r="AD140" s="104" t="n">
        <v>8.16422137620895</v>
      </c>
      <c r="AE140" s="104" t="n">
        <v>8.58556715060917</v>
      </c>
      <c r="AF140" s="104" t="n">
        <v>9.00691292500939</v>
      </c>
      <c r="AG140" s="104" t="n">
        <v>8.62834114495193</v>
      </c>
      <c r="AH140" s="104" t="n">
        <v>8.24976936489446</v>
      </c>
      <c r="AI140" s="104" t="n">
        <v>7.67694555620355</v>
      </c>
      <c r="AJ140" s="104" t="n">
        <v>9.62061572999227</v>
      </c>
      <c r="AK140" s="104" t="n">
        <v>9.02971401274074</v>
      </c>
      <c r="AL140" s="104" t="n">
        <v>8.43881229548922</v>
      </c>
      <c r="AM140" s="104" t="n">
        <v>7.30055788113507</v>
      </c>
      <c r="AN140" s="104" t="n">
        <v>6.16230346678092</v>
      </c>
      <c r="AO140" s="104" t="n">
        <v>5.02404905242677</v>
      </c>
      <c r="AP140" s="104" t="n">
        <v>3.88579463807261</v>
      </c>
      <c r="AQ140" s="104" t="n">
        <v>2.74754022371846</v>
      </c>
      <c r="AR140" s="104" t="n">
        <v>1.60928580936431</v>
      </c>
      <c r="AS140" s="103" t="n">
        <v>0.471031395010159</v>
      </c>
      <c r="AT140" s="103" t="n">
        <v>-0.667223019343993</v>
      </c>
      <c r="AU140" s="103" t="n">
        <v>-1.80547743369814</v>
      </c>
      <c r="AV140" s="103" t="n">
        <v>-2.9437318480523</v>
      </c>
      <c r="AW140" s="103" t="n">
        <v>-4.08198626240645</v>
      </c>
      <c r="AX140" s="103" t="n">
        <v>-5.2202406767606</v>
      </c>
      <c r="AY140" s="103" t="n">
        <v>20.262</v>
      </c>
      <c r="AZ140" s="103" t="n">
        <v>21.046</v>
      </c>
      <c r="BA140" s="103" t="n">
        <v>21.83</v>
      </c>
      <c r="BB140" s="103" t="n">
        <v>22.614</v>
      </c>
    </row>
    <row r="141" customFormat="false" ht="12.8" hidden="false" customHeight="false" outlineLevel="0" collapsed="false">
      <c r="A141" s="102" t="n">
        <v>174</v>
      </c>
      <c r="B141" s="104" t="n">
        <v>0</v>
      </c>
      <c r="C141" s="104" t="n">
        <v>0.233739302723988</v>
      </c>
      <c r="D141" s="104" t="n">
        <v>0.467478605447976</v>
      </c>
      <c r="E141" s="104" t="n">
        <v>0.701217908171964</v>
      </c>
      <c r="F141" s="104" t="n">
        <v>0.934957210895952</v>
      </c>
      <c r="G141" s="104" t="n">
        <v>1.14117641958461</v>
      </c>
      <c r="H141" s="104" t="n">
        <v>1.34739562827328</v>
      </c>
      <c r="I141" s="104" t="n">
        <v>1.55767856394322</v>
      </c>
      <c r="J141" s="104" t="n">
        <v>1.76796149961315</v>
      </c>
      <c r="K141" s="104" t="n">
        <v>1.96094681191737</v>
      </c>
      <c r="L141" s="104" t="n">
        <v>2.15393212422158</v>
      </c>
      <c r="M141" s="104" t="n">
        <v>2.33049478984807</v>
      </c>
      <c r="N141" s="104" t="n">
        <v>2.50705745547457</v>
      </c>
      <c r="O141" s="104" t="n">
        <v>2.6679370451615</v>
      </c>
      <c r="P141" s="104" t="n">
        <v>2.82881663484843</v>
      </c>
      <c r="Q141" s="104" t="n">
        <v>2.99730992561922</v>
      </c>
      <c r="R141" s="104" t="n">
        <v>3.16580321639001</v>
      </c>
      <c r="S141" s="104" t="n">
        <v>3.31228951829589</v>
      </c>
      <c r="T141" s="104" t="n">
        <v>3.45877582020178</v>
      </c>
      <c r="U141" s="104" t="n">
        <v>3.60526212210767</v>
      </c>
      <c r="V141" s="104" t="n">
        <v>3.75174842401355</v>
      </c>
      <c r="W141" s="104" t="n">
        <v>3.99022072467191</v>
      </c>
      <c r="X141" s="104" t="n">
        <v>4.22869302533028</v>
      </c>
      <c r="Y141" s="104" t="n">
        <v>5.1039508415353</v>
      </c>
      <c r="Z141" s="104" t="n">
        <v>5.97920865774032</v>
      </c>
      <c r="AA141" s="104" t="n">
        <v>6.85446647394535</v>
      </c>
      <c r="AB141" s="104" t="n">
        <v>7.21326656488442</v>
      </c>
      <c r="AC141" s="104" t="n">
        <v>7.57206665582351</v>
      </c>
      <c r="AD141" s="104" t="n">
        <v>7.97464167704618</v>
      </c>
      <c r="AE141" s="104" t="n">
        <v>8.37721669826886</v>
      </c>
      <c r="AF141" s="104" t="n">
        <v>8.77979171949154</v>
      </c>
      <c r="AG141" s="104" t="n">
        <v>8.40138491982983</v>
      </c>
      <c r="AH141" s="104" t="n">
        <v>8.02297812016813</v>
      </c>
      <c r="AI141" s="104" t="n">
        <v>7.4805361488432</v>
      </c>
      <c r="AJ141" s="104" t="n">
        <v>9.54461321554662</v>
      </c>
      <c r="AK141" s="104" t="n">
        <v>8.95734813809946</v>
      </c>
      <c r="AL141" s="104" t="n">
        <v>8.3700830606523</v>
      </c>
      <c r="AM141" s="104" t="n">
        <v>7.22862607489973</v>
      </c>
      <c r="AN141" s="104" t="n">
        <v>6.08716908914717</v>
      </c>
      <c r="AO141" s="104" t="n">
        <v>4.94571210339461</v>
      </c>
      <c r="AP141" s="104" t="n">
        <v>3.80425511764205</v>
      </c>
      <c r="AQ141" s="104" t="n">
        <v>2.66279813188949</v>
      </c>
      <c r="AR141" s="104" t="n">
        <v>1.52134114613693</v>
      </c>
      <c r="AS141" s="103" t="n">
        <v>0.379884160384369</v>
      </c>
      <c r="AT141" s="103" t="n">
        <v>-0.761572825368191</v>
      </c>
      <c r="AU141" s="103" t="n">
        <v>-1.90302981112075</v>
      </c>
      <c r="AV141" s="103" t="n">
        <v>-3.04448679687331</v>
      </c>
      <c r="AW141" s="103" t="n">
        <v>-4.18594378262587</v>
      </c>
      <c r="AX141" s="103" t="n">
        <v>-5.32740076837843</v>
      </c>
      <c r="AY141" s="103" t="n">
        <v>20.2035</v>
      </c>
      <c r="AZ141" s="103" t="n">
        <v>21.008</v>
      </c>
      <c r="BA141" s="103" t="n">
        <v>21.8125</v>
      </c>
      <c r="BB141" s="103" t="n">
        <v>22.617</v>
      </c>
    </row>
    <row r="142" customFormat="false" ht="12.8" hidden="false" customHeight="false" outlineLevel="0" collapsed="false">
      <c r="A142" s="102" t="n">
        <v>175</v>
      </c>
      <c r="B142" s="104" t="n">
        <v>0</v>
      </c>
      <c r="C142" s="104" t="n">
        <v>0.224967413205619</v>
      </c>
      <c r="D142" s="104" t="n">
        <v>0.449934826411238</v>
      </c>
      <c r="E142" s="104" t="n">
        <v>0.674902239616856</v>
      </c>
      <c r="F142" s="104" t="n">
        <v>0.899869652822475</v>
      </c>
      <c r="G142" s="104" t="n">
        <v>1.10122165998673</v>
      </c>
      <c r="H142" s="104" t="n">
        <v>1.30257366715099</v>
      </c>
      <c r="I142" s="104" t="n">
        <v>1.51069466215104</v>
      </c>
      <c r="J142" s="104" t="n">
        <v>1.71881565715109</v>
      </c>
      <c r="K142" s="104" t="n">
        <v>1.9097412327251</v>
      </c>
      <c r="L142" s="104" t="n">
        <v>2.1006668082991</v>
      </c>
      <c r="M142" s="104" t="n">
        <v>2.27434337756537</v>
      </c>
      <c r="N142" s="104" t="n">
        <v>2.44801994683165</v>
      </c>
      <c r="O142" s="104" t="n">
        <v>2.60428145473684</v>
      </c>
      <c r="P142" s="104" t="n">
        <v>2.76054296264204</v>
      </c>
      <c r="Q142" s="104" t="n">
        <v>2.91876932041352</v>
      </c>
      <c r="R142" s="104" t="n">
        <v>3.07699567818499</v>
      </c>
      <c r="S142" s="104" t="n">
        <v>3.2149562780283</v>
      </c>
      <c r="T142" s="104" t="n">
        <v>3.35291687787161</v>
      </c>
      <c r="U142" s="104" t="n">
        <v>3.49087747771491</v>
      </c>
      <c r="V142" s="104" t="n">
        <v>3.62883807755822</v>
      </c>
      <c r="W142" s="104" t="n">
        <v>3.85056780690682</v>
      </c>
      <c r="X142" s="104" t="n">
        <v>4.07229753625543</v>
      </c>
      <c r="Y142" s="104" t="n">
        <v>4.94987289799374</v>
      </c>
      <c r="Z142" s="104" t="n">
        <v>5.82744825973205</v>
      </c>
      <c r="AA142" s="104" t="n">
        <v>6.70502362147036</v>
      </c>
      <c r="AB142" s="104" t="n">
        <v>7.05314066565432</v>
      </c>
      <c r="AC142" s="104" t="n">
        <v>7.40125770983828</v>
      </c>
      <c r="AD142" s="104" t="n">
        <v>7.78506197788341</v>
      </c>
      <c r="AE142" s="104" t="n">
        <v>8.16886624592855</v>
      </c>
      <c r="AF142" s="104" t="n">
        <v>8.55267051397368</v>
      </c>
      <c r="AG142" s="104" t="n">
        <v>8.17442869470774</v>
      </c>
      <c r="AH142" s="104" t="n">
        <v>7.7961868754418</v>
      </c>
      <c r="AI142" s="104" t="n">
        <v>7.28412674148285</v>
      </c>
      <c r="AJ142" s="104" t="n">
        <v>9.46861070110098</v>
      </c>
      <c r="AK142" s="104" t="n">
        <v>8.88498226345818</v>
      </c>
      <c r="AL142" s="104" t="n">
        <v>8.30135382581537</v>
      </c>
      <c r="AM142" s="104" t="n">
        <v>7.1566942686644</v>
      </c>
      <c r="AN142" s="104" t="n">
        <v>6.01203471151343</v>
      </c>
      <c r="AO142" s="104" t="n">
        <v>4.86737515436246</v>
      </c>
      <c r="AP142" s="104" t="n">
        <v>3.72271559721149</v>
      </c>
      <c r="AQ142" s="104" t="n">
        <v>2.57805604006052</v>
      </c>
      <c r="AR142" s="104" t="n">
        <v>1.43339648290955</v>
      </c>
      <c r="AS142" s="103" t="n">
        <v>0.288736925758579</v>
      </c>
      <c r="AT142" s="103" t="n">
        <v>-0.855922631392391</v>
      </c>
      <c r="AU142" s="103" t="n">
        <v>-2.00058218854336</v>
      </c>
      <c r="AV142" s="103" t="n">
        <v>-3.14524174569433</v>
      </c>
      <c r="AW142" s="103" t="n">
        <v>-4.2899013028453</v>
      </c>
      <c r="AX142" s="103" t="n">
        <v>-5.43456085999627</v>
      </c>
      <c r="AY142" s="103" t="n">
        <v>20.145</v>
      </c>
      <c r="AZ142" s="103" t="n">
        <v>20.97</v>
      </c>
      <c r="BA142" s="103" t="n">
        <v>21.795</v>
      </c>
      <c r="BB142" s="103" t="n">
        <v>22.62</v>
      </c>
    </row>
    <row r="143" customFormat="false" ht="12.8" hidden="false" customHeight="false" outlineLevel="0" collapsed="false">
      <c r="A143" s="102" t="n">
        <v>176</v>
      </c>
      <c r="B143" s="104" t="n">
        <v>0</v>
      </c>
      <c r="C143" s="104" t="n">
        <v>0.217208624442046</v>
      </c>
      <c r="D143" s="104" t="n">
        <v>0.434417248884093</v>
      </c>
      <c r="E143" s="104" t="n">
        <v>0.651625873326139</v>
      </c>
      <c r="F143" s="104" t="n">
        <v>0.868834497768186</v>
      </c>
      <c r="G143" s="104" t="n">
        <v>1.06589569533632</v>
      </c>
      <c r="H143" s="104" t="n">
        <v>1.26295689290446</v>
      </c>
      <c r="I143" s="104" t="n">
        <v>1.46919858686369</v>
      </c>
      <c r="J143" s="104" t="n">
        <v>1.67544028082291</v>
      </c>
      <c r="K143" s="104" t="n">
        <v>1.8645787004658</v>
      </c>
      <c r="L143" s="104" t="n">
        <v>2.05371712010868</v>
      </c>
      <c r="M143" s="104" t="n">
        <v>2.22487266123597</v>
      </c>
      <c r="N143" s="104" t="n">
        <v>2.39602820236327</v>
      </c>
      <c r="O143" s="104" t="n">
        <v>2.54823128623845</v>
      </c>
      <c r="P143" s="104" t="n">
        <v>2.70043437011364</v>
      </c>
      <c r="Q143" s="104" t="n">
        <v>2.84960729306552</v>
      </c>
      <c r="R143" s="104" t="n">
        <v>2.9987802160174</v>
      </c>
      <c r="S143" s="104" t="n">
        <v>3.12923032854511</v>
      </c>
      <c r="T143" s="104" t="n">
        <v>3.25968044107281</v>
      </c>
      <c r="U143" s="104" t="n">
        <v>3.39013055360051</v>
      </c>
      <c r="V143" s="104" t="n">
        <v>3.52058066612821</v>
      </c>
      <c r="W143" s="104" t="n">
        <v>3.72758485777036</v>
      </c>
      <c r="X143" s="104" t="n">
        <v>3.93458904941251</v>
      </c>
      <c r="Y143" s="104" t="n">
        <v>4.81445276210796</v>
      </c>
      <c r="Z143" s="104" t="n">
        <v>5.69431647480342</v>
      </c>
      <c r="AA143" s="104" t="n">
        <v>6.57418018749887</v>
      </c>
      <c r="AB143" s="104" t="n">
        <v>6.91298350026539</v>
      </c>
      <c r="AC143" s="104" t="n">
        <v>7.25178681303191</v>
      </c>
      <c r="AD143" s="104" t="n">
        <v>7.61913990488738</v>
      </c>
      <c r="AE143" s="104" t="n">
        <v>7.98649299674284</v>
      </c>
      <c r="AF143" s="104" t="n">
        <v>8.3538460885983</v>
      </c>
      <c r="AG143" s="104" t="n">
        <v>7.97566714931458</v>
      </c>
      <c r="AH143" s="104" t="n">
        <v>7.59748821003086</v>
      </c>
      <c r="AI143" s="104" t="n">
        <v>7.11225461899273</v>
      </c>
      <c r="AJ143" s="104" t="n">
        <v>9.40368856088078</v>
      </c>
      <c r="AK143" s="104" t="n">
        <v>8.82248581076654</v>
      </c>
      <c r="AL143" s="104" t="n">
        <v>8.2412830606523</v>
      </c>
      <c r="AM143" s="104" t="n">
        <v>7.09416761005347</v>
      </c>
      <c r="AN143" s="104" t="n">
        <v>5.94705215945465</v>
      </c>
      <c r="AO143" s="104" t="n">
        <v>4.79993670885582</v>
      </c>
      <c r="AP143" s="104" t="n">
        <v>3.652821258257</v>
      </c>
      <c r="AQ143" s="104" t="n">
        <v>2.50570580765817</v>
      </c>
      <c r="AR143" s="104" t="n">
        <v>1.35859035705935</v>
      </c>
      <c r="AS143" s="103" t="n">
        <v>0.211474906460522</v>
      </c>
      <c r="AT143" s="103" t="n">
        <v>-0.935640544138304</v>
      </c>
      <c r="AU143" s="103" t="n">
        <v>-2.08275599473713</v>
      </c>
      <c r="AV143" s="103" t="n">
        <v>-3.22987144533595</v>
      </c>
      <c r="AW143" s="103" t="n">
        <v>-4.37698689593478</v>
      </c>
      <c r="AX143" s="103" t="n">
        <v>-5.5241023465336</v>
      </c>
      <c r="AY143" s="103" t="n">
        <v>19.294</v>
      </c>
      <c r="AZ143" s="103" t="n">
        <v>20.052</v>
      </c>
      <c r="BA143" s="103" t="n">
        <v>20.81</v>
      </c>
      <c r="BB143" s="103" t="n">
        <v>21.568</v>
      </c>
    </row>
    <row r="144" customFormat="false" ht="12.8" hidden="false" customHeight="false" outlineLevel="0" collapsed="false">
      <c r="A144" s="102" t="n">
        <v>177</v>
      </c>
      <c r="B144" s="104" t="n">
        <v>0</v>
      </c>
      <c r="C144" s="104" t="n">
        <v>0.209449835678474</v>
      </c>
      <c r="D144" s="104" t="n">
        <v>0.418899671356948</v>
      </c>
      <c r="E144" s="104" t="n">
        <v>0.628349507035422</v>
      </c>
      <c r="F144" s="104" t="n">
        <v>0.837799342713896</v>
      </c>
      <c r="G144" s="104" t="n">
        <v>1.03056973068591</v>
      </c>
      <c r="H144" s="104" t="n">
        <v>1.22334011865793</v>
      </c>
      <c r="I144" s="104" t="n">
        <v>1.42770251157633</v>
      </c>
      <c r="J144" s="104" t="n">
        <v>1.63206490449474</v>
      </c>
      <c r="K144" s="104" t="n">
        <v>1.8194161682065</v>
      </c>
      <c r="L144" s="104" t="n">
        <v>2.00676743191826</v>
      </c>
      <c r="M144" s="104" t="n">
        <v>2.17540194490657</v>
      </c>
      <c r="N144" s="104" t="n">
        <v>2.34403645789489</v>
      </c>
      <c r="O144" s="104" t="n">
        <v>2.49218111774006</v>
      </c>
      <c r="P144" s="104" t="n">
        <v>2.64032577758524</v>
      </c>
      <c r="Q144" s="104" t="n">
        <v>2.78044526571753</v>
      </c>
      <c r="R144" s="104" t="n">
        <v>2.92056475384982</v>
      </c>
      <c r="S144" s="104" t="n">
        <v>3.04350437906191</v>
      </c>
      <c r="T144" s="104" t="n">
        <v>3.16644400427401</v>
      </c>
      <c r="U144" s="104" t="n">
        <v>3.28938362948611</v>
      </c>
      <c r="V144" s="104" t="n">
        <v>3.4123232546982</v>
      </c>
      <c r="W144" s="104" t="n">
        <v>3.60460190863389</v>
      </c>
      <c r="X144" s="104" t="n">
        <v>3.79688056256959</v>
      </c>
      <c r="Y144" s="104" t="n">
        <v>4.67903262622218</v>
      </c>
      <c r="Z144" s="104" t="n">
        <v>5.56118468987478</v>
      </c>
      <c r="AA144" s="104" t="n">
        <v>6.44333675352738</v>
      </c>
      <c r="AB144" s="104" t="n">
        <v>6.77282633487646</v>
      </c>
      <c r="AC144" s="104" t="n">
        <v>7.10231591622555</v>
      </c>
      <c r="AD144" s="104" t="n">
        <v>7.45321783189134</v>
      </c>
      <c r="AE144" s="104" t="n">
        <v>7.80411974755713</v>
      </c>
      <c r="AF144" s="104" t="n">
        <v>8.15502166322292</v>
      </c>
      <c r="AG144" s="104" t="n">
        <v>7.77690560392142</v>
      </c>
      <c r="AH144" s="104" t="n">
        <v>7.39878954461992</v>
      </c>
      <c r="AI144" s="104" t="n">
        <v>6.94038249650261</v>
      </c>
      <c r="AJ144" s="104" t="n">
        <v>9.33876642066059</v>
      </c>
      <c r="AK144" s="104" t="n">
        <v>8.75998935807491</v>
      </c>
      <c r="AL144" s="104" t="n">
        <v>8.18121229548923</v>
      </c>
      <c r="AM144" s="104" t="n">
        <v>7.03164095144255</v>
      </c>
      <c r="AN144" s="104" t="n">
        <v>5.88206960739587</v>
      </c>
      <c r="AO144" s="104" t="n">
        <v>4.73249826334919</v>
      </c>
      <c r="AP144" s="104" t="n">
        <v>3.58292691930251</v>
      </c>
      <c r="AQ144" s="104" t="n">
        <v>2.43335557525582</v>
      </c>
      <c r="AR144" s="104" t="n">
        <v>1.28378423120914</v>
      </c>
      <c r="AS144" s="103" t="n">
        <v>0.134212887162464</v>
      </c>
      <c r="AT144" s="103" t="n">
        <v>-1.01535845688422</v>
      </c>
      <c r="AU144" s="103" t="n">
        <v>-2.1649298009309</v>
      </c>
      <c r="AV144" s="103" t="n">
        <v>-3.31450114497758</v>
      </c>
      <c r="AW144" s="103" t="n">
        <v>-4.46407248902426</v>
      </c>
      <c r="AX144" s="103" t="n">
        <v>-5.61364383307094</v>
      </c>
      <c r="AY144" s="103" t="n">
        <v>18.443</v>
      </c>
      <c r="AZ144" s="103" t="n">
        <v>19.134</v>
      </c>
      <c r="BA144" s="103" t="n">
        <v>19.825</v>
      </c>
      <c r="BB144" s="103" t="n">
        <v>20.516</v>
      </c>
    </row>
    <row r="145" customFormat="false" ht="12.8" hidden="false" customHeight="false" outlineLevel="0" collapsed="false">
      <c r="A145" s="102" t="n">
        <v>178</v>
      </c>
      <c r="B145" s="104" t="n">
        <v>0</v>
      </c>
      <c r="C145" s="104" t="n">
        <v>0.201691046914902</v>
      </c>
      <c r="D145" s="104" t="n">
        <v>0.403382093829803</v>
      </c>
      <c r="E145" s="104" t="n">
        <v>0.605073140744705</v>
      </c>
      <c r="F145" s="104" t="n">
        <v>0.806764187659607</v>
      </c>
      <c r="G145" s="104" t="n">
        <v>0.995243766035503</v>
      </c>
      <c r="H145" s="104" t="n">
        <v>1.1837233444114</v>
      </c>
      <c r="I145" s="104" t="n">
        <v>1.38620643628898</v>
      </c>
      <c r="J145" s="104" t="n">
        <v>1.58868952816656</v>
      </c>
      <c r="K145" s="104" t="n">
        <v>1.7742536359472</v>
      </c>
      <c r="L145" s="104" t="n">
        <v>1.95981774372783</v>
      </c>
      <c r="M145" s="104" t="n">
        <v>2.12593122857717</v>
      </c>
      <c r="N145" s="104" t="n">
        <v>2.29204471342652</v>
      </c>
      <c r="O145" s="104" t="n">
        <v>2.43613094924167</v>
      </c>
      <c r="P145" s="104" t="n">
        <v>2.58021718505683</v>
      </c>
      <c r="Q145" s="104" t="n">
        <v>2.71128323836953</v>
      </c>
      <c r="R145" s="104" t="n">
        <v>2.84234929168223</v>
      </c>
      <c r="S145" s="104" t="n">
        <v>2.95777842957872</v>
      </c>
      <c r="T145" s="104" t="n">
        <v>3.07320756747521</v>
      </c>
      <c r="U145" s="104" t="n">
        <v>3.18863670537171</v>
      </c>
      <c r="V145" s="104" t="n">
        <v>3.3040658432682</v>
      </c>
      <c r="W145" s="104" t="n">
        <v>3.48161895949743</v>
      </c>
      <c r="X145" s="104" t="n">
        <v>3.65917207572666</v>
      </c>
      <c r="Y145" s="104" t="n">
        <v>4.5436124903364</v>
      </c>
      <c r="Z145" s="104" t="n">
        <v>5.42805290494614</v>
      </c>
      <c r="AA145" s="104" t="n">
        <v>6.31249331955588</v>
      </c>
      <c r="AB145" s="104" t="n">
        <v>6.63266916948753</v>
      </c>
      <c r="AC145" s="104" t="n">
        <v>6.95284501941918</v>
      </c>
      <c r="AD145" s="104" t="n">
        <v>7.2872957588953</v>
      </c>
      <c r="AE145" s="104" t="n">
        <v>7.62174649837142</v>
      </c>
      <c r="AF145" s="104" t="n">
        <v>7.95619723784754</v>
      </c>
      <c r="AG145" s="104" t="n">
        <v>7.57814405852826</v>
      </c>
      <c r="AH145" s="104" t="n">
        <v>7.20009087920898</v>
      </c>
      <c r="AI145" s="104" t="n">
        <v>6.7685103740125</v>
      </c>
      <c r="AJ145" s="104" t="n">
        <v>9.27384428044039</v>
      </c>
      <c r="AK145" s="104" t="n">
        <v>8.69749290538327</v>
      </c>
      <c r="AL145" s="104" t="n">
        <v>8.12114153032615</v>
      </c>
      <c r="AM145" s="104" t="n">
        <v>6.96911429283162</v>
      </c>
      <c r="AN145" s="104" t="n">
        <v>5.81708705533708</v>
      </c>
      <c r="AO145" s="104" t="n">
        <v>4.66505981784255</v>
      </c>
      <c r="AP145" s="104" t="n">
        <v>3.51303258034801</v>
      </c>
      <c r="AQ145" s="104" t="n">
        <v>2.36100534285348</v>
      </c>
      <c r="AR145" s="104" t="n">
        <v>1.20897810535894</v>
      </c>
      <c r="AS145" s="103" t="n">
        <v>0.0569508678644057</v>
      </c>
      <c r="AT145" s="103" t="n">
        <v>-1.09507636963013</v>
      </c>
      <c r="AU145" s="103" t="n">
        <v>-2.24710360712467</v>
      </c>
      <c r="AV145" s="103" t="n">
        <v>-3.3991308446192</v>
      </c>
      <c r="AW145" s="103" t="n">
        <v>-4.55115808211374</v>
      </c>
      <c r="AX145" s="103" t="n">
        <v>-5.70318531960827</v>
      </c>
      <c r="AY145" s="103" t="n">
        <v>17.592</v>
      </c>
      <c r="AZ145" s="103" t="n">
        <v>18.216</v>
      </c>
      <c r="BA145" s="103" t="n">
        <v>18.84</v>
      </c>
      <c r="BB145" s="103" t="n">
        <v>19.464</v>
      </c>
    </row>
    <row r="146" customFormat="false" ht="12.8" hidden="false" customHeight="false" outlineLevel="0" collapsed="false">
      <c r="A146" s="102" t="n">
        <v>179</v>
      </c>
      <c r="B146" s="104" t="n">
        <v>0</v>
      </c>
      <c r="C146" s="104" t="n">
        <v>0.193932258151329</v>
      </c>
      <c r="D146" s="104" t="n">
        <v>0.387864516302659</v>
      </c>
      <c r="E146" s="104" t="n">
        <v>0.581796774453988</v>
      </c>
      <c r="F146" s="104" t="n">
        <v>0.775729032605317</v>
      </c>
      <c r="G146" s="104" t="n">
        <v>0.959917801385094</v>
      </c>
      <c r="H146" s="104" t="n">
        <v>1.14410657016487</v>
      </c>
      <c r="I146" s="104" t="n">
        <v>1.34471036100163</v>
      </c>
      <c r="J146" s="104" t="n">
        <v>1.54531415183839</v>
      </c>
      <c r="K146" s="104" t="n">
        <v>1.7290911036879</v>
      </c>
      <c r="L146" s="104" t="n">
        <v>1.91286805553741</v>
      </c>
      <c r="M146" s="104" t="n">
        <v>2.07646051224777</v>
      </c>
      <c r="N146" s="104" t="n">
        <v>2.24005296895814</v>
      </c>
      <c r="O146" s="104" t="n">
        <v>2.38008078074328</v>
      </c>
      <c r="P146" s="104" t="n">
        <v>2.52010859252843</v>
      </c>
      <c r="Q146" s="104" t="n">
        <v>2.64212121102154</v>
      </c>
      <c r="R146" s="104" t="n">
        <v>2.76413382951465</v>
      </c>
      <c r="S146" s="104" t="n">
        <v>2.87205248009553</v>
      </c>
      <c r="T146" s="104" t="n">
        <v>2.97997113067642</v>
      </c>
      <c r="U146" s="104" t="n">
        <v>3.0878897812573</v>
      </c>
      <c r="V146" s="104" t="n">
        <v>3.19580843183819</v>
      </c>
      <c r="W146" s="104" t="n">
        <v>3.35863601036097</v>
      </c>
      <c r="X146" s="104" t="n">
        <v>3.52146358888374</v>
      </c>
      <c r="Y146" s="104" t="n">
        <v>4.40819235445063</v>
      </c>
      <c r="Z146" s="104" t="n">
        <v>5.29492112001751</v>
      </c>
      <c r="AA146" s="104" t="n">
        <v>6.18164988558439</v>
      </c>
      <c r="AB146" s="104" t="n">
        <v>6.4925120040986</v>
      </c>
      <c r="AC146" s="104" t="n">
        <v>6.80337412261282</v>
      </c>
      <c r="AD146" s="104" t="n">
        <v>7.12137368589926</v>
      </c>
      <c r="AE146" s="104" t="n">
        <v>7.43937324918571</v>
      </c>
      <c r="AF146" s="104" t="n">
        <v>7.75737281247215</v>
      </c>
      <c r="AG146" s="104" t="n">
        <v>7.3793825131351</v>
      </c>
      <c r="AH146" s="104" t="n">
        <v>7.00139221379804</v>
      </c>
      <c r="AI146" s="104" t="n">
        <v>6.59663825152238</v>
      </c>
      <c r="AJ146" s="104" t="n">
        <v>9.20892214022019</v>
      </c>
      <c r="AK146" s="104" t="n">
        <v>8.63499645269164</v>
      </c>
      <c r="AL146" s="104" t="n">
        <v>8.06107076516308</v>
      </c>
      <c r="AM146" s="104" t="n">
        <v>6.90658763422069</v>
      </c>
      <c r="AN146" s="104" t="n">
        <v>5.7521045032783</v>
      </c>
      <c r="AO146" s="104" t="n">
        <v>4.59762137233591</v>
      </c>
      <c r="AP146" s="104" t="n">
        <v>3.44313824139352</v>
      </c>
      <c r="AQ146" s="104" t="n">
        <v>2.28865511045113</v>
      </c>
      <c r="AR146" s="104" t="n">
        <v>1.13417197950874</v>
      </c>
      <c r="AS146" s="103" t="n">
        <v>-0.0203111514336527</v>
      </c>
      <c r="AT146" s="103" t="n">
        <v>-1.17479428237604</v>
      </c>
      <c r="AU146" s="103" t="n">
        <v>-2.32927741331843</v>
      </c>
      <c r="AV146" s="103" t="n">
        <v>-3.48376054426082</v>
      </c>
      <c r="AW146" s="103" t="n">
        <v>-4.63824367520322</v>
      </c>
      <c r="AX146" s="103" t="n">
        <v>-5.79272680614561</v>
      </c>
      <c r="AY146" s="103" t="n">
        <v>16.741</v>
      </c>
      <c r="AZ146" s="103" t="n">
        <v>17.298</v>
      </c>
      <c r="BA146" s="103" t="n">
        <v>17.855</v>
      </c>
      <c r="BB146" s="103" t="n">
        <v>18.412</v>
      </c>
    </row>
    <row r="147" customFormat="false" ht="12.8" hidden="false" customHeight="false" outlineLevel="0" collapsed="false">
      <c r="A147" s="102" t="n">
        <v>180</v>
      </c>
      <c r="B147" s="104" t="n">
        <v>0</v>
      </c>
      <c r="C147" s="104" t="n">
        <v>0.186173469387757</v>
      </c>
      <c r="D147" s="104" t="n">
        <v>0.372346938775514</v>
      </c>
      <c r="E147" s="104" t="n">
        <v>0.558520408163271</v>
      </c>
      <c r="F147" s="104" t="n">
        <v>0.744693877551028</v>
      </c>
      <c r="G147" s="104" t="n">
        <v>0.924591836734685</v>
      </c>
      <c r="H147" s="104" t="n">
        <v>1.10448979591834</v>
      </c>
      <c r="I147" s="104" t="n">
        <v>1.30321428571428</v>
      </c>
      <c r="J147" s="104" t="n">
        <v>1.50193877551021</v>
      </c>
      <c r="K147" s="104" t="n">
        <v>1.6839285714286</v>
      </c>
      <c r="L147" s="104" t="n">
        <v>1.86591836734699</v>
      </c>
      <c r="M147" s="104" t="n">
        <v>2.02698979591838</v>
      </c>
      <c r="N147" s="104" t="n">
        <v>2.18806122448976</v>
      </c>
      <c r="O147" s="104" t="n">
        <v>2.3240306122449</v>
      </c>
      <c r="P147" s="104" t="n">
        <v>2.46000000000003</v>
      </c>
      <c r="Q147" s="104" t="n">
        <v>2.57295918367354</v>
      </c>
      <c r="R147" s="104" t="n">
        <v>2.68591836734706</v>
      </c>
      <c r="S147" s="104" t="n">
        <v>2.78632653061234</v>
      </c>
      <c r="T147" s="104" t="n">
        <v>2.88673469387762</v>
      </c>
      <c r="U147" s="104" t="n">
        <v>2.9871428571429</v>
      </c>
      <c r="V147" s="104" t="n">
        <v>3.08755102040818</v>
      </c>
      <c r="W147" s="104" t="n">
        <v>3.2356530612245</v>
      </c>
      <c r="X147" s="104" t="n">
        <v>3.38375510204082</v>
      </c>
      <c r="Y147" s="104" t="n">
        <v>4.27277221856485</v>
      </c>
      <c r="Z147" s="104" t="n">
        <v>5.16178933508887</v>
      </c>
      <c r="AA147" s="104" t="n">
        <v>6.0508064516129</v>
      </c>
      <c r="AB147" s="104" t="n">
        <v>6.35235483870967</v>
      </c>
      <c r="AC147" s="104" t="n">
        <v>6.65390322580645</v>
      </c>
      <c r="AD147" s="104" t="n">
        <v>6.95545161290322</v>
      </c>
      <c r="AE147" s="104" t="n">
        <v>7.257</v>
      </c>
      <c r="AF147" s="104" t="n">
        <v>7.55854838709677</v>
      </c>
      <c r="AG147" s="104" t="n">
        <v>7.18062096774194</v>
      </c>
      <c r="AH147" s="104" t="n">
        <v>6.8026935483871</v>
      </c>
      <c r="AI147" s="104" t="n">
        <v>6.42476612903226</v>
      </c>
      <c r="AJ147" s="104" t="n">
        <v>9.14399999999999</v>
      </c>
      <c r="AK147" s="104" t="n">
        <v>8.5725</v>
      </c>
      <c r="AL147" s="104" t="n">
        <v>8.00100000000001</v>
      </c>
      <c r="AM147" s="104" t="n">
        <v>6.84406097560977</v>
      </c>
      <c r="AN147" s="104" t="n">
        <v>5.68712195121952</v>
      </c>
      <c r="AO147" s="104" t="n">
        <v>4.53018292682928</v>
      </c>
      <c r="AP147" s="104" t="n">
        <v>3.37324390243903</v>
      </c>
      <c r="AQ147" s="104" t="n">
        <v>2.21630487804879</v>
      </c>
      <c r="AR147" s="104" t="n">
        <v>1.05936585365854</v>
      </c>
      <c r="AS147" s="103" t="n">
        <v>-0.097573170731704</v>
      </c>
      <c r="AT147" s="103" t="n">
        <v>-1.25451219512195</v>
      </c>
      <c r="AU147" s="103" t="n">
        <v>-2.41145121951219</v>
      </c>
      <c r="AV147" s="103" t="n">
        <v>-3.56839024390244</v>
      </c>
      <c r="AW147" s="103" t="n">
        <v>-4.72532926829268</v>
      </c>
      <c r="AX147" s="103" t="n">
        <v>-5.88226829268293</v>
      </c>
      <c r="AY147" s="103" t="n">
        <v>15.89</v>
      </c>
      <c r="AZ147" s="103" t="n">
        <v>16.38</v>
      </c>
      <c r="BA147" s="103" t="n">
        <v>16.87</v>
      </c>
      <c r="BB147" s="103" t="n">
        <v>17.36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B147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64" activePane="bottomRight" state="frozen"/>
      <selection pane="topLeft" activeCell="A1" activeCellId="0" sqref="A1"/>
      <selection pane="topRight" activeCell="B1" activeCellId="0" sqref="B1"/>
      <selection pane="bottomLeft" activeCell="A64" activeCellId="0" sqref="A64"/>
      <selection pane="bottomRight" activeCell="A1" activeCellId="0" sqref="A1"/>
    </sheetView>
  </sheetViews>
  <sheetFormatPr defaultRowHeight="12.8" zeroHeight="false" outlineLevelRow="0" outlineLevelCol="0"/>
  <cols>
    <col collapsed="false" customWidth="false" hidden="false" outlineLevel="0" max="1" min="1" style="102" width="11.52"/>
    <col collapsed="false" customWidth="false" hidden="false" outlineLevel="0" max="1025" min="2" style="103" width="11.52"/>
  </cols>
  <sheetData>
    <row r="1" s="102" customFormat="true" ht="12.8" hidden="false" customHeight="false" outlineLevel="0" collapsed="false">
      <c r="A1" s="105" t="s">
        <v>64</v>
      </c>
      <c r="B1" s="105" t="n">
        <v>0</v>
      </c>
      <c r="C1" s="105" t="n">
        <v>1</v>
      </c>
      <c r="D1" s="105" t="n">
        <v>2</v>
      </c>
      <c r="E1" s="105" t="n">
        <v>3</v>
      </c>
      <c r="F1" s="105" t="n">
        <v>4</v>
      </c>
      <c r="G1" s="105" t="n">
        <v>5</v>
      </c>
      <c r="H1" s="105" t="n">
        <v>6</v>
      </c>
      <c r="I1" s="105" t="n">
        <v>7</v>
      </c>
      <c r="J1" s="105" t="n">
        <v>8</v>
      </c>
      <c r="K1" s="105" t="n">
        <v>9</v>
      </c>
      <c r="L1" s="105" t="n">
        <v>10</v>
      </c>
      <c r="M1" s="105" t="n">
        <v>11</v>
      </c>
      <c r="N1" s="105" t="n">
        <v>12</v>
      </c>
      <c r="O1" s="105" t="n">
        <v>13</v>
      </c>
      <c r="P1" s="105" t="n">
        <v>14</v>
      </c>
      <c r="Q1" s="105" t="n">
        <v>15</v>
      </c>
      <c r="R1" s="105" t="n">
        <v>16</v>
      </c>
      <c r="S1" s="105" t="n">
        <v>17</v>
      </c>
      <c r="T1" s="105" t="n">
        <v>18</v>
      </c>
      <c r="U1" s="105" t="n">
        <v>19</v>
      </c>
      <c r="V1" s="105" t="n">
        <v>20</v>
      </c>
      <c r="W1" s="105" t="n">
        <v>21</v>
      </c>
      <c r="X1" s="105" t="n">
        <v>22</v>
      </c>
      <c r="Y1" s="105" t="n">
        <v>23</v>
      </c>
      <c r="Z1" s="105" t="n">
        <v>24</v>
      </c>
      <c r="AA1" s="105" t="n">
        <v>25</v>
      </c>
      <c r="AB1" s="105" t="n">
        <v>26</v>
      </c>
      <c r="AC1" s="105" t="n">
        <v>27</v>
      </c>
      <c r="AD1" s="105" t="n">
        <v>28</v>
      </c>
      <c r="AE1" s="105" t="n">
        <v>29</v>
      </c>
      <c r="AF1" s="105" t="n">
        <v>30</v>
      </c>
      <c r="AG1" s="105" t="n">
        <v>31</v>
      </c>
      <c r="AH1" s="105" t="n">
        <v>32</v>
      </c>
      <c r="AI1" s="105" t="n">
        <v>33</v>
      </c>
      <c r="AJ1" s="105" t="n">
        <v>34</v>
      </c>
      <c r="AK1" s="105" t="n">
        <v>35</v>
      </c>
      <c r="AL1" s="105" t="n">
        <v>36</v>
      </c>
      <c r="AM1" s="105" t="n">
        <v>37</v>
      </c>
      <c r="AN1" s="105" t="n">
        <v>38</v>
      </c>
      <c r="AO1" s="105" t="n">
        <v>39</v>
      </c>
      <c r="AP1" s="105" t="n">
        <v>40</v>
      </c>
      <c r="AQ1" s="105" t="n">
        <v>41</v>
      </c>
      <c r="AR1" s="105" t="n">
        <v>42</v>
      </c>
      <c r="AS1" s="105" t="n">
        <v>43</v>
      </c>
      <c r="AT1" s="105" t="n">
        <v>44</v>
      </c>
      <c r="AU1" s="105" t="n">
        <v>45</v>
      </c>
      <c r="AV1" s="105" t="n">
        <v>46</v>
      </c>
      <c r="AW1" s="105" t="n">
        <v>47</v>
      </c>
      <c r="AX1" s="105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</row>
    <row r="2" customFormat="false" ht="12.8" hidden="false" customHeight="false" outlineLevel="0" collapsed="false">
      <c r="A2" s="105" t="n">
        <v>35</v>
      </c>
      <c r="B2" s="104" t="n">
        <v>0</v>
      </c>
      <c r="C2" s="104" t="n">
        <v>0.28370776915167</v>
      </c>
      <c r="D2" s="104" t="n">
        <v>0.56741553830334</v>
      </c>
      <c r="E2" s="104" t="n">
        <v>0.85112330745501</v>
      </c>
      <c r="F2" s="104" t="n">
        <v>1.13483107660668</v>
      </c>
      <c r="G2" s="104" t="n">
        <v>1.22941893434109</v>
      </c>
      <c r="H2" s="104" t="n">
        <v>1.3240067920755</v>
      </c>
      <c r="I2" s="104" t="n">
        <v>1.32432060321756</v>
      </c>
      <c r="J2" s="104" t="n">
        <v>1.32463441435962</v>
      </c>
      <c r="K2" s="104" t="n">
        <v>1.36057648817038</v>
      </c>
      <c r="L2" s="104" t="n">
        <v>1.39651856198114</v>
      </c>
      <c r="M2" s="104" t="n">
        <v>1.3616781710385</v>
      </c>
      <c r="N2" s="104" t="n">
        <v>1.32683778009586</v>
      </c>
      <c r="O2" s="104" t="n">
        <v>1.27461502873872</v>
      </c>
      <c r="P2" s="104" t="n">
        <v>1.22239227738157</v>
      </c>
      <c r="Q2" s="104" t="n">
        <v>1.22805886653845</v>
      </c>
      <c r="R2" s="104" t="n">
        <v>1.23372545569533</v>
      </c>
      <c r="S2" s="104" t="n">
        <v>1.2447059573742</v>
      </c>
      <c r="T2" s="104" t="n">
        <v>1.25568645905307</v>
      </c>
      <c r="U2" s="104" t="n">
        <v>1.26666696073194</v>
      </c>
      <c r="V2" s="104" t="n">
        <v>1.27764746241081</v>
      </c>
      <c r="W2" s="104" t="n">
        <v>1.28332931647623</v>
      </c>
      <c r="X2" s="104" t="n">
        <v>1.28901117054165</v>
      </c>
      <c r="Y2" s="104" t="n">
        <v>1.28733625056308</v>
      </c>
      <c r="Z2" s="104" t="n">
        <v>1.2856613305845</v>
      </c>
      <c r="AA2" s="104" t="n">
        <v>1.28398641060593</v>
      </c>
      <c r="AB2" s="104" t="n">
        <v>1.28049065220495</v>
      </c>
      <c r="AC2" s="104" t="n">
        <v>1.27699489380396</v>
      </c>
      <c r="AD2" s="104" t="n">
        <v>1.30442400879441</v>
      </c>
      <c r="AE2" s="104" t="n">
        <v>1.33185312378485</v>
      </c>
      <c r="AF2" s="104" t="n">
        <v>1.3592822387753</v>
      </c>
      <c r="AG2" s="104" t="n">
        <v>1.15363672973449</v>
      </c>
      <c r="AH2" s="104" t="n">
        <v>0.94799122069367</v>
      </c>
      <c r="AI2" s="104" t="n">
        <v>0.895362272369743</v>
      </c>
      <c r="AJ2" s="104" t="n">
        <v>0.606192278915405</v>
      </c>
      <c r="AK2" s="104" t="n">
        <v>0.568305261483192</v>
      </c>
      <c r="AL2" s="104" t="n">
        <v>0.530418244050979</v>
      </c>
      <c r="AM2" s="104" t="n">
        <v>0.492531226618767</v>
      </c>
      <c r="AN2" s="104" t="n">
        <v>0.454644209186554</v>
      </c>
      <c r="AO2" s="104" t="n">
        <v>0.416757191754342</v>
      </c>
      <c r="AP2" s="104" t="n">
        <v>0.378870174322129</v>
      </c>
      <c r="AQ2" s="104" t="n">
        <v>0.340983156889916</v>
      </c>
      <c r="AR2" s="104" t="n">
        <v>0.303096139457704</v>
      </c>
      <c r="AS2" s="104" t="n">
        <v>0.265209122025491</v>
      </c>
      <c r="AT2" s="104" t="n">
        <v>0.227322104593279</v>
      </c>
      <c r="AU2" s="104" t="n">
        <v>0.189435087161066</v>
      </c>
      <c r="AV2" s="104" t="n">
        <v>0.151548069728854</v>
      </c>
      <c r="AW2" s="104" t="n">
        <v>0.113661052296641</v>
      </c>
      <c r="AX2" s="104" t="n">
        <v>0.0757740348644289</v>
      </c>
      <c r="AY2" s="103" t="n">
        <v>-0.5425</v>
      </c>
      <c r="AZ2" s="103" t="n">
        <v>-0.62</v>
      </c>
      <c r="BA2" s="103" t="n">
        <v>-0.6975</v>
      </c>
      <c r="BB2" s="103" t="n">
        <v>-0.775</v>
      </c>
    </row>
    <row r="3" customFormat="false" ht="12.8" hidden="false" customHeight="false" outlineLevel="0" collapsed="false">
      <c r="A3" s="105" t="n">
        <v>36</v>
      </c>
      <c r="B3" s="104" t="n">
        <v>0</v>
      </c>
      <c r="C3" s="104" t="n">
        <v>0.318151893780565</v>
      </c>
      <c r="D3" s="104" t="n">
        <v>0.63630378756113</v>
      </c>
      <c r="E3" s="104" t="n">
        <v>0.954455681341695</v>
      </c>
      <c r="F3" s="104" t="n">
        <v>1.27260757512226</v>
      </c>
      <c r="G3" s="104" t="n">
        <v>1.37925972163679</v>
      </c>
      <c r="H3" s="104" t="n">
        <v>1.48591186815133</v>
      </c>
      <c r="I3" s="104" t="n">
        <v>1.48679837159981</v>
      </c>
      <c r="J3" s="104" t="n">
        <v>1.48768487504828</v>
      </c>
      <c r="K3" s="104" t="n">
        <v>1.52823434536742</v>
      </c>
      <c r="L3" s="104" t="n">
        <v>1.56878381568655</v>
      </c>
      <c r="M3" s="104" t="n">
        <v>1.53016137291526</v>
      </c>
      <c r="N3" s="104" t="n">
        <v>1.49153893014396</v>
      </c>
      <c r="O3" s="104" t="n">
        <v>1.43332223067993</v>
      </c>
      <c r="P3" s="104" t="n">
        <v>1.37510553121589</v>
      </c>
      <c r="Q3" s="104" t="n">
        <v>1.38168218036032</v>
      </c>
      <c r="R3" s="104" t="n">
        <v>1.38825882950475</v>
      </c>
      <c r="S3" s="104" t="n">
        <v>1.40073907138302</v>
      </c>
      <c r="T3" s="104" t="n">
        <v>1.41321931326129</v>
      </c>
      <c r="U3" s="104" t="n">
        <v>1.42569955513956</v>
      </c>
      <c r="V3" s="104" t="n">
        <v>1.43817979701783</v>
      </c>
      <c r="W3" s="104" t="n">
        <v>1.44467453991316</v>
      </c>
      <c r="X3" s="104" t="n">
        <v>1.45116928280849</v>
      </c>
      <c r="Y3" s="104" t="n">
        <v>1.44942057583893</v>
      </c>
      <c r="Z3" s="104" t="n">
        <v>1.44767186886938</v>
      </c>
      <c r="AA3" s="104" t="n">
        <v>1.44592316189982</v>
      </c>
      <c r="AB3" s="104" t="n">
        <v>1.44206645868178</v>
      </c>
      <c r="AC3" s="104" t="n">
        <v>1.43820975546375</v>
      </c>
      <c r="AD3" s="104" t="n">
        <v>1.46913502194152</v>
      </c>
      <c r="AE3" s="104" t="n">
        <v>1.50006028841929</v>
      </c>
      <c r="AF3" s="104" t="n">
        <v>1.53098555489706</v>
      </c>
      <c r="AG3" s="104" t="n">
        <v>1.2994864692941</v>
      </c>
      <c r="AH3" s="104" t="n">
        <v>1.06798738369114</v>
      </c>
      <c r="AI3" s="104" t="n">
        <v>1.00869651214827</v>
      </c>
      <c r="AJ3" s="104" t="n">
        <v>0.682897531665509</v>
      </c>
      <c r="AK3" s="104" t="n">
        <v>0.640216435936414</v>
      </c>
      <c r="AL3" s="104" t="n">
        <v>0.59753534020732</v>
      </c>
      <c r="AM3" s="104" t="n">
        <v>0.554854244478226</v>
      </c>
      <c r="AN3" s="104" t="n">
        <v>0.512173148749132</v>
      </c>
      <c r="AO3" s="104" t="n">
        <v>0.469492053020038</v>
      </c>
      <c r="AP3" s="104" t="n">
        <v>0.426810957290944</v>
      </c>
      <c r="AQ3" s="104" t="n">
        <v>0.38412986156185</v>
      </c>
      <c r="AR3" s="104" t="n">
        <v>0.341448765832756</v>
      </c>
      <c r="AS3" s="104" t="n">
        <v>0.298767670103662</v>
      </c>
      <c r="AT3" s="104" t="n">
        <v>0.256086574374568</v>
      </c>
      <c r="AU3" s="104" t="n">
        <v>0.213405478645474</v>
      </c>
      <c r="AV3" s="104" t="n">
        <v>0.17072438291638</v>
      </c>
      <c r="AW3" s="104" t="n">
        <v>0.128043287187286</v>
      </c>
      <c r="AX3" s="104" t="n">
        <v>0.0853621914581917</v>
      </c>
      <c r="AY3" s="103" t="n">
        <v>-0.854</v>
      </c>
      <c r="AZ3" s="103" t="n">
        <v>-0.976</v>
      </c>
      <c r="BA3" s="103" t="n">
        <v>-1.098</v>
      </c>
      <c r="BB3" s="103" t="n">
        <v>-1.22</v>
      </c>
    </row>
    <row r="4" customFormat="false" ht="12.8" hidden="false" customHeight="false" outlineLevel="0" collapsed="false">
      <c r="A4" s="105" t="n">
        <v>37</v>
      </c>
      <c r="B4" s="104" t="n">
        <v>0</v>
      </c>
      <c r="C4" s="104" t="n">
        <v>0.35259601840946</v>
      </c>
      <c r="D4" s="104" t="n">
        <v>0.70519203681892</v>
      </c>
      <c r="E4" s="104" t="n">
        <v>1.05778805522838</v>
      </c>
      <c r="F4" s="104" t="n">
        <v>1.41038407363784</v>
      </c>
      <c r="G4" s="104" t="n">
        <v>1.5291005089325</v>
      </c>
      <c r="H4" s="104" t="n">
        <v>1.64781694422715</v>
      </c>
      <c r="I4" s="104" t="n">
        <v>1.64927613998205</v>
      </c>
      <c r="J4" s="104" t="n">
        <v>1.65073533573695</v>
      </c>
      <c r="K4" s="104" t="n">
        <v>1.69589220256446</v>
      </c>
      <c r="L4" s="104" t="n">
        <v>1.74104906939197</v>
      </c>
      <c r="M4" s="104" t="n">
        <v>1.69864457479202</v>
      </c>
      <c r="N4" s="104" t="n">
        <v>1.65624008019207</v>
      </c>
      <c r="O4" s="104" t="n">
        <v>1.59202943262114</v>
      </c>
      <c r="P4" s="104" t="n">
        <v>1.52781878505022</v>
      </c>
      <c r="Q4" s="104" t="n">
        <v>1.53530549418219</v>
      </c>
      <c r="R4" s="104" t="n">
        <v>1.54279220331417</v>
      </c>
      <c r="S4" s="104" t="n">
        <v>1.55677218539184</v>
      </c>
      <c r="T4" s="104" t="n">
        <v>1.57075216746951</v>
      </c>
      <c r="U4" s="104" t="n">
        <v>1.58473214954718</v>
      </c>
      <c r="V4" s="104" t="n">
        <v>1.59871213162485</v>
      </c>
      <c r="W4" s="104" t="n">
        <v>1.60601976335009</v>
      </c>
      <c r="X4" s="104" t="n">
        <v>1.61332739507533</v>
      </c>
      <c r="Y4" s="104" t="n">
        <v>1.61150490111479</v>
      </c>
      <c r="Z4" s="104" t="n">
        <v>1.60968240715425</v>
      </c>
      <c r="AA4" s="104" t="n">
        <v>1.60785991319371</v>
      </c>
      <c r="AB4" s="104" t="n">
        <v>1.60364226515862</v>
      </c>
      <c r="AC4" s="104" t="n">
        <v>1.59942461712353</v>
      </c>
      <c r="AD4" s="104" t="n">
        <v>1.63384603508863</v>
      </c>
      <c r="AE4" s="104" t="n">
        <v>1.66826745305373</v>
      </c>
      <c r="AF4" s="104" t="n">
        <v>1.70268887101882</v>
      </c>
      <c r="AG4" s="104" t="n">
        <v>1.44533620885372</v>
      </c>
      <c r="AH4" s="104" t="n">
        <v>1.18798354668861</v>
      </c>
      <c r="AI4" s="104" t="n">
        <v>1.12203075192681</v>
      </c>
      <c r="AJ4" s="104" t="n">
        <v>0.759602784415612</v>
      </c>
      <c r="AK4" s="104" t="n">
        <v>0.712127610389636</v>
      </c>
      <c r="AL4" s="104" t="n">
        <v>0.664652436363661</v>
      </c>
      <c r="AM4" s="104" t="n">
        <v>0.617177262337685</v>
      </c>
      <c r="AN4" s="104" t="n">
        <v>0.56970208831171</v>
      </c>
      <c r="AO4" s="104" t="n">
        <v>0.522226914285734</v>
      </c>
      <c r="AP4" s="104" t="n">
        <v>0.474751740259759</v>
      </c>
      <c r="AQ4" s="104" t="n">
        <v>0.427276566233783</v>
      </c>
      <c r="AR4" s="104" t="n">
        <v>0.379801392207808</v>
      </c>
      <c r="AS4" s="104" t="n">
        <v>0.332326218181832</v>
      </c>
      <c r="AT4" s="104" t="n">
        <v>0.284851044155857</v>
      </c>
      <c r="AU4" s="104" t="n">
        <v>0.237375870129881</v>
      </c>
      <c r="AV4" s="104" t="n">
        <v>0.189900696103906</v>
      </c>
      <c r="AW4" s="104" t="n">
        <v>0.14242552207793</v>
      </c>
      <c r="AX4" s="104" t="n">
        <v>0.0949503480519545</v>
      </c>
      <c r="AY4" s="103" t="n">
        <v>-1.1655</v>
      </c>
      <c r="AZ4" s="103" t="n">
        <v>-1.332</v>
      </c>
      <c r="BA4" s="103" t="n">
        <v>-1.4985</v>
      </c>
      <c r="BB4" s="103" t="n">
        <v>-1.665</v>
      </c>
    </row>
    <row r="5" customFormat="false" ht="12.8" hidden="false" customHeight="false" outlineLevel="0" collapsed="false">
      <c r="A5" s="105" t="n">
        <v>38</v>
      </c>
      <c r="B5" s="104" t="n">
        <v>0</v>
      </c>
      <c r="C5" s="104" t="n">
        <v>0.387040143038355</v>
      </c>
      <c r="D5" s="104" t="n">
        <v>0.77408028607671</v>
      </c>
      <c r="E5" s="104" t="n">
        <v>1.16112042911507</v>
      </c>
      <c r="F5" s="104" t="n">
        <v>1.54816057215342</v>
      </c>
      <c r="G5" s="104" t="n">
        <v>1.6789412962282</v>
      </c>
      <c r="H5" s="104" t="n">
        <v>1.80972202030298</v>
      </c>
      <c r="I5" s="104" t="n">
        <v>1.8117539083643</v>
      </c>
      <c r="J5" s="104" t="n">
        <v>1.81378579642561</v>
      </c>
      <c r="K5" s="104" t="n">
        <v>1.8635500597615</v>
      </c>
      <c r="L5" s="104" t="n">
        <v>1.91331432309738</v>
      </c>
      <c r="M5" s="104" t="n">
        <v>1.86712777666878</v>
      </c>
      <c r="N5" s="104" t="n">
        <v>1.82094123024017</v>
      </c>
      <c r="O5" s="104" t="n">
        <v>1.75073663456236</v>
      </c>
      <c r="P5" s="104" t="n">
        <v>1.68053203888454</v>
      </c>
      <c r="Q5" s="104" t="n">
        <v>1.68892880800406</v>
      </c>
      <c r="R5" s="104" t="n">
        <v>1.69732557712358</v>
      </c>
      <c r="S5" s="104" t="n">
        <v>1.71280529940065</v>
      </c>
      <c r="T5" s="104" t="n">
        <v>1.72828502167772</v>
      </c>
      <c r="U5" s="104" t="n">
        <v>1.74376474395479</v>
      </c>
      <c r="V5" s="104" t="n">
        <v>1.75924446623186</v>
      </c>
      <c r="W5" s="104" t="n">
        <v>1.76736498678702</v>
      </c>
      <c r="X5" s="104" t="n">
        <v>1.77548550734218</v>
      </c>
      <c r="Y5" s="104" t="n">
        <v>1.77358922639065</v>
      </c>
      <c r="Z5" s="104" t="n">
        <v>1.77169294543912</v>
      </c>
      <c r="AA5" s="104" t="n">
        <v>1.76979666448759</v>
      </c>
      <c r="AB5" s="104" t="n">
        <v>1.76521807163546</v>
      </c>
      <c r="AC5" s="104" t="n">
        <v>1.76063947878332</v>
      </c>
      <c r="AD5" s="104" t="n">
        <v>1.79855704823574</v>
      </c>
      <c r="AE5" s="104" t="n">
        <v>1.83647461768816</v>
      </c>
      <c r="AF5" s="104" t="n">
        <v>1.87439218714059</v>
      </c>
      <c r="AG5" s="104" t="n">
        <v>1.59118594841333</v>
      </c>
      <c r="AH5" s="104" t="n">
        <v>1.30797970968608</v>
      </c>
      <c r="AI5" s="104" t="n">
        <v>1.23536499170534</v>
      </c>
      <c r="AJ5" s="104" t="n">
        <v>0.836308037165716</v>
      </c>
      <c r="AK5" s="104" t="n">
        <v>0.784038784842859</v>
      </c>
      <c r="AL5" s="104" t="n">
        <v>0.731769532520001</v>
      </c>
      <c r="AM5" s="104" t="n">
        <v>0.679500280197144</v>
      </c>
      <c r="AN5" s="104" t="n">
        <v>0.627231027874287</v>
      </c>
      <c r="AO5" s="104" t="n">
        <v>0.57496177555143</v>
      </c>
      <c r="AP5" s="104" t="n">
        <v>0.522692523228573</v>
      </c>
      <c r="AQ5" s="104" t="n">
        <v>0.470423270905716</v>
      </c>
      <c r="AR5" s="104" t="n">
        <v>0.418154018582859</v>
      </c>
      <c r="AS5" s="104" t="n">
        <v>0.365884766260002</v>
      </c>
      <c r="AT5" s="104" t="n">
        <v>0.313615513937145</v>
      </c>
      <c r="AU5" s="104" t="n">
        <v>0.261346261614288</v>
      </c>
      <c r="AV5" s="104" t="n">
        <v>0.209077009291431</v>
      </c>
      <c r="AW5" s="104" t="n">
        <v>0.156807756968574</v>
      </c>
      <c r="AX5" s="104" t="n">
        <v>0.104538504645717</v>
      </c>
      <c r="AY5" s="103" t="n">
        <v>-1.477</v>
      </c>
      <c r="AZ5" s="103" t="n">
        <v>-1.688</v>
      </c>
      <c r="BA5" s="103" t="n">
        <v>-1.899</v>
      </c>
      <c r="BB5" s="103" t="n">
        <v>-2.11</v>
      </c>
    </row>
    <row r="6" customFormat="false" ht="12.8" hidden="false" customHeight="false" outlineLevel="0" collapsed="false">
      <c r="A6" s="105" t="n">
        <v>39</v>
      </c>
      <c r="B6" s="104" t="n">
        <v>0</v>
      </c>
      <c r="C6" s="104" t="n">
        <v>0.42148426766725</v>
      </c>
      <c r="D6" s="104" t="n">
        <v>0.8429685353345</v>
      </c>
      <c r="E6" s="104" t="n">
        <v>1.26445280300175</v>
      </c>
      <c r="F6" s="104" t="n">
        <v>1.685937070669</v>
      </c>
      <c r="G6" s="104" t="n">
        <v>1.82878208352391</v>
      </c>
      <c r="H6" s="104" t="n">
        <v>1.9716270963788</v>
      </c>
      <c r="I6" s="104" t="n">
        <v>1.97423167674654</v>
      </c>
      <c r="J6" s="104" t="n">
        <v>1.97683625711428</v>
      </c>
      <c r="K6" s="104" t="n">
        <v>2.03120791695854</v>
      </c>
      <c r="L6" s="104" t="n">
        <v>2.0855795768028</v>
      </c>
      <c r="M6" s="104" t="n">
        <v>2.03561097854554</v>
      </c>
      <c r="N6" s="104" t="n">
        <v>1.98564238028828</v>
      </c>
      <c r="O6" s="104" t="n">
        <v>1.90944383650357</v>
      </c>
      <c r="P6" s="104" t="n">
        <v>1.83324529271887</v>
      </c>
      <c r="Q6" s="104" t="n">
        <v>1.84255212182593</v>
      </c>
      <c r="R6" s="104" t="n">
        <v>1.851858950933</v>
      </c>
      <c r="S6" s="104" t="n">
        <v>1.86883841340947</v>
      </c>
      <c r="T6" s="104" t="n">
        <v>1.88581787588594</v>
      </c>
      <c r="U6" s="104" t="n">
        <v>1.90279733836241</v>
      </c>
      <c r="V6" s="104" t="n">
        <v>1.91977680083888</v>
      </c>
      <c r="W6" s="104" t="n">
        <v>1.92871021022395</v>
      </c>
      <c r="X6" s="104" t="n">
        <v>1.93764361960902</v>
      </c>
      <c r="Y6" s="104" t="n">
        <v>1.93567355166651</v>
      </c>
      <c r="Z6" s="104" t="n">
        <v>1.93370348372399</v>
      </c>
      <c r="AA6" s="104" t="n">
        <v>1.93173341578148</v>
      </c>
      <c r="AB6" s="104" t="n">
        <v>1.92679387811229</v>
      </c>
      <c r="AC6" s="104" t="n">
        <v>1.9218543404431</v>
      </c>
      <c r="AD6" s="104" t="n">
        <v>1.96326806138285</v>
      </c>
      <c r="AE6" s="104" t="n">
        <v>2.0046817823226</v>
      </c>
      <c r="AF6" s="104" t="n">
        <v>2.04609550326235</v>
      </c>
      <c r="AG6" s="104" t="n">
        <v>1.73703568797295</v>
      </c>
      <c r="AH6" s="104" t="n">
        <v>1.42797587268355</v>
      </c>
      <c r="AI6" s="104" t="n">
        <v>1.34869923148387</v>
      </c>
      <c r="AJ6" s="104" t="n">
        <v>0.91301328991582</v>
      </c>
      <c r="AK6" s="104" t="n">
        <v>0.855949959296081</v>
      </c>
      <c r="AL6" s="104" t="n">
        <v>0.798886628676342</v>
      </c>
      <c r="AM6" s="104" t="n">
        <v>0.741823298056604</v>
      </c>
      <c r="AN6" s="104" t="n">
        <v>0.684759967436865</v>
      </c>
      <c r="AO6" s="104" t="n">
        <v>0.627696636817127</v>
      </c>
      <c r="AP6" s="104" t="n">
        <v>0.570633306197388</v>
      </c>
      <c r="AQ6" s="104" t="n">
        <v>0.513569975577649</v>
      </c>
      <c r="AR6" s="104" t="n">
        <v>0.456506644957911</v>
      </c>
      <c r="AS6" s="104" t="n">
        <v>0.399443314338172</v>
      </c>
      <c r="AT6" s="104" t="n">
        <v>0.342379983718434</v>
      </c>
      <c r="AU6" s="104" t="n">
        <v>0.285316653098695</v>
      </c>
      <c r="AV6" s="104" t="n">
        <v>0.228253322478957</v>
      </c>
      <c r="AW6" s="104" t="n">
        <v>0.171189991859218</v>
      </c>
      <c r="AX6" s="104" t="n">
        <v>0.11412666123948</v>
      </c>
      <c r="AY6" s="103" t="n">
        <v>-1.7885</v>
      </c>
      <c r="AZ6" s="103" t="n">
        <v>-2.044</v>
      </c>
      <c r="BA6" s="103" t="n">
        <v>-2.2995</v>
      </c>
      <c r="BB6" s="103" t="n">
        <v>-2.555</v>
      </c>
    </row>
    <row r="7" customFormat="false" ht="12.8" hidden="false" customHeight="false" outlineLevel="0" collapsed="false">
      <c r="A7" s="105" t="n">
        <v>40</v>
      </c>
      <c r="B7" s="104" t="n">
        <v>0</v>
      </c>
      <c r="C7" s="104" t="n">
        <v>0.455928392296145</v>
      </c>
      <c r="D7" s="104" t="n">
        <v>0.91185678459229</v>
      </c>
      <c r="E7" s="104" t="n">
        <v>1.36778517688844</v>
      </c>
      <c r="F7" s="104" t="n">
        <v>1.82371356918458</v>
      </c>
      <c r="G7" s="104" t="n">
        <v>1.97862287081961</v>
      </c>
      <c r="H7" s="104" t="n">
        <v>2.13353217245463</v>
      </c>
      <c r="I7" s="104" t="n">
        <v>2.13670944512879</v>
      </c>
      <c r="J7" s="104" t="n">
        <v>2.13988671780294</v>
      </c>
      <c r="K7" s="104" t="n">
        <v>2.19886577415557</v>
      </c>
      <c r="L7" s="104" t="n">
        <v>2.25784483050821</v>
      </c>
      <c r="M7" s="104" t="n">
        <v>2.2040941804223</v>
      </c>
      <c r="N7" s="104" t="n">
        <v>2.15034353033638</v>
      </c>
      <c r="O7" s="104" t="n">
        <v>2.06815103844478</v>
      </c>
      <c r="P7" s="104" t="n">
        <v>1.98595854655319</v>
      </c>
      <c r="Q7" s="104" t="n">
        <v>1.9961754356478</v>
      </c>
      <c r="R7" s="104" t="n">
        <v>2.00639232474242</v>
      </c>
      <c r="S7" s="104" t="n">
        <v>2.02487152741829</v>
      </c>
      <c r="T7" s="104" t="n">
        <v>2.04335073009416</v>
      </c>
      <c r="U7" s="104" t="n">
        <v>2.06182993277003</v>
      </c>
      <c r="V7" s="104" t="n">
        <v>2.0803091354459</v>
      </c>
      <c r="W7" s="104" t="n">
        <v>2.09005543366088</v>
      </c>
      <c r="X7" s="104" t="n">
        <v>2.09980173187586</v>
      </c>
      <c r="Y7" s="104" t="n">
        <v>2.09775787694236</v>
      </c>
      <c r="Z7" s="104" t="n">
        <v>2.09571402200887</v>
      </c>
      <c r="AA7" s="104" t="n">
        <v>2.09367016707537</v>
      </c>
      <c r="AB7" s="104" t="n">
        <v>2.08836968458913</v>
      </c>
      <c r="AC7" s="104" t="n">
        <v>2.08306920210289</v>
      </c>
      <c r="AD7" s="104" t="n">
        <v>2.12797907452996</v>
      </c>
      <c r="AE7" s="104" t="n">
        <v>2.17288894695704</v>
      </c>
      <c r="AF7" s="104" t="n">
        <v>2.21779881938411</v>
      </c>
      <c r="AG7" s="104" t="n">
        <v>1.88288542753257</v>
      </c>
      <c r="AH7" s="104" t="n">
        <v>1.54797203568102</v>
      </c>
      <c r="AI7" s="104" t="n">
        <v>1.4620334712624</v>
      </c>
      <c r="AJ7" s="104" t="n">
        <v>0.989718542665923</v>
      </c>
      <c r="AK7" s="104" t="n">
        <v>0.927861133749303</v>
      </c>
      <c r="AL7" s="104" t="n">
        <v>0.866003724832683</v>
      </c>
      <c r="AM7" s="104" t="n">
        <v>0.804146315916063</v>
      </c>
      <c r="AN7" s="104" t="n">
        <v>0.742288906999443</v>
      </c>
      <c r="AO7" s="104" t="n">
        <v>0.680431498082823</v>
      </c>
      <c r="AP7" s="104" t="n">
        <v>0.618574089166203</v>
      </c>
      <c r="AQ7" s="104" t="n">
        <v>0.556716680249583</v>
      </c>
      <c r="AR7" s="104" t="n">
        <v>0.494859271332963</v>
      </c>
      <c r="AS7" s="104" t="n">
        <v>0.433001862416343</v>
      </c>
      <c r="AT7" s="104" t="n">
        <v>0.371144453499723</v>
      </c>
      <c r="AU7" s="104" t="n">
        <v>0.309287044583103</v>
      </c>
      <c r="AV7" s="104" t="n">
        <v>0.247429635666483</v>
      </c>
      <c r="AW7" s="104" t="n">
        <v>0.185572226749863</v>
      </c>
      <c r="AX7" s="104" t="n">
        <v>0.123714817833243</v>
      </c>
      <c r="AY7" s="103" t="n">
        <v>-2.1</v>
      </c>
      <c r="AZ7" s="103" t="n">
        <v>-2.4</v>
      </c>
      <c r="BA7" s="103" t="n">
        <v>-2.7</v>
      </c>
      <c r="BB7" s="103" t="n">
        <v>-3</v>
      </c>
    </row>
    <row r="8" customFormat="false" ht="12.8" hidden="false" customHeight="false" outlineLevel="0" collapsed="false">
      <c r="A8" s="105" t="n">
        <v>41</v>
      </c>
      <c r="B8" s="104" t="n">
        <v>0</v>
      </c>
      <c r="C8" s="104" t="n">
        <v>0.491188133957731</v>
      </c>
      <c r="D8" s="104" t="n">
        <v>0.982376267915462</v>
      </c>
      <c r="E8" s="104" t="n">
        <v>1.47356440187319</v>
      </c>
      <c r="F8" s="104" t="n">
        <v>1.96475253583092</v>
      </c>
      <c r="G8" s="104" t="n">
        <v>2.13272223872651</v>
      </c>
      <c r="H8" s="104" t="n">
        <v>2.30069194162209</v>
      </c>
      <c r="I8" s="104" t="n">
        <v>2.30506510618363</v>
      </c>
      <c r="J8" s="104" t="n">
        <v>2.30943827074517</v>
      </c>
      <c r="K8" s="104" t="n">
        <v>2.37340106524187</v>
      </c>
      <c r="L8" s="104" t="n">
        <v>2.43736385973856</v>
      </c>
      <c r="M8" s="104" t="n">
        <v>2.38021855861677</v>
      </c>
      <c r="N8" s="104" t="n">
        <v>2.32307325749498</v>
      </c>
      <c r="O8" s="104" t="n">
        <v>2.23509488229231</v>
      </c>
      <c r="P8" s="104" t="n">
        <v>2.14711650708963</v>
      </c>
      <c r="Q8" s="104" t="n">
        <v>2.15849181784926</v>
      </c>
      <c r="R8" s="104" t="n">
        <v>2.1698671286089</v>
      </c>
      <c r="S8" s="104" t="n">
        <v>2.19005180711467</v>
      </c>
      <c r="T8" s="104" t="n">
        <v>2.21023648562044</v>
      </c>
      <c r="U8" s="104" t="n">
        <v>2.23042116412622</v>
      </c>
      <c r="V8" s="104" t="n">
        <v>2.25060584263199</v>
      </c>
      <c r="W8" s="104" t="n">
        <v>2.26130734782962</v>
      </c>
      <c r="X8" s="104" t="n">
        <v>2.27200885302726</v>
      </c>
      <c r="Y8" s="104" t="n">
        <v>2.27002117114794</v>
      </c>
      <c r="Z8" s="104" t="n">
        <v>2.26803348926862</v>
      </c>
      <c r="AA8" s="104" t="n">
        <v>2.26604580738931</v>
      </c>
      <c r="AB8" s="104" t="n">
        <v>2.2604365190681</v>
      </c>
      <c r="AC8" s="104" t="n">
        <v>2.25482723074689</v>
      </c>
      <c r="AD8" s="104" t="n">
        <v>2.30349330797935</v>
      </c>
      <c r="AE8" s="104" t="n">
        <v>2.3521593852118</v>
      </c>
      <c r="AF8" s="104" t="n">
        <v>2.40082546244426</v>
      </c>
      <c r="AG8" s="104" t="n">
        <v>2.03847033617393</v>
      </c>
      <c r="AH8" s="104" t="n">
        <v>1.6761152099036</v>
      </c>
      <c r="AI8" s="104" t="n">
        <v>1.58306211726385</v>
      </c>
      <c r="AJ8" s="104" t="n">
        <v>1.07160498622348</v>
      </c>
      <c r="AK8" s="104" t="n">
        <v>1.00462967458451</v>
      </c>
      <c r="AL8" s="104" t="n">
        <v>0.937654362945546</v>
      </c>
      <c r="AM8" s="104" t="n">
        <v>0.870679051306579</v>
      </c>
      <c r="AN8" s="104" t="n">
        <v>0.803703739667612</v>
      </c>
      <c r="AO8" s="104" t="n">
        <v>0.736728428028645</v>
      </c>
      <c r="AP8" s="104" t="n">
        <v>0.669753116389678</v>
      </c>
      <c r="AQ8" s="104" t="n">
        <v>0.602777804750711</v>
      </c>
      <c r="AR8" s="104" t="n">
        <v>0.535802493111744</v>
      </c>
      <c r="AS8" s="104" t="n">
        <v>0.468827181472777</v>
      </c>
      <c r="AT8" s="104" t="n">
        <v>0.40185186983381</v>
      </c>
      <c r="AU8" s="104" t="n">
        <v>0.334876558194843</v>
      </c>
      <c r="AV8" s="104" t="n">
        <v>0.267901246555876</v>
      </c>
      <c r="AW8" s="104" t="n">
        <v>0.200925934916909</v>
      </c>
      <c r="AX8" s="104" t="n">
        <v>0.133950623277942</v>
      </c>
      <c r="AY8" s="103" t="n">
        <v>-2.506</v>
      </c>
      <c r="AZ8" s="103" t="n">
        <v>-2.864</v>
      </c>
      <c r="BA8" s="103" t="n">
        <v>-3.222</v>
      </c>
      <c r="BB8" s="103" t="n">
        <v>-3.58</v>
      </c>
    </row>
    <row r="9" customFormat="false" ht="12.8" hidden="false" customHeight="false" outlineLevel="0" collapsed="false">
      <c r="A9" s="105" t="n">
        <v>42</v>
      </c>
      <c r="B9" s="104" t="n">
        <v>0</v>
      </c>
      <c r="C9" s="104" t="n">
        <v>0.526447875619317</v>
      </c>
      <c r="D9" s="104" t="n">
        <v>1.05289575123863</v>
      </c>
      <c r="E9" s="104" t="n">
        <v>1.57934362685795</v>
      </c>
      <c r="F9" s="104" t="n">
        <v>2.10579150247727</v>
      </c>
      <c r="G9" s="104" t="n">
        <v>2.28682160663341</v>
      </c>
      <c r="H9" s="104" t="n">
        <v>2.46785171078955</v>
      </c>
      <c r="I9" s="104" t="n">
        <v>2.47342076723848</v>
      </c>
      <c r="J9" s="104" t="n">
        <v>2.47898982368741</v>
      </c>
      <c r="K9" s="104" t="n">
        <v>2.54793635632816</v>
      </c>
      <c r="L9" s="104" t="n">
        <v>2.61688288896891</v>
      </c>
      <c r="M9" s="104" t="n">
        <v>2.55634293681125</v>
      </c>
      <c r="N9" s="104" t="n">
        <v>2.49580298465359</v>
      </c>
      <c r="O9" s="104" t="n">
        <v>2.40203872613983</v>
      </c>
      <c r="P9" s="104" t="n">
        <v>2.30827446762607</v>
      </c>
      <c r="Q9" s="104" t="n">
        <v>2.32080820005072</v>
      </c>
      <c r="R9" s="104" t="n">
        <v>2.33334193247538</v>
      </c>
      <c r="S9" s="104" t="n">
        <v>2.35523208681105</v>
      </c>
      <c r="T9" s="104" t="n">
        <v>2.37712224114673</v>
      </c>
      <c r="U9" s="104" t="n">
        <v>2.3990123954824</v>
      </c>
      <c r="V9" s="104" t="n">
        <v>2.42090254981808</v>
      </c>
      <c r="W9" s="104" t="n">
        <v>2.43255926199837</v>
      </c>
      <c r="X9" s="104" t="n">
        <v>2.44421597417866</v>
      </c>
      <c r="Y9" s="104" t="n">
        <v>2.44228446535352</v>
      </c>
      <c r="Z9" s="104" t="n">
        <v>2.44035295652838</v>
      </c>
      <c r="AA9" s="104" t="n">
        <v>2.43842144770324</v>
      </c>
      <c r="AB9" s="104" t="n">
        <v>2.43250335354707</v>
      </c>
      <c r="AC9" s="104" t="n">
        <v>2.4265852593909</v>
      </c>
      <c r="AD9" s="104" t="n">
        <v>2.47900754142874</v>
      </c>
      <c r="AE9" s="104" t="n">
        <v>2.53142982346657</v>
      </c>
      <c r="AF9" s="104" t="n">
        <v>2.58385210550441</v>
      </c>
      <c r="AG9" s="104" t="n">
        <v>2.1940552448153</v>
      </c>
      <c r="AH9" s="104" t="n">
        <v>1.80425838412619</v>
      </c>
      <c r="AI9" s="104" t="n">
        <v>1.7040907632653</v>
      </c>
      <c r="AJ9" s="104" t="n">
        <v>1.15349142978104</v>
      </c>
      <c r="AK9" s="104" t="n">
        <v>1.08139821541973</v>
      </c>
      <c r="AL9" s="104" t="n">
        <v>1.00930500105841</v>
      </c>
      <c r="AM9" s="104" t="n">
        <v>0.937211786697096</v>
      </c>
      <c r="AN9" s="104" t="n">
        <v>0.865118572335782</v>
      </c>
      <c r="AO9" s="104" t="n">
        <v>0.793025357974468</v>
      </c>
      <c r="AP9" s="104" t="n">
        <v>0.720932143613154</v>
      </c>
      <c r="AQ9" s="104" t="n">
        <v>0.64883892925184</v>
      </c>
      <c r="AR9" s="104" t="n">
        <v>0.576745714890526</v>
      </c>
      <c r="AS9" s="104" t="n">
        <v>0.504652500529212</v>
      </c>
      <c r="AT9" s="104" t="n">
        <v>0.432559286167898</v>
      </c>
      <c r="AU9" s="104" t="n">
        <v>0.360466071806584</v>
      </c>
      <c r="AV9" s="104" t="n">
        <v>0.28837285744527</v>
      </c>
      <c r="AW9" s="104" t="n">
        <v>0.216279643083956</v>
      </c>
      <c r="AX9" s="104" t="n">
        <v>0.144186428722641</v>
      </c>
      <c r="AY9" s="103" t="n">
        <v>-2.912</v>
      </c>
      <c r="AZ9" s="103" t="n">
        <v>-3.328</v>
      </c>
      <c r="BA9" s="103" t="n">
        <v>-3.744</v>
      </c>
      <c r="BB9" s="103" t="n">
        <v>-4.16</v>
      </c>
    </row>
    <row r="10" customFormat="false" ht="12.8" hidden="false" customHeight="false" outlineLevel="0" collapsed="false">
      <c r="A10" s="105" t="n">
        <v>43</v>
      </c>
      <c r="B10" s="104" t="n">
        <v>0</v>
      </c>
      <c r="C10" s="104" t="n">
        <v>0.561707617280903</v>
      </c>
      <c r="D10" s="104" t="n">
        <v>1.12341523456181</v>
      </c>
      <c r="E10" s="104" t="n">
        <v>1.68512285184271</v>
      </c>
      <c r="F10" s="104" t="n">
        <v>2.24683046912361</v>
      </c>
      <c r="G10" s="104" t="n">
        <v>2.44092097454031</v>
      </c>
      <c r="H10" s="104" t="n">
        <v>2.635011479957</v>
      </c>
      <c r="I10" s="104" t="n">
        <v>2.64177642829332</v>
      </c>
      <c r="J10" s="104" t="n">
        <v>2.64854137662964</v>
      </c>
      <c r="K10" s="104" t="n">
        <v>2.72247164741445</v>
      </c>
      <c r="L10" s="104" t="n">
        <v>2.79640191819927</v>
      </c>
      <c r="M10" s="104" t="n">
        <v>2.73246731500573</v>
      </c>
      <c r="N10" s="104" t="n">
        <v>2.66853271181219</v>
      </c>
      <c r="O10" s="104" t="n">
        <v>2.56898256998735</v>
      </c>
      <c r="P10" s="104" t="n">
        <v>2.46943242816251</v>
      </c>
      <c r="Q10" s="104" t="n">
        <v>2.48312458225218</v>
      </c>
      <c r="R10" s="104" t="n">
        <v>2.49681673634185</v>
      </c>
      <c r="S10" s="104" t="n">
        <v>2.52041236650743</v>
      </c>
      <c r="T10" s="104" t="n">
        <v>2.54400799667301</v>
      </c>
      <c r="U10" s="104" t="n">
        <v>2.56760362683859</v>
      </c>
      <c r="V10" s="104" t="n">
        <v>2.59119925700416</v>
      </c>
      <c r="W10" s="104" t="n">
        <v>2.60381117616711</v>
      </c>
      <c r="X10" s="104" t="n">
        <v>2.61642309533007</v>
      </c>
      <c r="Y10" s="104" t="n">
        <v>2.6145477595591</v>
      </c>
      <c r="Z10" s="104" t="n">
        <v>2.61267242378814</v>
      </c>
      <c r="AA10" s="104" t="n">
        <v>2.61079708801718</v>
      </c>
      <c r="AB10" s="104" t="n">
        <v>2.60457018802604</v>
      </c>
      <c r="AC10" s="104" t="n">
        <v>2.5983432880349</v>
      </c>
      <c r="AD10" s="104" t="n">
        <v>2.65452177487812</v>
      </c>
      <c r="AE10" s="104" t="n">
        <v>2.71070026172134</v>
      </c>
      <c r="AF10" s="104" t="n">
        <v>2.76687874856456</v>
      </c>
      <c r="AG10" s="104" t="n">
        <v>2.34964015345667</v>
      </c>
      <c r="AH10" s="104" t="n">
        <v>1.93240155834877</v>
      </c>
      <c r="AI10" s="104" t="n">
        <v>1.82511940926674</v>
      </c>
      <c r="AJ10" s="104" t="n">
        <v>1.2353778733386</v>
      </c>
      <c r="AK10" s="104" t="n">
        <v>1.15816675625494</v>
      </c>
      <c r="AL10" s="104" t="n">
        <v>1.08095563917127</v>
      </c>
      <c r="AM10" s="104" t="n">
        <v>1.00374452208761</v>
      </c>
      <c r="AN10" s="104" t="n">
        <v>0.926533405003951</v>
      </c>
      <c r="AO10" s="104" t="n">
        <v>0.84932228792029</v>
      </c>
      <c r="AP10" s="104" t="n">
        <v>0.772111170836629</v>
      </c>
      <c r="AQ10" s="104" t="n">
        <v>0.694900053752968</v>
      </c>
      <c r="AR10" s="104" t="n">
        <v>0.617688936669307</v>
      </c>
      <c r="AS10" s="104" t="n">
        <v>0.540477819585646</v>
      </c>
      <c r="AT10" s="104" t="n">
        <v>0.463266702501985</v>
      </c>
      <c r="AU10" s="104" t="n">
        <v>0.386055585418323</v>
      </c>
      <c r="AV10" s="104" t="n">
        <v>0.308844468334662</v>
      </c>
      <c r="AW10" s="104" t="n">
        <v>0.231633351251001</v>
      </c>
      <c r="AX10" s="104" t="n">
        <v>0.15442223416734</v>
      </c>
      <c r="AY10" s="103" t="n">
        <v>-3.318</v>
      </c>
      <c r="AZ10" s="103" t="n">
        <v>-3.792</v>
      </c>
      <c r="BA10" s="103" t="n">
        <v>-4.266</v>
      </c>
      <c r="BB10" s="103" t="n">
        <v>-4.74</v>
      </c>
    </row>
    <row r="11" customFormat="false" ht="12.8" hidden="false" customHeight="false" outlineLevel="0" collapsed="false">
      <c r="A11" s="105" t="n">
        <v>44</v>
      </c>
      <c r="B11" s="104" t="n">
        <v>0</v>
      </c>
      <c r="C11" s="104" t="n">
        <v>0.596967358942489</v>
      </c>
      <c r="D11" s="104" t="n">
        <v>1.19393471788498</v>
      </c>
      <c r="E11" s="104" t="n">
        <v>1.79090207682747</v>
      </c>
      <c r="F11" s="104" t="n">
        <v>2.38786943576996</v>
      </c>
      <c r="G11" s="104" t="n">
        <v>2.59502034244721</v>
      </c>
      <c r="H11" s="104" t="n">
        <v>2.80217124912446</v>
      </c>
      <c r="I11" s="104" t="n">
        <v>2.81013208934817</v>
      </c>
      <c r="J11" s="104" t="n">
        <v>2.81809292957188</v>
      </c>
      <c r="K11" s="104" t="n">
        <v>2.89700693850075</v>
      </c>
      <c r="L11" s="104" t="n">
        <v>2.97592094742962</v>
      </c>
      <c r="M11" s="104" t="n">
        <v>2.90859169320021</v>
      </c>
      <c r="N11" s="104" t="n">
        <v>2.8412624389708</v>
      </c>
      <c r="O11" s="104" t="n">
        <v>2.73592641383487</v>
      </c>
      <c r="P11" s="104" t="n">
        <v>2.63059038869895</v>
      </c>
      <c r="Q11" s="104" t="n">
        <v>2.64544096445364</v>
      </c>
      <c r="R11" s="104" t="n">
        <v>2.66029154020833</v>
      </c>
      <c r="S11" s="104" t="n">
        <v>2.68559264620381</v>
      </c>
      <c r="T11" s="104" t="n">
        <v>2.71089375219929</v>
      </c>
      <c r="U11" s="104" t="n">
        <v>2.73619485819477</v>
      </c>
      <c r="V11" s="104" t="n">
        <v>2.76149596419025</v>
      </c>
      <c r="W11" s="104" t="n">
        <v>2.77506309033586</v>
      </c>
      <c r="X11" s="104" t="n">
        <v>2.78863021648147</v>
      </c>
      <c r="Y11" s="104" t="n">
        <v>2.78681105376468</v>
      </c>
      <c r="Z11" s="104" t="n">
        <v>2.7849918910479</v>
      </c>
      <c r="AA11" s="104" t="n">
        <v>2.78317272833111</v>
      </c>
      <c r="AB11" s="104" t="n">
        <v>2.77663702250501</v>
      </c>
      <c r="AC11" s="104" t="n">
        <v>2.77010131667891</v>
      </c>
      <c r="AD11" s="104" t="n">
        <v>2.83003600832751</v>
      </c>
      <c r="AE11" s="104" t="n">
        <v>2.88997069997611</v>
      </c>
      <c r="AF11" s="104" t="n">
        <v>2.94990539162471</v>
      </c>
      <c r="AG11" s="104" t="n">
        <v>2.50522506209803</v>
      </c>
      <c r="AH11" s="104" t="n">
        <v>2.06054473257136</v>
      </c>
      <c r="AI11" s="104" t="n">
        <v>1.94614805526819</v>
      </c>
      <c r="AJ11" s="104" t="n">
        <v>1.31726431689616</v>
      </c>
      <c r="AK11" s="104" t="n">
        <v>1.23493529709015</v>
      </c>
      <c r="AL11" s="104" t="n">
        <v>1.15260627728414</v>
      </c>
      <c r="AM11" s="104" t="n">
        <v>1.07027725747813</v>
      </c>
      <c r="AN11" s="104" t="n">
        <v>0.987948237672121</v>
      </c>
      <c r="AO11" s="104" t="n">
        <v>0.905619217866112</v>
      </c>
      <c r="AP11" s="104" t="n">
        <v>0.823290198060104</v>
      </c>
      <c r="AQ11" s="104" t="n">
        <v>0.740961178254096</v>
      </c>
      <c r="AR11" s="104" t="n">
        <v>0.658632158448088</v>
      </c>
      <c r="AS11" s="104" t="n">
        <v>0.57630313864208</v>
      </c>
      <c r="AT11" s="104" t="n">
        <v>0.493974118836072</v>
      </c>
      <c r="AU11" s="104" t="n">
        <v>0.411645099030064</v>
      </c>
      <c r="AV11" s="104" t="n">
        <v>0.329316079224056</v>
      </c>
      <c r="AW11" s="104" t="n">
        <v>0.246987059418048</v>
      </c>
      <c r="AX11" s="104" t="n">
        <v>0.16465803961204</v>
      </c>
      <c r="AY11" s="103" t="n">
        <v>-3.724</v>
      </c>
      <c r="AZ11" s="103" t="n">
        <v>-4.256</v>
      </c>
      <c r="BA11" s="103" t="n">
        <v>-4.788</v>
      </c>
      <c r="BB11" s="103" t="n">
        <v>-5.32</v>
      </c>
    </row>
    <row r="12" customFormat="false" ht="12.8" hidden="false" customHeight="false" outlineLevel="0" collapsed="false">
      <c r="A12" s="105" t="n">
        <v>45</v>
      </c>
      <c r="B12" s="104" t="n">
        <v>0</v>
      </c>
      <c r="C12" s="104" t="n">
        <v>0.632227100604075</v>
      </c>
      <c r="D12" s="104" t="n">
        <v>1.26445420120815</v>
      </c>
      <c r="E12" s="104" t="n">
        <v>1.89668130181222</v>
      </c>
      <c r="F12" s="104" t="n">
        <v>2.5289084024163</v>
      </c>
      <c r="G12" s="104" t="n">
        <v>2.74911971035411</v>
      </c>
      <c r="H12" s="104" t="n">
        <v>2.96933101829192</v>
      </c>
      <c r="I12" s="104" t="n">
        <v>2.97848775040301</v>
      </c>
      <c r="J12" s="104" t="n">
        <v>2.98764448251411</v>
      </c>
      <c r="K12" s="104" t="n">
        <v>3.07154222958704</v>
      </c>
      <c r="L12" s="104" t="n">
        <v>3.15543997665997</v>
      </c>
      <c r="M12" s="104" t="n">
        <v>3.08471607139468</v>
      </c>
      <c r="N12" s="104" t="n">
        <v>3.0139921661294</v>
      </c>
      <c r="O12" s="104" t="n">
        <v>2.90287025768239</v>
      </c>
      <c r="P12" s="104" t="n">
        <v>2.79174834923539</v>
      </c>
      <c r="Q12" s="104" t="n">
        <v>2.8077573466551</v>
      </c>
      <c r="R12" s="104" t="n">
        <v>2.82376634407481</v>
      </c>
      <c r="S12" s="104" t="n">
        <v>2.85077292590019</v>
      </c>
      <c r="T12" s="104" t="n">
        <v>2.87777950772558</v>
      </c>
      <c r="U12" s="104" t="n">
        <v>2.90478608955096</v>
      </c>
      <c r="V12" s="104" t="n">
        <v>2.93179267137634</v>
      </c>
      <c r="W12" s="104" t="n">
        <v>2.9463150045046</v>
      </c>
      <c r="X12" s="104" t="n">
        <v>2.96083733763287</v>
      </c>
      <c r="Y12" s="104" t="n">
        <v>2.95907434797026</v>
      </c>
      <c r="Z12" s="104" t="n">
        <v>2.95731135830766</v>
      </c>
      <c r="AA12" s="104" t="n">
        <v>2.95554836864505</v>
      </c>
      <c r="AB12" s="104" t="n">
        <v>2.94870385698398</v>
      </c>
      <c r="AC12" s="104" t="n">
        <v>2.94185934532291</v>
      </c>
      <c r="AD12" s="104" t="n">
        <v>3.00555024177689</v>
      </c>
      <c r="AE12" s="104" t="n">
        <v>3.06924113823088</v>
      </c>
      <c r="AF12" s="104" t="n">
        <v>3.13293203468486</v>
      </c>
      <c r="AG12" s="104" t="n">
        <v>2.6608099707394</v>
      </c>
      <c r="AH12" s="104" t="n">
        <v>2.18868790679394</v>
      </c>
      <c r="AI12" s="104" t="n">
        <v>2.06717670126964</v>
      </c>
      <c r="AJ12" s="104" t="n">
        <v>1.39915076045372</v>
      </c>
      <c r="AK12" s="104" t="n">
        <v>1.31170383792536</v>
      </c>
      <c r="AL12" s="104" t="n">
        <v>1.224256915397</v>
      </c>
      <c r="AM12" s="104" t="n">
        <v>1.13680999286865</v>
      </c>
      <c r="AN12" s="104" t="n">
        <v>1.04936307034029</v>
      </c>
      <c r="AO12" s="104" t="n">
        <v>0.961916147811935</v>
      </c>
      <c r="AP12" s="104" t="n">
        <v>0.87446922528358</v>
      </c>
      <c r="AQ12" s="104" t="n">
        <v>0.787022302755225</v>
      </c>
      <c r="AR12" s="104" t="n">
        <v>0.69957538022687</v>
      </c>
      <c r="AS12" s="104" t="n">
        <v>0.612128457698515</v>
      </c>
      <c r="AT12" s="104" t="n">
        <v>0.52468153517016</v>
      </c>
      <c r="AU12" s="104" t="n">
        <v>0.437234612641805</v>
      </c>
      <c r="AV12" s="104" t="n">
        <v>0.34978769011345</v>
      </c>
      <c r="AW12" s="104" t="n">
        <v>0.262340767585095</v>
      </c>
      <c r="AX12" s="104" t="n">
        <v>0.174893845056741</v>
      </c>
      <c r="AY12" s="103" t="n">
        <v>-4.13</v>
      </c>
      <c r="AZ12" s="103" t="n">
        <v>-4.72</v>
      </c>
      <c r="BA12" s="103" t="n">
        <v>-5.31</v>
      </c>
      <c r="BB12" s="103" t="n">
        <v>-5.9</v>
      </c>
    </row>
    <row r="13" customFormat="false" ht="12.8" hidden="false" customHeight="false" outlineLevel="0" collapsed="false">
      <c r="A13" s="105" t="n">
        <v>46</v>
      </c>
      <c r="B13" s="104" t="n">
        <v>0</v>
      </c>
      <c r="C13" s="104" t="n">
        <v>0.666942678503382</v>
      </c>
      <c r="D13" s="104" t="n">
        <v>1.33388535700676</v>
      </c>
      <c r="E13" s="104" t="n">
        <v>2.00082803551015</v>
      </c>
      <c r="F13" s="104" t="n">
        <v>2.66777071401353</v>
      </c>
      <c r="G13" s="104" t="n">
        <v>2.90204733215021</v>
      </c>
      <c r="H13" s="104" t="n">
        <v>3.13632395028688</v>
      </c>
      <c r="I13" s="104" t="n">
        <v>3.14759942676169</v>
      </c>
      <c r="J13" s="104" t="n">
        <v>3.1588749032365</v>
      </c>
      <c r="K13" s="104" t="n">
        <v>3.24807520159349</v>
      </c>
      <c r="L13" s="104" t="n">
        <v>3.33727549995048</v>
      </c>
      <c r="M13" s="104" t="n">
        <v>3.26388610459681</v>
      </c>
      <c r="N13" s="104" t="n">
        <v>3.19049670924315</v>
      </c>
      <c r="O13" s="104" t="n">
        <v>3.074142268215</v>
      </c>
      <c r="P13" s="104" t="n">
        <v>2.95778782718684</v>
      </c>
      <c r="Q13" s="104" t="n">
        <v>2.97524713721489</v>
      </c>
      <c r="R13" s="104" t="n">
        <v>2.99270644724294</v>
      </c>
      <c r="S13" s="104" t="n">
        <v>3.02162627270006</v>
      </c>
      <c r="T13" s="104" t="n">
        <v>3.05054609815717</v>
      </c>
      <c r="U13" s="104" t="n">
        <v>3.07946592361429</v>
      </c>
      <c r="V13" s="104" t="n">
        <v>3.10838574907141</v>
      </c>
      <c r="W13" s="104" t="n">
        <v>3.1240141403486</v>
      </c>
      <c r="X13" s="104" t="n">
        <v>3.1396425316258</v>
      </c>
      <c r="Y13" s="104" t="n">
        <v>3.13810585294744</v>
      </c>
      <c r="Z13" s="104" t="n">
        <v>3.13656917426909</v>
      </c>
      <c r="AA13" s="104" t="n">
        <v>3.13503249559073</v>
      </c>
      <c r="AB13" s="104" t="n">
        <v>3.12795921854982</v>
      </c>
      <c r="AC13" s="104" t="n">
        <v>3.12088594150892</v>
      </c>
      <c r="AD13" s="104" t="n">
        <v>3.18853048376655</v>
      </c>
      <c r="AE13" s="104" t="n">
        <v>3.25617502602419</v>
      </c>
      <c r="AF13" s="104" t="n">
        <v>3.32381956828182</v>
      </c>
      <c r="AG13" s="104" t="n">
        <v>2.82322013706749</v>
      </c>
      <c r="AH13" s="104" t="n">
        <v>2.32262070585317</v>
      </c>
      <c r="AI13" s="104" t="n">
        <v>2.19367310432064</v>
      </c>
      <c r="AJ13" s="104" t="n">
        <v>1.48470362436044</v>
      </c>
      <c r="AK13" s="104" t="n">
        <v>1.39190964783791</v>
      </c>
      <c r="AL13" s="104" t="n">
        <v>1.29911567131538</v>
      </c>
      <c r="AM13" s="104" t="n">
        <v>1.20632169479285</v>
      </c>
      <c r="AN13" s="104" t="n">
        <v>1.11352771827033</v>
      </c>
      <c r="AO13" s="104" t="n">
        <v>1.0207337417478</v>
      </c>
      <c r="AP13" s="104" t="n">
        <v>0.927939765225276</v>
      </c>
      <c r="AQ13" s="104" t="n">
        <v>0.835145788702751</v>
      </c>
      <c r="AR13" s="104" t="n">
        <v>0.742351812180226</v>
      </c>
      <c r="AS13" s="104" t="n">
        <v>0.649557835657701</v>
      </c>
      <c r="AT13" s="104" t="n">
        <v>0.556763859135176</v>
      </c>
      <c r="AU13" s="104" t="n">
        <v>0.463969882612651</v>
      </c>
      <c r="AV13" s="104" t="n">
        <v>0.371175906090126</v>
      </c>
      <c r="AW13" s="104" t="n">
        <v>0.278381929567601</v>
      </c>
      <c r="AX13" s="104" t="n">
        <v>0.185587953045076</v>
      </c>
      <c r="AY13" s="103" t="n">
        <v>-4.5825</v>
      </c>
      <c r="AZ13" s="103" t="n">
        <v>-5.238</v>
      </c>
      <c r="BA13" s="103" t="n">
        <v>-5.8935</v>
      </c>
      <c r="BB13" s="103" t="n">
        <v>-6.549</v>
      </c>
    </row>
    <row r="14" customFormat="false" ht="12.8" hidden="false" customHeight="false" outlineLevel="0" collapsed="false">
      <c r="A14" s="105" t="n">
        <v>47</v>
      </c>
      <c r="B14" s="104" t="n">
        <v>0</v>
      </c>
      <c r="C14" s="104" t="n">
        <v>0.70165825640269</v>
      </c>
      <c r="D14" s="104" t="n">
        <v>1.40331651280538</v>
      </c>
      <c r="E14" s="104" t="n">
        <v>2.10497476920807</v>
      </c>
      <c r="F14" s="104" t="n">
        <v>2.80663302561076</v>
      </c>
      <c r="G14" s="104" t="n">
        <v>3.0549749539463</v>
      </c>
      <c r="H14" s="104" t="n">
        <v>3.30331688228184</v>
      </c>
      <c r="I14" s="104" t="n">
        <v>3.31671110312037</v>
      </c>
      <c r="J14" s="104" t="n">
        <v>3.33010532395889</v>
      </c>
      <c r="K14" s="104" t="n">
        <v>3.42460817359994</v>
      </c>
      <c r="L14" s="104" t="n">
        <v>3.51911102324099</v>
      </c>
      <c r="M14" s="104" t="n">
        <v>3.44305613779894</v>
      </c>
      <c r="N14" s="104" t="n">
        <v>3.3670012523569</v>
      </c>
      <c r="O14" s="104" t="n">
        <v>3.2454142787476</v>
      </c>
      <c r="P14" s="104" t="n">
        <v>3.1238273051383</v>
      </c>
      <c r="Q14" s="104" t="n">
        <v>3.14273692777468</v>
      </c>
      <c r="R14" s="104" t="n">
        <v>3.16164655041107</v>
      </c>
      <c r="S14" s="104" t="n">
        <v>3.19247961949992</v>
      </c>
      <c r="T14" s="104" t="n">
        <v>3.22331268858877</v>
      </c>
      <c r="U14" s="104" t="n">
        <v>3.25414575767763</v>
      </c>
      <c r="V14" s="104" t="n">
        <v>3.28497882676648</v>
      </c>
      <c r="W14" s="104" t="n">
        <v>3.3017132761926</v>
      </c>
      <c r="X14" s="104" t="n">
        <v>3.31844772561873</v>
      </c>
      <c r="Y14" s="104" t="n">
        <v>3.31713735792462</v>
      </c>
      <c r="Z14" s="104" t="n">
        <v>3.31582699023052</v>
      </c>
      <c r="AA14" s="104" t="n">
        <v>3.31451662253641</v>
      </c>
      <c r="AB14" s="104" t="n">
        <v>3.30721458011567</v>
      </c>
      <c r="AC14" s="104" t="n">
        <v>3.29991253769493</v>
      </c>
      <c r="AD14" s="104" t="n">
        <v>3.37151072575621</v>
      </c>
      <c r="AE14" s="104" t="n">
        <v>3.44310891381749</v>
      </c>
      <c r="AF14" s="104" t="n">
        <v>3.51470710187878</v>
      </c>
      <c r="AG14" s="104" t="n">
        <v>2.98563030339559</v>
      </c>
      <c r="AH14" s="104" t="n">
        <v>2.4565535049124</v>
      </c>
      <c r="AI14" s="104" t="n">
        <v>2.32016950737164</v>
      </c>
      <c r="AJ14" s="104" t="n">
        <v>1.57025648826715</v>
      </c>
      <c r="AK14" s="104" t="n">
        <v>1.47211545775045</v>
      </c>
      <c r="AL14" s="104" t="n">
        <v>1.37397442723375</v>
      </c>
      <c r="AM14" s="104" t="n">
        <v>1.27583339671706</v>
      </c>
      <c r="AN14" s="104" t="n">
        <v>1.17769236620036</v>
      </c>
      <c r="AO14" s="104" t="n">
        <v>1.07955133568367</v>
      </c>
      <c r="AP14" s="104" t="n">
        <v>0.981410305166972</v>
      </c>
      <c r="AQ14" s="104" t="n">
        <v>0.883269274650277</v>
      </c>
      <c r="AR14" s="104" t="n">
        <v>0.785128244133582</v>
      </c>
      <c r="AS14" s="104" t="n">
        <v>0.686987213616887</v>
      </c>
      <c r="AT14" s="104" t="n">
        <v>0.588846183100192</v>
      </c>
      <c r="AU14" s="104" t="n">
        <v>0.490705152583497</v>
      </c>
      <c r="AV14" s="104" t="n">
        <v>0.392564122066802</v>
      </c>
      <c r="AW14" s="104" t="n">
        <v>0.294423091550107</v>
      </c>
      <c r="AX14" s="104" t="n">
        <v>0.196282061033412</v>
      </c>
      <c r="AY14" s="103" t="n">
        <v>-5.035</v>
      </c>
      <c r="AZ14" s="103" t="n">
        <v>-5.756</v>
      </c>
      <c r="BA14" s="103" t="n">
        <v>-6.477</v>
      </c>
      <c r="BB14" s="103" t="n">
        <v>-7.198</v>
      </c>
    </row>
    <row r="15" customFormat="false" ht="12.8" hidden="false" customHeight="false" outlineLevel="0" collapsed="false">
      <c r="A15" s="105" t="n">
        <v>48</v>
      </c>
      <c r="B15" s="104" t="n">
        <v>0</v>
      </c>
      <c r="C15" s="104" t="n">
        <v>0.736373834301997</v>
      </c>
      <c r="D15" s="104" t="n">
        <v>1.47274766860399</v>
      </c>
      <c r="E15" s="104" t="n">
        <v>2.20912150290599</v>
      </c>
      <c r="F15" s="104" t="n">
        <v>2.94549533720799</v>
      </c>
      <c r="G15" s="104" t="n">
        <v>3.2079025757424</v>
      </c>
      <c r="H15" s="104" t="n">
        <v>3.47030981427681</v>
      </c>
      <c r="I15" s="104" t="n">
        <v>3.48582277947904</v>
      </c>
      <c r="J15" s="104" t="n">
        <v>3.50133574468128</v>
      </c>
      <c r="K15" s="104" t="n">
        <v>3.60114114560639</v>
      </c>
      <c r="L15" s="104" t="n">
        <v>3.7009465465315</v>
      </c>
      <c r="M15" s="104" t="n">
        <v>3.62222617100107</v>
      </c>
      <c r="N15" s="104" t="n">
        <v>3.54350579547064</v>
      </c>
      <c r="O15" s="104" t="n">
        <v>3.4166862892802</v>
      </c>
      <c r="P15" s="104" t="n">
        <v>3.28986678308975</v>
      </c>
      <c r="Q15" s="104" t="n">
        <v>3.31022671833448</v>
      </c>
      <c r="R15" s="104" t="n">
        <v>3.33058665357921</v>
      </c>
      <c r="S15" s="104" t="n">
        <v>3.36333296629979</v>
      </c>
      <c r="T15" s="104" t="n">
        <v>3.39607927902037</v>
      </c>
      <c r="U15" s="104" t="n">
        <v>3.42882559174096</v>
      </c>
      <c r="V15" s="104" t="n">
        <v>3.46157190446154</v>
      </c>
      <c r="W15" s="104" t="n">
        <v>3.4794124120366</v>
      </c>
      <c r="X15" s="104" t="n">
        <v>3.49725291961165</v>
      </c>
      <c r="Y15" s="104" t="n">
        <v>3.4961688629018</v>
      </c>
      <c r="Z15" s="104" t="n">
        <v>3.49508480619195</v>
      </c>
      <c r="AA15" s="104" t="n">
        <v>3.4940007494821</v>
      </c>
      <c r="AB15" s="104" t="n">
        <v>3.48646994168151</v>
      </c>
      <c r="AC15" s="104" t="n">
        <v>3.47893913388093</v>
      </c>
      <c r="AD15" s="104" t="n">
        <v>3.55449096774587</v>
      </c>
      <c r="AE15" s="104" t="n">
        <v>3.6300428016108</v>
      </c>
      <c r="AF15" s="104" t="n">
        <v>3.70559463547574</v>
      </c>
      <c r="AG15" s="104" t="n">
        <v>3.14804046972369</v>
      </c>
      <c r="AH15" s="104" t="n">
        <v>2.59048630397163</v>
      </c>
      <c r="AI15" s="104" t="n">
        <v>2.44666591042263</v>
      </c>
      <c r="AJ15" s="104" t="n">
        <v>1.65580935217387</v>
      </c>
      <c r="AK15" s="104" t="n">
        <v>1.552321267663</v>
      </c>
      <c r="AL15" s="104" t="n">
        <v>1.44883318315213</v>
      </c>
      <c r="AM15" s="104" t="n">
        <v>1.34534509864126</v>
      </c>
      <c r="AN15" s="104" t="n">
        <v>1.2418570141304</v>
      </c>
      <c r="AO15" s="104" t="n">
        <v>1.13836892961953</v>
      </c>
      <c r="AP15" s="104" t="n">
        <v>1.03488084510867</v>
      </c>
      <c r="AQ15" s="104" t="n">
        <v>0.931392760597803</v>
      </c>
      <c r="AR15" s="104" t="n">
        <v>0.827904676086938</v>
      </c>
      <c r="AS15" s="104" t="n">
        <v>0.724416591576073</v>
      </c>
      <c r="AT15" s="104" t="n">
        <v>0.620928507065208</v>
      </c>
      <c r="AU15" s="104" t="n">
        <v>0.517440422554343</v>
      </c>
      <c r="AV15" s="104" t="n">
        <v>0.413952338043478</v>
      </c>
      <c r="AW15" s="104" t="n">
        <v>0.310464253532613</v>
      </c>
      <c r="AX15" s="104" t="n">
        <v>0.206976169021748</v>
      </c>
      <c r="AY15" s="103" t="n">
        <v>-5.4875</v>
      </c>
      <c r="AZ15" s="103" t="n">
        <v>-6.274</v>
      </c>
      <c r="BA15" s="103" t="n">
        <v>-7.0605</v>
      </c>
      <c r="BB15" s="103" t="n">
        <v>-7.847</v>
      </c>
    </row>
    <row r="16" customFormat="false" ht="12.8" hidden="false" customHeight="false" outlineLevel="0" collapsed="false">
      <c r="A16" s="105" t="n">
        <v>49</v>
      </c>
      <c r="B16" s="104" t="n">
        <v>0</v>
      </c>
      <c r="C16" s="104" t="n">
        <v>0.771089412201305</v>
      </c>
      <c r="D16" s="104" t="n">
        <v>1.54217882440261</v>
      </c>
      <c r="E16" s="104" t="n">
        <v>2.31326823660391</v>
      </c>
      <c r="F16" s="104" t="n">
        <v>3.08435764880522</v>
      </c>
      <c r="G16" s="104" t="n">
        <v>3.36083019753849</v>
      </c>
      <c r="H16" s="104" t="n">
        <v>3.63730274627177</v>
      </c>
      <c r="I16" s="104" t="n">
        <v>3.65493445583772</v>
      </c>
      <c r="J16" s="104" t="n">
        <v>3.67256616540367</v>
      </c>
      <c r="K16" s="104" t="n">
        <v>3.77767411761284</v>
      </c>
      <c r="L16" s="104" t="n">
        <v>3.88278206982201</v>
      </c>
      <c r="M16" s="104" t="n">
        <v>3.8013962042032</v>
      </c>
      <c r="N16" s="104" t="n">
        <v>3.72001033858439</v>
      </c>
      <c r="O16" s="104" t="n">
        <v>3.5879582998128</v>
      </c>
      <c r="P16" s="104" t="n">
        <v>3.45590626104121</v>
      </c>
      <c r="Q16" s="104" t="n">
        <v>3.47771650889427</v>
      </c>
      <c r="R16" s="104" t="n">
        <v>3.49952675674734</v>
      </c>
      <c r="S16" s="104" t="n">
        <v>3.53418631309966</v>
      </c>
      <c r="T16" s="104" t="n">
        <v>3.56884586945198</v>
      </c>
      <c r="U16" s="104" t="n">
        <v>3.60350542580429</v>
      </c>
      <c r="V16" s="104" t="n">
        <v>3.63816498215661</v>
      </c>
      <c r="W16" s="104" t="n">
        <v>3.6571115478806</v>
      </c>
      <c r="X16" s="104" t="n">
        <v>3.67605811360458</v>
      </c>
      <c r="Y16" s="104" t="n">
        <v>3.67520036787898</v>
      </c>
      <c r="Z16" s="104" t="n">
        <v>3.67434262215338</v>
      </c>
      <c r="AA16" s="104" t="n">
        <v>3.67348487642778</v>
      </c>
      <c r="AB16" s="104" t="n">
        <v>3.66572530324736</v>
      </c>
      <c r="AC16" s="104" t="n">
        <v>3.65796573006694</v>
      </c>
      <c r="AD16" s="104" t="n">
        <v>3.73747120973553</v>
      </c>
      <c r="AE16" s="104" t="n">
        <v>3.81697668940411</v>
      </c>
      <c r="AF16" s="104" t="n">
        <v>3.8964821690727</v>
      </c>
      <c r="AG16" s="104" t="n">
        <v>3.31045063605178</v>
      </c>
      <c r="AH16" s="104" t="n">
        <v>2.72441910303086</v>
      </c>
      <c r="AI16" s="104" t="n">
        <v>2.57316231347363</v>
      </c>
      <c r="AJ16" s="104" t="n">
        <v>1.74136221608058</v>
      </c>
      <c r="AK16" s="104" t="n">
        <v>1.63252707757554</v>
      </c>
      <c r="AL16" s="104" t="n">
        <v>1.5236919390705</v>
      </c>
      <c r="AM16" s="104" t="n">
        <v>1.41485680056547</v>
      </c>
      <c r="AN16" s="104" t="n">
        <v>1.30602166206043</v>
      </c>
      <c r="AO16" s="104" t="n">
        <v>1.1971865235554</v>
      </c>
      <c r="AP16" s="104" t="n">
        <v>1.08835138505036</v>
      </c>
      <c r="AQ16" s="104" t="n">
        <v>0.979516246545329</v>
      </c>
      <c r="AR16" s="104" t="n">
        <v>0.870681108040294</v>
      </c>
      <c r="AS16" s="104" t="n">
        <v>0.761845969535259</v>
      </c>
      <c r="AT16" s="104" t="n">
        <v>0.653010831030224</v>
      </c>
      <c r="AU16" s="104" t="n">
        <v>0.544175692525189</v>
      </c>
      <c r="AV16" s="104" t="n">
        <v>0.435340554020154</v>
      </c>
      <c r="AW16" s="104" t="n">
        <v>0.326505415515119</v>
      </c>
      <c r="AX16" s="104" t="n">
        <v>0.217670277010084</v>
      </c>
      <c r="AY16" s="103" t="n">
        <v>-5.94</v>
      </c>
      <c r="AZ16" s="103" t="n">
        <v>-6.792</v>
      </c>
      <c r="BA16" s="103" t="n">
        <v>-7.644</v>
      </c>
      <c r="BB16" s="103" t="n">
        <v>-8.496</v>
      </c>
    </row>
    <row r="17" customFormat="false" ht="12.8" hidden="false" customHeight="false" outlineLevel="0" collapsed="false">
      <c r="A17" s="105" t="n">
        <v>50</v>
      </c>
      <c r="B17" s="104" t="n">
        <v>0</v>
      </c>
      <c r="C17" s="104" t="n">
        <v>0.805804990100612</v>
      </c>
      <c r="D17" s="104" t="n">
        <v>1.61160998020123</v>
      </c>
      <c r="E17" s="104" t="n">
        <v>2.41741497030184</v>
      </c>
      <c r="F17" s="104" t="n">
        <v>3.22321996040245</v>
      </c>
      <c r="G17" s="104" t="n">
        <v>3.51375781933459</v>
      </c>
      <c r="H17" s="104" t="n">
        <v>3.80429567826673</v>
      </c>
      <c r="I17" s="104" t="n">
        <v>3.8240461321964</v>
      </c>
      <c r="J17" s="104" t="n">
        <v>3.84379658612606</v>
      </c>
      <c r="K17" s="104" t="n">
        <v>3.95420708961929</v>
      </c>
      <c r="L17" s="104" t="n">
        <v>4.06461759311252</v>
      </c>
      <c r="M17" s="104" t="n">
        <v>3.98056623740533</v>
      </c>
      <c r="N17" s="104" t="n">
        <v>3.89651488169814</v>
      </c>
      <c r="O17" s="104" t="n">
        <v>3.7592303103454</v>
      </c>
      <c r="P17" s="104" t="n">
        <v>3.62194573899266</v>
      </c>
      <c r="Q17" s="104" t="n">
        <v>3.64520629945406</v>
      </c>
      <c r="R17" s="104" t="n">
        <v>3.66846685991547</v>
      </c>
      <c r="S17" s="104" t="n">
        <v>3.70503965989952</v>
      </c>
      <c r="T17" s="104" t="n">
        <v>3.74161245988357</v>
      </c>
      <c r="U17" s="104" t="n">
        <v>3.77818525986763</v>
      </c>
      <c r="V17" s="104" t="n">
        <v>3.81475805985168</v>
      </c>
      <c r="W17" s="104" t="n">
        <v>3.8348106837246</v>
      </c>
      <c r="X17" s="104" t="n">
        <v>3.85486330759751</v>
      </c>
      <c r="Y17" s="104" t="n">
        <v>3.85423187285616</v>
      </c>
      <c r="Z17" s="104" t="n">
        <v>3.85360043811481</v>
      </c>
      <c r="AA17" s="104" t="n">
        <v>3.85296900337346</v>
      </c>
      <c r="AB17" s="104" t="n">
        <v>3.8449806648132</v>
      </c>
      <c r="AC17" s="104" t="n">
        <v>3.83699232625295</v>
      </c>
      <c r="AD17" s="104" t="n">
        <v>3.92045145172519</v>
      </c>
      <c r="AE17" s="104" t="n">
        <v>4.00391057719742</v>
      </c>
      <c r="AF17" s="104" t="n">
        <v>4.08736970266966</v>
      </c>
      <c r="AG17" s="104" t="n">
        <v>3.47286080237988</v>
      </c>
      <c r="AH17" s="104" t="n">
        <v>2.85835190209009</v>
      </c>
      <c r="AI17" s="104" t="n">
        <v>2.69965871652463</v>
      </c>
      <c r="AJ17" s="104" t="n">
        <v>1.8269150799873</v>
      </c>
      <c r="AK17" s="104" t="n">
        <v>1.71273288748809</v>
      </c>
      <c r="AL17" s="104" t="n">
        <v>1.59855069498888</v>
      </c>
      <c r="AM17" s="104" t="n">
        <v>1.48436850248968</v>
      </c>
      <c r="AN17" s="104" t="n">
        <v>1.37018630999047</v>
      </c>
      <c r="AO17" s="104" t="n">
        <v>1.25600411749127</v>
      </c>
      <c r="AP17" s="104" t="n">
        <v>1.14182192499206</v>
      </c>
      <c r="AQ17" s="104" t="n">
        <v>1.02763973249286</v>
      </c>
      <c r="AR17" s="104" t="n">
        <v>0.91345753999365</v>
      </c>
      <c r="AS17" s="104" t="n">
        <v>0.799275347494445</v>
      </c>
      <c r="AT17" s="104" t="n">
        <v>0.68509315499524</v>
      </c>
      <c r="AU17" s="104" t="n">
        <v>0.570910962496035</v>
      </c>
      <c r="AV17" s="104" t="n">
        <v>0.45672876999683</v>
      </c>
      <c r="AW17" s="104" t="n">
        <v>0.342546577497625</v>
      </c>
      <c r="AX17" s="104" t="n">
        <v>0.22836438499842</v>
      </c>
      <c r="AY17" s="103" t="n">
        <v>-6.3925</v>
      </c>
      <c r="AZ17" s="103" t="n">
        <v>-7.31</v>
      </c>
      <c r="BA17" s="103" t="n">
        <v>-8.2275</v>
      </c>
      <c r="BB17" s="103" t="n">
        <v>-9.145</v>
      </c>
    </row>
    <row r="18" customFormat="false" ht="12.8" hidden="false" customHeight="false" outlineLevel="0" collapsed="false">
      <c r="A18" s="105" t="n">
        <v>51</v>
      </c>
      <c r="B18" s="104" t="n">
        <v>0</v>
      </c>
      <c r="C18" s="104" t="n">
        <v>0.838384139994774</v>
      </c>
      <c r="D18" s="104" t="n">
        <v>1.67676827998955</v>
      </c>
      <c r="E18" s="104" t="n">
        <v>2.51515241998432</v>
      </c>
      <c r="F18" s="104" t="n">
        <v>3.3535365599791</v>
      </c>
      <c r="G18" s="104" t="n">
        <v>3.65968267195538</v>
      </c>
      <c r="H18" s="104" t="n">
        <v>3.96582878393166</v>
      </c>
      <c r="I18" s="104" t="n">
        <v>3.98915455210568</v>
      </c>
      <c r="J18" s="104" t="n">
        <v>4.01248032027969</v>
      </c>
      <c r="K18" s="104" t="n">
        <v>4.12850409589688</v>
      </c>
      <c r="L18" s="104" t="n">
        <v>4.24452787151406</v>
      </c>
      <c r="M18" s="104" t="n">
        <v>4.15897352098479</v>
      </c>
      <c r="N18" s="104" t="n">
        <v>4.07341917045551</v>
      </c>
      <c r="O18" s="104" t="n">
        <v>3.93183217457878</v>
      </c>
      <c r="P18" s="104" t="n">
        <v>3.79024517870204</v>
      </c>
      <c r="Q18" s="104" t="n">
        <v>3.81531023108599</v>
      </c>
      <c r="R18" s="104" t="n">
        <v>3.84037528346994</v>
      </c>
      <c r="S18" s="104" t="n">
        <v>3.87908584441349</v>
      </c>
      <c r="T18" s="104" t="n">
        <v>3.91779640535703</v>
      </c>
      <c r="U18" s="104" t="n">
        <v>3.95650696630057</v>
      </c>
      <c r="V18" s="104" t="n">
        <v>3.99521752724412</v>
      </c>
      <c r="W18" s="104" t="n">
        <v>4.01654352180471</v>
      </c>
      <c r="X18" s="104" t="n">
        <v>4.0378695163653</v>
      </c>
      <c r="Y18" s="104" t="n">
        <v>4.03767486303236</v>
      </c>
      <c r="Z18" s="104" t="n">
        <v>4.03748020969943</v>
      </c>
      <c r="AA18" s="104" t="n">
        <v>4.03728555636649</v>
      </c>
      <c r="AB18" s="104" t="n">
        <v>4.02917482780721</v>
      </c>
      <c r="AC18" s="104" t="n">
        <v>4.02106409924794</v>
      </c>
      <c r="AD18" s="104" t="n">
        <v>4.10863467523313</v>
      </c>
      <c r="AE18" s="104" t="n">
        <v>4.19620525121831</v>
      </c>
      <c r="AF18" s="104" t="n">
        <v>4.2837758272035</v>
      </c>
      <c r="AG18" s="104" t="n">
        <v>3.64013795998819</v>
      </c>
      <c r="AH18" s="104" t="n">
        <v>2.99650009277289</v>
      </c>
      <c r="AI18" s="104" t="n">
        <v>2.83013591385005</v>
      </c>
      <c r="AJ18" s="104" t="n">
        <v>1.91512048641691</v>
      </c>
      <c r="AK18" s="104" t="n">
        <v>1.79542545601585</v>
      </c>
      <c r="AL18" s="104" t="n">
        <v>1.67573042561479</v>
      </c>
      <c r="AM18" s="104" t="n">
        <v>1.55603539521374</v>
      </c>
      <c r="AN18" s="104" t="n">
        <v>1.43634036481268</v>
      </c>
      <c r="AO18" s="104" t="n">
        <v>1.31664533441163</v>
      </c>
      <c r="AP18" s="104" t="n">
        <v>1.19695030401057</v>
      </c>
      <c r="AQ18" s="104" t="n">
        <v>1.07725527360951</v>
      </c>
      <c r="AR18" s="104" t="n">
        <v>0.957560243208458</v>
      </c>
      <c r="AS18" s="104" t="n">
        <v>0.837865212807402</v>
      </c>
      <c r="AT18" s="104" t="n">
        <v>0.718170182406346</v>
      </c>
      <c r="AU18" s="104" t="n">
        <v>0.59847515200529</v>
      </c>
      <c r="AV18" s="104" t="n">
        <v>0.478780121604234</v>
      </c>
      <c r="AW18" s="104" t="n">
        <v>0.359085091203178</v>
      </c>
      <c r="AX18" s="104" t="n">
        <v>0.239390060802122</v>
      </c>
      <c r="AY18" s="103" t="n">
        <v>-6.732</v>
      </c>
      <c r="AZ18" s="103" t="n">
        <v>-7.704</v>
      </c>
      <c r="BA18" s="103" t="n">
        <v>-8.676</v>
      </c>
      <c r="BB18" s="103" t="n">
        <v>-9.648</v>
      </c>
    </row>
    <row r="19" customFormat="false" ht="12.8" hidden="false" customHeight="false" outlineLevel="0" collapsed="false">
      <c r="A19" s="105" t="n">
        <v>52</v>
      </c>
      <c r="B19" s="104" t="n">
        <v>0</v>
      </c>
      <c r="C19" s="104" t="n">
        <v>0.870963289888936</v>
      </c>
      <c r="D19" s="104" t="n">
        <v>1.74192657977787</v>
      </c>
      <c r="E19" s="104" t="n">
        <v>2.61288986966681</v>
      </c>
      <c r="F19" s="104" t="n">
        <v>3.48385315955575</v>
      </c>
      <c r="G19" s="104" t="n">
        <v>3.80560752457617</v>
      </c>
      <c r="H19" s="104" t="n">
        <v>4.1273618895966</v>
      </c>
      <c r="I19" s="104" t="n">
        <v>4.15426297201496</v>
      </c>
      <c r="J19" s="104" t="n">
        <v>4.18116405443332</v>
      </c>
      <c r="K19" s="104" t="n">
        <v>4.30280110217447</v>
      </c>
      <c r="L19" s="104" t="n">
        <v>4.42443814991561</v>
      </c>
      <c r="M19" s="104" t="n">
        <v>4.33738080456425</v>
      </c>
      <c r="N19" s="104" t="n">
        <v>4.25032345921288</v>
      </c>
      <c r="O19" s="104" t="n">
        <v>4.10443403881215</v>
      </c>
      <c r="P19" s="104" t="n">
        <v>3.95854461841142</v>
      </c>
      <c r="Q19" s="104" t="n">
        <v>3.98541416271792</v>
      </c>
      <c r="R19" s="104" t="n">
        <v>4.01228370702442</v>
      </c>
      <c r="S19" s="104" t="n">
        <v>4.05313202892745</v>
      </c>
      <c r="T19" s="104" t="n">
        <v>4.09398035083049</v>
      </c>
      <c r="U19" s="104" t="n">
        <v>4.13482867273352</v>
      </c>
      <c r="V19" s="104" t="n">
        <v>4.17567699463655</v>
      </c>
      <c r="W19" s="104" t="n">
        <v>4.19827635988483</v>
      </c>
      <c r="X19" s="104" t="n">
        <v>4.2208757251331</v>
      </c>
      <c r="Y19" s="104" t="n">
        <v>4.22111785320857</v>
      </c>
      <c r="Z19" s="104" t="n">
        <v>4.22135998128404</v>
      </c>
      <c r="AA19" s="104" t="n">
        <v>4.22160210935951</v>
      </c>
      <c r="AB19" s="104" t="n">
        <v>4.21336899080122</v>
      </c>
      <c r="AC19" s="104" t="n">
        <v>4.20513587224293</v>
      </c>
      <c r="AD19" s="104" t="n">
        <v>4.29681789874107</v>
      </c>
      <c r="AE19" s="104" t="n">
        <v>4.3884999252392</v>
      </c>
      <c r="AF19" s="104" t="n">
        <v>4.48018195173734</v>
      </c>
      <c r="AG19" s="104" t="n">
        <v>3.80741511759651</v>
      </c>
      <c r="AH19" s="104" t="n">
        <v>3.13464828345569</v>
      </c>
      <c r="AI19" s="104" t="n">
        <v>2.96061311117547</v>
      </c>
      <c r="AJ19" s="104" t="n">
        <v>2.00332589284653</v>
      </c>
      <c r="AK19" s="104" t="n">
        <v>1.87811802454362</v>
      </c>
      <c r="AL19" s="104" t="n">
        <v>1.75291015624071</v>
      </c>
      <c r="AM19" s="104" t="n">
        <v>1.6277022879378</v>
      </c>
      <c r="AN19" s="104" t="n">
        <v>1.50249441963489</v>
      </c>
      <c r="AO19" s="104" t="n">
        <v>1.37728655133199</v>
      </c>
      <c r="AP19" s="104" t="n">
        <v>1.25207868302908</v>
      </c>
      <c r="AQ19" s="104" t="n">
        <v>1.12687081472617</v>
      </c>
      <c r="AR19" s="104" t="n">
        <v>1.00166294642327</v>
      </c>
      <c r="AS19" s="104" t="n">
        <v>0.876455078120359</v>
      </c>
      <c r="AT19" s="104" t="n">
        <v>0.751247209817452</v>
      </c>
      <c r="AU19" s="104" t="n">
        <v>0.626039341514545</v>
      </c>
      <c r="AV19" s="104" t="n">
        <v>0.500831473211638</v>
      </c>
      <c r="AW19" s="104" t="n">
        <v>0.375623604908731</v>
      </c>
      <c r="AX19" s="104" t="n">
        <v>0.250415736605824</v>
      </c>
      <c r="AY19" s="103" t="n">
        <v>-7.0715</v>
      </c>
      <c r="AZ19" s="103" t="n">
        <v>-8.098</v>
      </c>
      <c r="BA19" s="103" t="n">
        <v>-9.1245</v>
      </c>
      <c r="BB19" s="103" t="n">
        <v>-10.151</v>
      </c>
    </row>
    <row r="20" customFormat="false" ht="12.8" hidden="false" customHeight="false" outlineLevel="0" collapsed="false">
      <c r="A20" s="105" t="n">
        <v>53</v>
      </c>
      <c r="B20" s="104" t="n">
        <v>0</v>
      </c>
      <c r="C20" s="104" t="n">
        <v>0.903542439783098</v>
      </c>
      <c r="D20" s="104" t="n">
        <v>1.8070848795662</v>
      </c>
      <c r="E20" s="104" t="n">
        <v>2.7106273193493</v>
      </c>
      <c r="F20" s="104" t="n">
        <v>3.61416975913239</v>
      </c>
      <c r="G20" s="104" t="n">
        <v>3.95153237719697</v>
      </c>
      <c r="H20" s="104" t="n">
        <v>4.28889499526153</v>
      </c>
      <c r="I20" s="104" t="n">
        <v>4.31937139192424</v>
      </c>
      <c r="J20" s="104" t="n">
        <v>4.34984778858696</v>
      </c>
      <c r="K20" s="104" t="n">
        <v>4.47709810845205</v>
      </c>
      <c r="L20" s="104" t="n">
        <v>4.60434842831715</v>
      </c>
      <c r="M20" s="104" t="n">
        <v>4.5157880881437</v>
      </c>
      <c r="N20" s="104" t="n">
        <v>4.42722774797026</v>
      </c>
      <c r="O20" s="104" t="n">
        <v>4.27703590304553</v>
      </c>
      <c r="P20" s="104" t="n">
        <v>4.1268440581208</v>
      </c>
      <c r="Q20" s="104" t="n">
        <v>4.15551809434984</v>
      </c>
      <c r="R20" s="104" t="n">
        <v>4.18419213057889</v>
      </c>
      <c r="S20" s="104" t="n">
        <v>4.22717821344142</v>
      </c>
      <c r="T20" s="104" t="n">
        <v>4.27016429630394</v>
      </c>
      <c r="U20" s="104" t="n">
        <v>4.31315037916646</v>
      </c>
      <c r="V20" s="104" t="n">
        <v>4.35613646202899</v>
      </c>
      <c r="W20" s="104" t="n">
        <v>4.38000919796494</v>
      </c>
      <c r="X20" s="104" t="n">
        <v>4.40388193390089</v>
      </c>
      <c r="Y20" s="104" t="n">
        <v>4.40456084338477</v>
      </c>
      <c r="Z20" s="104" t="n">
        <v>4.40523975286866</v>
      </c>
      <c r="AA20" s="104" t="n">
        <v>4.40591866235254</v>
      </c>
      <c r="AB20" s="104" t="n">
        <v>4.39756315379523</v>
      </c>
      <c r="AC20" s="104" t="n">
        <v>4.38920764523793</v>
      </c>
      <c r="AD20" s="104" t="n">
        <v>4.48500112224901</v>
      </c>
      <c r="AE20" s="104" t="n">
        <v>4.5807945992601</v>
      </c>
      <c r="AF20" s="104" t="n">
        <v>4.67658807627118</v>
      </c>
      <c r="AG20" s="104" t="n">
        <v>3.97469227520483</v>
      </c>
      <c r="AH20" s="104" t="n">
        <v>3.27279647413848</v>
      </c>
      <c r="AI20" s="104" t="n">
        <v>3.0910903085009</v>
      </c>
      <c r="AJ20" s="104" t="n">
        <v>2.09153129927614</v>
      </c>
      <c r="AK20" s="104" t="n">
        <v>1.96081059307138</v>
      </c>
      <c r="AL20" s="104" t="n">
        <v>1.83008988686662</v>
      </c>
      <c r="AM20" s="104" t="n">
        <v>1.69936918066186</v>
      </c>
      <c r="AN20" s="104" t="n">
        <v>1.56864847445711</v>
      </c>
      <c r="AO20" s="104" t="n">
        <v>1.43792776825235</v>
      </c>
      <c r="AP20" s="104" t="n">
        <v>1.30720706204759</v>
      </c>
      <c r="AQ20" s="104" t="n">
        <v>1.17648635584283</v>
      </c>
      <c r="AR20" s="104" t="n">
        <v>1.04576564963807</v>
      </c>
      <c r="AS20" s="104" t="n">
        <v>0.915044943433316</v>
      </c>
      <c r="AT20" s="104" t="n">
        <v>0.784324237228558</v>
      </c>
      <c r="AU20" s="104" t="n">
        <v>0.6536035310238</v>
      </c>
      <c r="AV20" s="104" t="n">
        <v>0.522882824819042</v>
      </c>
      <c r="AW20" s="104" t="n">
        <v>0.392162118614284</v>
      </c>
      <c r="AX20" s="104" t="n">
        <v>0.261441412409526</v>
      </c>
      <c r="AY20" s="103" t="n">
        <v>-7.411</v>
      </c>
      <c r="AZ20" s="103" t="n">
        <v>-8.492</v>
      </c>
      <c r="BA20" s="103" t="n">
        <v>-9.573</v>
      </c>
      <c r="BB20" s="103" t="n">
        <v>-10.654</v>
      </c>
    </row>
    <row r="21" customFormat="false" ht="12.8" hidden="false" customHeight="false" outlineLevel="0" collapsed="false">
      <c r="A21" s="105" t="n">
        <v>54</v>
      </c>
      <c r="B21" s="104" t="n">
        <v>0</v>
      </c>
      <c r="C21" s="104" t="n">
        <v>0.93612158967726</v>
      </c>
      <c r="D21" s="104" t="n">
        <v>1.87224317935452</v>
      </c>
      <c r="E21" s="104" t="n">
        <v>2.80836476903178</v>
      </c>
      <c r="F21" s="104" t="n">
        <v>3.74448635870904</v>
      </c>
      <c r="G21" s="104" t="n">
        <v>4.09745722981776</v>
      </c>
      <c r="H21" s="104" t="n">
        <v>4.45042810092647</v>
      </c>
      <c r="I21" s="104" t="n">
        <v>4.48447981183353</v>
      </c>
      <c r="J21" s="104" t="n">
        <v>4.51853152274059</v>
      </c>
      <c r="K21" s="104" t="n">
        <v>4.65139511472964</v>
      </c>
      <c r="L21" s="104" t="n">
        <v>4.7842587067187</v>
      </c>
      <c r="M21" s="104" t="n">
        <v>4.69419537172316</v>
      </c>
      <c r="N21" s="104" t="n">
        <v>4.60413203672763</v>
      </c>
      <c r="O21" s="104" t="n">
        <v>4.4496377672789</v>
      </c>
      <c r="P21" s="104" t="n">
        <v>4.29514349783018</v>
      </c>
      <c r="Q21" s="104" t="n">
        <v>4.32562202598177</v>
      </c>
      <c r="R21" s="104" t="n">
        <v>4.35610055413337</v>
      </c>
      <c r="S21" s="104" t="n">
        <v>4.40122439795538</v>
      </c>
      <c r="T21" s="104" t="n">
        <v>4.4463482417774</v>
      </c>
      <c r="U21" s="104" t="n">
        <v>4.49147208559941</v>
      </c>
      <c r="V21" s="104" t="n">
        <v>4.53659592942142</v>
      </c>
      <c r="W21" s="104" t="n">
        <v>4.56174203604506</v>
      </c>
      <c r="X21" s="104" t="n">
        <v>4.58688814266869</v>
      </c>
      <c r="Y21" s="104" t="n">
        <v>4.58800383356098</v>
      </c>
      <c r="Z21" s="104" t="n">
        <v>4.58911952445327</v>
      </c>
      <c r="AA21" s="104" t="n">
        <v>4.59023521534557</v>
      </c>
      <c r="AB21" s="104" t="n">
        <v>4.58175731678924</v>
      </c>
      <c r="AC21" s="104" t="n">
        <v>4.57327941823292</v>
      </c>
      <c r="AD21" s="104" t="n">
        <v>4.67318434575695</v>
      </c>
      <c r="AE21" s="104" t="n">
        <v>4.77308927328099</v>
      </c>
      <c r="AF21" s="104" t="n">
        <v>4.87299420080502</v>
      </c>
      <c r="AG21" s="104" t="n">
        <v>4.14196943281315</v>
      </c>
      <c r="AH21" s="104" t="n">
        <v>3.41094466482128</v>
      </c>
      <c r="AI21" s="104" t="n">
        <v>3.22156750582632</v>
      </c>
      <c r="AJ21" s="104" t="n">
        <v>2.17973670570576</v>
      </c>
      <c r="AK21" s="104" t="n">
        <v>2.04350316159915</v>
      </c>
      <c r="AL21" s="104" t="n">
        <v>1.90726961749254</v>
      </c>
      <c r="AM21" s="104" t="n">
        <v>1.77103607338593</v>
      </c>
      <c r="AN21" s="104" t="n">
        <v>1.63480252927932</v>
      </c>
      <c r="AO21" s="104" t="n">
        <v>1.49856898517271</v>
      </c>
      <c r="AP21" s="104" t="n">
        <v>1.3623354410661</v>
      </c>
      <c r="AQ21" s="104" t="n">
        <v>1.22610189695949</v>
      </c>
      <c r="AR21" s="104" t="n">
        <v>1.08986835285288</v>
      </c>
      <c r="AS21" s="104" t="n">
        <v>0.953634808746273</v>
      </c>
      <c r="AT21" s="104" t="n">
        <v>0.817401264639664</v>
      </c>
      <c r="AU21" s="104" t="n">
        <v>0.681167720533055</v>
      </c>
      <c r="AV21" s="104" t="n">
        <v>0.544934176426446</v>
      </c>
      <c r="AW21" s="104" t="n">
        <v>0.408700632319837</v>
      </c>
      <c r="AX21" s="104" t="n">
        <v>0.272467088213229</v>
      </c>
      <c r="AY21" s="103" t="n">
        <v>-7.7505</v>
      </c>
      <c r="AZ21" s="103" t="n">
        <v>-8.886</v>
      </c>
      <c r="BA21" s="103" t="n">
        <v>-10.0215</v>
      </c>
      <c r="BB21" s="103" t="n">
        <v>-11.157</v>
      </c>
    </row>
    <row r="22" customFormat="false" ht="12.8" hidden="false" customHeight="false" outlineLevel="0" collapsed="false">
      <c r="A22" s="105" t="n">
        <v>55</v>
      </c>
      <c r="B22" s="104" t="n">
        <v>0</v>
      </c>
      <c r="C22" s="104" t="n">
        <v>0.968700739571422</v>
      </c>
      <c r="D22" s="104" t="n">
        <v>1.93740147914285</v>
      </c>
      <c r="E22" s="104" t="n">
        <v>2.90610221871427</v>
      </c>
      <c r="F22" s="104" t="n">
        <v>3.87480295828569</v>
      </c>
      <c r="G22" s="104" t="n">
        <v>4.24338208243855</v>
      </c>
      <c r="H22" s="104" t="n">
        <v>4.6119612065914</v>
      </c>
      <c r="I22" s="104" t="n">
        <v>4.64958823174281</v>
      </c>
      <c r="J22" s="104" t="n">
        <v>4.68721525689422</v>
      </c>
      <c r="K22" s="104" t="n">
        <v>4.82569212100723</v>
      </c>
      <c r="L22" s="104" t="n">
        <v>4.96416898512024</v>
      </c>
      <c r="M22" s="104" t="n">
        <v>4.87260265530262</v>
      </c>
      <c r="N22" s="104" t="n">
        <v>4.781036325485</v>
      </c>
      <c r="O22" s="104" t="n">
        <v>4.62223963151228</v>
      </c>
      <c r="P22" s="104" t="n">
        <v>4.46344293753956</v>
      </c>
      <c r="Q22" s="104" t="n">
        <v>4.4957259576137</v>
      </c>
      <c r="R22" s="104" t="n">
        <v>4.52800897768784</v>
      </c>
      <c r="S22" s="104" t="n">
        <v>4.57527058246935</v>
      </c>
      <c r="T22" s="104" t="n">
        <v>4.62253218725085</v>
      </c>
      <c r="U22" s="104" t="n">
        <v>4.66979379203236</v>
      </c>
      <c r="V22" s="104" t="n">
        <v>4.71705539681386</v>
      </c>
      <c r="W22" s="104" t="n">
        <v>4.74347487412517</v>
      </c>
      <c r="X22" s="104" t="n">
        <v>4.76989435143648</v>
      </c>
      <c r="Y22" s="104" t="n">
        <v>4.77144682373718</v>
      </c>
      <c r="Z22" s="104" t="n">
        <v>4.77299929603789</v>
      </c>
      <c r="AA22" s="104" t="n">
        <v>4.77455176833859</v>
      </c>
      <c r="AB22" s="104" t="n">
        <v>4.76595147978325</v>
      </c>
      <c r="AC22" s="104" t="n">
        <v>4.75735119122791</v>
      </c>
      <c r="AD22" s="104" t="n">
        <v>4.86136756926489</v>
      </c>
      <c r="AE22" s="104" t="n">
        <v>4.96538394730188</v>
      </c>
      <c r="AF22" s="104" t="n">
        <v>5.06940032533886</v>
      </c>
      <c r="AG22" s="104" t="n">
        <v>4.30924659042147</v>
      </c>
      <c r="AH22" s="104" t="n">
        <v>3.54909285550408</v>
      </c>
      <c r="AI22" s="104" t="n">
        <v>3.35204470315174</v>
      </c>
      <c r="AJ22" s="104" t="n">
        <v>2.26794211213537</v>
      </c>
      <c r="AK22" s="104" t="n">
        <v>2.12619573012691</v>
      </c>
      <c r="AL22" s="104" t="n">
        <v>1.98444934811845</v>
      </c>
      <c r="AM22" s="104" t="n">
        <v>1.84270296610999</v>
      </c>
      <c r="AN22" s="104" t="n">
        <v>1.70095658410153</v>
      </c>
      <c r="AO22" s="104" t="n">
        <v>1.55921020209307</v>
      </c>
      <c r="AP22" s="104" t="n">
        <v>1.41746382008461</v>
      </c>
      <c r="AQ22" s="104" t="n">
        <v>1.27571743807615</v>
      </c>
      <c r="AR22" s="104" t="n">
        <v>1.13397105606769</v>
      </c>
      <c r="AS22" s="104" t="n">
        <v>0.99222467405923</v>
      </c>
      <c r="AT22" s="104" t="n">
        <v>0.85047829205077</v>
      </c>
      <c r="AU22" s="104" t="n">
        <v>0.70873191004231</v>
      </c>
      <c r="AV22" s="104" t="n">
        <v>0.56698552803385</v>
      </c>
      <c r="AW22" s="104" t="n">
        <v>0.42523914602539</v>
      </c>
      <c r="AX22" s="104" t="n">
        <v>0.28349276401693</v>
      </c>
      <c r="AY22" s="103" t="n">
        <v>-8.09</v>
      </c>
      <c r="AZ22" s="103" t="n">
        <v>-9.28</v>
      </c>
      <c r="BA22" s="103" t="n">
        <v>-10.47</v>
      </c>
      <c r="BB22" s="103" t="n">
        <v>-11.66</v>
      </c>
    </row>
    <row r="23" customFormat="false" ht="12.8" hidden="false" customHeight="false" outlineLevel="0" collapsed="false">
      <c r="A23" s="105" t="n">
        <v>56</v>
      </c>
      <c r="B23" s="104" t="n">
        <v>0</v>
      </c>
      <c r="C23" s="104" t="n">
        <v>0.995460591657138</v>
      </c>
      <c r="D23" s="104" t="n">
        <v>1.99092118331428</v>
      </c>
      <c r="E23" s="104" t="n">
        <v>2.98638177497141</v>
      </c>
      <c r="F23" s="104" t="n">
        <v>3.98184236662855</v>
      </c>
      <c r="G23" s="104" t="n">
        <v>4.37138600586019</v>
      </c>
      <c r="H23" s="104" t="n">
        <v>4.76092964509182</v>
      </c>
      <c r="I23" s="104" t="n">
        <v>4.80480509763989</v>
      </c>
      <c r="J23" s="104" t="n">
        <v>4.84868055018797</v>
      </c>
      <c r="K23" s="104" t="n">
        <v>4.99313136752643</v>
      </c>
      <c r="L23" s="104" t="n">
        <v>5.13758218486488</v>
      </c>
      <c r="M23" s="104" t="n">
        <v>5.046355095843</v>
      </c>
      <c r="N23" s="104" t="n">
        <v>4.95512800682112</v>
      </c>
      <c r="O23" s="104" t="n">
        <v>4.79345455169206</v>
      </c>
      <c r="P23" s="104" t="n">
        <v>4.631781096563</v>
      </c>
      <c r="Q23" s="104" t="n">
        <v>4.66631119381527</v>
      </c>
      <c r="R23" s="104" t="n">
        <v>4.70084129106753</v>
      </c>
      <c r="S23" s="104" t="n">
        <v>4.75049581850649</v>
      </c>
      <c r="T23" s="104" t="n">
        <v>4.80015034594544</v>
      </c>
      <c r="U23" s="104" t="n">
        <v>4.8498048733844</v>
      </c>
      <c r="V23" s="104" t="n">
        <v>4.89945940082335</v>
      </c>
      <c r="W23" s="104" t="n">
        <v>4.9273437331356</v>
      </c>
      <c r="X23" s="104" t="n">
        <v>4.95522806544784</v>
      </c>
      <c r="Y23" s="104" t="n">
        <v>4.95747074344742</v>
      </c>
      <c r="Z23" s="104" t="n">
        <v>4.95971342144701</v>
      </c>
      <c r="AA23" s="104" t="n">
        <v>4.96195609944659</v>
      </c>
      <c r="AB23" s="104" t="n">
        <v>4.95336707228383</v>
      </c>
      <c r="AC23" s="104" t="n">
        <v>4.94477804512106</v>
      </c>
      <c r="AD23" s="104" t="n">
        <v>5.0530362867144</v>
      </c>
      <c r="AE23" s="104" t="n">
        <v>5.16129452830774</v>
      </c>
      <c r="AF23" s="104" t="n">
        <v>5.26955276990109</v>
      </c>
      <c r="AG23" s="104" t="n">
        <v>4.47991853449776</v>
      </c>
      <c r="AH23" s="104" t="n">
        <v>3.69028429909444</v>
      </c>
      <c r="AI23" s="104" t="n">
        <v>3.48539551487456</v>
      </c>
      <c r="AJ23" s="104" t="n">
        <v>2.35804320102404</v>
      </c>
      <c r="AK23" s="104" t="n">
        <v>2.21066550096004</v>
      </c>
      <c r="AL23" s="104" t="n">
        <v>2.06328780089604</v>
      </c>
      <c r="AM23" s="104" t="n">
        <v>1.91591010083203</v>
      </c>
      <c r="AN23" s="104" t="n">
        <v>1.76853240076803</v>
      </c>
      <c r="AO23" s="104" t="n">
        <v>1.62115470070403</v>
      </c>
      <c r="AP23" s="104" t="n">
        <v>1.47377700064003</v>
      </c>
      <c r="AQ23" s="104" t="n">
        <v>1.32639930057603</v>
      </c>
      <c r="AR23" s="104" t="n">
        <v>1.17902160051202</v>
      </c>
      <c r="AS23" s="104" t="n">
        <v>1.03164390044802</v>
      </c>
      <c r="AT23" s="104" t="n">
        <v>0.88426620038402</v>
      </c>
      <c r="AU23" s="104" t="n">
        <v>0.736888500320018</v>
      </c>
      <c r="AV23" s="104" t="n">
        <v>0.589510800256016</v>
      </c>
      <c r="AW23" s="104" t="n">
        <v>0.442133100192014</v>
      </c>
      <c r="AX23" s="104" t="n">
        <v>0.294755400128012</v>
      </c>
      <c r="AY23" s="103" t="n">
        <v>-8.3985</v>
      </c>
      <c r="AZ23" s="103" t="n">
        <v>-9.64</v>
      </c>
      <c r="BA23" s="103" t="n">
        <v>-10.8815</v>
      </c>
      <c r="BB23" s="103" t="n">
        <v>-12.123</v>
      </c>
    </row>
    <row r="24" customFormat="false" ht="12.8" hidden="false" customHeight="false" outlineLevel="0" collapsed="false">
      <c r="A24" s="105" t="n">
        <v>57</v>
      </c>
      <c r="B24" s="104" t="n">
        <v>0</v>
      </c>
      <c r="C24" s="104" t="n">
        <v>1.02222044374285</v>
      </c>
      <c r="D24" s="104" t="n">
        <v>2.04444088748571</v>
      </c>
      <c r="E24" s="104" t="n">
        <v>3.06666133122856</v>
      </c>
      <c r="F24" s="104" t="n">
        <v>4.08888177497141</v>
      </c>
      <c r="G24" s="104" t="n">
        <v>4.49938992928183</v>
      </c>
      <c r="H24" s="104" t="n">
        <v>4.90989808359224</v>
      </c>
      <c r="I24" s="104" t="n">
        <v>4.96002196353698</v>
      </c>
      <c r="J24" s="104" t="n">
        <v>5.01014584348172</v>
      </c>
      <c r="K24" s="104" t="n">
        <v>5.16057061404562</v>
      </c>
      <c r="L24" s="104" t="n">
        <v>5.31099538460953</v>
      </c>
      <c r="M24" s="104" t="n">
        <v>5.22010753638338</v>
      </c>
      <c r="N24" s="104" t="n">
        <v>5.12921968815723</v>
      </c>
      <c r="O24" s="104" t="n">
        <v>4.96466947187184</v>
      </c>
      <c r="P24" s="104" t="n">
        <v>4.80011925558644</v>
      </c>
      <c r="Q24" s="104" t="n">
        <v>4.83689643001683</v>
      </c>
      <c r="R24" s="104" t="n">
        <v>4.87367360444723</v>
      </c>
      <c r="S24" s="104" t="n">
        <v>4.92572105454363</v>
      </c>
      <c r="T24" s="104" t="n">
        <v>4.97776850464004</v>
      </c>
      <c r="U24" s="104" t="n">
        <v>5.02981595473644</v>
      </c>
      <c r="V24" s="104" t="n">
        <v>5.08186340483285</v>
      </c>
      <c r="W24" s="104" t="n">
        <v>5.11121259214603</v>
      </c>
      <c r="X24" s="104" t="n">
        <v>5.1405617794592</v>
      </c>
      <c r="Y24" s="104" t="n">
        <v>5.14349466315767</v>
      </c>
      <c r="Z24" s="104" t="n">
        <v>5.14642754685613</v>
      </c>
      <c r="AA24" s="104" t="n">
        <v>5.14936043055459</v>
      </c>
      <c r="AB24" s="104" t="n">
        <v>5.1407826647844</v>
      </c>
      <c r="AC24" s="104" t="n">
        <v>5.13220489901421</v>
      </c>
      <c r="AD24" s="104" t="n">
        <v>5.24470500416391</v>
      </c>
      <c r="AE24" s="104" t="n">
        <v>5.35720510931361</v>
      </c>
      <c r="AF24" s="104" t="n">
        <v>5.46970521446331</v>
      </c>
      <c r="AG24" s="104" t="n">
        <v>4.65059047857405</v>
      </c>
      <c r="AH24" s="104" t="n">
        <v>3.8314757426848</v>
      </c>
      <c r="AI24" s="104" t="n">
        <v>3.61874632659739</v>
      </c>
      <c r="AJ24" s="104" t="n">
        <v>2.44814428991271</v>
      </c>
      <c r="AK24" s="104" t="n">
        <v>2.29513527179317</v>
      </c>
      <c r="AL24" s="104" t="n">
        <v>2.14212625367362</v>
      </c>
      <c r="AM24" s="104" t="n">
        <v>1.98911723555408</v>
      </c>
      <c r="AN24" s="104" t="n">
        <v>1.83610821743453</v>
      </c>
      <c r="AO24" s="104" t="n">
        <v>1.68309919931499</v>
      </c>
      <c r="AP24" s="104" t="n">
        <v>1.53009018119545</v>
      </c>
      <c r="AQ24" s="104" t="n">
        <v>1.3770811630759</v>
      </c>
      <c r="AR24" s="104" t="n">
        <v>1.22407214495636</v>
      </c>
      <c r="AS24" s="104" t="n">
        <v>1.07106312683682</v>
      </c>
      <c r="AT24" s="104" t="n">
        <v>0.918054108717271</v>
      </c>
      <c r="AU24" s="104" t="n">
        <v>0.765045090597728</v>
      </c>
      <c r="AV24" s="104" t="n">
        <v>0.612036072478184</v>
      </c>
      <c r="AW24" s="104" t="n">
        <v>0.45902705435864</v>
      </c>
      <c r="AX24" s="104" t="n">
        <v>0.306018036239096</v>
      </c>
      <c r="AY24" s="103" t="n">
        <v>-8.707</v>
      </c>
      <c r="AZ24" s="103" t="n">
        <v>-10</v>
      </c>
      <c r="BA24" s="103" t="n">
        <v>-11.293</v>
      </c>
      <c r="BB24" s="103" t="n">
        <v>-12.586</v>
      </c>
    </row>
    <row r="25" customFormat="false" ht="12.8" hidden="false" customHeight="false" outlineLevel="0" collapsed="false">
      <c r="A25" s="105" t="n">
        <v>58</v>
      </c>
      <c r="B25" s="104" t="n">
        <v>0</v>
      </c>
      <c r="C25" s="104" t="n">
        <v>1.04898029582857</v>
      </c>
      <c r="D25" s="104" t="n">
        <v>2.09796059165714</v>
      </c>
      <c r="E25" s="104" t="n">
        <v>3.14694088748571</v>
      </c>
      <c r="F25" s="104" t="n">
        <v>4.19592118331428</v>
      </c>
      <c r="G25" s="104" t="n">
        <v>4.62739385270347</v>
      </c>
      <c r="H25" s="104" t="n">
        <v>5.05886652209266</v>
      </c>
      <c r="I25" s="104" t="n">
        <v>5.11523882943406</v>
      </c>
      <c r="J25" s="104" t="n">
        <v>5.17161113677546</v>
      </c>
      <c r="K25" s="104" t="n">
        <v>5.32800986056482</v>
      </c>
      <c r="L25" s="104" t="n">
        <v>5.48440858435417</v>
      </c>
      <c r="M25" s="104" t="n">
        <v>5.39385997692376</v>
      </c>
      <c r="N25" s="104" t="n">
        <v>5.30331136949335</v>
      </c>
      <c r="O25" s="104" t="n">
        <v>5.13588439205161</v>
      </c>
      <c r="P25" s="104" t="n">
        <v>4.96845741460988</v>
      </c>
      <c r="Q25" s="104" t="n">
        <v>5.0074816662184</v>
      </c>
      <c r="R25" s="104" t="n">
        <v>5.04650591782692</v>
      </c>
      <c r="S25" s="104" t="n">
        <v>5.10094629058078</v>
      </c>
      <c r="T25" s="104" t="n">
        <v>5.15538666333463</v>
      </c>
      <c r="U25" s="104" t="n">
        <v>5.20982703608849</v>
      </c>
      <c r="V25" s="104" t="n">
        <v>5.26426740884234</v>
      </c>
      <c r="W25" s="104" t="n">
        <v>5.29508145115645</v>
      </c>
      <c r="X25" s="104" t="n">
        <v>5.32589549347057</v>
      </c>
      <c r="Y25" s="104" t="n">
        <v>5.32951858286791</v>
      </c>
      <c r="Z25" s="104" t="n">
        <v>5.33314167226525</v>
      </c>
      <c r="AA25" s="104" t="n">
        <v>5.33676476166259</v>
      </c>
      <c r="AB25" s="104" t="n">
        <v>5.32819825728498</v>
      </c>
      <c r="AC25" s="104" t="n">
        <v>5.31963175290737</v>
      </c>
      <c r="AD25" s="104" t="n">
        <v>5.43637372161342</v>
      </c>
      <c r="AE25" s="104" t="n">
        <v>5.55311569031948</v>
      </c>
      <c r="AF25" s="104" t="n">
        <v>5.66985765902554</v>
      </c>
      <c r="AG25" s="104" t="n">
        <v>4.82126242265035</v>
      </c>
      <c r="AH25" s="104" t="n">
        <v>3.97266718627515</v>
      </c>
      <c r="AI25" s="104" t="n">
        <v>3.75209713832021</v>
      </c>
      <c r="AJ25" s="104" t="n">
        <v>2.53824537880138</v>
      </c>
      <c r="AK25" s="104" t="n">
        <v>2.37960504262629</v>
      </c>
      <c r="AL25" s="104" t="n">
        <v>2.22096470645121</v>
      </c>
      <c r="AM25" s="104" t="n">
        <v>2.06232437027612</v>
      </c>
      <c r="AN25" s="104" t="n">
        <v>1.90368403410104</v>
      </c>
      <c r="AO25" s="104" t="n">
        <v>1.74504369792595</v>
      </c>
      <c r="AP25" s="104" t="n">
        <v>1.58640336175087</v>
      </c>
      <c r="AQ25" s="104" t="n">
        <v>1.42776302557578</v>
      </c>
      <c r="AR25" s="104" t="n">
        <v>1.26912268940069</v>
      </c>
      <c r="AS25" s="104" t="n">
        <v>1.11048235322561</v>
      </c>
      <c r="AT25" s="104" t="n">
        <v>0.951842017050522</v>
      </c>
      <c r="AU25" s="104" t="n">
        <v>0.793201680875437</v>
      </c>
      <c r="AV25" s="104" t="n">
        <v>0.634561344700351</v>
      </c>
      <c r="AW25" s="104" t="n">
        <v>0.475921008525265</v>
      </c>
      <c r="AX25" s="104" t="n">
        <v>0.31728067235018</v>
      </c>
      <c r="AY25" s="103" t="n">
        <v>-9.0155</v>
      </c>
      <c r="AZ25" s="103" t="n">
        <v>-10.36</v>
      </c>
      <c r="BA25" s="103" t="n">
        <v>-11.7045</v>
      </c>
      <c r="BB25" s="103" t="n">
        <v>-13.049</v>
      </c>
    </row>
    <row r="26" customFormat="false" ht="12.8" hidden="false" customHeight="false" outlineLevel="0" collapsed="false">
      <c r="A26" s="105" t="n">
        <v>59</v>
      </c>
      <c r="B26" s="104" t="n">
        <v>0</v>
      </c>
      <c r="C26" s="104" t="n">
        <v>1.07574014791428</v>
      </c>
      <c r="D26" s="104" t="n">
        <v>2.15148029582857</v>
      </c>
      <c r="E26" s="104" t="n">
        <v>3.22722044374285</v>
      </c>
      <c r="F26" s="104" t="n">
        <v>4.30296059165714</v>
      </c>
      <c r="G26" s="104" t="n">
        <v>4.75539777612511</v>
      </c>
      <c r="H26" s="104" t="n">
        <v>5.20783496059308</v>
      </c>
      <c r="I26" s="104" t="n">
        <v>5.27045569533115</v>
      </c>
      <c r="J26" s="104" t="n">
        <v>5.33307643006921</v>
      </c>
      <c r="K26" s="104" t="n">
        <v>5.49544910708401</v>
      </c>
      <c r="L26" s="104" t="n">
        <v>5.65782178409881</v>
      </c>
      <c r="M26" s="104" t="n">
        <v>5.56761241746414</v>
      </c>
      <c r="N26" s="104" t="n">
        <v>5.47740305082947</v>
      </c>
      <c r="O26" s="104" t="n">
        <v>5.30709931223139</v>
      </c>
      <c r="P26" s="104" t="n">
        <v>5.13679557363331</v>
      </c>
      <c r="Q26" s="104" t="n">
        <v>5.17806690241996</v>
      </c>
      <c r="R26" s="104" t="n">
        <v>5.21933823120662</v>
      </c>
      <c r="S26" s="104" t="n">
        <v>5.27617152661792</v>
      </c>
      <c r="T26" s="104" t="n">
        <v>5.33300482202923</v>
      </c>
      <c r="U26" s="104" t="n">
        <v>5.38983811744053</v>
      </c>
      <c r="V26" s="104" t="n">
        <v>5.44667141285184</v>
      </c>
      <c r="W26" s="104" t="n">
        <v>5.47895031016688</v>
      </c>
      <c r="X26" s="104" t="n">
        <v>5.51122920748193</v>
      </c>
      <c r="Y26" s="104" t="n">
        <v>5.51554250257815</v>
      </c>
      <c r="Z26" s="104" t="n">
        <v>5.51985579767437</v>
      </c>
      <c r="AA26" s="104" t="n">
        <v>5.52416909277059</v>
      </c>
      <c r="AB26" s="104" t="n">
        <v>5.51561384978556</v>
      </c>
      <c r="AC26" s="104" t="n">
        <v>5.50705860680052</v>
      </c>
      <c r="AD26" s="104" t="n">
        <v>5.62804243906293</v>
      </c>
      <c r="AE26" s="104" t="n">
        <v>5.74902627132535</v>
      </c>
      <c r="AF26" s="104" t="n">
        <v>5.87001010358777</v>
      </c>
      <c r="AG26" s="104" t="n">
        <v>4.99193436672664</v>
      </c>
      <c r="AH26" s="104" t="n">
        <v>4.11385862986551</v>
      </c>
      <c r="AI26" s="104" t="n">
        <v>3.88544795004303</v>
      </c>
      <c r="AJ26" s="104" t="n">
        <v>2.62834646769005</v>
      </c>
      <c r="AK26" s="104" t="n">
        <v>2.46407481345942</v>
      </c>
      <c r="AL26" s="104" t="n">
        <v>2.29980315922879</v>
      </c>
      <c r="AM26" s="104" t="n">
        <v>2.13553150499817</v>
      </c>
      <c r="AN26" s="104" t="n">
        <v>1.97125985076754</v>
      </c>
      <c r="AO26" s="104" t="n">
        <v>1.80698819653691</v>
      </c>
      <c r="AP26" s="104" t="n">
        <v>1.64271654230628</v>
      </c>
      <c r="AQ26" s="104" t="n">
        <v>1.47844488807566</v>
      </c>
      <c r="AR26" s="104" t="n">
        <v>1.31417323384503</v>
      </c>
      <c r="AS26" s="104" t="n">
        <v>1.1499015796144</v>
      </c>
      <c r="AT26" s="104" t="n">
        <v>0.985629925383774</v>
      </c>
      <c r="AU26" s="104" t="n">
        <v>0.821358271153146</v>
      </c>
      <c r="AV26" s="104" t="n">
        <v>0.657086616922518</v>
      </c>
      <c r="AW26" s="104" t="n">
        <v>0.492814962691891</v>
      </c>
      <c r="AX26" s="104" t="n">
        <v>0.328543308461263</v>
      </c>
      <c r="AY26" s="103" t="n">
        <v>-9.324</v>
      </c>
      <c r="AZ26" s="103" t="n">
        <v>-10.72</v>
      </c>
      <c r="BA26" s="103" t="n">
        <v>-12.116</v>
      </c>
      <c r="BB26" s="103" t="n">
        <v>-13.512</v>
      </c>
    </row>
    <row r="27" customFormat="false" ht="12.8" hidden="false" customHeight="false" outlineLevel="0" collapsed="false">
      <c r="A27" s="105" t="n">
        <v>60</v>
      </c>
      <c r="B27" s="104" t="n">
        <v>0</v>
      </c>
      <c r="C27" s="104" t="n">
        <v>1.1025</v>
      </c>
      <c r="D27" s="104" t="n">
        <v>2.205</v>
      </c>
      <c r="E27" s="104" t="n">
        <v>3.3075</v>
      </c>
      <c r="F27" s="104" t="n">
        <v>4.41</v>
      </c>
      <c r="G27" s="104" t="n">
        <v>4.88340169954675</v>
      </c>
      <c r="H27" s="104" t="n">
        <v>5.3568033990935</v>
      </c>
      <c r="I27" s="104" t="n">
        <v>5.42567256122823</v>
      </c>
      <c r="J27" s="104" t="n">
        <v>5.49454172336296</v>
      </c>
      <c r="K27" s="104" t="n">
        <v>5.6628883536032</v>
      </c>
      <c r="L27" s="104" t="n">
        <v>5.83123498384345</v>
      </c>
      <c r="M27" s="104" t="n">
        <v>5.74136485800451</v>
      </c>
      <c r="N27" s="104" t="n">
        <v>5.65149473216558</v>
      </c>
      <c r="O27" s="104" t="n">
        <v>5.47831423241117</v>
      </c>
      <c r="P27" s="104" t="n">
        <v>5.30513373265675</v>
      </c>
      <c r="Q27" s="104" t="n">
        <v>5.34865213862153</v>
      </c>
      <c r="R27" s="104" t="n">
        <v>5.39217054458631</v>
      </c>
      <c r="S27" s="104" t="n">
        <v>5.45139676265507</v>
      </c>
      <c r="T27" s="104" t="n">
        <v>5.51062298072382</v>
      </c>
      <c r="U27" s="104" t="n">
        <v>5.56984919879258</v>
      </c>
      <c r="V27" s="104" t="n">
        <v>5.62907541686133</v>
      </c>
      <c r="W27" s="104" t="n">
        <v>5.66281916917731</v>
      </c>
      <c r="X27" s="104" t="n">
        <v>5.69656292149329</v>
      </c>
      <c r="Y27" s="104" t="n">
        <v>5.70156642228839</v>
      </c>
      <c r="Z27" s="104" t="n">
        <v>5.70656992308349</v>
      </c>
      <c r="AA27" s="104" t="n">
        <v>5.71157342387859</v>
      </c>
      <c r="AB27" s="104" t="n">
        <v>5.70302944228613</v>
      </c>
      <c r="AC27" s="104" t="n">
        <v>5.69448546069367</v>
      </c>
      <c r="AD27" s="104" t="n">
        <v>5.81971115651244</v>
      </c>
      <c r="AE27" s="104" t="n">
        <v>5.94493685233122</v>
      </c>
      <c r="AF27" s="104" t="n">
        <v>6.07016254814999</v>
      </c>
      <c r="AG27" s="104" t="n">
        <v>5.16260631080293</v>
      </c>
      <c r="AH27" s="104" t="n">
        <v>4.25505007345587</v>
      </c>
      <c r="AI27" s="104" t="n">
        <v>4.01879876176586</v>
      </c>
      <c r="AJ27" s="104" t="n">
        <v>2.71844755657872</v>
      </c>
      <c r="AK27" s="104" t="n">
        <v>2.54854458429255</v>
      </c>
      <c r="AL27" s="104" t="n">
        <v>2.37864161200638</v>
      </c>
      <c r="AM27" s="104" t="n">
        <v>2.20873863972021</v>
      </c>
      <c r="AN27" s="104" t="n">
        <v>2.03883566743404</v>
      </c>
      <c r="AO27" s="104" t="n">
        <v>1.86893269514787</v>
      </c>
      <c r="AP27" s="104" t="n">
        <v>1.6990297228617</v>
      </c>
      <c r="AQ27" s="104" t="n">
        <v>1.52912675057553</v>
      </c>
      <c r="AR27" s="104" t="n">
        <v>1.35922377828936</v>
      </c>
      <c r="AS27" s="104" t="n">
        <v>1.18932080600319</v>
      </c>
      <c r="AT27" s="104" t="n">
        <v>1.01941783371702</v>
      </c>
      <c r="AU27" s="104" t="n">
        <v>0.849514861430852</v>
      </c>
      <c r="AV27" s="104" t="n">
        <v>0.679611889144682</v>
      </c>
      <c r="AW27" s="104" t="n">
        <v>0.509708916858512</v>
      </c>
      <c r="AX27" s="104" t="n">
        <v>0.339805944572342</v>
      </c>
      <c r="AY27" s="103" t="n">
        <v>-9.6325</v>
      </c>
      <c r="AZ27" s="103" t="n">
        <v>-11.08</v>
      </c>
      <c r="BA27" s="103" t="n">
        <v>-12.5275</v>
      </c>
      <c r="BB27" s="103" t="n">
        <v>-13.975</v>
      </c>
    </row>
    <row r="28" customFormat="false" ht="12.8" hidden="false" customHeight="false" outlineLevel="0" collapsed="false">
      <c r="A28" s="105" t="n">
        <v>61</v>
      </c>
      <c r="B28" s="104" t="n">
        <v>0</v>
      </c>
      <c r="C28" s="104" t="n">
        <v>1.10925</v>
      </c>
      <c r="D28" s="104" t="n">
        <v>2.2185</v>
      </c>
      <c r="E28" s="104" t="n">
        <v>3.32775</v>
      </c>
      <c r="F28" s="104" t="n">
        <v>4.437</v>
      </c>
      <c r="G28" s="104" t="n">
        <v>4.9562213596374</v>
      </c>
      <c r="H28" s="104" t="n">
        <v>5.4754427192748</v>
      </c>
      <c r="I28" s="104" t="n">
        <v>5.55872684961079</v>
      </c>
      <c r="J28" s="104" t="n">
        <v>5.64201097994679</v>
      </c>
      <c r="K28" s="104" t="n">
        <v>5.81686584246274</v>
      </c>
      <c r="L28" s="104" t="n">
        <v>5.99172070497869</v>
      </c>
      <c r="M28" s="104" t="n">
        <v>5.90541443149403</v>
      </c>
      <c r="N28" s="104" t="n">
        <v>5.81910815800936</v>
      </c>
      <c r="O28" s="104" t="n">
        <v>5.6452521773505</v>
      </c>
      <c r="P28" s="104" t="n">
        <v>5.47139619669163</v>
      </c>
      <c r="Q28" s="104" t="n">
        <v>5.51773416500675</v>
      </c>
      <c r="R28" s="104" t="n">
        <v>5.56407213332188</v>
      </c>
      <c r="S28" s="104" t="n">
        <v>5.62599432277066</v>
      </c>
      <c r="T28" s="104" t="n">
        <v>5.68791651221945</v>
      </c>
      <c r="U28" s="104" t="n">
        <v>5.74983870166824</v>
      </c>
      <c r="V28" s="104" t="n">
        <v>5.81176089111703</v>
      </c>
      <c r="W28" s="104" t="n">
        <v>5.84719450299063</v>
      </c>
      <c r="X28" s="104" t="n">
        <v>5.88262811486424</v>
      </c>
      <c r="Y28" s="104" t="n">
        <v>5.88862307604295</v>
      </c>
      <c r="Z28" s="104" t="n">
        <v>5.89461803722165</v>
      </c>
      <c r="AA28" s="104" t="n">
        <v>5.90061299840036</v>
      </c>
      <c r="AB28" s="104" t="n">
        <v>5.89224394335273</v>
      </c>
      <c r="AC28" s="104" t="n">
        <v>5.88387488830511</v>
      </c>
      <c r="AD28" s="104" t="n">
        <v>6.01345303729577</v>
      </c>
      <c r="AE28" s="104" t="n">
        <v>6.14303118628643</v>
      </c>
      <c r="AF28" s="104" t="n">
        <v>6.27260933527709</v>
      </c>
      <c r="AG28" s="104" t="n">
        <v>5.33547615385812</v>
      </c>
      <c r="AH28" s="104" t="n">
        <v>4.39834297243915</v>
      </c>
      <c r="AI28" s="104" t="n">
        <v>4.1541335729507</v>
      </c>
      <c r="AJ28" s="104" t="n">
        <v>2.80983448362169</v>
      </c>
      <c r="AK28" s="104" t="n">
        <v>2.63421982839533</v>
      </c>
      <c r="AL28" s="104" t="n">
        <v>2.45860517316898</v>
      </c>
      <c r="AM28" s="104" t="n">
        <v>2.28299051794262</v>
      </c>
      <c r="AN28" s="104" t="n">
        <v>2.10737586271627</v>
      </c>
      <c r="AO28" s="104" t="n">
        <v>1.93176120748991</v>
      </c>
      <c r="AP28" s="104" t="n">
        <v>1.75614655226356</v>
      </c>
      <c r="AQ28" s="104" t="n">
        <v>1.5805318970372</v>
      </c>
      <c r="AR28" s="104" t="n">
        <v>1.40491724181085</v>
      </c>
      <c r="AS28" s="104" t="n">
        <v>1.22930258658449</v>
      </c>
      <c r="AT28" s="104" t="n">
        <v>1.05368793135814</v>
      </c>
      <c r="AU28" s="104" t="n">
        <v>0.878073276131784</v>
      </c>
      <c r="AV28" s="104" t="n">
        <v>0.702458620905429</v>
      </c>
      <c r="AW28" s="104" t="n">
        <v>0.526843965679074</v>
      </c>
      <c r="AX28" s="104" t="n">
        <v>0.351229310452719</v>
      </c>
      <c r="AY28" s="103" t="n">
        <v>-9.908</v>
      </c>
      <c r="AZ28" s="103" t="n">
        <v>-11.404</v>
      </c>
      <c r="BA28" s="103" t="n">
        <v>-12.9</v>
      </c>
      <c r="BB28" s="103" t="n">
        <v>-14.396</v>
      </c>
    </row>
    <row r="29" customFormat="false" ht="12.8" hidden="false" customHeight="false" outlineLevel="0" collapsed="false">
      <c r="A29" s="105" t="n">
        <v>62</v>
      </c>
      <c r="B29" s="104" t="n">
        <v>0</v>
      </c>
      <c r="C29" s="104" t="n">
        <v>1.116</v>
      </c>
      <c r="D29" s="104" t="n">
        <v>2.232</v>
      </c>
      <c r="E29" s="104" t="n">
        <v>3.348</v>
      </c>
      <c r="F29" s="104" t="n">
        <v>4.464</v>
      </c>
      <c r="G29" s="104" t="n">
        <v>5.02904101972805</v>
      </c>
      <c r="H29" s="104" t="n">
        <v>5.5940820394561</v>
      </c>
      <c r="I29" s="104" t="n">
        <v>5.69178113799336</v>
      </c>
      <c r="J29" s="104" t="n">
        <v>5.78948023653061</v>
      </c>
      <c r="K29" s="104" t="n">
        <v>5.97084333132227</v>
      </c>
      <c r="L29" s="104" t="n">
        <v>6.15220642611393</v>
      </c>
      <c r="M29" s="104" t="n">
        <v>6.06946400498354</v>
      </c>
      <c r="N29" s="104" t="n">
        <v>5.98672158385314</v>
      </c>
      <c r="O29" s="104" t="n">
        <v>5.81219012228983</v>
      </c>
      <c r="P29" s="104" t="n">
        <v>5.63765866072652</v>
      </c>
      <c r="Q29" s="104" t="n">
        <v>5.68681619139198</v>
      </c>
      <c r="R29" s="104" t="n">
        <v>5.73597372205744</v>
      </c>
      <c r="S29" s="104" t="n">
        <v>5.80059188288626</v>
      </c>
      <c r="T29" s="104" t="n">
        <v>5.86521004371508</v>
      </c>
      <c r="U29" s="104" t="n">
        <v>5.9298282045439</v>
      </c>
      <c r="V29" s="104" t="n">
        <v>5.99444636537272</v>
      </c>
      <c r="W29" s="104" t="n">
        <v>6.03156983680396</v>
      </c>
      <c r="X29" s="104" t="n">
        <v>6.06869330823519</v>
      </c>
      <c r="Y29" s="104" t="n">
        <v>6.0756797297975</v>
      </c>
      <c r="Z29" s="104" t="n">
        <v>6.08266615135981</v>
      </c>
      <c r="AA29" s="104" t="n">
        <v>6.08965257292212</v>
      </c>
      <c r="AB29" s="104" t="n">
        <v>6.08145844441934</v>
      </c>
      <c r="AC29" s="104" t="n">
        <v>6.07326431591655</v>
      </c>
      <c r="AD29" s="104" t="n">
        <v>6.2071949180791</v>
      </c>
      <c r="AE29" s="104" t="n">
        <v>6.34112552024164</v>
      </c>
      <c r="AF29" s="104" t="n">
        <v>6.47505612240419</v>
      </c>
      <c r="AG29" s="104" t="n">
        <v>5.50834599691331</v>
      </c>
      <c r="AH29" s="104" t="n">
        <v>4.54163587142244</v>
      </c>
      <c r="AI29" s="104" t="n">
        <v>4.28946838413554</v>
      </c>
      <c r="AJ29" s="104" t="n">
        <v>2.90122141066466</v>
      </c>
      <c r="AK29" s="104" t="n">
        <v>2.71989507249812</v>
      </c>
      <c r="AL29" s="104" t="n">
        <v>2.53856873433158</v>
      </c>
      <c r="AM29" s="104" t="n">
        <v>2.35724239616504</v>
      </c>
      <c r="AN29" s="104" t="n">
        <v>2.1759160579985</v>
      </c>
      <c r="AO29" s="104" t="n">
        <v>1.99458971983196</v>
      </c>
      <c r="AP29" s="104" t="n">
        <v>1.81326338166542</v>
      </c>
      <c r="AQ29" s="104" t="n">
        <v>1.63193704349888</v>
      </c>
      <c r="AR29" s="104" t="n">
        <v>1.45061070533234</v>
      </c>
      <c r="AS29" s="104" t="n">
        <v>1.2692843671658</v>
      </c>
      <c r="AT29" s="104" t="n">
        <v>1.08795802899926</v>
      </c>
      <c r="AU29" s="104" t="n">
        <v>0.906631690832716</v>
      </c>
      <c r="AV29" s="104" t="n">
        <v>0.725305352666176</v>
      </c>
      <c r="AW29" s="104" t="n">
        <v>0.543979014499636</v>
      </c>
      <c r="AX29" s="104" t="n">
        <v>0.362652676333096</v>
      </c>
      <c r="AY29" s="103" t="n">
        <v>-10.1835</v>
      </c>
      <c r="AZ29" s="103" t="n">
        <v>-11.728</v>
      </c>
      <c r="BA29" s="103" t="n">
        <v>-13.2725</v>
      </c>
      <c r="BB29" s="103" t="n">
        <v>-14.817</v>
      </c>
    </row>
    <row r="30" customFormat="false" ht="12.8" hidden="false" customHeight="false" outlineLevel="0" collapsed="false">
      <c r="A30" s="105" t="n">
        <v>63</v>
      </c>
      <c r="B30" s="104" t="n">
        <v>0</v>
      </c>
      <c r="C30" s="104" t="n">
        <v>1.12275</v>
      </c>
      <c r="D30" s="104" t="n">
        <v>2.2455</v>
      </c>
      <c r="E30" s="104" t="n">
        <v>3.36825</v>
      </c>
      <c r="F30" s="104" t="n">
        <v>4.491</v>
      </c>
      <c r="G30" s="104" t="n">
        <v>5.1018606798187</v>
      </c>
      <c r="H30" s="104" t="n">
        <v>5.7127213596374</v>
      </c>
      <c r="I30" s="104" t="n">
        <v>5.82483542637592</v>
      </c>
      <c r="J30" s="104" t="n">
        <v>5.93694949311444</v>
      </c>
      <c r="K30" s="104" t="n">
        <v>6.1248208201818</v>
      </c>
      <c r="L30" s="104" t="n">
        <v>6.31269214724917</v>
      </c>
      <c r="M30" s="104" t="n">
        <v>6.23351357847305</v>
      </c>
      <c r="N30" s="104" t="n">
        <v>6.15433500969693</v>
      </c>
      <c r="O30" s="104" t="n">
        <v>5.97912806722916</v>
      </c>
      <c r="P30" s="104" t="n">
        <v>5.8039211247614</v>
      </c>
      <c r="Q30" s="104" t="n">
        <v>5.8558982177772</v>
      </c>
      <c r="R30" s="104" t="n">
        <v>5.90787531079301</v>
      </c>
      <c r="S30" s="104" t="n">
        <v>5.97518944300186</v>
      </c>
      <c r="T30" s="104" t="n">
        <v>6.04250357521071</v>
      </c>
      <c r="U30" s="104" t="n">
        <v>6.10981770741957</v>
      </c>
      <c r="V30" s="104" t="n">
        <v>6.17713183962842</v>
      </c>
      <c r="W30" s="104" t="n">
        <v>6.21594517061728</v>
      </c>
      <c r="X30" s="104" t="n">
        <v>6.25475850160614</v>
      </c>
      <c r="Y30" s="104" t="n">
        <v>6.26273638355206</v>
      </c>
      <c r="Z30" s="104" t="n">
        <v>6.27071426549797</v>
      </c>
      <c r="AA30" s="104" t="n">
        <v>6.27869214744389</v>
      </c>
      <c r="AB30" s="104" t="n">
        <v>6.27067294548594</v>
      </c>
      <c r="AC30" s="104" t="n">
        <v>6.26265374352799</v>
      </c>
      <c r="AD30" s="104" t="n">
        <v>6.40093679886242</v>
      </c>
      <c r="AE30" s="104" t="n">
        <v>6.53921985419686</v>
      </c>
      <c r="AF30" s="104" t="n">
        <v>6.67750290953129</v>
      </c>
      <c r="AG30" s="104" t="n">
        <v>5.68121583996851</v>
      </c>
      <c r="AH30" s="104" t="n">
        <v>4.68492877040572</v>
      </c>
      <c r="AI30" s="104" t="n">
        <v>4.42480319532039</v>
      </c>
      <c r="AJ30" s="104" t="n">
        <v>2.99260833770763</v>
      </c>
      <c r="AK30" s="104" t="n">
        <v>2.8055703166009</v>
      </c>
      <c r="AL30" s="104" t="n">
        <v>2.61853229549417</v>
      </c>
      <c r="AM30" s="104" t="n">
        <v>2.43149427438745</v>
      </c>
      <c r="AN30" s="104" t="n">
        <v>2.24445625328072</v>
      </c>
      <c r="AO30" s="104" t="n">
        <v>2.057418232174</v>
      </c>
      <c r="AP30" s="104" t="n">
        <v>1.87038021106727</v>
      </c>
      <c r="AQ30" s="104" t="n">
        <v>1.68334218996055</v>
      </c>
      <c r="AR30" s="104" t="n">
        <v>1.49630416885382</v>
      </c>
      <c r="AS30" s="104" t="n">
        <v>1.3092661477471</v>
      </c>
      <c r="AT30" s="104" t="n">
        <v>1.12222812664037</v>
      </c>
      <c r="AU30" s="104" t="n">
        <v>0.935190105533648</v>
      </c>
      <c r="AV30" s="104" t="n">
        <v>0.748152084426923</v>
      </c>
      <c r="AW30" s="104" t="n">
        <v>0.561114063320198</v>
      </c>
      <c r="AX30" s="104" t="n">
        <v>0.374076042213473</v>
      </c>
      <c r="AY30" s="103" t="n">
        <v>-10.459</v>
      </c>
      <c r="AZ30" s="103" t="n">
        <v>-12.052</v>
      </c>
      <c r="BA30" s="103" t="n">
        <v>-13.645</v>
      </c>
      <c r="BB30" s="103" t="n">
        <v>-15.238</v>
      </c>
    </row>
    <row r="31" customFormat="false" ht="12.8" hidden="false" customHeight="false" outlineLevel="0" collapsed="false">
      <c r="A31" s="105" t="n">
        <v>64</v>
      </c>
      <c r="B31" s="104" t="n">
        <v>0</v>
      </c>
      <c r="C31" s="104" t="n">
        <v>1.1295</v>
      </c>
      <c r="D31" s="104" t="n">
        <v>2.259</v>
      </c>
      <c r="E31" s="104" t="n">
        <v>3.3885</v>
      </c>
      <c r="F31" s="104" t="n">
        <v>4.518</v>
      </c>
      <c r="G31" s="104" t="n">
        <v>5.17468033990935</v>
      </c>
      <c r="H31" s="104" t="n">
        <v>5.8313606798187</v>
      </c>
      <c r="I31" s="104" t="n">
        <v>5.95788971475848</v>
      </c>
      <c r="J31" s="104" t="n">
        <v>6.08441874969827</v>
      </c>
      <c r="K31" s="104" t="n">
        <v>6.27879830904134</v>
      </c>
      <c r="L31" s="104" t="n">
        <v>6.47317786838441</v>
      </c>
      <c r="M31" s="104" t="n">
        <v>6.39756315196256</v>
      </c>
      <c r="N31" s="104" t="n">
        <v>6.32194843554071</v>
      </c>
      <c r="O31" s="104" t="n">
        <v>6.1460660121685</v>
      </c>
      <c r="P31" s="104" t="n">
        <v>5.97018358879629</v>
      </c>
      <c r="Q31" s="104" t="n">
        <v>6.02498024416243</v>
      </c>
      <c r="R31" s="104" t="n">
        <v>6.07977689952858</v>
      </c>
      <c r="S31" s="104" t="n">
        <v>6.14978700311746</v>
      </c>
      <c r="T31" s="104" t="n">
        <v>6.21979710670635</v>
      </c>
      <c r="U31" s="104" t="n">
        <v>6.28980721029523</v>
      </c>
      <c r="V31" s="104" t="n">
        <v>6.35981731388412</v>
      </c>
      <c r="W31" s="104" t="n">
        <v>6.4003205044306</v>
      </c>
      <c r="X31" s="104" t="n">
        <v>6.44082369497709</v>
      </c>
      <c r="Y31" s="104" t="n">
        <v>6.44979303730661</v>
      </c>
      <c r="Z31" s="104" t="n">
        <v>6.45876237963613</v>
      </c>
      <c r="AA31" s="104" t="n">
        <v>6.46773172196566</v>
      </c>
      <c r="AB31" s="104" t="n">
        <v>6.45988744655254</v>
      </c>
      <c r="AC31" s="104" t="n">
        <v>6.45204317113943</v>
      </c>
      <c r="AD31" s="104" t="n">
        <v>6.59467867964575</v>
      </c>
      <c r="AE31" s="104" t="n">
        <v>6.73731418815207</v>
      </c>
      <c r="AF31" s="104" t="n">
        <v>6.87994969665839</v>
      </c>
      <c r="AG31" s="104" t="n">
        <v>5.8540856830237</v>
      </c>
      <c r="AH31" s="104" t="n">
        <v>4.82822166938901</v>
      </c>
      <c r="AI31" s="104" t="n">
        <v>4.56013800650523</v>
      </c>
      <c r="AJ31" s="104" t="n">
        <v>3.0839952647506</v>
      </c>
      <c r="AK31" s="104" t="n">
        <v>2.89124556070369</v>
      </c>
      <c r="AL31" s="104" t="n">
        <v>2.69849585665677</v>
      </c>
      <c r="AM31" s="104" t="n">
        <v>2.50574615260986</v>
      </c>
      <c r="AN31" s="104" t="n">
        <v>2.31299644856295</v>
      </c>
      <c r="AO31" s="104" t="n">
        <v>2.12024674451604</v>
      </c>
      <c r="AP31" s="104" t="n">
        <v>1.92749704046913</v>
      </c>
      <c r="AQ31" s="104" t="n">
        <v>1.73474733642222</v>
      </c>
      <c r="AR31" s="104" t="n">
        <v>1.54199763237531</v>
      </c>
      <c r="AS31" s="104" t="n">
        <v>1.3492479283284</v>
      </c>
      <c r="AT31" s="104" t="n">
        <v>1.15649822428149</v>
      </c>
      <c r="AU31" s="104" t="n">
        <v>0.96374852023458</v>
      </c>
      <c r="AV31" s="104" t="n">
        <v>0.77099881618767</v>
      </c>
      <c r="AW31" s="104" t="n">
        <v>0.57824911214076</v>
      </c>
      <c r="AX31" s="104" t="n">
        <v>0.38549940809385</v>
      </c>
      <c r="AY31" s="103" t="n">
        <v>-10.7345</v>
      </c>
      <c r="AZ31" s="103" t="n">
        <v>-12.376</v>
      </c>
      <c r="BA31" s="103" t="n">
        <v>-14.0175</v>
      </c>
      <c r="BB31" s="103" t="n">
        <v>-15.659</v>
      </c>
    </row>
    <row r="32" customFormat="false" ht="12.8" hidden="false" customHeight="false" outlineLevel="0" collapsed="false">
      <c r="A32" s="105" t="n">
        <v>65</v>
      </c>
      <c r="B32" s="104" t="n">
        <v>0</v>
      </c>
      <c r="C32" s="104" t="n">
        <v>1.13625</v>
      </c>
      <c r="D32" s="104" t="n">
        <v>2.2725</v>
      </c>
      <c r="E32" s="104" t="n">
        <v>3.40875</v>
      </c>
      <c r="F32" s="104" t="n">
        <v>4.545</v>
      </c>
      <c r="G32" s="104" t="n">
        <v>5.2475</v>
      </c>
      <c r="H32" s="104" t="n">
        <v>5.95</v>
      </c>
      <c r="I32" s="104" t="n">
        <v>6.09094400314105</v>
      </c>
      <c r="J32" s="104" t="n">
        <v>6.23188800628209</v>
      </c>
      <c r="K32" s="104" t="n">
        <v>6.43277579790087</v>
      </c>
      <c r="L32" s="104" t="n">
        <v>6.63366358951965</v>
      </c>
      <c r="M32" s="104" t="n">
        <v>6.56161272545207</v>
      </c>
      <c r="N32" s="104" t="n">
        <v>6.48956186138449</v>
      </c>
      <c r="O32" s="104" t="n">
        <v>6.31300395710783</v>
      </c>
      <c r="P32" s="104" t="n">
        <v>6.13644605283117</v>
      </c>
      <c r="Q32" s="104" t="n">
        <v>6.19406227054765</v>
      </c>
      <c r="R32" s="104" t="n">
        <v>6.25167848826414</v>
      </c>
      <c r="S32" s="104" t="n">
        <v>6.32438456323306</v>
      </c>
      <c r="T32" s="104" t="n">
        <v>6.39709063820198</v>
      </c>
      <c r="U32" s="104" t="n">
        <v>6.46979671317089</v>
      </c>
      <c r="V32" s="104" t="n">
        <v>6.54250278813981</v>
      </c>
      <c r="W32" s="104" t="n">
        <v>6.58469583824393</v>
      </c>
      <c r="X32" s="104" t="n">
        <v>6.62688888834804</v>
      </c>
      <c r="Y32" s="104" t="n">
        <v>6.63684969106117</v>
      </c>
      <c r="Z32" s="104" t="n">
        <v>6.64681049377429</v>
      </c>
      <c r="AA32" s="104" t="n">
        <v>6.65677129648742</v>
      </c>
      <c r="AB32" s="104" t="n">
        <v>6.64910194761915</v>
      </c>
      <c r="AC32" s="104" t="n">
        <v>6.64143259875087</v>
      </c>
      <c r="AD32" s="104" t="n">
        <v>6.78842056042908</v>
      </c>
      <c r="AE32" s="104" t="n">
        <v>6.93540852210728</v>
      </c>
      <c r="AF32" s="104" t="n">
        <v>7.08239648378549</v>
      </c>
      <c r="AG32" s="104" t="n">
        <v>6.02695552607889</v>
      </c>
      <c r="AH32" s="104" t="n">
        <v>4.97151456837229</v>
      </c>
      <c r="AI32" s="104" t="n">
        <v>4.69547281769007</v>
      </c>
      <c r="AJ32" s="104" t="n">
        <v>3.17538219179357</v>
      </c>
      <c r="AK32" s="104" t="n">
        <v>2.97692080480647</v>
      </c>
      <c r="AL32" s="104" t="n">
        <v>2.77845941781937</v>
      </c>
      <c r="AM32" s="104" t="n">
        <v>2.57999803083228</v>
      </c>
      <c r="AN32" s="104" t="n">
        <v>2.38153664384518</v>
      </c>
      <c r="AO32" s="104" t="n">
        <v>2.18307525685808</v>
      </c>
      <c r="AP32" s="104" t="n">
        <v>1.98461386987099</v>
      </c>
      <c r="AQ32" s="104" t="n">
        <v>1.78615248288389</v>
      </c>
      <c r="AR32" s="104" t="n">
        <v>1.5876910958968</v>
      </c>
      <c r="AS32" s="104" t="n">
        <v>1.3892297089097</v>
      </c>
      <c r="AT32" s="104" t="n">
        <v>1.19076832192261</v>
      </c>
      <c r="AU32" s="104" t="n">
        <v>0.992306934935514</v>
      </c>
      <c r="AV32" s="104" t="n">
        <v>0.793845547948419</v>
      </c>
      <c r="AW32" s="104" t="n">
        <v>0.595384160961324</v>
      </c>
      <c r="AX32" s="104" t="n">
        <v>0.396922773974229</v>
      </c>
      <c r="AY32" s="103" t="n">
        <v>-11.01</v>
      </c>
      <c r="AZ32" s="103" t="n">
        <v>-12.7</v>
      </c>
      <c r="BA32" s="103" t="n">
        <v>-14.39</v>
      </c>
      <c r="BB32" s="103" t="n">
        <v>-16.08</v>
      </c>
    </row>
    <row r="33" customFormat="false" ht="12.8" hidden="false" customHeight="false" outlineLevel="0" collapsed="false">
      <c r="A33" s="105" t="n">
        <v>66</v>
      </c>
      <c r="B33" s="104" t="n">
        <v>0</v>
      </c>
      <c r="C33" s="104" t="n">
        <v>1.143</v>
      </c>
      <c r="D33" s="104" t="n">
        <v>2.286</v>
      </c>
      <c r="E33" s="104" t="n">
        <v>3.429</v>
      </c>
      <c r="F33" s="104" t="n">
        <v>4.572</v>
      </c>
      <c r="G33" s="104" t="n">
        <v>5.27</v>
      </c>
      <c r="H33" s="104" t="n">
        <v>5.968</v>
      </c>
      <c r="I33" s="104" t="n">
        <v>6.15775520251284</v>
      </c>
      <c r="J33" s="104" t="n">
        <v>6.34751040502567</v>
      </c>
      <c r="K33" s="104" t="n">
        <v>6.5562206383207</v>
      </c>
      <c r="L33" s="104" t="n">
        <v>6.76493087161572</v>
      </c>
      <c r="M33" s="104" t="n">
        <v>6.70515856304336</v>
      </c>
      <c r="N33" s="104" t="n">
        <v>6.645386254471</v>
      </c>
      <c r="O33" s="104" t="n">
        <v>6.47188380431603</v>
      </c>
      <c r="P33" s="104" t="n">
        <v>6.29838135416106</v>
      </c>
      <c r="Q33" s="104" t="n">
        <v>6.35959327852541</v>
      </c>
      <c r="R33" s="104" t="n">
        <v>6.42080520288978</v>
      </c>
      <c r="S33" s="104" t="n">
        <v>6.49658360198309</v>
      </c>
      <c r="T33" s="104" t="n">
        <v>6.5723620010764</v>
      </c>
      <c r="U33" s="104" t="n">
        <v>6.6481404001697</v>
      </c>
      <c r="V33" s="104" t="n">
        <v>6.72391879926301</v>
      </c>
      <c r="W33" s="104" t="n">
        <v>6.76807306177067</v>
      </c>
      <c r="X33" s="104" t="n">
        <v>6.81222732427833</v>
      </c>
      <c r="Y33" s="104" t="n">
        <v>6.82353626039908</v>
      </c>
      <c r="Z33" s="104" t="n">
        <v>6.83484519651983</v>
      </c>
      <c r="AA33" s="104" t="n">
        <v>6.84615413264057</v>
      </c>
      <c r="AB33" s="104" t="n">
        <v>6.83885792706883</v>
      </c>
      <c r="AC33" s="104" t="n">
        <v>6.83156172149709</v>
      </c>
      <c r="AD33" s="104" t="n">
        <v>6.98299817868484</v>
      </c>
      <c r="AE33" s="104" t="n">
        <v>7.13443463587259</v>
      </c>
      <c r="AF33" s="104" t="n">
        <v>7.28587109306034</v>
      </c>
      <c r="AG33" s="104" t="n">
        <v>6.20098862045035</v>
      </c>
      <c r="AH33" s="104" t="n">
        <v>5.11610614784035</v>
      </c>
      <c r="AI33" s="104" t="n">
        <v>4.8320333301777</v>
      </c>
      <c r="AJ33" s="104" t="n">
        <v>3.26753356196174</v>
      </c>
      <c r="AK33" s="104" t="n">
        <v>3.06331271433913</v>
      </c>
      <c r="AL33" s="104" t="n">
        <v>2.85909186671652</v>
      </c>
      <c r="AM33" s="104" t="n">
        <v>2.65487101909392</v>
      </c>
      <c r="AN33" s="104" t="n">
        <v>2.45065017147131</v>
      </c>
      <c r="AO33" s="104" t="n">
        <v>2.2464293238487</v>
      </c>
      <c r="AP33" s="104" t="n">
        <v>2.0422084762261</v>
      </c>
      <c r="AQ33" s="104" t="n">
        <v>1.83798762860349</v>
      </c>
      <c r="AR33" s="104" t="n">
        <v>1.63376678098089</v>
      </c>
      <c r="AS33" s="104" t="n">
        <v>1.42954593335828</v>
      </c>
      <c r="AT33" s="104" t="n">
        <v>1.22532508573567</v>
      </c>
      <c r="AU33" s="104" t="n">
        <v>1.02110423811307</v>
      </c>
      <c r="AV33" s="104" t="n">
        <v>0.816883390490462</v>
      </c>
      <c r="AW33" s="104" t="n">
        <v>0.612662542867856</v>
      </c>
      <c r="AX33" s="104" t="n">
        <v>0.408441695245251</v>
      </c>
      <c r="AY33" s="103" t="n">
        <v>-11.232</v>
      </c>
      <c r="AZ33" s="103" t="n">
        <v>-12.964</v>
      </c>
      <c r="BA33" s="103" t="n">
        <v>-14.696</v>
      </c>
      <c r="BB33" s="103" t="n">
        <v>-16.428</v>
      </c>
    </row>
    <row r="34" customFormat="false" ht="12.8" hidden="false" customHeight="false" outlineLevel="0" collapsed="false">
      <c r="A34" s="105" t="n">
        <v>67</v>
      </c>
      <c r="B34" s="104" t="n">
        <v>0</v>
      </c>
      <c r="C34" s="104" t="n">
        <v>1.14975</v>
      </c>
      <c r="D34" s="104" t="n">
        <v>2.2995</v>
      </c>
      <c r="E34" s="104" t="n">
        <v>3.44925</v>
      </c>
      <c r="F34" s="104" t="n">
        <v>4.599</v>
      </c>
      <c r="G34" s="104" t="n">
        <v>5.2925</v>
      </c>
      <c r="H34" s="104" t="n">
        <v>5.986</v>
      </c>
      <c r="I34" s="104" t="n">
        <v>6.22456640188463</v>
      </c>
      <c r="J34" s="104" t="n">
        <v>6.46313280376925</v>
      </c>
      <c r="K34" s="104" t="n">
        <v>6.67966547874052</v>
      </c>
      <c r="L34" s="104" t="n">
        <v>6.89619815371179</v>
      </c>
      <c r="M34" s="104" t="n">
        <v>6.84870440063465</v>
      </c>
      <c r="N34" s="104" t="n">
        <v>6.80121064755751</v>
      </c>
      <c r="O34" s="104" t="n">
        <v>6.63076365152423</v>
      </c>
      <c r="P34" s="104" t="n">
        <v>6.46031665549095</v>
      </c>
      <c r="Q34" s="104" t="n">
        <v>6.52512428650318</v>
      </c>
      <c r="R34" s="104" t="n">
        <v>6.58993191751541</v>
      </c>
      <c r="S34" s="104" t="n">
        <v>6.66878264073311</v>
      </c>
      <c r="T34" s="104" t="n">
        <v>6.74763336395081</v>
      </c>
      <c r="U34" s="104" t="n">
        <v>6.82648408716851</v>
      </c>
      <c r="V34" s="104" t="n">
        <v>6.90533481038622</v>
      </c>
      <c r="W34" s="104" t="n">
        <v>6.95145028529742</v>
      </c>
      <c r="X34" s="104" t="n">
        <v>6.99756576020862</v>
      </c>
      <c r="Y34" s="104" t="n">
        <v>7.01022282973699</v>
      </c>
      <c r="Z34" s="104" t="n">
        <v>7.02287989926536</v>
      </c>
      <c r="AA34" s="104" t="n">
        <v>7.03553696879373</v>
      </c>
      <c r="AB34" s="104" t="n">
        <v>7.02861390651852</v>
      </c>
      <c r="AC34" s="104" t="n">
        <v>7.02169084424331</v>
      </c>
      <c r="AD34" s="104" t="n">
        <v>7.17757579694061</v>
      </c>
      <c r="AE34" s="104" t="n">
        <v>7.3334607496379</v>
      </c>
      <c r="AF34" s="104" t="n">
        <v>7.48934570233519</v>
      </c>
      <c r="AG34" s="104" t="n">
        <v>6.3750217148218</v>
      </c>
      <c r="AH34" s="104" t="n">
        <v>5.26069772730841</v>
      </c>
      <c r="AI34" s="104" t="n">
        <v>4.96859384266532</v>
      </c>
      <c r="AJ34" s="104" t="n">
        <v>3.35968493212992</v>
      </c>
      <c r="AK34" s="104" t="n">
        <v>3.1497046238718</v>
      </c>
      <c r="AL34" s="104" t="n">
        <v>2.93972431561367</v>
      </c>
      <c r="AM34" s="104" t="n">
        <v>2.72974400735556</v>
      </c>
      <c r="AN34" s="104" t="n">
        <v>2.51976369909744</v>
      </c>
      <c r="AO34" s="104" t="n">
        <v>2.30978339083932</v>
      </c>
      <c r="AP34" s="104" t="n">
        <v>2.09980308258121</v>
      </c>
      <c r="AQ34" s="104" t="n">
        <v>1.88982277432309</v>
      </c>
      <c r="AR34" s="104" t="n">
        <v>1.67984246606497</v>
      </c>
      <c r="AS34" s="104" t="n">
        <v>1.46986215780686</v>
      </c>
      <c r="AT34" s="104" t="n">
        <v>1.25988184954874</v>
      </c>
      <c r="AU34" s="104" t="n">
        <v>1.04990154129062</v>
      </c>
      <c r="AV34" s="104" t="n">
        <v>0.839921233032505</v>
      </c>
      <c r="AW34" s="104" t="n">
        <v>0.629940924774388</v>
      </c>
      <c r="AX34" s="104" t="n">
        <v>0.419960616516272</v>
      </c>
      <c r="AY34" s="103" t="n">
        <v>-11.454</v>
      </c>
      <c r="AZ34" s="103" t="n">
        <v>-13.228</v>
      </c>
      <c r="BA34" s="103" t="n">
        <v>-15.002</v>
      </c>
      <c r="BB34" s="103" t="n">
        <v>-16.776</v>
      </c>
    </row>
    <row r="35" customFormat="false" ht="12.8" hidden="false" customHeight="false" outlineLevel="0" collapsed="false">
      <c r="A35" s="105" t="n">
        <v>68</v>
      </c>
      <c r="B35" s="104" t="n">
        <v>0</v>
      </c>
      <c r="C35" s="104" t="n">
        <v>1.1565</v>
      </c>
      <c r="D35" s="104" t="n">
        <v>2.313</v>
      </c>
      <c r="E35" s="104" t="n">
        <v>3.4695</v>
      </c>
      <c r="F35" s="104" t="n">
        <v>4.626</v>
      </c>
      <c r="G35" s="104" t="n">
        <v>5.315</v>
      </c>
      <c r="H35" s="104" t="n">
        <v>6.004</v>
      </c>
      <c r="I35" s="104" t="n">
        <v>6.29137760125642</v>
      </c>
      <c r="J35" s="104" t="n">
        <v>6.57875520251284</v>
      </c>
      <c r="K35" s="104" t="n">
        <v>6.80311031916035</v>
      </c>
      <c r="L35" s="104" t="n">
        <v>7.02746543580786</v>
      </c>
      <c r="M35" s="104" t="n">
        <v>6.99225023822594</v>
      </c>
      <c r="N35" s="104" t="n">
        <v>6.95703504064403</v>
      </c>
      <c r="O35" s="104" t="n">
        <v>6.78964349873243</v>
      </c>
      <c r="P35" s="104" t="n">
        <v>6.62225195682084</v>
      </c>
      <c r="Q35" s="104" t="n">
        <v>6.69065529448094</v>
      </c>
      <c r="R35" s="104" t="n">
        <v>6.75905863214105</v>
      </c>
      <c r="S35" s="104" t="n">
        <v>6.84098167948314</v>
      </c>
      <c r="T35" s="104" t="n">
        <v>6.92290472682523</v>
      </c>
      <c r="U35" s="104" t="n">
        <v>7.00482777416732</v>
      </c>
      <c r="V35" s="104" t="n">
        <v>7.08675082150942</v>
      </c>
      <c r="W35" s="104" t="n">
        <v>7.13482750882416</v>
      </c>
      <c r="X35" s="104" t="n">
        <v>7.18290419613891</v>
      </c>
      <c r="Y35" s="104" t="n">
        <v>7.1969093990749</v>
      </c>
      <c r="Z35" s="104" t="n">
        <v>7.21091460201089</v>
      </c>
      <c r="AA35" s="104" t="n">
        <v>7.22491980494688</v>
      </c>
      <c r="AB35" s="104" t="n">
        <v>7.21836988596821</v>
      </c>
      <c r="AC35" s="104" t="n">
        <v>7.21181996698954</v>
      </c>
      <c r="AD35" s="104" t="n">
        <v>7.37215341519637</v>
      </c>
      <c r="AE35" s="104" t="n">
        <v>7.53248686340321</v>
      </c>
      <c r="AF35" s="104" t="n">
        <v>7.69282031161005</v>
      </c>
      <c r="AG35" s="104" t="n">
        <v>6.54905480919326</v>
      </c>
      <c r="AH35" s="104" t="n">
        <v>5.40528930677648</v>
      </c>
      <c r="AI35" s="104" t="n">
        <v>5.10515435515295</v>
      </c>
      <c r="AJ35" s="104" t="n">
        <v>3.45183630229809</v>
      </c>
      <c r="AK35" s="104" t="n">
        <v>3.23609653340446</v>
      </c>
      <c r="AL35" s="104" t="n">
        <v>3.02035676451083</v>
      </c>
      <c r="AM35" s="104" t="n">
        <v>2.8046169956172</v>
      </c>
      <c r="AN35" s="104" t="n">
        <v>2.58887722672357</v>
      </c>
      <c r="AO35" s="104" t="n">
        <v>2.37313745782994</v>
      </c>
      <c r="AP35" s="104" t="n">
        <v>2.15739768893631</v>
      </c>
      <c r="AQ35" s="104" t="n">
        <v>1.94165792004269</v>
      </c>
      <c r="AR35" s="104" t="n">
        <v>1.72591815114906</v>
      </c>
      <c r="AS35" s="104" t="n">
        <v>1.51017838225543</v>
      </c>
      <c r="AT35" s="104" t="n">
        <v>1.2944386133618</v>
      </c>
      <c r="AU35" s="104" t="n">
        <v>1.07869884446818</v>
      </c>
      <c r="AV35" s="104" t="n">
        <v>0.862959075574548</v>
      </c>
      <c r="AW35" s="104" t="n">
        <v>0.64721930668092</v>
      </c>
      <c r="AX35" s="104" t="n">
        <v>0.431479537787292</v>
      </c>
      <c r="AY35" s="103" t="n">
        <v>-11.676</v>
      </c>
      <c r="AZ35" s="103" t="n">
        <v>-13.492</v>
      </c>
      <c r="BA35" s="103" t="n">
        <v>-15.308</v>
      </c>
      <c r="BB35" s="103" t="n">
        <v>-17.124</v>
      </c>
    </row>
    <row r="36" customFormat="false" ht="12.8" hidden="false" customHeight="false" outlineLevel="0" collapsed="false">
      <c r="A36" s="105" t="n">
        <v>69</v>
      </c>
      <c r="B36" s="104" t="n">
        <v>0</v>
      </c>
      <c r="C36" s="104" t="n">
        <v>1.16325</v>
      </c>
      <c r="D36" s="104" t="n">
        <v>2.3265</v>
      </c>
      <c r="E36" s="104" t="n">
        <v>3.48975</v>
      </c>
      <c r="F36" s="104" t="n">
        <v>4.653</v>
      </c>
      <c r="G36" s="104" t="n">
        <v>5.3375</v>
      </c>
      <c r="H36" s="104" t="n">
        <v>6.022</v>
      </c>
      <c r="I36" s="104" t="n">
        <v>6.35818880062821</v>
      </c>
      <c r="J36" s="104" t="n">
        <v>6.69437760125642</v>
      </c>
      <c r="K36" s="104" t="n">
        <v>6.92655515958018</v>
      </c>
      <c r="L36" s="104" t="n">
        <v>7.15873271790393</v>
      </c>
      <c r="M36" s="104" t="n">
        <v>7.13579607581723</v>
      </c>
      <c r="N36" s="104" t="n">
        <v>7.11285943373054</v>
      </c>
      <c r="O36" s="104" t="n">
        <v>6.94852334594063</v>
      </c>
      <c r="P36" s="104" t="n">
        <v>6.78418725815073</v>
      </c>
      <c r="Q36" s="104" t="n">
        <v>6.85618630245871</v>
      </c>
      <c r="R36" s="104" t="n">
        <v>6.92818534676669</v>
      </c>
      <c r="S36" s="104" t="n">
        <v>7.01318071823317</v>
      </c>
      <c r="T36" s="104" t="n">
        <v>7.09817608969965</v>
      </c>
      <c r="U36" s="104" t="n">
        <v>7.18317146116614</v>
      </c>
      <c r="V36" s="104" t="n">
        <v>7.26816683263262</v>
      </c>
      <c r="W36" s="104" t="n">
        <v>7.31820473235091</v>
      </c>
      <c r="X36" s="104" t="n">
        <v>7.3682426320692</v>
      </c>
      <c r="Y36" s="104" t="n">
        <v>7.38359596841281</v>
      </c>
      <c r="Z36" s="104" t="n">
        <v>7.39894930475642</v>
      </c>
      <c r="AA36" s="104" t="n">
        <v>7.41430264110004</v>
      </c>
      <c r="AB36" s="104" t="n">
        <v>7.4081258654179</v>
      </c>
      <c r="AC36" s="104" t="n">
        <v>7.40194908973576</v>
      </c>
      <c r="AD36" s="104" t="n">
        <v>7.56673103345214</v>
      </c>
      <c r="AE36" s="104" t="n">
        <v>7.73151297716852</v>
      </c>
      <c r="AF36" s="104" t="n">
        <v>7.8962949208849</v>
      </c>
      <c r="AG36" s="104" t="n">
        <v>6.72308790356472</v>
      </c>
      <c r="AH36" s="104" t="n">
        <v>5.54988088624454</v>
      </c>
      <c r="AI36" s="104" t="n">
        <v>5.24171486764057</v>
      </c>
      <c r="AJ36" s="104" t="n">
        <v>3.54398767246627</v>
      </c>
      <c r="AK36" s="104" t="n">
        <v>3.32248844293712</v>
      </c>
      <c r="AL36" s="104" t="n">
        <v>3.10098921340798</v>
      </c>
      <c r="AM36" s="104" t="n">
        <v>2.87948998387884</v>
      </c>
      <c r="AN36" s="104" t="n">
        <v>2.6579907543497</v>
      </c>
      <c r="AO36" s="104" t="n">
        <v>2.43649152482056</v>
      </c>
      <c r="AP36" s="104" t="n">
        <v>2.21499229529142</v>
      </c>
      <c r="AQ36" s="104" t="n">
        <v>1.99349306576228</v>
      </c>
      <c r="AR36" s="104" t="n">
        <v>1.77199383623315</v>
      </c>
      <c r="AS36" s="104" t="n">
        <v>1.55049460670401</v>
      </c>
      <c r="AT36" s="104" t="n">
        <v>1.32899537717487</v>
      </c>
      <c r="AU36" s="104" t="n">
        <v>1.10749614764573</v>
      </c>
      <c r="AV36" s="104" t="n">
        <v>0.885996918116591</v>
      </c>
      <c r="AW36" s="104" t="n">
        <v>0.664497688587452</v>
      </c>
      <c r="AX36" s="104" t="n">
        <v>0.442998459058313</v>
      </c>
      <c r="AY36" s="103" t="n">
        <v>-11.898</v>
      </c>
      <c r="AZ36" s="103" t="n">
        <v>-13.756</v>
      </c>
      <c r="BA36" s="103" t="n">
        <v>-15.614</v>
      </c>
      <c r="BB36" s="103" t="n">
        <v>-17.472</v>
      </c>
    </row>
    <row r="37" customFormat="false" ht="12.8" hidden="false" customHeight="false" outlineLevel="0" collapsed="false">
      <c r="A37" s="105" t="n">
        <v>70</v>
      </c>
      <c r="B37" s="104" t="n">
        <v>0</v>
      </c>
      <c r="C37" s="104" t="n">
        <v>1.17</v>
      </c>
      <c r="D37" s="104" t="n">
        <v>2.34</v>
      </c>
      <c r="E37" s="104" t="n">
        <v>3.51</v>
      </c>
      <c r="F37" s="104" t="n">
        <v>4.68</v>
      </c>
      <c r="G37" s="104" t="n">
        <v>5.36</v>
      </c>
      <c r="H37" s="104" t="n">
        <v>6.04</v>
      </c>
      <c r="I37" s="104" t="n">
        <v>6.425</v>
      </c>
      <c r="J37" s="104" t="n">
        <v>6.81</v>
      </c>
      <c r="K37" s="104" t="n">
        <v>7.05</v>
      </c>
      <c r="L37" s="104" t="n">
        <v>7.29</v>
      </c>
      <c r="M37" s="104" t="n">
        <v>7.27934191340852</v>
      </c>
      <c r="N37" s="104" t="n">
        <v>7.26868382681705</v>
      </c>
      <c r="O37" s="104" t="n">
        <v>7.10740319314884</v>
      </c>
      <c r="P37" s="104" t="n">
        <v>6.94612255948062</v>
      </c>
      <c r="Q37" s="104" t="n">
        <v>7.02171731043647</v>
      </c>
      <c r="R37" s="104" t="n">
        <v>7.09731206139232</v>
      </c>
      <c r="S37" s="104" t="n">
        <v>7.1853797569832</v>
      </c>
      <c r="T37" s="104" t="n">
        <v>7.27344745257407</v>
      </c>
      <c r="U37" s="104" t="n">
        <v>7.36151514816495</v>
      </c>
      <c r="V37" s="104" t="n">
        <v>7.44958284375582</v>
      </c>
      <c r="W37" s="104" t="n">
        <v>7.50158195587766</v>
      </c>
      <c r="X37" s="104" t="n">
        <v>7.55358106799949</v>
      </c>
      <c r="Y37" s="104" t="n">
        <v>7.57028253775072</v>
      </c>
      <c r="Z37" s="104" t="n">
        <v>7.58698400750196</v>
      </c>
      <c r="AA37" s="104" t="n">
        <v>7.60368547725319</v>
      </c>
      <c r="AB37" s="104" t="n">
        <v>7.59788184486759</v>
      </c>
      <c r="AC37" s="104" t="n">
        <v>7.59207821248198</v>
      </c>
      <c r="AD37" s="104" t="n">
        <v>7.7613086517079</v>
      </c>
      <c r="AE37" s="104" t="n">
        <v>7.93053909093383</v>
      </c>
      <c r="AF37" s="104" t="n">
        <v>8.09976953015975</v>
      </c>
      <c r="AG37" s="104" t="n">
        <v>6.89712099793618</v>
      </c>
      <c r="AH37" s="104" t="n">
        <v>5.6944724657126</v>
      </c>
      <c r="AI37" s="104" t="n">
        <v>5.3782753801282</v>
      </c>
      <c r="AJ37" s="104" t="n">
        <v>3.63613904263444</v>
      </c>
      <c r="AK37" s="104" t="n">
        <v>3.40888035246978</v>
      </c>
      <c r="AL37" s="104" t="n">
        <v>3.18162166230513</v>
      </c>
      <c r="AM37" s="104" t="n">
        <v>2.95436297214048</v>
      </c>
      <c r="AN37" s="104" t="n">
        <v>2.72710428197583</v>
      </c>
      <c r="AO37" s="104" t="n">
        <v>2.49984559181118</v>
      </c>
      <c r="AP37" s="104" t="n">
        <v>2.27258690164653</v>
      </c>
      <c r="AQ37" s="104" t="n">
        <v>2.04532821148188</v>
      </c>
      <c r="AR37" s="104" t="n">
        <v>1.81806952131723</v>
      </c>
      <c r="AS37" s="104" t="n">
        <v>1.59081083115258</v>
      </c>
      <c r="AT37" s="104" t="n">
        <v>1.36355214098793</v>
      </c>
      <c r="AU37" s="104" t="n">
        <v>1.13629345082328</v>
      </c>
      <c r="AV37" s="104" t="n">
        <v>0.90903476065863</v>
      </c>
      <c r="AW37" s="104" t="n">
        <v>0.68177607049398</v>
      </c>
      <c r="AX37" s="104" t="n">
        <v>0.45451738032933</v>
      </c>
      <c r="AY37" s="103" t="n">
        <v>-12.12</v>
      </c>
      <c r="AZ37" s="103" t="n">
        <v>-14.02</v>
      </c>
      <c r="BA37" s="103" t="n">
        <v>-15.92</v>
      </c>
      <c r="BB37" s="103" t="n">
        <v>-17.82</v>
      </c>
    </row>
    <row r="38" customFormat="false" ht="12.8" hidden="false" customHeight="false" outlineLevel="0" collapsed="false">
      <c r="A38" s="105" t="n">
        <v>71</v>
      </c>
      <c r="B38" s="104" t="n">
        <v>0</v>
      </c>
      <c r="C38" s="104" t="n">
        <v>1.1735</v>
      </c>
      <c r="D38" s="104" t="n">
        <v>2.347</v>
      </c>
      <c r="E38" s="104" t="n">
        <v>3.5205</v>
      </c>
      <c r="F38" s="104" t="n">
        <v>4.694</v>
      </c>
      <c r="G38" s="104" t="n">
        <v>5.371</v>
      </c>
      <c r="H38" s="104" t="n">
        <v>6.048</v>
      </c>
      <c r="I38" s="104" t="n">
        <v>6.435</v>
      </c>
      <c r="J38" s="104" t="n">
        <v>6.822</v>
      </c>
      <c r="K38" s="104" t="n">
        <v>7.075</v>
      </c>
      <c r="L38" s="104" t="n">
        <v>7.328</v>
      </c>
      <c r="M38" s="104" t="n">
        <v>7.36347353072682</v>
      </c>
      <c r="N38" s="104" t="n">
        <v>7.39894706145364</v>
      </c>
      <c r="O38" s="104" t="n">
        <v>7.2499766499336</v>
      </c>
      <c r="P38" s="104" t="n">
        <v>7.10100623841355</v>
      </c>
      <c r="Q38" s="104" t="n">
        <v>7.1813286404969</v>
      </c>
      <c r="R38" s="104" t="n">
        <v>7.26165104258025</v>
      </c>
      <c r="S38" s="104" t="n">
        <v>7.35328368433316</v>
      </c>
      <c r="T38" s="104" t="n">
        <v>7.44491632608606</v>
      </c>
      <c r="U38" s="104" t="n">
        <v>7.53654896783896</v>
      </c>
      <c r="V38" s="104" t="n">
        <v>7.62818160959186</v>
      </c>
      <c r="W38" s="104" t="n">
        <v>7.68247884449649</v>
      </c>
      <c r="X38" s="104" t="n">
        <v>7.73677607940112</v>
      </c>
      <c r="Y38" s="104" t="n">
        <v>7.75524918223185</v>
      </c>
      <c r="Z38" s="104" t="n">
        <v>7.77372228506258</v>
      </c>
      <c r="AA38" s="104" t="n">
        <v>7.79219538789331</v>
      </c>
      <c r="AB38" s="104" t="n">
        <v>7.7870044262028</v>
      </c>
      <c r="AC38" s="104" t="n">
        <v>7.78181346451228</v>
      </c>
      <c r="AD38" s="104" t="n">
        <v>7.95557803829786</v>
      </c>
      <c r="AE38" s="104" t="n">
        <v>8.12934261208345</v>
      </c>
      <c r="AF38" s="104" t="n">
        <v>8.30310718586903</v>
      </c>
      <c r="AG38" s="104" t="n">
        <v>7.07137558261499</v>
      </c>
      <c r="AH38" s="104" t="n">
        <v>5.83964397936095</v>
      </c>
      <c r="AI38" s="104" t="n">
        <v>5.51538267314949</v>
      </c>
      <c r="AJ38" s="104" t="n">
        <v>3.72858655291237</v>
      </c>
      <c r="AK38" s="104" t="n">
        <v>3.49554989335534</v>
      </c>
      <c r="AL38" s="104" t="n">
        <v>3.26251323379832</v>
      </c>
      <c r="AM38" s="104" t="n">
        <v>3.0294765742413</v>
      </c>
      <c r="AN38" s="104" t="n">
        <v>2.79643991468428</v>
      </c>
      <c r="AO38" s="104" t="n">
        <v>2.56340325512725</v>
      </c>
      <c r="AP38" s="104" t="n">
        <v>2.33036659557023</v>
      </c>
      <c r="AQ38" s="104" t="n">
        <v>2.09732993601321</v>
      </c>
      <c r="AR38" s="104" t="n">
        <v>1.86429327645619</v>
      </c>
      <c r="AS38" s="104" t="n">
        <v>1.63125661689917</v>
      </c>
      <c r="AT38" s="104" t="n">
        <v>1.39821995734215</v>
      </c>
      <c r="AU38" s="104" t="n">
        <v>1.16518329778513</v>
      </c>
      <c r="AV38" s="104" t="n">
        <v>0.932146638228106</v>
      </c>
      <c r="AW38" s="104" t="n">
        <v>0.699109978671085</v>
      </c>
      <c r="AX38" s="104" t="n">
        <v>0.466073319114063</v>
      </c>
      <c r="AY38" s="103" t="n">
        <v>-12.273</v>
      </c>
      <c r="AZ38" s="103" t="n">
        <v>-14.206</v>
      </c>
      <c r="BA38" s="103" t="n">
        <v>-16.139</v>
      </c>
      <c r="BB38" s="103" t="n">
        <v>-18.072</v>
      </c>
    </row>
    <row r="39" customFormat="false" ht="12.8" hidden="false" customHeight="false" outlineLevel="0" collapsed="false">
      <c r="A39" s="105" t="n">
        <v>72</v>
      </c>
      <c r="B39" s="104" t="n">
        <v>0</v>
      </c>
      <c r="C39" s="104" t="n">
        <v>1.177</v>
      </c>
      <c r="D39" s="104" t="n">
        <v>2.354</v>
      </c>
      <c r="E39" s="104" t="n">
        <v>3.531</v>
      </c>
      <c r="F39" s="104" t="n">
        <v>4.708</v>
      </c>
      <c r="G39" s="104" t="n">
        <v>5.382</v>
      </c>
      <c r="H39" s="104" t="n">
        <v>6.056</v>
      </c>
      <c r="I39" s="104" t="n">
        <v>6.445</v>
      </c>
      <c r="J39" s="104" t="n">
        <v>6.834</v>
      </c>
      <c r="K39" s="104" t="n">
        <v>7.1</v>
      </c>
      <c r="L39" s="104" t="n">
        <v>7.366</v>
      </c>
      <c r="M39" s="104" t="n">
        <v>7.44760514804512</v>
      </c>
      <c r="N39" s="104" t="n">
        <v>7.52921029609023</v>
      </c>
      <c r="O39" s="104" t="n">
        <v>7.39255010671836</v>
      </c>
      <c r="P39" s="104" t="n">
        <v>7.25588991734648</v>
      </c>
      <c r="Q39" s="104" t="n">
        <v>7.34093997055734</v>
      </c>
      <c r="R39" s="104" t="n">
        <v>7.42599002376819</v>
      </c>
      <c r="S39" s="104" t="n">
        <v>7.52118761168312</v>
      </c>
      <c r="T39" s="104" t="n">
        <v>7.61638519959805</v>
      </c>
      <c r="U39" s="104" t="n">
        <v>7.71158278751298</v>
      </c>
      <c r="V39" s="104" t="n">
        <v>7.80678037542791</v>
      </c>
      <c r="W39" s="104" t="n">
        <v>7.86337573311533</v>
      </c>
      <c r="X39" s="104" t="n">
        <v>7.91997109080274</v>
      </c>
      <c r="Y39" s="104" t="n">
        <v>7.94021582671297</v>
      </c>
      <c r="Z39" s="104" t="n">
        <v>7.96046056262321</v>
      </c>
      <c r="AA39" s="104" t="n">
        <v>7.98070529853344</v>
      </c>
      <c r="AB39" s="104" t="n">
        <v>7.97612700753801</v>
      </c>
      <c r="AC39" s="104" t="n">
        <v>7.97154871654258</v>
      </c>
      <c r="AD39" s="104" t="n">
        <v>8.14984742488783</v>
      </c>
      <c r="AE39" s="104" t="n">
        <v>8.32814613323307</v>
      </c>
      <c r="AF39" s="104" t="n">
        <v>8.50644484157832</v>
      </c>
      <c r="AG39" s="104" t="n">
        <v>7.24563016729381</v>
      </c>
      <c r="AH39" s="104" t="n">
        <v>5.9848154930093</v>
      </c>
      <c r="AI39" s="104" t="n">
        <v>5.65248996617077</v>
      </c>
      <c r="AJ39" s="104" t="n">
        <v>3.8210340631903</v>
      </c>
      <c r="AK39" s="104" t="n">
        <v>3.5822194342409</v>
      </c>
      <c r="AL39" s="104" t="n">
        <v>3.34340480529151</v>
      </c>
      <c r="AM39" s="104" t="n">
        <v>3.10459017634211</v>
      </c>
      <c r="AN39" s="104" t="n">
        <v>2.86577554739272</v>
      </c>
      <c r="AO39" s="104" t="n">
        <v>2.62696091844333</v>
      </c>
      <c r="AP39" s="104" t="n">
        <v>2.38814628949394</v>
      </c>
      <c r="AQ39" s="104" t="n">
        <v>2.14933166054454</v>
      </c>
      <c r="AR39" s="104" t="n">
        <v>1.91051703159515</v>
      </c>
      <c r="AS39" s="104" t="n">
        <v>1.67170240264576</v>
      </c>
      <c r="AT39" s="104" t="n">
        <v>1.43288777369637</v>
      </c>
      <c r="AU39" s="104" t="n">
        <v>1.19407314474697</v>
      </c>
      <c r="AV39" s="104" t="n">
        <v>0.955258515797581</v>
      </c>
      <c r="AW39" s="104" t="n">
        <v>0.716443886848189</v>
      </c>
      <c r="AX39" s="104" t="n">
        <v>0.477629257898797</v>
      </c>
      <c r="AY39" s="103" t="n">
        <v>-12.426</v>
      </c>
      <c r="AZ39" s="103" t="n">
        <v>-14.392</v>
      </c>
      <c r="BA39" s="103" t="n">
        <v>-16.358</v>
      </c>
      <c r="BB39" s="103" t="n">
        <v>-18.324</v>
      </c>
    </row>
    <row r="40" customFormat="false" ht="12.8" hidden="false" customHeight="false" outlineLevel="0" collapsed="false">
      <c r="A40" s="105" t="n">
        <v>73</v>
      </c>
      <c r="B40" s="104" t="n">
        <v>0</v>
      </c>
      <c r="C40" s="104" t="n">
        <v>1.1805</v>
      </c>
      <c r="D40" s="104" t="n">
        <v>2.361</v>
      </c>
      <c r="E40" s="104" t="n">
        <v>3.5415</v>
      </c>
      <c r="F40" s="104" t="n">
        <v>4.722</v>
      </c>
      <c r="G40" s="104" t="n">
        <v>5.393</v>
      </c>
      <c r="H40" s="104" t="n">
        <v>6.064</v>
      </c>
      <c r="I40" s="104" t="n">
        <v>6.455</v>
      </c>
      <c r="J40" s="104" t="n">
        <v>6.846</v>
      </c>
      <c r="K40" s="104" t="n">
        <v>7.125</v>
      </c>
      <c r="L40" s="104" t="n">
        <v>7.404</v>
      </c>
      <c r="M40" s="104" t="n">
        <v>7.53173676536341</v>
      </c>
      <c r="N40" s="104" t="n">
        <v>7.65947353072682</v>
      </c>
      <c r="O40" s="104" t="n">
        <v>7.53512356350312</v>
      </c>
      <c r="P40" s="104" t="n">
        <v>7.41077359627942</v>
      </c>
      <c r="Q40" s="104" t="n">
        <v>7.50055130061777</v>
      </c>
      <c r="R40" s="104" t="n">
        <v>7.59032900495612</v>
      </c>
      <c r="S40" s="104" t="n">
        <v>7.68909153903308</v>
      </c>
      <c r="T40" s="104" t="n">
        <v>7.78785407311004</v>
      </c>
      <c r="U40" s="104" t="n">
        <v>7.886616607187</v>
      </c>
      <c r="V40" s="104" t="n">
        <v>7.98537914126395</v>
      </c>
      <c r="W40" s="104" t="n">
        <v>8.04427262173416</v>
      </c>
      <c r="X40" s="104" t="n">
        <v>8.10316610220437</v>
      </c>
      <c r="Y40" s="104" t="n">
        <v>8.1251824711941</v>
      </c>
      <c r="Z40" s="104" t="n">
        <v>8.14719884018383</v>
      </c>
      <c r="AA40" s="104" t="n">
        <v>8.16921520917356</v>
      </c>
      <c r="AB40" s="104" t="n">
        <v>8.16524958887322</v>
      </c>
      <c r="AC40" s="104" t="n">
        <v>8.16128396857288</v>
      </c>
      <c r="AD40" s="104" t="n">
        <v>8.34411681147779</v>
      </c>
      <c r="AE40" s="104" t="n">
        <v>8.52694965438269</v>
      </c>
      <c r="AF40" s="104" t="n">
        <v>8.7097824972876</v>
      </c>
      <c r="AG40" s="104" t="n">
        <v>7.41988475197263</v>
      </c>
      <c r="AH40" s="104" t="n">
        <v>6.12998700665765</v>
      </c>
      <c r="AI40" s="104" t="n">
        <v>5.78959725919206</v>
      </c>
      <c r="AJ40" s="104" t="n">
        <v>3.91348157346822</v>
      </c>
      <c r="AK40" s="104" t="n">
        <v>3.66888897512646</v>
      </c>
      <c r="AL40" s="104" t="n">
        <v>3.42429637678469</v>
      </c>
      <c r="AM40" s="104" t="n">
        <v>3.17970377844293</v>
      </c>
      <c r="AN40" s="104" t="n">
        <v>2.93511118010117</v>
      </c>
      <c r="AO40" s="104" t="n">
        <v>2.6905185817594</v>
      </c>
      <c r="AP40" s="104" t="n">
        <v>2.44592598341764</v>
      </c>
      <c r="AQ40" s="104" t="n">
        <v>2.20133338507588</v>
      </c>
      <c r="AR40" s="104" t="n">
        <v>1.95674078673411</v>
      </c>
      <c r="AS40" s="104" t="n">
        <v>1.71214818839235</v>
      </c>
      <c r="AT40" s="104" t="n">
        <v>1.46755559005059</v>
      </c>
      <c r="AU40" s="104" t="n">
        <v>1.22296299170882</v>
      </c>
      <c r="AV40" s="104" t="n">
        <v>0.978370393367058</v>
      </c>
      <c r="AW40" s="104" t="n">
        <v>0.733777795025295</v>
      </c>
      <c r="AX40" s="104" t="n">
        <v>0.489185196683531</v>
      </c>
      <c r="AY40" s="103" t="n">
        <v>-12.579</v>
      </c>
      <c r="AZ40" s="103" t="n">
        <v>-14.578</v>
      </c>
      <c r="BA40" s="103" t="n">
        <v>-16.577</v>
      </c>
      <c r="BB40" s="103" t="n">
        <v>-18.576</v>
      </c>
    </row>
    <row r="41" customFormat="false" ht="12.8" hidden="false" customHeight="false" outlineLevel="0" collapsed="false">
      <c r="A41" s="105" t="n">
        <v>74</v>
      </c>
      <c r="B41" s="104" t="n">
        <v>0</v>
      </c>
      <c r="C41" s="104" t="n">
        <v>1.184</v>
      </c>
      <c r="D41" s="104" t="n">
        <v>2.368</v>
      </c>
      <c r="E41" s="104" t="n">
        <v>3.552</v>
      </c>
      <c r="F41" s="104" t="n">
        <v>4.736</v>
      </c>
      <c r="G41" s="104" t="n">
        <v>5.404</v>
      </c>
      <c r="H41" s="104" t="n">
        <v>6.072</v>
      </c>
      <c r="I41" s="104" t="n">
        <v>6.465</v>
      </c>
      <c r="J41" s="104" t="n">
        <v>6.858</v>
      </c>
      <c r="K41" s="104" t="n">
        <v>7.15</v>
      </c>
      <c r="L41" s="104" t="n">
        <v>7.442</v>
      </c>
      <c r="M41" s="104" t="n">
        <v>7.61586838268171</v>
      </c>
      <c r="N41" s="104" t="n">
        <v>7.78973676536341</v>
      </c>
      <c r="O41" s="104" t="n">
        <v>7.67769702028788</v>
      </c>
      <c r="P41" s="104" t="n">
        <v>7.56565727521235</v>
      </c>
      <c r="Q41" s="104" t="n">
        <v>7.66016263067821</v>
      </c>
      <c r="R41" s="104" t="n">
        <v>7.75466798614406</v>
      </c>
      <c r="S41" s="104" t="n">
        <v>7.85699546638304</v>
      </c>
      <c r="T41" s="104" t="n">
        <v>7.95932294662203</v>
      </c>
      <c r="U41" s="104" t="n">
        <v>8.06165042686101</v>
      </c>
      <c r="V41" s="104" t="n">
        <v>8.1639779071</v>
      </c>
      <c r="W41" s="104" t="n">
        <v>8.225169510353</v>
      </c>
      <c r="X41" s="104" t="n">
        <v>8.28636111360599</v>
      </c>
      <c r="Y41" s="104" t="n">
        <v>8.31014911567522</v>
      </c>
      <c r="Z41" s="104" t="n">
        <v>8.33393711774445</v>
      </c>
      <c r="AA41" s="104" t="n">
        <v>8.35772511981368</v>
      </c>
      <c r="AB41" s="104" t="n">
        <v>8.35437217020843</v>
      </c>
      <c r="AC41" s="104" t="n">
        <v>8.35101922060318</v>
      </c>
      <c r="AD41" s="104" t="n">
        <v>8.53838619806775</v>
      </c>
      <c r="AE41" s="104" t="n">
        <v>8.72575317553232</v>
      </c>
      <c r="AF41" s="104" t="n">
        <v>8.91312015299688</v>
      </c>
      <c r="AG41" s="104" t="n">
        <v>7.59413933665144</v>
      </c>
      <c r="AH41" s="104" t="n">
        <v>6.275158520306</v>
      </c>
      <c r="AI41" s="104" t="n">
        <v>5.92670455221334</v>
      </c>
      <c r="AJ41" s="104" t="n">
        <v>4.00592908374615</v>
      </c>
      <c r="AK41" s="104" t="n">
        <v>3.75555851601202</v>
      </c>
      <c r="AL41" s="104" t="n">
        <v>3.50518794827788</v>
      </c>
      <c r="AM41" s="104" t="n">
        <v>3.25481738054375</v>
      </c>
      <c r="AN41" s="104" t="n">
        <v>3.00444681280961</v>
      </c>
      <c r="AO41" s="104" t="n">
        <v>2.75407624507548</v>
      </c>
      <c r="AP41" s="104" t="n">
        <v>2.50370567734134</v>
      </c>
      <c r="AQ41" s="104" t="n">
        <v>2.25333510960721</v>
      </c>
      <c r="AR41" s="104" t="n">
        <v>2.00296454187307</v>
      </c>
      <c r="AS41" s="104" t="n">
        <v>1.75259397413894</v>
      </c>
      <c r="AT41" s="104" t="n">
        <v>1.50222340640481</v>
      </c>
      <c r="AU41" s="104" t="n">
        <v>1.25185283867067</v>
      </c>
      <c r="AV41" s="104" t="n">
        <v>1.00148227093654</v>
      </c>
      <c r="AW41" s="104" t="n">
        <v>0.751111703202401</v>
      </c>
      <c r="AX41" s="104" t="n">
        <v>0.500741135468266</v>
      </c>
      <c r="AY41" s="103" t="n">
        <v>-12.732</v>
      </c>
      <c r="AZ41" s="103" t="n">
        <v>-14.764</v>
      </c>
      <c r="BA41" s="103" t="n">
        <v>-16.796</v>
      </c>
      <c r="BB41" s="103" t="n">
        <v>-18.828</v>
      </c>
    </row>
    <row r="42" customFormat="false" ht="12.8" hidden="false" customHeight="false" outlineLevel="0" collapsed="false">
      <c r="A42" s="105" t="n">
        <v>75</v>
      </c>
      <c r="B42" s="104" t="n">
        <v>0</v>
      </c>
      <c r="C42" s="104" t="n">
        <v>1.1875</v>
      </c>
      <c r="D42" s="104" t="n">
        <v>2.375</v>
      </c>
      <c r="E42" s="104" t="n">
        <v>3.5625</v>
      </c>
      <c r="F42" s="104" t="n">
        <v>4.75</v>
      </c>
      <c r="G42" s="104" t="n">
        <v>5.415</v>
      </c>
      <c r="H42" s="104" t="n">
        <v>6.08</v>
      </c>
      <c r="I42" s="104" t="n">
        <v>6.475</v>
      </c>
      <c r="J42" s="104" t="n">
        <v>6.87</v>
      </c>
      <c r="K42" s="104" t="n">
        <v>7.175</v>
      </c>
      <c r="L42" s="104" t="n">
        <v>7.48</v>
      </c>
      <c r="M42" s="104" t="n">
        <v>7.7</v>
      </c>
      <c r="N42" s="104" t="n">
        <v>7.92</v>
      </c>
      <c r="O42" s="104" t="n">
        <v>7.82027047707264</v>
      </c>
      <c r="P42" s="104" t="n">
        <v>7.72054095414528</v>
      </c>
      <c r="Q42" s="104" t="n">
        <v>7.81977396073864</v>
      </c>
      <c r="R42" s="104" t="n">
        <v>7.91900696733199</v>
      </c>
      <c r="S42" s="104" t="n">
        <v>8.024899393733</v>
      </c>
      <c r="T42" s="104" t="n">
        <v>8.13079182013402</v>
      </c>
      <c r="U42" s="104" t="n">
        <v>8.23668424653503</v>
      </c>
      <c r="V42" s="104" t="n">
        <v>8.34257667293604</v>
      </c>
      <c r="W42" s="104" t="n">
        <v>8.40606639897183</v>
      </c>
      <c r="X42" s="104" t="n">
        <v>8.46955612500762</v>
      </c>
      <c r="Y42" s="104" t="n">
        <v>8.49511576015635</v>
      </c>
      <c r="Z42" s="104" t="n">
        <v>8.52067539530508</v>
      </c>
      <c r="AA42" s="104" t="n">
        <v>8.54623503045381</v>
      </c>
      <c r="AB42" s="104" t="n">
        <v>8.54349475154364</v>
      </c>
      <c r="AC42" s="104" t="n">
        <v>8.54075447263348</v>
      </c>
      <c r="AD42" s="104" t="n">
        <v>8.73265558465771</v>
      </c>
      <c r="AE42" s="104" t="n">
        <v>8.92455669668194</v>
      </c>
      <c r="AF42" s="104" t="n">
        <v>9.11645780870617</v>
      </c>
      <c r="AG42" s="104" t="n">
        <v>7.76839392133026</v>
      </c>
      <c r="AH42" s="104" t="n">
        <v>6.42033003395435</v>
      </c>
      <c r="AI42" s="104" t="n">
        <v>6.06381184523463</v>
      </c>
      <c r="AJ42" s="104" t="n">
        <v>4.09837659402408</v>
      </c>
      <c r="AK42" s="104" t="n">
        <v>3.84222805689758</v>
      </c>
      <c r="AL42" s="104" t="n">
        <v>3.58607951977107</v>
      </c>
      <c r="AM42" s="104" t="n">
        <v>3.32993098264456</v>
      </c>
      <c r="AN42" s="104" t="n">
        <v>3.07378244551806</v>
      </c>
      <c r="AO42" s="104" t="n">
        <v>2.81763390839155</v>
      </c>
      <c r="AP42" s="104" t="n">
        <v>2.56148537126505</v>
      </c>
      <c r="AQ42" s="104" t="n">
        <v>2.30533683413854</v>
      </c>
      <c r="AR42" s="104" t="n">
        <v>2.04918829701204</v>
      </c>
      <c r="AS42" s="104" t="n">
        <v>1.79303975988553</v>
      </c>
      <c r="AT42" s="104" t="n">
        <v>1.53689122275903</v>
      </c>
      <c r="AU42" s="104" t="n">
        <v>1.28074268563252</v>
      </c>
      <c r="AV42" s="104" t="n">
        <v>1.02459414850602</v>
      </c>
      <c r="AW42" s="104" t="n">
        <v>0.768445611379514</v>
      </c>
      <c r="AX42" s="104" t="n">
        <v>0.512297074253009</v>
      </c>
      <c r="AY42" s="103" t="n">
        <v>-12.885</v>
      </c>
      <c r="AZ42" s="103" t="n">
        <v>-14.95</v>
      </c>
      <c r="BA42" s="103" t="n">
        <v>-17.015</v>
      </c>
      <c r="BB42" s="103" t="n">
        <v>-19.08</v>
      </c>
    </row>
    <row r="43" customFormat="false" ht="12.8" hidden="false" customHeight="false" outlineLevel="0" collapsed="false">
      <c r="A43" s="105" t="n">
        <v>76</v>
      </c>
      <c r="B43" s="104" t="n">
        <v>0</v>
      </c>
      <c r="C43" s="104" t="n">
        <v>1.1895</v>
      </c>
      <c r="D43" s="104" t="n">
        <v>2.379</v>
      </c>
      <c r="E43" s="104" t="n">
        <v>3.5685</v>
      </c>
      <c r="F43" s="104" t="n">
        <v>4.758</v>
      </c>
      <c r="G43" s="104" t="n">
        <v>5.42</v>
      </c>
      <c r="H43" s="104" t="n">
        <v>6.082</v>
      </c>
      <c r="I43" s="104" t="n">
        <v>6.479</v>
      </c>
      <c r="J43" s="104" t="n">
        <v>6.876</v>
      </c>
      <c r="K43" s="104" t="n">
        <v>7.194</v>
      </c>
      <c r="L43" s="104" t="n">
        <v>7.512</v>
      </c>
      <c r="M43" s="104" t="n">
        <v>7.741</v>
      </c>
      <c r="N43" s="104" t="n">
        <v>7.97</v>
      </c>
      <c r="O43" s="104" t="n">
        <v>7.91719638101247</v>
      </c>
      <c r="P43" s="104" t="n">
        <v>7.86439276202494</v>
      </c>
      <c r="Q43" s="104" t="n">
        <v>7.97024733452214</v>
      </c>
      <c r="R43" s="104" t="n">
        <v>8.07610190701933</v>
      </c>
      <c r="S43" s="104" t="n">
        <v>8.18625316167759</v>
      </c>
      <c r="T43" s="104" t="n">
        <v>8.29640441633586</v>
      </c>
      <c r="U43" s="104" t="n">
        <v>8.40655567099412</v>
      </c>
      <c r="V43" s="104" t="n">
        <v>8.51670692565239</v>
      </c>
      <c r="W43" s="104" t="n">
        <v>8.58292854174328</v>
      </c>
      <c r="X43" s="104" t="n">
        <v>8.64915015783416</v>
      </c>
      <c r="Y43" s="104" t="n">
        <v>8.67698916086252</v>
      </c>
      <c r="Z43" s="104" t="n">
        <v>8.70482816389087</v>
      </c>
      <c r="AA43" s="104" t="n">
        <v>8.73266716691923</v>
      </c>
      <c r="AB43" s="104" t="n">
        <v>8.73083025305598</v>
      </c>
      <c r="AC43" s="104" t="n">
        <v>8.72899333919274</v>
      </c>
      <c r="AD43" s="104" t="n">
        <v>8.92550753058909</v>
      </c>
      <c r="AE43" s="104" t="n">
        <v>9.12202172198544</v>
      </c>
      <c r="AF43" s="104" t="n">
        <v>9.3185359133818</v>
      </c>
      <c r="AG43" s="104" t="n">
        <v>7.94197281462312</v>
      </c>
      <c r="AH43" s="104" t="n">
        <v>6.56540971586444</v>
      </c>
      <c r="AI43" s="104" t="n">
        <v>6.20083138657982</v>
      </c>
      <c r="AJ43" s="104" t="n">
        <v>4.1906811126006</v>
      </c>
      <c r="AK43" s="104" t="n">
        <v>3.92876354306307</v>
      </c>
      <c r="AL43" s="104" t="n">
        <v>3.66684597352553</v>
      </c>
      <c r="AM43" s="104" t="n">
        <v>3.40492840398799</v>
      </c>
      <c r="AN43" s="104" t="n">
        <v>3.14301083445045</v>
      </c>
      <c r="AO43" s="104" t="n">
        <v>2.88109326491291</v>
      </c>
      <c r="AP43" s="104" t="n">
        <v>2.61917569537538</v>
      </c>
      <c r="AQ43" s="104" t="n">
        <v>2.35725812583784</v>
      </c>
      <c r="AR43" s="104" t="n">
        <v>2.0953405563003</v>
      </c>
      <c r="AS43" s="104" t="n">
        <v>1.83342298676276</v>
      </c>
      <c r="AT43" s="104" t="n">
        <v>1.57150541722522</v>
      </c>
      <c r="AU43" s="104" t="n">
        <v>1.30958784768768</v>
      </c>
      <c r="AV43" s="104" t="n">
        <v>1.04767027815015</v>
      </c>
      <c r="AW43" s="104" t="n">
        <v>0.785752708612607</v>
      </c>
      <c r="AX43" s="104" t="n">
        <v>0.523835139075069</v>
      </c>
      <c r="AY43" s="103" t="n">
        <v>-12.9635</v>
      </c>
      <c r="AZ43" s="103" t="n">
        <v>-15.052</v>
      </c>
      <c r="BA43" s="103" t="n">
        <v>-17.1405</v>
      </c>
      <c r="BB43" s="103" t="n">
        <v>-19.229</v>
      </c>
    </row>
    <row r="44" customFormat="false" ht="12.8" hidden="false" customHeight="false" outlineLevel="0" collapsed="false">
      <c r="A44" s="105" t="n">
        <v>77</v>
      </c>
      <c r="B44" s="104" t="n">
        <v>0</v>
      </c>
      <c r="C44" s="104" t="n">
        <v>1.1915</v>
      </c>
      <c r="D44" s="104" t="n">
        <v>2.383</v>
      </c>
      <c r="E44" s="104" t="n">
        <v>3.5745</v>
      </c>
      <c r="F44" s="104" t="n">
        <v>4.766</v>
      </c>
      <c r="G44" s="104" t="n">
        <v>5.425</v>
      </c>
      <c r="H44" s="104" t="n">
        <v>6.084</v>
      </c>
      <c r="I44" s="104" t="n">
        <v>6.483</v>
      </c>
      <c r="J44" s="104" t="n">
        <v>6.882</v>
      </c>
      <c r="K44" s="104" t="n">
        <v>7.213</v>
      </c>
      <c r="L44" s="104" t="n">
        <v>7.544</v>
      </c>
      <c r="M44" s="104" t="n">
        <v>7.782</v>
      </c>
      <c r="N44" s="104" t="n">
        <v>8.02</v>
      </c>
      <c r="O44" s="104" t="n">
        <v>8.0141222849523</v>
      </c>
      <c r="P44" s="104" t="n">
        <v>8.0082445699046</v>
      </c>
      <c r="Q44" s="104" t="n">
        <v>8.12072070830564</v>
      </c>
      <c r="R44" s="104" t="n">
        <v>8.23319684670667</v>
      </c>
      <c r="S44" s="104" t="n">
        <v>8.34760692962219</v>
      </c>
      <c r="T44" s="104" t="n">
        <v>8.4620170125377</v>
      </c>
      <c r="U44" s="104" t="n">
        <v>8.57642709545322</v>
      </c>
      <c r="V44" s="104" t="n">
        <v>8.69083717836873</v>
      </c>
      <c r="W44" s="104" t="n">
        <v>8.75979068451472</v>
      </c>
      <c r="X44" s="104" t="n">
        <v>8.82874419066071</v>
      </c>
      <c r="Y44" s="104" t="n">
        <v>8.85886256156869</v>
      </c>
      <c r="Z44" s="104" t="n">
        <v>8.88898093247667</v>
      </c>
      <c r="AA44" s="104" t="n">
        <v>8.91909930338465</v>
      </c>
      <c r="AB44" s="104" t="n">
        <v>8.91816575456832</v>
      </c>
      <c r="AC44" s="104" t="n">
        <v>8.917232205752</v>
      </c>
      <c r="AD44" s="104" t="n">
        <v>9.11835947652047</v>
      </c>
      <c r="AE44" s="104" t="n">
        <v>9.31948674728895</v>
      </c>
      <c r="AF44" s="104" t="n">
        <v>9.52061401805742</v>
      </c>
      <c r="AG44" s="104" t="n">
        <v>8.11555170791598</v>
      </c>
      <c r="AH44" s="104" t="n">
        <v>6.71048939777454</v>
      </c>
      <c r="AI44" s="104" t="n">
        <v>6.33785092792501</v>
      </c>
      <c r="AJ44" s="104" t="n">
        <v>4.28298563117713</v>
      </c>
      <c r="AK44" s="104" t="n">
        <v>4.01529902922856</v>
      </c>
      <c r="AL44" s="104" t="n">
        <v>3.74761242727999</v>
      </c>
      <c r="AM44" s="104" t="n">
        <v>3.47992582533141</v>
      </c>
      <c r="AN44" s="104" t="n">
        <v>3.21223922338284</v>
      </c>
      <c r="AO44" s="104" t="n">
        <v>2.94455262143427</v>
      </c>
      <c r="AP44" s="104" t="n">
        <v>2.6768660194857</v>
      </c>
      <c r="AQ44" s="104" t="n">
        <v>2.40917941753713</v>
      </c>
      <c r="AR44" s="104" t="n">
        <v>2.14149281558856</v>
      </c>
      <c r="AS44" s="104" t="n">
        <v>1.87380621363999</v>
      </c>
      <c r="AT44" s="104" t="n">
        <v>1.60611961169142</v>
      </c>
      <c r="AU44" s="104" t="n">
        <v>1.33843300974284</v>
      </c>
      <c r="AV44" s="104" t="n">
        <v>1.07074640779427</v>
      </c>
      <c r="AW44" s="104" t="n">
        <v>0.803059805845702</v>
      </c>
      <c r="AX44" s="104" t="n">
        <v>0.535373203897131</v>
      </c>
      <c r="AY44" s="103" t="n">
        <v>-13.042</v>
      </c>
      <c r="AZ44" s="103" t="n">
        <v>-15.154</v>
      </c>
      <c r="BA44" s="103" t="n">
        <v>-17.266</v>
      </c>
      <c r="BB44" s="103" t="n">
        <v>-19.378</v>
      </c>
    </row>
    <row r="45" customFormat="false" ht="12.8" hidden="false" customHeight="false" outlineLevel="0" collapsed="false">
      <c r="A45" s="105" t="n">
        <v>78</v>
      </c>
      <c r="B45" s="104" t="n">
        <v>0</v>
      </c>
      <c r="C45" s="104" t="n">
        <v>1.1935</v>
      </c>
      <c r="D45" s="104" t="n">
        <v>2.387</v>
      </c>
      <c r="E45" s="104" t="n">
        <v>3.5805</v>
      </c>
      <c r="F45" s="104" t="n">
        <v>4.774</v>
      </c>
      <c r="G45" s="104" t="n">
        <v>5.43</v>
      </c>
      <c r="H45" s="104" t="n">
        <v>6.086</v>
      </c>
      <c r="I45" s="104" t="n">
        <v>6.487</v>
      </c>
      <c r="J45" s="104" t="n">
        <v>6.888</v>
      </c>
      <c r="K45" s="104" t="n">
        <v>7.232</v>
      </c>
      <c r="L45" s="104" t="n">
        <v>7.576</v>
      </c>
      <c r="M45" s="104" t="n">
        <v>7.823</v>
      </c>
      <c r="N45" s="104" t="n">
        <v>8.07</v>
      </c>
      <c r="O45" s="104" t="n">
        <v>8.11104818889213</v>
      </c>
      <c r="P45" s="104" t="n">
        <v>8.15209637778426</v>
      </c>
      <c r="Q45" s="104" t="n">
        <v>8.27119408208914</v>
      </c>
      <c r="R45" s="104" t="n">
        <v>8.39029178639402</v>
      </c>
      <c r="S45" s="104" t="n">
        <v>8.50896069756678</v>
      </c>
      <c r="T45" s="104" t="n">
        <v>8.62762960873955</v>
      </c>
      <c r="U45" s="104" t="n">
        <v>8.74629851991231</v>
      </c>
      <c r="V45" s="104" t="n">
        <v>8.86496743108508</v>
      </c>
      <c r="W45" s="104" t="n">
        <v>8.93665282728617</v>
      </c>
      <c r="X45" s="104" t="n">
        <v>9.00833822348725</v>
      </c>
      <c r="Y45" s="104" t="n">
        <v>9.04073596227486</v>
      </c>
      <c r="Z45" s="104" t="n">
        <v>9.07313370106246</v>
      </c>
      <c r="AA45" s="104" t="n">
        <v>9.10553143985007</v>
      </c>
      <c r="AB45" s="104" t="n">
        <v>9.10550125608066</v>
      </c>
      <c r="AC45" s="104" t="n">
        <v>9.10547107231126</v>
      </c>
      <c r="AD45" s="104" t="n">
        <v>9.31121142245185</v>
      </c>
      <c r="AE45" s="104" t="n">
        <v>9.51695177259245</v>
      </c>
      <c r="AF45" s="104" t="n">
        <v>9.72269212273305</v>
      </c>
      <c r="AG45" s="104" t="n">
        <v>8.28913060120884</v>
      </c>
      <c r="AH45" s="104" t="n">
        <v>6.85556907968463</v>
      </c>
      <c r="AI45" s="104" t="n">
        <v>6.47487046927021</v>
      </c>
      <c r="AJ45" s="104" t="n">
        <v>4.37529014975365</v>
      </c>
      <c r="AK45" s="104" t="n">
        <v>4.10183451539405</v>
      </c>
      <c r="AL45" s="104" t="n">
        <v>3.82837888103444</v>
      </c>
      <c r="AM45" s="104" t="n">
        <v>3.55492324667484</v>
      </c>
      <c r="AN45" s="104" t="n">
        <v>3.28146761231524</v>
      </c>
      <c r="AO45" s="104" t="n">
        <v>3.00801197795563</v>
      </c>
      <c r="AP45" s="104" t="n">
        <v>2.73455634359603</v>
      </c>
      <c r="AQ45" s="104" t="n">
        <v>2.46110070923642</v>
      </c>
      <c r="AR45" s="104" t="n">
        <v>2.18764507487682</v>
      </c>
      <c r="AS45" s="104" t="n">
        <v>1.91418944051721</v>
      </c>
      <c r="AT45" s="104" t="n">
        <v>1.64073380615761</v>
      </c>
      <c r="AU45" s="104" t="n">
        <v>1.36727817179801</v>
      </c>
      <c r="AV45" s="104" t="n">
        <v>1.0938225374384</v>
      </c>
      <c r="AW45" s="104" t="n">
        <v>0.820366903078796</v>
      </c>
      <c r="AX45" s="104" t="n">
        <v>0.546911268719192</v>
      </c>
      <c r="AY45" s="103" t="n">
        <v>-13.1205</v>
      </c>
      <c r="AZ45" s="103" t="n">
        <v>-15.256</v>
      </c>
      <c r="BA45" s="103" t="n">
        <v>-17.3915</v>
      </c>
      <c r="BB45" s="103" t="n">
        <v>-19.527</v>
      </c>
    </row>
    <row r="46" customFormat="false" ht="12.8" hidden="false" customHeight="false" outlineLevel="0" collapsed="false">
      <c r="A46" s="105" t="n">
        <v>79</v>
      </c>
      <c r="B46" s="104" t="n">
        <v>0</v>
      </c>
      <c r="C46" s="104" t="n">
        <v>1.1955</v>
      </c>
      <c r="D46" s="104" t="n">
        <v>2.391</v>
      </c>
      <c r="E46" s="104" t="n">
        <v>3.5865</v>
      </c>
      <c r="F46" s="104" t="n">
        <v>4.782</v>
      </c>
      <c r="G46" s="104" t="n">
        <v>5.435</v>
      </c>
      <c r="H46" s="104" t="n">
        <v>6.088</v>
      </c>
      <c r="I46" s="104" t="n">
        <v>6.491</v>
      </c>
      <c r="J46" s="104" t="n">
        <v>6.894</v>
      </c>
      <c r="K46" s="104" t="n">
        <v>7.251</v>
      </c>
      <c r="L46" s="104" t="n">
        <v>7.608</v>
      </c>
      <c r="M46" s="104" t="n">
        <v>7.864</v>
      </c>
      <c r="N46" s="104" t="n">
        <v>8.12</v>
      </c>
      <c r="O46" s="104" t="n">
        <v>8.20797409283196</v>
      </c>
      <c r="P46" s="104" t="n">
        <v>8.29594818566392</v>
      </c>
      <c r="Q46" s="104" t="n">
        <v>8.42166745587264</v>
      </c>
      <c r="R46" s="104" t="n">
        <v>8.54738672608136</v>
      </c>
      <c r="S46" s="104" t="n">
        <v>8.67031446551137</v>
      </c>
      <c r="T46" s="104" t="n">
        <v>8.79324220494139</v>
      </c>
      <c r="U46" s="104" t="n">
        <v>8.91616994437141</v>
      </c>
      <c r="V46" s="104" t="n">
        <v>9.03909768380142</v>
      </c>
      <c r="W46" s="104" t="n">
        <v>9.11351497005761</v>
      </c>
      <c r="X46" s="104" t="n">
        <v>9.1879322563138</v>
      </c>
      <c r="Y46" s="104" t="n">
        <v>9.22260936298103</v>
      </c>
      <c r="Z46" s="104" t="n">
        <v>9.25728646964826</v>
      </c>
      <c r="AA46" s="104" t="n">
        <v>9.29196357631548</v>
      </c>
      <c r="AB46" s="104" t="n">
        <v>9.292836757593</v>
      </c>
      <c r="AC46" s="104" t="n">
        <v>9.29370993887051</v>
      </c>
      <c r="AD46" s="104" t="n">
        <v>9.50406336838323</v>
      </c>
      <c r="AE46" s="104" t="n">
        <v>9.71441679789595</v>
      </c>
      <c r="AF46" s="104" t="n">
        <v>9.92477022740868</v>
      </c>
      <c r="AG46" s="104" t="n">
        <v>8.4627094945017</v>
      </c>
      <c r="AH46" s="104" t="n">
        <v>7.00064876159473</v>
      </c>
      <c r="AI46" s="104" t="n">
        <v>6.6118900106154</v>
      </c>
      <c r="AJ46" s="104" t="n">
        <v>4.46759466833018</v>
      </c>
      <c r="AK46" s="104" t="n">
        <v>4.18837000155954</v>
      </c>
      <c r="AL46" s="104" t="n">
        <v>3.9091453347889</v>
      </c>
      <c r="AM46" s="104" t="n">
        <v>3.62992066801826</v>
      </c>
      <c r="AN46" s="104" t="n">
        <v>3.35069600124763</v>
      </c>
      <c r="AO46" s="104" t="n">
        <v>3.07147133447699</v>
      </c>
      <c r="AP46" s="104" t="n">
        <v>2.79224666770635</v>
      </c>
      <c r="AQ46" s="104" t="n">
        <v>2.51302200093571</v>
      </c>
      <c r="AR46" s="104" t="n">
        <v>2.23379733416508</v>
      </c>
      <c r="AS46" s="104" t="n">
        <v>1.95457266739444</v>
      </c>
      <c r="AT46" s="104" t="n">
        <v>1.6753480006238</v>
      </c>
      <c r="AU46" s="104" t="n">
        <v>1.39612333385317</v>
      </c>
      <c r="AV46" s="104" t="n">
        <v>1.11689866708253</v>
      </c>
      <c r="AW46" s="104" t="n">
        <v>0.83767400031189</v>
      </c>
      <c r="AX46" s="104" t="n">
        <v>0.558449333541252</v>
      </c>
      <c r="AY46" s="103" t="n">
        <v>-13.199</v>
      </c>
      <c r="AZ46" s="103" t="n">
        <v>-15.358</v>
      </c>
      <c r="BA46" s="103" t="n">
        <v>-17.517</v>
      </c>
      <c r="BB46" s="103" t="n">
        <v>-19.676</v>
      </c>
    </row>
    <row r="47" customFormat="false" ht="12.8" hidden="false" customHeight="false" outlineLevel="0" collapsed="false">
      <c r="A47" s="105" t="n">
        <v>80</v>
      </c>
      <c r="B47" s="104" t="n">
        <v>0</v>
      </c>
      <c r="C47" s="104" t="n">
        <v>1.1975</v>
      </c>
      <c r="D47" s="104" t="n">
        <v>2.395</v>
      </c>
      <c r="E47" s="104" t="n">
        <v>3.5925</v>
      </c>
      <c r="F47" s="104" t="n">
        <v>4.79</v>
      </c>
      <c r="G47" s="104" t="n">
        <v>5.44</v>
      </c>
      <c r="H47" s="104" t="n">
        <v>6.09</v>
      </c>
      <c r="I47" s="104" t="n">
        <v>6.495</v>
      </c>
      <c r="J47" s="104" t="n">
        <v>6.9</v>
      </c>
      <c r="K47" s="104" t="n">
        <v>7.27</v>
      </c>
      <c r="L47" s="104" t="n">
        <v>7.64</v>
      </c>
      <c r="M47" s="104" t="n">
        <v>7.905</v>
      </c>
      <c r="N47" s="104" t="n">
        <v>8.17</v>
      </c>
      <c r="O47" s="104" t="n">
        <v>8.30489999677179</v>
      </c>
      <c r="P47" s="104" t="n">
        <v>8.43979999354358</v>
      </c>
      <c r="Q47" s="104" t="n">
        <v>8.57214082965614</v>
      </c>
      <c r="R47" s="104" t="n">
        <v>8.7044816657687</v>
      </c>
      <c r="S47" s="104" t="n">
        <v>8.83166823345597</v>
      </c>
      <c r="T47" s="104" t="n">
        <v>8.95885480114324</v>
      </c>
      <c r="U47" s="104" t="n">
        <v>9.0860413688305</v>
      </c>
      <c r="V47" s="104" t="n">
        <v>9.21322793651777</v>
      </c>
      <c r="W47" s="104" t="n">
        <v>9.29037711282906</v>
      </c>
      <c r="X47" s="104" t="n">
        <v>9.36752628914034</v>
      </c>
      <c r="Y47" s="104" t="n">
        <v>9.40448276368719</v>
      </c>
      <c r="Z47" s="104" t="n">
        <v>9.44143923823405</v>
      </c>
      <c r="AA47" s="104" t="n">
        <v>9.4783957127809</v>
      </c>
      <c r="AB47" s="104" t="n">
        <v>9.48017225910533</v>
      </c>
      <c r="AC47" s="104" t="n">
        <v>9.48194880542977</v>
      </c>
      <c r="AD47" s="104" t="n">
        <v>9.69691531431461</v>
      </c>
      <c r="AE47" s="104" t="n">
        <v>9.91188182319946</v>
      </c>
      <c r="AF47" s="104" t="n">
        <v>10.1268483320843</v>
      </c>
      <c r="AG47" s="104" t="n">
        <v>8.63628838779456</v>
      </c>
      <c r="AH47" s="104" t="n">
        <v>7.14572844350482</v>
      </c>
      <c r="AI47" s="104" t="n">
        <v>6.74890955196059</v>
      </c>
      <c r="AJ47" s="104" t="n">
        <v>4.5598991869067</v>
      </c>
      <c r="AK47" s="104" t="n">
        <v>4.27490548772503</v>
      </c>
      <c r="AL47" s="104" t="n">
        <v>3.98991178854336</v>
      </c>
      <c r="AM47" s="104" t="n">
        <v>3.70491808936169</v>
      </c>
      <c r="AN47" s="104" t="n">
        <v>3.41992439018002</v>
      </c>
      <c r="AO47" s="104" t="n">
        <v>3.13493069099835</v>
      </c>
      <c r="AP47" s="104" t="n">
        <v>2.84993699181668</v>
      </c>
      <c r="AQ47" s="104" t="n">
        <v>2.56494329263501</v>
      </c>
      <c r="AR47" s="104" t="n">
        <v>2.27994959345334</v>
      </c>
      <c r="AS47" s="104" t="n">
        <v>1.99495589427167</v>
      </c>
      <c r="AT47" s="104" t="n">
        <v>1.70996219509</v>
      </c>
      <c r="AU47" s="104" t="n">
        <v>1.42496849590833</v>
      </c>
      <c r="AV47" s="104" t="n">
        <v>1.13997479672666</v>
      </c>
      <c r="AW47" s="104" t="n">
        <v>0.854981097544989</v>
      </c>
      <c r="AX47" s="104" t="n">
        <v>0.569987398363319</v>
      </c>
      <c r="AY47" s="103" t="n">
        <v>-13.2775</v>
      </c>
      <c r="AZ47" s="103" t="n">
        <v>-15.46</v>
      </c>
      <c r="BA47" s="103" t="n">
        <v>-17.6425</v>
      </c>
      <c r="BB47" s="103" t="n">
        <v>-19.825</v>
      </c>
    </row>
    <row r="48" customFormat="false" ht="12.8" hidden="false" customHeight="false" outlineLevel="0" collapsed="false">
      <c r="A48" s="105" t="n">
        <v>81</v>
      </c>
      <c r="B48" s="104" t="n">
        <v>0</v>
      </c>
      <c r="C48" s="104" t="n">
        <v>1.19625</v>
      </c>
      <c r="D48" s="104" t="n">
        <v>2.3925</v>
      </c>
      <c r="E48" s="104" t="n">
        <v>3.58875</v>
      </c>
      <c r="F48" s="104" t="n">
        <v>4.785</v>
      </c>
      <c r="G48" s="104" t="n">
        <v>5.4355</v>
      </c>
      <c r="H48" s="104" t="n">
        <v>6.086</v>
      </c>
      <c r="I48" s="104" t="n">
        <v>6.491</v>
      </c>
      <c r="J48" s="104" t="n">
        <v>6.896</v>
      </c>
      <c r="K48" s="104" t="n">
        <v>7.2715</v>
      </c>
      <c r="L48" s="104" t="n">
        <v>7.647</v>
      </c>
      <c r="M48" s="104" t="n">
        <v>7.9345</v>
      </c>
      <c r="N48" s="104" t="n">
        <v>8.222</v>
      </c>
      <c r="O48" s="104" t="n">
        <v>8.39241999741743</v>
      </c>
      <c r="P48" s="104" t="n">
        <v>8.56283999483486</v>
      </c>
      <c r="Q48" s="104" t="n">
        <v>8.70680299200814</v>
      </c>
      <c r="R48" s="104" t="n">
        <v>8.85076598918141</v>
      </c>
      <c r="S48" s="104" t="n">
        <v>8.98332305126724</v>
      </c>
      <c r="T48" s="104" t="n">
        <v>9.11588011335307</v>
      </c>
      <c r="U48" s="104" t="n">
        <v>9.2484371754389</v>
      </c>
      <c r="V48" s="104" t="n">
        <v>9.38099423752474</v>
      </c>
      <c r="W48" s="104" t="n">
        <v>9.46146256081078</v>
      </c>
      <c r="X48" s="104" t="n">
        <v>9.54193088409683</v>
      </c>
      <c r="Y48" s="104" t="n">
        <v>9.58178650222918</v>
      </c>
      <c r="Z48" s="104" t="n">
        <v>9.62164212036152</v>
      </c>
      <c r="AA48" s="104" t="n">
        <v>9.66149773849386</v>
      </c>
      <c r="AB48" s="104" t="n">
        <v>9.66453405309938</v>
      </c>
      <c r="AC48" s="104" t="n">
        <v>9.6675703677049</v>
      </c>
      <c r="AD48" s="104" t="n">
        <v>9.88722602793732</v>
      </c>
      <c r="AE48" s="104" t="n">
        <v>10.1068816881697</v>
      </c>
      <c r="AF48" s="104" t="n">
        <v>10.3265373484022</v>
      </c>
      <c r="AG48" s="104" t="n">
        <v>8.80830041844357</v>
      </c>
      <c r="AH48" s="104" t="n">
        <v>7.29006348848497</v>
      </c>
      <c r="AI48" s="104" t="n">
        <v>6.88522473787579</v>
      </c>
      <c r="AJ48" s="104" t="n">
        <v>4.65163253945646</v>
      </c>
      <c r="AK48" s="104" t="n">
        <v>4.36090550574043</v>
      </c>
      <c r="AL48" s="104" t="n">
        <v>4.0701784720244</v>
      </c>
      <c r="AM48" s="104" t="n">
        <v>3.77945143830837</v>
      </c>
      <c r="AN48" s="104" t="n">
        <v>3.48872440459234</v>
      </c>
      <c r="AO48" s="104" t="n">
        <v>3.19799737087631</v>
      </c>
      <c r="AP48" s="104" t="n">
        <v>2.90727033716028</v>
      </c>
      <c r="AQ48" s="104" t="n">
        <v>2.61654330344425</v>
      </c>
      <c r="AR48" s="104" t="n">
        <v>2.32581626972822</v>
      </c>
      <c r="AS48" s="104" t="n">
        <v>2.03508923601219</v>
      </c>
      <c r="AT48" s="104" t="n">
        <v>1.74436220229616</v>
      </c>
      <c r="AU48" s="104" t="n">
        <v>1.45363516858013</v>
      </c>
      <c r="AV48" s="104" t="n">
        <v>1.16290813486411</v>
      </c>
      <c r="AW48" s="104" t="n">
        <v>0.872181101148076</v>
      </c>
      <c r="AX48" s="104" t="n">
        <v>0.581454067432047</v>
      </c>
      <c r="AY48" s="103" t="n">
        <v>-13.2745</v>
      </c>
      <c r="AZ48" s="103" t="n">
        <v>-15.47</v>
      </c>
      <c r="BA48" s="103" t="n">
        <v>-17.6655</v>
      </c>
      <c r="BB48" s="103" t="n">
        <v>-19.861</v>
      </c>
    </row>
    <row r="49" customFormat="false" ht="12.8" hidden="false" customHeight="false" outlineLevel="0" collapsed="false">
      <c r="A49" s="105" t="n">
        <v>82</v>
      </c>
      <c r="B49" s="104" t="n">
        <v>0</v>
      </c>
      <c r="C49" s="104" t="n">
        <v>1.195</v>
      </c>
      <c r="D49" s="104" t="n">
        <v>2.39</v>
      </c>
      <c r="E49" s="104" t="n">
        <v>3.585</v>
      </c>
      <c r="F49" s="104" t="n">
        <v>4.78</v>
      </c>
      <c r="G49" s="104" t="n">
        <v>5.431</v>
      </c>
      <c r="H49" s="104" t="n">
        <v>6.082</v>
      </c>
      <c r="I49" s="104" t="n">
        <v>6.487</v>
      </c>
      <c r="J49" s="104" t="n">
        <v>6.892</v>
      </c>
      <c r="K49" s="104" t="n">
        <v>7.273</v>
      </c>
      <c r="L49" s="104" t="n">
        <v>7.654</v>
      </c>
      <c r="M49" s="104" t="n">
        <v>7.964</v>
      </c>
      <c r="N49" s="104" t="n">
        <v>8.274</v>
      </c>
      <c r="O49" s="104" t="n">
        <v>8.47993999806307</v>
      </c>
      <c r="P49" s="104" t="n">
        <v>8.68587999612615</v>
      </c>
      <c r="Q49" s="104" t="n">
        <v>8.84146515436014</v>
      </c>
      <c r="R49" s="104" t="n">
        <v>8.99705031259413</v>
      </c>
      <c r="S49" s="104" t="n">
        <v>9.13497786907852</v>
      </c>
      <c r="T49" s="104" t="n">
        <v>9.27290542556291</v>
      </c>
      <c r="U49" s="104" t="n">
        <v>9.41083298204731</v>
      </c>
      <c r="V49" s="104" t="n">
        <v>9.5487605385317</v>
      </c>
      <c r="W49" s="104" t="n">
        <v>9.63254800879251</v>
      </c>
      <c r="X49" s="104" t="n">
        <v>9.71633547905332</v>
      </c>
      <c r="Y49" s="104" t="n">
        <v>9.75909024077116</v>
      </c>
      <c r="Z49" s="104" t="n">
        <v>9.80184500248899</v>
      </c>
      <c r="AA49" s="104" t="n">
        <v>9.84459976420682</v>
      </c>
      <c r="AB49" s="104" t="n">
        <v>9.84889584709342</v>
      </c>
      <c r="AC49" s="104" t="n">
        <v>9.85319192998002</v>
      </c>
      <c r="AD49" s="104" t="n">
        <v>10.07753674156</v>
      </c>
      <c r="AE49" s="104" t="n">
        <v>10.30188155314</v>
      </c>
      <c r="AF49" s="104" t="n">
        <v>10.52622636472</v>
      </c>
      <c r="AG49" s="104" t="n">
        <v>8.98031244909257</v>
      </c>
      <c r="AH49" s="104" t="n">
        <v>7.43439853346512</v>
      </c>
      <c r="AI49" s="104" t="n">
        <v>7.021539923791</v>
      </c>
      <c r="AJ49" s="104" t="n">
        <v>4.74336589200621</v>
      </c>
      <c r="AK49" s="104" t="n">
        <v>4.44690552375582</v>
      </c>
      <c r="AL49" s="104" t="n">
        <v>4.15044515550543</v>
      </c>
      <c r="AM49" s="104" t="n">
        <v>3.85398478725504</v>
      </c>
      <c r="AN49" s="104" t="n">
        <v>3.55752441900466</v>
      </c>
      <c r="AO49" s="104" t="n">
        <v>3.26106405075427</v>
      </c>
      <c r="AP49" s="104" t="n">
        <v>2.96460368250388</v>
      </c>
      <c r="AQ49" s="104" t="n">
        <v>2.66814331425349</v>
      </c>
      <c r="AR49" s="104" t="n">
        <v>2.3716829460031</v>
      </c>
      <c r="AS49" s="104" t="n">
        <v>2.07522257775272</v>
      </c>
      <c r="AT49" s="104" t="n">
        <v>1.77876220950233</v>
      </c>
      <c r="AU49" s="104" t="n">
        <v>1.48230184125194</v>
      </c>
      <c r="AV49" s="104" t="n">
        <v>1.18584147300155</v>
      </c>
      <c r="AW49" s="104" t="n">
        <v>0.889381104751163</v>
      </c>
      <c r="AX49" s="104" t="n">
        <v>0.592920736500775</v>
      </c>
      <c r="AY49" s="103" t="n">
        <v>-13.2715</v>
      </c>
      <c r="AZ49" s="103" t="n">
        <v>-15.48</v>
      </c>
      <c r="BA49" s="103" t="n">
        <v>-17.6885</v>
      </c>
      <c r="BB49" s="103" t="n">
        <v>-19.897</v>
      </c>
    </row>
    <row r="50" customFormat="false" ht="12.8" hidden="false" customHeight="false" outlineLevel="0" collapsed="false">
      <c r="A50" s="105" t="n">
        <v>83</v>
      </c>
      <c r="B50" s="104" t="n">
        <v>0</v>
      </c>
      <c r="C50" s="104" t="n">
        <v>1.19375</v>
      </c>
      <c r="D50" s="104" t="n">
        <v>2.3875</v>
      </c>
      <c r="E50" s="104" t="n">
        <v>3.58125</v>
      </c>
      <c r="F50" s="104" t="n">
        <v>4.775</v>
      </c>
      <c r="G50" s="104" t="n">
        <v>5.4265</v>
      </c>
      <c r="H50" s="104" t="n">
        <v>6.078</v>
      </c>
      <c r="I50" s="104" t="n">
        <v>6.483</v>
      </c>
      <c r="J50" s="104" t="n">
        <v>6.888</v>
      </c>
      <c r="K50" s="104" t="n">
        <v>7.2745</v>
      </c>
      <c r="L50" s="104" t="n">
        <v>7.661</v>
      </c>
      <c r="M50" s="104" t="n">
        <v>7.9935</v>
      </c>
      <c r="N50" s="104" t="n">
        <v>8.326</v>
      </c>
      <c r="O50" s="104" t="n">
        <v>8.56745999870871</v>
      </c>
      <c r="P50" s="104" t="n">
        <v>8.80891999741743</v>
      </c>
      <c r="Q50" s="104" t="n">
        <v>8.97612731671214</v>
      </c>
      <c r="R50" s="104" t="n">
        <v>9.14333463600684</v>
      </c>
      <c r="S50" s="104" t="n">
        <v>9.2866326868898</v>
      </c>
      <c r="T50" s="104" t="n">
        <v>9.42993073777275</v>
      </c>
      <c r="U50" s="104" t="n">
        <v>9.57322878865571</v>
      </c>
      <c r="V50" s="104" t="n">
        <v>9.71652683953867</v>
      </c>
      <c r="W50" s="104" t="n">
        <v>9.80363345677424</v>
      </c>
      <c r="X50" s="104" t="n">
        <v>9.89074007400982</v>
      </c>
      <c r="Y50" s="104" t="n">
        <v>9.93639397931314</v>
      </c>
      <c r="Z50" s="104" t="n">
        <v>9.98204788461646</v>
      </c>
      <c r="AA50" s="104" t="n">
        <v>10.0277017899198</v>
      </c>
      <c r="AB50" s="104" t="n">
        <v>10.0332576410875</v>
      </c>
      <c r="AC50" s="104" t="n">
        <v>10.0388134922551</v>
      </c>
      <c r="AD50" s="104" t="n">
        <v>10.2678474551827</v>
      </c>
      <c r="AE50" s="104" t="n">
        <v>10.4968814181103</v>
      </c>
      <c r="AF50" s="104" t="n">
        <v>10.7259153810379</v>
      </c>
      <c r="AG50" s="104" t="n">
        <v>9.15232447974158</v>
      </c>
      <c r="AH50" s="104" t="n">
        <v>7.57873357844528</v>
      </c>
      <c r="AI50" s="104" t="n">
        <v>7.1578551097062</v>
      </c>
      <c r="AJ50" s="104" t="n">
        <v>4.83509924455597</v>
      </c>
      <c r="AK50" s="104" t="n">
        <v>4.53290554177122</v>
      </c>
      <c r="AL50" s="104" t="n">
        <v>4.23071183898647</v>
      </c>
      <c r="AM50" s="104" t="n">
        <v>3.92851813620172</v>
      </c>
      <c r="AN50" s="104" t="n">
        <v>3.62632443341697</v>
      </c>
      <c r="AO50" s="104" t="n">
        <v>3.32413073063223</v>
      </c>
      <c r="AP50" s="104" t="n">
        <v>3.02193702784748</v>
      </c>
      <c r="AQ50" s="104" t="n">
        <v>2.71974332506273</v>
      </c>
      <c r="AR50" s="104" t="n">
        <v>2.41754962227798</v>
      </c>
      <c r="AS50" s="104" t="n">
        <v>2.11535591949324</v>
      </c>
      <c r="AT50" s="104" t="n">
        <v>1.81316221670849</v>
      </c>
      <c r="AU50" s="104" t="n">
        <v>1.51096851392374</v>
      </c>
      <c r="AV50" s="104" t="n">
        <v>1.208774811139</v>
      </c>
      <c r="AW50" s="104" t="n">
        <v>0.906581108354249</v>
      </c>
      <c r="AX50" s="104" t="n">
        <v>0.604387405569502</v>
      </c>
      <c r="AY50" s="103" t="n">
        <v>-13.2685</v>
      </c>
      <c r="AZ50" s="103" t="n">
        <v>-15.49</v>
      </c>
      <c r="BA50" s="103" t="n">
        <v>-17.7115</v>
      </c>
      <c r="BB50" s="103" t="n">
        <v>-19.933</v>
      </c>
    </row>
    <row r="51" customFormat="false" ht="12.8" hidden="false" customHeight="false" outlineLevel="0" collapsed="false">
      <c r="A51" s="105" t="n">
        <v>84</v>
      </c>
      <c r="B51" s="104" t="n">
        <v>0</v>
      </c>
      <c r="C51" s="104" t="n">
        <v>1.1925</v>
      </c>
      <c r="D51" s="104" t="n">
        <v>2.385</v>
      </c>
      <c r="E51" s="104" t="n">
        <v>3.5775</v>
      </c>
      <c r="F51" s="104" t="n">
        <v>4.77</v>
      </c>
      <c r="G51" s="104" t="n">
        <v>5.422</v>
      </c>
      <c r="H51" s="104" t="n">
        <v>6.074</v>
      </c>
      <c r="I51" s="104" t="n">
        <v>6.479</v>
      </c>
      <c r="J51" s="104" t="n">
        <v>6.884</v>
      </c>
      <c r="K51" s="104" t="n">
        <v>7.276</v>
      </c>
      <c r="L51" s="104" t="n">
        <v>7.668</v>
      </c>
      <c r="M51" s="104" t="n">
        <v>8.023</v>
      </c>
      <c r="N51" s="104" t="n">
        <v>8.378</v>
      </c>
      <c r="O51" s="104" t="n">
        <v>8.65497999935436</v>
      </c>
      <c r="P51" s="104" t="n">
        <v>8.93195999870871</v>
      </c>
      <c r="Q51" s="104" t="n">
        <v>9.11078947906414</v>
      </c>
      <c r="R51" s="104" t="n">
        <v>9.28961895941955</v>
      </c>
      <c r="S51" s="104" t="n">
        <v>9.43828750470107</v>
      </c>
      <c r="T51" s="104" t="n">
        <v>9.58695604998259</v>
      </c>
      <c r="U51" s="104" t="n">
        <v>9.73562459526411</v>
      </c>
      <c r="V51" s="104" t="n">
        <v>9.88429314054563</v>
      </c>
      <c r="W51" s="104" t="n">
        <v>9.97471890475597</v>
      </c>
      <c r="X51" s="104" t="n">
        <v>10.0651446689663</v>
      </c>
      <c r="Y51" s="104" t="n">
        <v>10.1136977178551</v>
      </c>
      <c r="Z51" s="104" t="n">
        <v>10.1622507667439</v>
      </c>
      <c r="AA51" s="104" t="n">
        <v>10.2108038156327</v>
      </c>
      <c r="AB51" s="104" t="n">
        <v>10.2176194350815</v>
      </c>
      <c r="AC51" s="104" t="n">
        <v>10.2244350545303</v>
      </c>
      <c r="AD51" s="104" t="n">
        <v>10.4581581688054</v>
      </c>
      <c r="AE51" s="104" t="n">
        <v>10.6918812830806</v>
      </c>
      <c r="AF51" s="104" t="n">
        <v>10.9256043973557</v>
      </c>
      <c r="AG51" s="104" t="n">
        <v>9.32433651039058</v>
      </c>
      <c r="AH51" s="104" t="n">
        <v>7.72306862342543</v>
      </c>
      <c r="AI51" s="104" t="n">
        <v>7.29417029562141</v>
      </c>
      <c r="AJ51" s="104" t="n">
        <v>4.92683259710572</v>
      </c>
      <c r="AK51" s="104" t="n">
        <v>4.61890555978661</v>
      </c>
      <c r="AL51" s="104" t="n">
        <v>4.3109785224675</v>
      </c>
      <c r="AM51" s="104" t="n">
        <v>4.0030514851484</v>
      </c>
      <c r="AN51" s="104" t="n">
        <v>3.69512444782929</v>
      </c>
      <c r="AO51" s="104" t="n">
        <v>3.38719741051019</v>
      </c>
      <c r="AP51" s="104" t="n">
        <v>3.07927037319108</v>
      </c>
      <c r="AQ51" s="104" t="n">
        <v>2.77134333587197</v>
      </c>
      <c r="AR51" s="104" t="n">
        <v>2.46341629855287</v>
      </c>
      <c r="AS51" s="104" t="n">
        <v>2.15548926123376</v>
      </c>
      <c r="AT51" s="104" t="n">
        <v>1.84756222391465</v>
      </c>
      <c r="AU51" s="104" t="n">
        <v>1.53963518659555</v>
      </c>
      <c r="AV51" s="104" t="n">
        <v>1.23170814927644</v>
      </c>
      <c r="AW51" s="104" t="n">
        <v>0.923781111957335</v>
      </c>
      <c r="AX51" s="104" t="n">
        <v>0.615854074638229</v>
      </c>
      <c r="AY51" s="103" t="n">
        <v>-13.2655</v>
      </c>
      <c r="AZ51" s="103" t="n">
        <v>-15.5</v>
      </c>
      <c r="BA51" s="103" t="n">
        <v>-17.7345</v>
      </c>
      <c r="BB51" s="103" t="n">
        <v>-19.969</v>
      </c>
    </row>
    <row r="52" customFormat="false" ht="12.8" hidden="false" customHeight="false" outlineLevel="0" collapsed="false">
      <c r="A52" s="105" t="n">
        <v>85</v>
      </c>
      <c r="B52" s="104" t="n">
        <v>0</v>
      </c>
      <c r="C52" s="104" t="n">
        <v>1.19125</v>
      </c>
      <c r="D52" s="104" t="n">
        <v>2.3825</v>
      </c>
      <c r="E52" s="104" t="n">
        <v>3.57375</v>
      </c>
      <c r="F52" s="104" t="n">
        <v>4.765</v>
      </c>
      <c r="G52" s="104" t="n">
        <v>5.4175</v>
      </c>
      <c r="H52" s="104" t="n">
        <v>6.07</v>
      </c>
      <c r="I52" s="104" t="n">
        <v>6.475</v>
      </c>
      <c r="J52" s="104" t="n">
        <v>6.88</v>
      </c>
      <c r="K52" s="104" t="n">
        <v>7.2775</v>
      </c>
      <c r="L52" s="104" t="n">
        <v>7.675</v>
      </c>
      <c r="M52" s="104" t="n">
        <v>8.0525</v>
      </c>
      <c r="N52" s="104" t="n">
        <v>8.43</v>
      </c>
      <c r="O52" s="104" t="n">
        <v>8.7425</v>
      </c>
      <c r="P52" s="104" t="n">
        <v>9.055</v>
      </c>
      <c r="Q52" s="104" t="n">
        <v>9.24545164141614</v>
      </c>
      <c r="R52" s="104" t="n">
        <v>9.43590328283227</v>
      </c>
      <c r="S52" s="104" t="n">
        <v>9.58994232251235</v>
      </c>
      <c r="T52" s="104" t="n">
        <v>9.74398136219243</v>
      </c>
      <c r="U52" s="104" t="n">
        <v>9.89802040187252</v>
      </c>
      <c r="V52" s="104" t="n">
        <v>10.0520594415526</v>
      </c>
      <c r="W52" s="104" t="n">
        <v>10.1458043527377</v>
      </c>
      <c r="X52" s="104" t="n">
        <v>10.2395492639228</v>
      </c>
      <c r="Y52" s="104" t="n">
        <v>10.2910014563971</v>
      </c>
      <c r="Z52" s="104" t="n">
        <v>10.3424536488714</v>
      </c>
      <c r="AA52" s="104" t="n">
        <v>10.3939058413457</v>
      </c>
      <c r="AB52" s="104" t="n">
        <v>10.4019812290756</v>
      </c>
      <c r="AC52" s="104" t="n">
        <v>10.4100566168054</v>
      </c>
      <c r="AD52" s="104" t="n">
        <v>10.6484688824281</v>
      </c>
      <c r="AE52" s="104" t="n">
        <v>10.8868811480509</v>
      </c>
      <c r="AF52" s="104" t="n">
        <v>11.1252934136736</v>
      </c>
      <c r="AG52" s="104" t="n">
        <v>9.49634854103959</v>
      </c>
      <c r="AH52" s="104" t="n">
        <v>7.86740366840558</v>
      </c>
      <c r="AI52" s="104" t="n">
        <v>7.43048548153661</v>
      </c>
      <c r="AJ52" s="104" t="n">
        <v>5.01856594965548</v>
      </c>
      <c r="AK52" s="104" t="n">
        <v>4.70490557780201</v>
      </c>
      <c r="AL52" s="104" t="n">
        <v>4.39124520594854</v>
      </c>
      <c r="AM52" s="104" t="n">
        <v>4.07758483409507</v>
      </c>
      <c r="AN52" s="104" t="n">
        <v>3.76392446224161</v>
      </c>
      <c r="AO52" s="104" t="n">
        <v>3.45026409038815</v>
      </c>
      <c r="AP52" s="104" t="n">
        <v>3.13660371853468</v>
      </c>
      <c r="AQ52" s="104" t="n">
        <v>2.82294334668122</v>
      </c>
      <c r="AR52" s="104" t="n">
        <v>2.50928297482775</v>
      </c>
      <c r="AS52" s="104" t="n">
        <v>2.19562260297429</v>
      </c>
      <c r="AT52" s="104" t="n">
        <v>1.88196223112082</v>
      </c>
      <c r="AU52" s="104" t="n">
        <v>1.56830185926736</v>
      </c>
      <c r="AV52" s="104" t="n">
        <v>1.25464148741389</v>
      </c>
      <c r="AW52" s="104" t="n">
        <v>0.940981115560427</v>
      </c>
      <c r="AX52" s="104" t="n">
        <v>0.627320743706962</v>
      </c>
      <c r="AY52" s="103" t="n">
        <v>-13.2625</v>
      </c>
      <c r="AZ52" s="103" t="n">
        <v>-15.51</v>
      </c>
      <c r="BA52" s="103" t="n">
        <v>-17.7575</v>
      </c>
      <c r="BB52" s="103" t="n">
        <v>-20.005</v>
      </c>
    </row>
    <row r="53" customFormat="false" ht="12.8" hidden="false" customHeight="false" outlineLevel="0" collapsed="false">
      <c r="A53" s="105" t="n">
        <v>86</v>
      </c>
      <c r="B53" s="104" t="n">
        <v>0</v>
      </c>
      <c r="C53" s="104" t="n">
        <v>1.18645380058271</v>
      </c>
      <c r="D53" s="104" t="n">
        <v>2.37290760116542</v>
      </c>
      <c r="E53" s="104" t="n">
        <v>3.55936140174813</v>
      </c>
      <c r="F53" s="104" t="n">
        <v>4.74581520233084</v>
      </c>
      <c r="G53" s="104" t="n">
        <v>5.40590760116542</v>
      </c>
      <c r="H53" s="104" t="n">
        <v>6.066</v>
      </c>
      <c r="I53" s="104" t="n">
        <v>6.471</v>
      </c>
      <c r="J53" s="104" t="n">
        <v>6.876</v>
      </c>
      <c r="K53" s="104" t="n">
        <v>7.279</v>
      </c>
      <c r="L53" s="104" t="n">
        <v>7.682</v>
      </c>
      <c r="M53" s="104" t="n">
        <v>8.082</v>
      </c>
      <c r="N53" s="104" t="n">
        <v>8.482</v>
      </c>
      <c r="O53" s="104" t="n">
        <v>8.801</v>
      </c>
      <c r="P53" s="104" t="n">
        <v>9.12</v>
      </c>
      <c r="Q53" s="104" t="n">
        <v>9.34136131313291</v>
      </c>
      <c r="R53" s="104" t="n">
        <v>9.56272262626582</v>
      </c>
      <c r="S53" s="104" t="n">
        <v>9.72480973246165</v>
      </c>
      <c r="T53" s="104" t="n">
        <v>9.88689683865749</v>
      </c>
      <c r="U53" s="104" t="n">
        <v>10.0489839448533</v>
      </c>
      <c r="V53" s="104" t="n">
        <v>10.2110710510492</v>
      </c>
      <c r="W53" s="104" t="n">
        <v>10.3089954098644</v>
      </c>
      <c r="X53" s="104" t="n">
        <v>10.4069197686796</v>
      </c>
      <c r="Y53" s="104" t="n">
        <v>10.4620509360926</v>
      </c>
      <c r="Z53" s="104" t="n">
        <v>10.5171821035057</v>
      </c>
      <c r="AA53" s="104" t="n">
        <v>10.5723132709187</v>
      </c>
      <c r="AB53" s="104" t="n">
        <v>10.5820926802118</v>
      </c>
      <c r="AC53" s="104" t="n">
        <v>10.5918720895049</v>
      </c>
      <c r="AD53" s="104" t="n">
        <v>10.8350512235106</v>
      </c>
      <c r="AE53" s="104" t="n">
        <v>11.0782303575163</v>
      </c>
      <c r="AF53" s="104" t="n">
        <v>11.321409491522</v>
      </c>
      <c r="AG53" s="104" t="n">
        <v>9.66587284115862</v>
      </c>
      <c r="AH53" s="104" t="n">
        <v>8.01033619079521</v>
      </c>
      <c r="AI53" s="104" t="n">
        <v>7.56547493612325</v>
      </c>
      <c r="AJ53" s="104" t="n">
        <v>5.10929514132347</v>
      </c>
      <c r="AK53" s="104" t="n">
        <v>4.78996419499075</v>
      </c>
      <c r="AL53" s="104" t="n">
        <v>4.47063324865803</v>
      </c>
      <c r="AM53" s="104" t="n">
        <v>4.15130230232531</v>
      </c>
      <c r="AN53" s="104" t="n">
        <v>3.8319713559926</v>
      </c>
      <c r="AO53" s="104" t="n">
        <v>3.51264040965989</v>
      </c>
      <c r="AP53" s="104" t="n">
        <v>3.19330946332717</v>
      </c>
      <c r="AQ53" s="104" t="n">
        <v>2.87397851699446</v>
      </c>
      <c r="AR53" s="104" t="n">
        <v>2.55464757066174</v>
      </c>
      <c r="AS53" s="104" t="n">
        <v>2.23531662432903</v>
      </c>
      <c r="AT53" s="104" t="n">
        <v>1.91598567799631</v>
      </c>
      <c r="AU53" s="104" t="n">
        <v>1.5966547316636</v>
      </c>
      <c r="AV53" s="104" t="n">
        <v>1.27732378533088</v>
      </c>
      <c r="AW53" s="104" t="n">
        <v>0.957992838998167</v>
      </c>
      <c r="AX53" s="104" t="n">
        <v>0.638661892665453</v>
      </c>
      <c r="AY53" s="103" t="n">
        <v>-13.166</v>
      </c>
      <c r="AZ53" s="103" t="n">
        <v>-15.414</v>
      </c>
      <c r="BA53" s="103" t="n">
        <v>-17.662</v>
      </c>
      <c r="BB53" s="103" t="n">
        <v>-19.91</v>
      </c>
    </row>
    <row r="54" customFormat="false" ht="12.8" hidden="false" customHeight="false" outlineLevel="0" collapsed="false">
      <c r="A54" s="105" t="n">
        <v>87</v>
      </c>
      <c r="B54" s="104" t="n">
        <v>0</v>
      </c>
      <c r="C54" s="104" t="n">
        <v>1.18165760116542</v>
      </c>
      <c r="D54" s="104" t="n">
        <v>2.36331520233084</v>
      </c>
      <c r="E54" s="104" t="n">
        <v>3.54497280349626</v>
      </c>
      <c r="F54" s="104" t="n">
        <v>4.72663040466168</v>
      </c>
      <c r="G54" s="104" t="n">
        <v>5.39431520233084</v>
      </c>
      <c r="H54" s="104" t="n">
        <v>6.062</v>
      </c>
      <c r="I54" s="104" t="n">
        <v>6.467</v>
      </c>
      <c r="J54" s="104" t="n">
        <v>6.872</v>
      </c>
      <c r="K54" s="104" t="n">
        <v>7.2805</v>
      </c>
      <c r="L54" s="104" t="n">
        <v>7.689</v>
      </c>
      <c r="M54" s="104" t="n">
        <v>8.1115</v>
      </c>
      <c r="N54" s="104" t="n">
        <v>8.534</v>
      </c>
      <c r="O54" s="104" t="n">
        <v>8.8595</v>
      </c>
      <c r="P54" s="104" t="n">
        <v>9.185</v>
      </c>
      <c r="Q54" s="104" t="n">
        <v>9.43727098484968</v>
      </c>
      <c r="R54" s="104" t="n">
        <v>9.68954196969936</v>
      </c>
      <c r="S54" s="104" t="n">
        <v>9.85967714241095</v>
      </c>
      <c r="T54" s="104" t="n">
        <v>10.0298123151225</v>
      </c>
      <c r="U54" s="104" t="n">
        <v>10.1999474878341</v>
      </c>
      <c r="V54" s="104" t="n">
        <v>10.3700826605457</v>
      </c>
      <c r="W54" s="104" t="n">
        <v>10.4721864669911</v>
      </c>
      <c r="X54" s="104" t="n">
        <v>10.5742902734365</v>
      </c>
      <c r="Y54" s="104" t="n">
        <v>10.6331004157882</v>
      </c>
      <c r="Z54" s="104" t="n">
        <v>10.6919105581399</v>
      </c>
      <c r="AA54" s="104" t="n">
        <v>10.7507207004916</v>
      </c>
      <c r="AB54" s="104" t="n">
        <v>10.7622041313481</v>
      </c>
      <c r="AC54" s="104" t="n">
        <v>10.7736875622045</v>
      </c>
      <c r="AD54" s="104" t="n">
        <v>11.0216335645931</v>
      </c>
      <c r="AE54" s="104" t="n">
        <v>11.2695795669818</v>
      </c>
      <c r="AF54" s="104" t="n">
        <v>11.5175255693704</v>
      </c>
      <c r="AG54" s="104" t="n">
        <v>9.83539714127764</v>
      </c>
      <c r="AH54" s="104" t="n">
        <v>8.15326871318484</v>
      </c>
      <c r="AI54" s="104" t="n">
        <v>7.70046439070989</v>
      </c>
      <c r="AJ54" s="104" t="n">
        <v>5.20002433299146</v>
      </c>
      <c r="AK54" s="104" t="n">
        <v>4.87502281217949</v>
      </c>
      <c r="AL54" s="104" t="n">
        <v>4.55002129136752</v>
      </c>
      <c r="AM54" s="104" t="n">
        <v>4.22501977055556</v>
      </c>
      <c r="AN54" s="104" t="n">
        <v>3.90001824974359</v>
      </c>
      <c r="AO54" s="104" t="n">
        <v>3.57501672893162</v>
      </c>
      <c r="AP54" s="104" t="n">
        <v>3.25001520811966</v>
      </c>
      <c r="AQ54" s="104" t="n">
        <v>2.9250136873077</v>
      </c>
      <c r="AR54" s="104" t="n">
        <v>2.60001216649573</v>
      </c>
      <c r="AS54" s="104" t="n">
        <v>2.27501064568377</v>
      </c>
      <c r="AT54" s="104" t="n">
        <v>1.9500091248718</v>
      </c>
      <c r="AU54" s="104" t="n">
        <v>1.62500760405984</v>
      </c>
      <c r="AV54" s="104" t="n">
        <v>1.30000608324787</v>
      </c>
      <c r="AW54" s="104" t="n">
        <v>0.975004562435908</v>
      </c>
      <c r="AX54" s="104" t="n">
        <v>0.650003041623943</v>
      </c>
      <c r="AY54" s="103" t="n">
        <v>-13.0695</v>
      </c>
      <c r="AZ54" s="103" t="n">
        <v>-15.318</v>
      </c>
      <c r="BA54" s="103" t="n">
        <v>-17.5665</v>
      </c>
      <c r="BB54" s="103" t="n">
        <v>-19.815</v>
      </c>
    </row>
    <row r="55" customFormat="false" ht="12.8" hidden="false" customHeight="false" outlineLevel="0" collapsed="false">
      <c r="A55" s="105" t="n">
        <v>88</v>
      </c>
      <c r="B55" s="104" t="n">
        <v>0</v>
      </c>
      <c r="C55" s="104" t="n">
        <v>1.17686140174813</v>
      </c>
      <c r="D55" s="104" t="n">
        <v>2.35372280349626</v>
      </c>
      <c r="E55" s="104" t="n">
        <v>3.53058420524439</v>
      </c>
      <c r="F55" s="104" t="n">
        <v>4.70744560699251</v>
      </c>
      <c r="G55" s="104" t="n">
        <v>5.38272280349625</v>
      </c>
      <c r="H55" s="104" t="n">
        <v>6.058</v>
      </c>
      <c r="I55" s="104" t="n">
        <v>6.463</v>
      </c>
      <c r="J55" s="104" t="n">
        <v>6.868</v>
      </c>
      <c r="K55" s="104" t="n">
        <v>7.282</v>
      </c>
      <c r="L55" s="104" t="n">
        <v>7.696</v>
      </c>
      <c r="M55" s="104" t="n">
        <v>8.141</v>
      </c>
      <c r="N55" s="104" t="n">
        <v>8.586</v>
      </c>
      <c r="O55" s="104" t="n">
        <v>8.918</v>
      </c>
      <c r="P55" s="104" t="n">
        <v>9.25</v>
      </c>
      <c r="Q55" s="104" t="n">
        <v>9.53318065656646</v>
      </c>
      <c r="R55" s="104" t="n">
        <v>9.81636131313291</v>
      </c>
      <c r="S55" s="104" t="n">
        <v>9.99454455236025</v>
      </c>
      <c r="T55" s="104" t="n">
        <v>10.1727277915876</v>
      </c>
      <c r="U55" s="104" t="n">
        <v>10.3509110308149</v>
      </c>
      <c r="V55" s="104" t="n">
        <v>10.5290942700423</v>
      </c>
      <c r="W55" s="104" t="n">
        <v>10.6353775241178</v>
      </c>
      <c r="X55" s="104" t="n">
        <v>10.7416607781933</v>
      </c>
      <c r="Y55" s="104" t="n">
        <v>10.8041498954837</v>
      </c>
      <c r="Z55" s="104" t="n">
        <v>10.8666390127742</v>
      </c>
      <c r="AA55" s="104" t="n">
        <v>10.9291281300646</v>
      </c>
      <c r="AB55" s="104" t="n">
        <v>10.9423155824843</v>
      </c>
      <c r="AC55" s="104" t="n">
        <v>10.955503034904</v>
      </c>
      <c r="AD55" s="104" t="n">
        <v>11.2082159056756</v>
      </c>
      <c r="AE55" s="104" t="n">
        <v>11.4609287764472</v>
      </c>
      <c r="AF55" s="104" t="n">
        <v>11.7136416472189</v>
      </c>
      <c r="AG55" s="104" t="n">
        <v>10.0049214413967</v>
      </c>
      <c r="AH55" s="104" t="n">
        <v>8.29620123557448</v>
      </c>
      <c r="AI55" s="104" t="n">
        <v>7.83545384529654</v>
      </c>
      <c r="AJ55" s="104" t="n">
        <v>5.29075352465944</v>
      </c>
      <c r="AK55" s="104" t="n">
        <v>4.96008142936823</v>
      </c>
      <c r="AL55" s="104" t="n">
        <v>4.62940933407701</v>
      </c>
      <c r="AM55" s="104" t="n">
        <v>4.2987372387858</v>
      </c>
      <c r="AN55" s="104" t="n">
        <v>3.96806514349458</v>
      </c>
      <c r="AO55" s="104" t="n">
        <v>3.63739304820337</v>
      </c>
      <c r="AP55" s="104" t="n">
        <v>3.30672095291215</v>
      </c>
      <c r="AQ55" s="104" t="n">
        <v>2.97604885762094</v>
      </c>
      <c r="AR55" s="104" t="n">
        <v>2.64537676232972</v>
      </c>
      <c r="AS55" s="104" t="n">
        <v>2.31470466703851</v>
      </c>
      <c r="AT55" s="104" t="n">
        <v>1.98403257174729</v>
      </c>
      <c r="AU55" s="104" t="n">
        <v>1.65336047645608</v>
      </c>
      <c r="AV55" s="104" t="n">
        <v>1.32268838116486</v>
      </c>
      <c r="AW55" s="104" t="n">
        <v>0.992016285873647</v>
      </c>
      <c r="AX55" s="104" t="n">
        <v>0.661344190582432</v>
      </c>
      <c r="AY55" s="103" t="n">
        <v>-12.973</v>
      </c>
      <c r="AZ55" s="103" t="n">
        <v>-15.222</v>
      </c>
      <c r="BA55" s="103" t="n">
        <v>-17.471</v>
      </c>
      <c r="BB55" s="103" t="n">
        <v>-19.72</v>
      </c>
    </row>
    <row r="56" customFormat="false" ht="12.8" hidden="false" customHeight="false" outlineLevel="0" collapsed="false">
      <c r="A56" s="105" t="n">
        <v>89</v>
      </c>
      <c r="B56" s="104" t="n">
        <v>0</v>
      </c>
      <c r="C56" s="104" t="n">
        <v>1.17206520233084</v>
      </c>
      <c r="D56" s="104" t="n">
        <v>2.34413040466168</v>
      </c>
      <c r="E56" s="104" t="n">
        <v>3.51619560699251</v>
      </c>
      <c r="F56" s="104" t="n">
        <v>4.68826080932335</v>
      </c>
      <c r="G56" s="104" t="n">
        <v>5.37113040466167</v>
      </c>
      <c r="H56" s="104" t="n">
        <v>6.054</v>
      </c>
      <c r="I56" s="104" t="n">
        <v>6.459</v>
      </c>
      <c r="J56" s="104" t="n">
        <v>6.864</v>
      </c>
      <c r="K56" s="104" t="n">
        <v>7.2835</v>
      </c>
      <c r="L56" s="104" t="n">
        <v>7.703</v>
      </c>
      <c r="M56" s="104" t="n">
        <v>8.1705</v>
      </c>
      <c r="N56" s="104" t="n">
        <v>8.638</v>
      </c>
      <c r="O56" s="104" t="n">
        <v>8.9765</v>
      </c>
      <c r="P56" s="104" t="n">
        <v>9.315</v>
      </c>
      <c r="Q56" s="104" t="n">
        <v>9.62909032828323</v>
      </c>
      <c r="R56" s="104" t="n">
        <v>9.94318065656645</v>
      </c>
      <c r="S56" s="104" t="n">
        <v>10.1294119623096</v>
      </c>
      <c r="T56" s="104" t="n">
        <v>10.3156432680526</v>
      </c>
      <c r="U56" s="104" t="n">
        <v>10.5018745737957</v>
      </c>
      <c r="V56" s="104" t="n">
        <v>10.6881058795388</v>
      </c>
      <c r="W56" s="104" t="n">
        <v>10.7985685812445</v>
      </c>
      <c r="X56" s="104" t="n">
        <v>10.9090312829502</v>
      </c>
      <c r="Y56" s="104" t="n">
        <v>10.9751993751793</v>
      </c>
      <c r="Z56" s="104" t="n">
        <v>11.0413674674084</v>
      </c>
      <c r="AA56" s="104" t="n">
        <v>11.1075355596375</v>
      </c>
      <c r="AB56" s="104" t="n">
        <v>11.1224270336206</v>
      </c>
      <c r="AC56" s="104" t="n">
        <v>11.1373185076036</v>
      </c>
      <c r="AD56" s="104" t="n">
        <v>11.3947982467581</v>
      </c>
      <c r="AE56" s="104" t="n">
        <v>11.6522779859127</v>
      </c>
      <c r="AF56" s="104" t="n">
        <v>11.9097577250673</v>
      </c>
      <c r="AG56" s="104" t="n">
        <v>10.1744457415157</v>
      </c>
      <c r="AH56" s="104" t="n">
        <v>8.43913375796411</v>
      </c>
      <c r="AI56" s="104" t="n">
        <v>7.97044329988318</v>
      </c>
      <c r="AJ56" s="104" t="n">
        <v>5.38148271632743</v>
      </c>
      <c r="AK56" s="104" t="n">
        <v>5.04514004655697</v>
      </c>
      <c r="AL56" s="104" t="n">
        <v>4.7087973767865</v>
      </c>
      <c r="AM56" s="104" t="n">
        <v>4.37245470701603</v>
      </c>
      <c r="AN56" s="104" t="n">
        <v>4.03611203724557</v>
      </c>
      <c r="AO56" s="104" t="n">
        <v>3.6997693674751</v>
      </c>
      <c r="AP56" s="104" t="n">
        <v>3.36342669770464</v>
      </c>
      <c r="AQ56" s="104" t="n">
        <v>3.02708402793417</v>
      </c>
      <c r="AR56" s="104" t="n">
        <v>2.69074135816371</v>
      </c>
      <c r="AS56" s="104" t="n">
        <v>2.35439868839324</v>
      </c>
      <c r="AT56" s="104" t="n">
        <v>2.01805601862278</v>
      </c>
      <c r="AU56" s="104" t="n">
        <v>1.68171334885231</v>
      </c>
      <c r="AV56" s="104" t="n">
        <v>1.34537067908185</v>
      </c>
      <c r="AW56" s="104" t="n">
        <v>1.00902800931138</v>
      </c>
      <c r="AX56" s="104" t="n">
        <v>0.672685339540919</v>
      </c>
      <c r="AY56" s="103" t="n">
        <v>-12.8765</v>
      </c>
      <c r="AZ56" s="103" t="n">
        <v>-15.126</v>
      </c>
      <c r="BA56" s="103" t="n">
        <v>-17.3755</v>
      </c>
      <c r="BB56" s="103" t="n">
        <v>-19.625</v>
      </c>
    </row>
    <row r="57" customFormat="false" ht="12.8" hidden="false" customHeight="false" outlineLevel="0" collapsed="false">
      <c r="A57" s="105" t="n">
        <v>90</v>
      </c>
      <c r="B57" s="104" t="n">
        <v>0</v>
      </c>
      <c r="C57" s="104" t="n">
        <v>1.16726900291355</v>
      </c>
      <c r="D57" s="104" t="n">
        <v>2.33453800582709</v>
      </c>
      <c r="E57" s="104" t="n">
        <v>3.50180700874064</v>
      </c>
      <c r="F57" s="104" t="n">
        <v>4.66907601165419</v>
      </c>
      <c r="G57" s="104" t="n">
        <v>5.35953800582709</v>
      </c>
      <c r="H57" s="104" t="n">
        <v>6.05</v>
      </c>
      <c r="I57" s="104" t="n">
        <v>6.455</v>
      </c>
      <c r="J57" s="104" t="n">
        <v>6.86</v>
      </c>
      <c r="K57" s="104" t="n">
        <v>7.285</v>
      </c>
      <c r="L57" s="104" t="n">
        <v>7.71</v>
      </c>
      <c r="M57" s="104" t="n">
        <v>8.2</v>
      </c>
      <c r="N57" s="104" t="n">
        <v>8.69</v>
      </c>
      <c r="O57" s="104" t="n">
        <v>9.035</v>
      </c>
      <c r="P57" s="104" t="n">
        <v>9.38</v>
      </c>
      <c r="Q57" s="104" t="n">
        <v>9.725</v>
      </c>
      <c r="R57" s="104" t="n">
        <v>10.07</v>
      </c>
      <c r="S57" s="104" t="n">
        <v>10.2642793722588</v>
      </c>
      <c r="T57" s="104" t="n">
        <v>10.4585587445177</v>
      </c>
      <c r="U57" s="104" t="n">
        <v>10.6528381167765</v>
      </c>
      <c r="V57" s="104" t="n">
        <v>10.8471174890354</v>
      </c>
      <c r="W57" s="104" t="n">
        <v>10.9617596383712</v>
      </c>
      <c r="X57" s="104" t="n">
        <v>11.076401787707</v>
      </c>
      <c r="Y57" s="104" t="n">
        <v>11.1462488548748</v>
      </c>
      <c r="Z57" s="104" t="n">
        <v>11.2160959220427</v>
      </c>
      <c r="AA57" s="104" t="n">
        <v>11.2859429892105</v>
      </c>
      <c r="AB57" s="104" t="n">
        <v>11.3025384847568</v>
      </c>
      <c r="AC57" s="104" t="n">
        <v>11.3191339803031</v>
      </c>
      <c r="AD57" s="104" t="n">
        <v>11.5813805878406</v>
      </c>
      <c r="AE57" s="104" t="n">
        <v>11.8436271953782</v>
      </c>
      <c r="AF57" s="104" t="n">
        <v>12.1058738029157</v>
      </c>
      <c r="AG57" s="104" t="n">
        <v>10.3439700416347</v>
      </c>
      <c r="AH57" s="104" t="n">
        <v>8.58206628035374</v>
      </c>
      <c r="AI57" s="104" t="n">
        <v>8.10543275446982</v>
      </c>
      <c r="AJ57" s="104" t="n">
        <v>5.47221190799542</v>
      </c>
      <c r="AK57" s="104" t="n">
        <v>5.13019866374571</v>
      </c>
      <c r="AL57" s="104" t="n">
        <v>4.78818541949599</v>
      </c>
      <c r="AM57" s="104" t="n">
        <v>4.44617217524628</v>
      </c>
      <c r="AN57" s="104" t="n">
        <v>4.10415893099656</v>
      </c>
      <c r="AO57" s="104" t="n">
        <v>3.76214568674684</v>
      </c>
      <c r="AP57" s="104" t="n">
        <v>3.42013244249713</v>
      </c>
      <c r="AQ57" s="104" t="n">
        <v>3.07811919824741</v>
      </c>
      <c r="AR57" s="104" t="n">
        <v>2.7361059539977</v>
      </c>
      <c r="AS57" s="104" t="n">
        <v>2.39409270974798</v>
      </c>
      <c r="AT57" s="104" t="n">
        <v>2.05207946549827</v>
      </c>
      <c r="AU57" s="104" t="n">
        <v>1.71006622124855</v>
      </c>
      <c r="AV57" s="104" t="n">
        <v>1.36805297699884</v>
      </c>
      <c r="AW57" s="104" t="n">
        <v>1.02603973274912</v>
      </c>
      <c r="AX57" s="104" t="n">
        <v>0.684026488499407</v>
      </c>
      <c r="AY57" s="103" t="n">
        <v>-12.78</v>
      </c>
      <c r="AZ57" s="103" t="n">
        <v>-15.03</v>
      </c>
      <c r="BA57" s="103" t="n">
        <v>-17.28</v>
      </c>
      <c r="BB57" s="103" t="n">
        <v>-19.53</v>
      </c>
    </row>
    <row r="58" customFormat="false" ht="12.8" hidden="false" customHeight="false" outlineLevel="0" collapsed="false">
      <c r="A58" s="105" t="n">
        <v>91</v>
      </c>
      <c r="B58" s="104" t="n">
        <v>0</v>
      </c>
      <c r="C58" s="104" t="n">
        <v>1.16073755256827</v>
      </c>
      <c r="D58" s="104" t="n">
        <v>2.32147510513655</v>
      </c>
      <c r="E58" s="104" t="n">
        <v>3.48221265770482</v>
      </c>
      <c r="F58" s="104" t="n">
        <v>4.64295021027309</v>
      </c>
      <c r="G58" s="104" t="n">
        <v>5.3330965006911</v>
      </c>
      <c r="H58" s="104" t="n">
        <v>6.02324279110913</v>
      </c>
      <c r="I58" s="104" t="n">
        <v>6.43362139555456</v>
      </c>
      <c r="J58" s="104" t="n">
        <v>6.844</v>
      </c>
      <c r="K58" s="104" t="n">
        <v>7.2665</v>
      </c>
      <c r="L58" s="104" t="n">
        <v>7.689</v>
      </c>
      <c r="M58" s="104" t="n">
        <v>8.193</v>
      </c>
      <c r="N58" s="104" t="n">
        <v>8.697</v>
      </c>
      <c r="O58" s="104" t="n">
        <v>9.068</v>
      </c>
      <c r="P58" s="104" t="n">
        <v>9.439</v>
      </c>
      <c r="Q58" s="104" t="n">
        <v>9.792</v>
      </c>
      <c r="R58" s="104" t="n">
        <v>10.145</v>
      </c>
      <c r="S58" s="104" t="n">
        <v>10.3572108821992</v>
      </c>
      <c r="T58" s="104" t="n">
        <v>10.5694217643983</v>
      </c>
      <c r="U58" s="104" t="n">
        <v>10.7816326465975</v>
      </c>
      <c r="V58" s="104" t="n">
        <v>10.9938435287966</v>
      </c>
      <c r="W58" s="104" t="n">
        <v>11.1141290546152</v>
      </c>
      <c r="X58" s="104" t="n">
        <v>11.2344145804338</v>
      </c>
      <c r="Y58" s="104" t="n">
        <v>11.3089747083082</v>
      </c>
      <c r="Z58" s="104" t="n">
        <v>11.3835348361827</v>
      </c>
      <c r="AA58" s="104" t="n">
        <v>11.4580949640572</v>
      </c>
      <c r="AB58" s="104" t="n">
        <v>11.476962007738</v>
      </c>
      <c r="AC58" s="104" t="n">
        <v>11.4958290514188</v>
      </c>
      <c r="AD58" s="104" t="n">
        <v>11.7629279148289</v>
      </c>
      <c r="AE58" s="104" t="n">
        <v>12.030026778239</v>
      </c>
      <c r="AF58" s="104" t="n">
        <v>12.2971256416491</v>
      </c>
      <c r="AG58" s="104" t="n">
        <v>10.5100176980709</v>
      </c>
      <c r="AH58" s="104" t="n">
        <v>8.72290975449273</v>
      </c>
      <c r="AI58" s="104" t="n">
        <v>8.23844808668037</v>
      </c>
      <c r="AJ58" s="104" t="n">
        <v>5.5614834737061</v>
      </c>
      <c r="AK58" s="104" t="n">
        <v>5.21389075659947</v>
      </c>
      <c r="AL58" s="104" t="n">
        <v>4.86629803949284</v>
      </c>
      <c r="AM58" s="104" t="n">
        <v>4.5187053223862</v>
      </c>
      <c r="AN58" s="104" t="n">
        <v>4.17111260527957</v>
      </c>
      <c r="AO58" s="104" t="n">
        <v>3.82351988817294</v>
      </c>
      <c r="AP58" s="104" t="n">
        <v>3.47592717106631</v>
      </c>
      <c r="AQ58" s="104" t="n">
        <v>3.12833445395968</v>
      </c>
      <c r="AR58" s="104" t="n">
        <v>2.78074173685304</v>
      </c>
      <c r="AS58" s="104" t="n">
        <v>2.43314901974641</v>
      </c>
      <c r="AT58" s="104" t="n">
        <v>2.08555630263978</v>
      </c>
      <c r="AU58" s="104" t="n">
        <v>1.73796358553315</v>
      </c>
      <c r="AV58" s="104" t="n">
        <v>1.39037086842652</v>
      </c>
      <c r="AW58" s="104" t="n">
        <v>1.04277815131988</v>
      </c>
      <c r="AX58" s="104" t="n">
        <v>0.695185434213252</v>
      </c>
      <c r="AY58" s="103" t="n">
        <v>-12.595</v>
      </c>
      <c r="AZ58" s="103" t="n">
        <v>-14.834</v>
      </c>
      <c r="BA58" s="103" t="n">
        <v>-17.073</v>
      </c>
      <c r="BB58" s="103" t="n">
        <v>-19.312</v>
      </c>
    </row>
    <row r="59" customFormat="false" ht="12.8" hidden="false" customHeight="false" outlineLevel="0" collapsed="false">
      <c r="A59" s="105" t="n">
        <v>92</v>
      </c>
      <c r="B59" s="104" t="n">
        <v>0</v>
      </c>
      <c r="C59" s="104" t="n">
        <v>1.154206102223</v>
      </c>
      <c r="D59" s="104" t="n">
        <v>2.308412204446</v>
      </c>
      <c r="E59" s="104" t="n">
        <v>3.46261830666899</v>
      </c>
      <c r="F59" s="104" t="n">
        <v>4.61682440889199</v>
      </c>
      <c r="G59" s="104" t="n">
        <v>5.30665499555512</v>
      </c>
      <c r="H59" s="104" t="n">
        <v>5.99648558221825</v>
      </c>
      <c r="I59" s="104" t="n">
        <v>6.41224279110913</v>
      </c>
      <c r="J59" s="104" t="n">
        <v>6.828</v>
      </c>
      <c r="K59" s="104" t="n">
        <v>7.248</v>
      </c>
      <c r="L59" s="104" t="n">
        <v>7.668</v>
      </c>
      <c r="M59" s="104" t="n">
        <v>8.186</v>
      </c>
      <c r="N59" s="104" t="n">
        <v>8.704</v>
      </c>
      <c r="O59" s="104" t="n">
        <v>9.101</v>
      </c>
      <c r="P59" s="104" t="n">
        <v>9.498</v>
      </c>
      <c r="Q59" s="104" t="n">
        <v>9.859</v>
      </c>
      <c r="R59" s="104" t="n">
        <v>10.22</v>
      </c>
      <c r="S59" s="104" t="n">
        <v>10.4501423921395</v>
      </c>
      <c r="T59" s="104" t="n">
        <v>10.6802847842789</v>
      </c>
      <c r="U59" s="104" t="n">
        <v>10.9104271764184</v>
      </c>
      <c r="V59" s="104" t="n">
        <v>11.1405695685578</v>
      </c>
      <c r="W59" s="104" t="n">
        <v>11.2664984708592</v>
      </c>
      <c r="X59" s="104" t="n">
        <v>11.3924273731605</v>
      </c>
      <c r="Y59" s="104" t="n">
        <v>11.4717005617416</v>
      </c>
      <c r="Z59" s="104" t="n">
        <v>11.5509737503227</v>
      </c>
      <c r="AA59" s="104" t="n">
        <v>11.6302469389039</v>
      </c>
      <c r="AB59" s="104" t="n">
        <v>11.6513855307192</v>
      </c>
      <c r="AC59" s="104" t="n">
        <v>11.6725241225346</v>
      </c>
      <c r="AD59" s="104" t="n">
        <v>11.9444752418172</v>
      </c>
      <c r="AE59" s="104" t="n">
        <v>12.2164263610999</v>
      </c>
      <c r="AF59" s="104" t="n">
        <v>12.4883774803826</v>
      </c>
      <c r="AG59" s="104" t="n">
        <v>10.6760653545072</v>
      </c>
      <c r="AH59" s="104" t="n">
        <v>8.86375322863172</v>
      </c>
      <c r="AI59" s="104" t="n">
        <v>8.37146341889092</v>
      </c>
      <c r="AJ59" s="104" t="n">
        <v>5.65075503941678</v>
      </c>
      <c r="AK59" s="104" t="n">
        <v>5.29758284945323</v>
      </c>
      <c r="AL59" s="104" t="n">
        <v>4.94441065948968</v>
      </c>
      <c r="AM59" s="104" t="n">
        <v>4.59123846952613</v>
      </c>
      <c r="AN59" s="104" t="n">
        <v>4.23806627956258</v>
      </c>
      <c r="AO59" s="104" t="n">
        <v>3.88489408959904</v>
      </c>
      <c r="AP59" s="104" t="n">
        <v>3.53172189963549</v>
      </c>
      <c r="AQ59" s="104" t="n">
        <v>3.17854970967194</v>
      </c>
      <c r="AR59" s="104" t="n">
        <v>2.82537751970839</v>
      </c>
      <c r="AS59" s="104" t="n">
        <v>2.47220532974484</v>
      </c>
      <c r="AT59" s="104" t="n">
        <v>2.11903313978129</v>
      </c>
      <c r="AU59" s="104" t="n">
        <v>1.76586094981774</v>
      </c>
      <c r="AV59" s="104" t="n">
        <v>1.41268875985419</v>
      </c>
      <c r="AW59" s="104" t="n">
        <v>1.05951656989065</v>
      </c>
      <c r="AX59" s="104" t="n">
        <v>0.706344379927097</v>
      </c>
      <c r="AY59" s="103" t="n">
        <v>-12.41</v>
      </c>
      <c r="AZ59" s="103" t="n">
        <v>-14.638</v>
      </c>
      <c r="BA59" s="103" t="n">
        <v>-16.866</v>
      </c>
      <c r="BB59" s="103" t="n">
        <v>-19.094</v>
      </c>
    </row>
    <row r="60" customFormat="false" ht="12.8" hidden="false" customHeight="false" outlineLevel="0" collapsed="false">
      <c r="A60" s="105" t="n">
        <v>93</v>
      </c>
      <c r="B60" s="104" t="n">
        <v>0</v>
      </c>
      <c r="C60" s="104" t="n">
        <v>1.14767465187772</v>
      </c>
      <c r="D60" s="104" t="n">
        <v>2.29534930375545</v>
      </c>
      <c r="E60" s="104" t="n">
        <v>3.44302395563317</v>
      </c>
      <c r="F60" s="104" t="n">
        <v>4.59069860751089</v>
      </c>
      <c r="G60" s="104" t="n">
        <v>5.28021349041913</v>
      </c>
      <c r="H60" s="104" t="n">
        <v>5.96972837332738</v>
      </c>
      <c r="I60" s="104" t="n">
        <v>6.39086418666369</v>
      </c>
      <c r="J60" s="104" t="n">
        <v>6.812</v>
      </c>
      <c r="K60" s="104" t="n">
        <v>7.2295</v>
      </c>
      <c r="L60" s="104" t="n">
        <v>7.647</v>
      </c>
      <c r="M60" s="104" t="n">
        <v>8.179</v>
      </c>
      <c r="N60" s="104" t="n">
        <v>8.711</v>
      </c>
      <c r="O60" s="104" t="n">
        <v>9.134</v>
      </c>
      <c r="P60" s="104" t="n">
        <v>9.557</v>
      </c>
      <c r="Q60" s="104" t="n">
        <v>9.926</v>
      </c>
      <c r="R60" s="104" t="n">
        <v>10.295</v>
      </c>
      <c r="S60" s="104" t="n">
        <v>10.5430739020798</v>
      </c>
      <c r="T60" s="104" t="n">
        <v>10.7911478041595</v>
      </c>
      <c r="U60" s="104" t="n">
        <v>11.0392217062393</v>
      </c>
      <c r="V60" s="104" t="n">
        <v>11.2872956083191</v>
      </c>
      <c r="W60" s="104" t="n">
        <v>11.4188678871032</v>
      </c>
      <c r="X60" s="104" t="n">
        <v>11.5504401658873</v>
      </c>
      <c r="Y60" s="104" t="n">
        <v>11.634426415175</v>
      </c>
      <c r="Z60" s="104" t="n">
        <v>11.7184126644628</v>
      </c>
      <c r="AA60" s="104" t="n">
        <v>11.8023989137505</v>
      </c>
      <c r="AB60" s="104" t="n">
        <v>11.8258090537004</v>
      </c>
      <c r="AC60" s="104" t="n">
        <v>11.8492191936503</v>
      </c>
      <c r="AD60" s="104" t="n">
        <v>12.1260225688056</v>
      </c>
      <c r="AE60" s="104" t="n">
        <v>12.4028259439608</v>
      </c>
      <c r="AF60" s="104" t="n">
        <v>12.679629319116</v>
      </c>
      <c r="AG60" s="104" t="n">
        <v>10.8421130109434</v>
      </c>
      <c r="AH60" s="104" t="n">
        <v>9.00459670277071</v>
      </c>
      <c r="AI60" s="104" t="n">
        <v>8.50447875110146</v>
      </c>
      <c r="AJ60" s="104" t="n">
        <v>5.74002660512746</v>
      </c>
      <c r="AK60" s="104" t="n">
        <v>5.38127494230699</v>
      </c>
      <c r="AL60" s="104" t="n">
        <v>5.02252327948653</v>
      </c>
      <c r="AM60" s="104" t="n">
        <v>4.66377161666606</v>
      </c>
      <c r="AN60" s="104" t="n">
        <v>4.3050199538456</v>
      </c>
      <c r="AO60" s="104" t="n">
        <v>3.94626829102513</v>
      </c>
      <c r="AP60" s="104" t="n">
        <v>3.58751662820467</v>
      </c>
      <c r="AQ60" s="104" t="n">
        <v>3.2287649653842</v>
      </c>
      <c r="AR60" s="104" t="n">
        <v>2.87001330256373</v>
      </c>
      <c r="AS60" s="104" t="n">
        <v>2.51126163974327</v>
      </c>
      <c r="AT60" s="104" t="n">
        <v>2.1525099769228</v>
      </c>
      <c r="AU60" s="104" t="n">
        <v>1.79375831410234</v>
      </c>
      <c r="AV60" s="104" t="n">
        <v>1.43500665128187</v>
      </c>
      <c r="AW60" s="104" t="n">
        <v>1.07625498846141</v>
      </c>
      <c r="AX60" s="104" t="n">
        <v>0.717503325640942</v>
      </c>
      <c r="AY60" s="103" t="n">
        <v>-12.225</v>
      </c>
      <c r="AZ60" s="103" t="n">
        <v>-14.442</v>
      </c>
      <c r="BA60" s="103" t="n">
        <v>-16.659</v>
      </c>
      <c r="BB60" s="103" t="n">
        <v>-18.876</v>
      </c>
    </row>
    <row r="61" customFormat="false" ht="12.8" hidden="false" customHeight="false" outlineLevel="0" collapsed="false">
      <c r="A61" s="105" t="n">
        <v>94</v>
      </c>
      <c r="B61" s="104" t="n">
        <v>0</v>
      </c>
      <c r="C61" s="104" t="n">
        <v>1.14114320153245</v>
      </c>
      <c r="D61" s="104" t="n">
        <v>2.2822864030649</v>
      </c>
      <c r="E61" s="104" t="n">
        <v>3.42342960459734</v>
      </c>
      <c r="F61" s="104" t="n">
        <v>4.56457280612979</v>
      </c>
      <c r="G61" s="104" t="n">
        <v>5.25377198528315</v>
      </c>
      <c r="H61" s="104" t="n">
        <v>5.9429711644365</v>
      </c>
      <c r="I61" s="104" t="n">
        <v>6.36948558221825</v>
      </c>
      <c r="J61" s="104" t="n">
        <v>6.796</v>
      </c>
      <c r="K61" s="104" t="n">
        <v>7.211</v>
      </c>
      <c r="L61" s="104" t="n">
        <v>7.626</v>
      </c>
      <c r="M61" s="104" t="n">
        <v>8.172</v>
      </c>
      <c r="N61" s="104" t="n">
        <v>8.71800000000001</v>
      </c>
      <c r="O61" s="104" t="n">
        <v>9.167</v>
      </c>
      <c r="P61" s="104" t="n">
        <v>9.616</v>
      </c>
      <c r="Q61" s="104" t="n">
        <v>9.993</v>
      </c>
      <c r="R61" s="104" t="n">
        <v>10.37</v>
      </c>
      <c r="S61" s="104" t="n">
        <v>10.6360054120201</v>
      </c>
      <c r="T61" s="104" t="n">
        <v>10.9020108240401</v>
      </c>
      <c r="U61" s="104" t="n">
        <v>11.1680162360602</v>
      </c>
      <c r="V61" s="104" t="n">
        <v>11.4340216480803</v>
      </c>
      <c r="W61" s="104" t="n">
        <v>11.5712373033472</v>
      </c>
      <c r="X61" s="104" t="n">
        <v>11.708452958614</v>
      </c>
      <c r="Y61" s="104" t="n">
        <v>11.7971522686084</v>
      </c>
      <c r="Z61" s="104" t="n">
        <v>11.8858515786028</v>
      </c>
      <c r="AA61" s="104" t="n">
        <v>11.9745508885972</v>
      </c>
      <c r="AB61" s="104" t="n">
        <v>12.0002325766816</v>
      </c>
      <c r="AC61" s="104" t="n">
        <v>12.0259142647661</v>
      </c>
      <c r="AD61" s="104" t="n">
        <v>12.3075698957939</v>
      </c>
      <c r="AE61" s="104" t="n">
        <v>12.5892255268217</v>
      </c>
      <c r="AF61" s="104" t="n">
        <v>12.8708811578495</v>
      </c>
      <c r="AG61" s="104" t="n">
        <v>11.0081606673796</v>
      </c>
      <c r="AH61" s="104" t="n">
        <v>9.14544017690971</v>
      </c>
      <c r="AI61" s="104" t="n">
        <v>8.63749408331201</v>
      </c>
      <c r="AJ61" s="104" t="n">
        <v>5.82929817083814</v>
      </c>
      <c r="AK61" s="104" t="n">
        <v>5.46496703516076</v>
      </c>
      <c r="AL61" s="104" t="n">
        <v>5.10063589948337</v>
      </c>
      <c r="AM61" s="104" t="n">
        <v>4.73630476380599</v>
      </c>
      <c r="AN61" s="104" t="n">
        <v>4.37197362812861</v>
      </c>
      <c r="AO61" s="104" t="n">
        <v>4.00764249245123</v>
      </c>
      <c r="AP61" s="104" t="n">
        <v>3.64331135677384</v>
      </c>
      <c r="AQ61" s="104" t="n">
        <v>3.27898022109646</v>
      </c>
      <c r="AR61" s="104" t="n">
        <v>2.91464908541908</v>
      </c>
      <c r="AS61" s="104" t="n">
        <v>2.5503179497417</v>
      </c>
      <c r="AT61" s="104" t="n">
        <v>2.18598681406432</v>
      </c>
      <c r="AU61" s="104" t="n">
        <v>1.82165567838693</v>
      </c>
      <c r="AV61" s="104" t="n">
        <v>1.45732454270955</v>
      </c>
      <c r="AW61" s="104" t="n">
        <v>1.09299340703217</v>
      </c>
      <c r="AX61" s="104" t="n">
        <v>0.728662271354787</v>
      </c>
      <c r="AY61" s="103" t="n">
        <v>-12.04</v>
      </c>
      <c r="AZ61" s="103" t="n">
        <v>-14.246</v>
      </c>
      <c r="BA61" s="103" t="n">
        <v>-16.452</v>
      </c>
      <c r="BB61" s="103" t="n">
        <v>-18.658</v>
      </c>
    </row>
    <row r="62" customFormat="false" ht="12.8" hidden="false" customHeight="false" outlineLevel="0" collapsed="false">
      <c r="A62" s="105" t="n">
        <v>95</v>
      </c>
      <c r="B62" s="104" t="n">
        <v>0</v>
      </c>
      <c r="C62" s="104" t="n">
        <v>1.13461175118717</v>
      </c>
      <c r="D62" s="104" t="n">
        <v>2.26922350237434</v>
      </c>
      <c r="E62" s="104" t="n">
        <v>3.40383525356152</v>
      </c>
      <c r="F62" s="104" t="n">
        <v>4.53844700474869</v>
      </c>
      <c r="G62" s="104" t="n">
        <v>5.22733048014716</v>
      </c>
      <c r="H62" s="104" t="n">
        <v>5.91621395554563</v>
      </c>
      <c r="I62" s="104" t="n">
        <v>6.34810697777282</v>
      </c>
      <c r="J62" s="104" t="n">
        <v>6.78</v>
      </c>
      <c r="K62" s="104" t="n">
        <v>7.1925</v>
      </c>
      <c r="L62" s="104" t="n">
        <v>7.605</v>
      </c>
      <c r="M62" s="104" t="n">
        <v>8.16500000000001</v>
      </c>
      <c r="N62" s="104" t="n">
        <v>8.72500000000001</v>
      </c>
      <c r="O62" s="104" t="n">
        <v>9.20000000000001</v>
      </c>
      <c r="P62" s="104" t="n">
        <v>9.675</v>
      </c>
      <c r="Q62" s="104" t="n">
        <v>10.06</v>
      </c>
      <c r="R62" s="104" t="n">
        <v>10.445</v>
      </c>
      <c r="S62" s="104" t="n">
        <v>10.7289369219604</v>
      </c>
      <c r="T62" s="104" t="n">
        <v>11.0128738439208</v>
      </c>
      <c r="U62" s="104" t="n">
        <v>11.2968107658811</v>
      </c>
      <c r="V62" s="104" t="n">
        <v>11.5807476878415</v>
      </c>
      <c r="W62" s="104" t="n">
        <v>11.7236067195911</v>
      </c>
      <c r="X62" s="104" t="n">
        <v>11.8664657513408</v>
      </c>
      <c r="Y62" s="104" t="n">
        <v>11.9598781220418</v>
      </c>
      <c r="Z62" s="104" t="n">
        <v>12.0532904927429</v>
      </c>
      <c r="AA62" s="104" t="n">
        <v>12.1467028634439</v>
      </c>
      <c r="AB62" s="104" t="n">
        <v>12.1746560996629</v>
      </c>
      <c r="AC62" s="104" t="n">
        <v>12.2026093358818</v>
      </c>
      <c r="AD62" s="104" t="n">
        <v>12.4891172227822</v>
      </c>
      <c r="AE62" s="104" t="n">
        <v>12.7756251096825</v>
      </c>
      <c r="AF62" s="104" t="n">
        <v>13.0621329965829</v>
      </c>
      <c r="AG62" s="104" t="n">
        <v>11.1742083238158</v>
      </c>
      <c r="AH62" s="104" t="n">
        <v>9.2862836510487</v>
      </c>
      <c r="AI62" s="104" t="n">
        <v>8.77050941552256</v>
      </c>
      <c r="AJ62" s="104" t="n">
        <v>5.91856973654882</v>
      </c>
      <c r="AK62" s="104" t="n">
        <v>5.54865912801452</v>
      </c>
      <c r="AL62" s="104" t="n">
        <v>5.17874851948022</v>
      </c>
      <c r="AM62" s="104" t="n">
        <v>4.80883791094592</v>
      </c>
      <c r="AN62" s="104" t="n">
        <v>4.43892730241162</v>
      </c>
      <c r="AO62" s="104" t="n">
        <v>4.06901669387732</v>
      </c>
      <c r="AP62" s="104" t="n">
        <v>3.69910608534302</v>
      </c>
      <c r="AQ62" s="104" t="n">
        <v>3.32919547680872</v>
      </c>
      <c r="AR62" s="104" t="n">
        <v>2.95928486827442</v>
      </c>
      <c r="AS62" s="104" t="n">
        <v>2.58937425974012</v>
      </c>
      <c r="AT62" s="104" t="n">
        <v>2.21946365120582</v>
      </c>
      <c r="AU62" s="104" t="n">
        <v>1.84955304267152</v>
      </c>
      <c r="AV62" s="104" t="n">
        <v>1.47964243413722</v>
      </c>
      <c r="AW62" s="104" t="n">
        <v>1.10973182560292</v>
      </c>
      <c r="AX62" s="104" t="n">
        <v>0.739821217068617</v>
      </c>
      <c r="AY62" s="103" t="n">
        <v>-11.855</v>
      </c>
      <c r="AZ62" s="103" t="n">
        <v>-14.05</v>
      </c>
      <c r="BA62" s="103" t="n">
        <v>-16.245</v>
      </c>
      <c r="BB62" s="103" t="n">
        <v>-18.44</v>
      </c>
    </row>
    <row r="63" customFormat="false" ht="12.8" hidden="false" customHeight="false" outlineLevel="0" collapsed="false">
      <c r="A63" s="105" t="n">
        <v>96</v>
      </c>
      <c r="B63" s="104" t="n">
        <v>0</v>
      </c>
      <c r="C63" s="104" t="n">
        <v>1.12688988624892</v>
      </c>
      <c r="D63" s="104" t="n">
        <v>2.25377977249784</v>
      </c>
      <c r="E63" s="104" t="n">
        <v>3.38066965874677</v>
      </c>
      <c r="F63" s="104" t="n">
        <v>4.50755954499569</v>
      </c>
      <c r="G63" s="104" t="n">
        <v>5.19384717367346</v>
      </c>
      <c r="H63" s="104" t="n">
        <v>5.88013480235123</v>
      </c>
      <c r="I63" s="104" t="n">
        <v>6.31285211668208</v>
      </c>
      <c r="J63" s="104" t="n">
        <v>6.74556943101293</v>
      </c>
      <c r="K63" s="104" t="n">
        <v>7.16478471550646</v>
      </c>
      <c r="L63" s="104" t="n">
        <v>7.584</v>
      </c>
      <c r="M63" s="104" t="n">
        <v>8.15800000000001</v>
      </c>
      <c r="N63" s="104" t="n">
        <v>8.73200000000001</v>
      </c>
      <c r="O63" s="104" t="n">
        <v>9.233</v>
      </c>
      <c r="P63" s="104" t="n">
        <v>9.734</v>
      </c>
      <c r="Q63" s="104" t="n">
        <v>10.127</v>
      </c>
      <c r="R63" s="104" t="n">
        <v>10.52</v>
      </c>
      <c r="S63" s="104" t="n">
        <v>10.8166495375683</v>
      </c>
      <c r="T63" s="104" t="n">
        <v>11.1132990751366</v>
      </c>
      <c r="U63" s="104" t="n">
        <v>11.4099486127049</v>
      </c>
      <c r="V63" s="104" t="n">
        <v>11.7065981502732</v>
      </c>
      <c r="W63" s="104" t="n">
        <v>11.8591857709441</v>
      </c>
      <c r="X63" s="104" t="n">
        <v>12.011773391615</v>
      </c>
      <c r="Y63" s="104" t="n">
        <v>12.1114204705825</v>
      </c>
      <c r="Z63" s="104" t="n">
        <v>12.2110675495501</v>
      </c>
      <c r="AA63" s="104" t="n">
        <v>12.3107146285176</v>
      </c>
      <c r="AB63" s="104" t="n">
        <v>12.3416911522761</v>
      </c>
      <c r="AC63" s="104" t="n">
        <v>12.3726676760346</v>
      </c>
      <c r="AD63" s="104" t="n">
        <v>12.6641297510476</v>
      </c>
      <c r="AE63" s="104" t="n">
        <v>12.9555918260605</v>
      </c>
      <c r="AF63" s="104" t="n">
        <v>13.2470539010735</v>
      </c>
      <c r="AG63" s="104" t="n">
        <v>11.3356752876454</v>
      </c>
      <c r="AH63" s="104" t="n">
        <v>9.42429667421727</v>
      </c>
      <c r="AI63" s="104" t="n">
        <v>8.90085045109871</v>
      </c>
      <c r="AJ63" s="104" t="n">
        <v>6.00589206944267</v>
      </c>
      <c r="AK63" s="104" t="n">
        <v>5.6305238151025</v>
      </c>
      <c r="AL63" s="104" t="n">
        <v>5.25515556076234</v>
      </c>
      <c r="AM63" s="104" t="n">
        <v>4.87978730642217</v>
      </c>
      <c r="AN63" s="104" t="n">
        <v>4.504419052082</v>
      </c>
      <c r="AO63" s="104" t="n">
        <v>4.12905079774184</v>
      </c>
      <c r="AP63" s="104" t="n">
        <v>3.75368254340167</v>
      </c>
      <c r="AQ63" s="104" t="n">
        <v>3.37831428906151</v>
      </c>
      <c r="AR63" s="104" t="n">
        <v>3.00294603472134</v>
      </c>
      <c r="AS63" s="104" t="n">
        <v>2.62757778038117</v>
      </c>
      <c r="AT63" s="104" t="n">
        <v>2.25220952604101</v>
      </c>
      <c r="AU63" s="104" t="n">
        <v>1.87684127170084</v>
      </c>
      <c r="AV63" s="104" t="n">
        <v>1.50147301736068</v>
      </c>
      <c r="AW63" s="104" t="n">
        <v>1.12610476302051</v>
      </c>
      <c r="AX63" s="104" t="n">
        <v>0.750736508680343</v>
      </c>
      <c r="AY63" s="103" t="n">
        <v>-11.5795</v>
      </c>
      <c r="AZ63" s="103" t="n">
        <v>-13.752</v>
      </c>
      <c r="BA63" s="103" t="n">
        <v>-15.9245</v>
      </c>
      <c r="BB63" s="103" t="n">
        <v>-18.097</v>
      </c>
    </row>
    <row r="64" customFormat="false" ht="12.8" hidden="false" customHeight="false" outlineLevel="0" collapsed="false">
      <c r="A64" s="105" t="n">
        <v>97</v>
      </c>
      <c r="B64" s="104" t="n">
        <v>0</v>
      </c>
      <c r="C64" s="104" t="n">
        <v>1.11916802131067</v>
      </c>
      <c r="D64" s="104" t="n">
        <v>2.23833604262134</v>
      </c>
      <c r="E64" s="104" t="n">
        <v>3.35750406393201</v>
      </c>
      <c r="F64" s="104" t="n">
        <v>4.47667208524269</v>
      </c>
      <c r="G64" s="104" t="n">
        <v>5.16036386719976</v>
      </c>
      <c r="H64" s="104" t="n">
        <v>5.84405564915684</v>
      </c>
      <c r="I64" s="104" t="n">
        <v>6.27759725559135</v>
      </c>
      <c r="J64" s="104" t="n">
        <v>6.71113886202586</v>
      </c>
      <c r="K64" s="104" t="n">
        <v>7.13706943101293</v>
      </c>
      <c r="L64" s="104" t="n">
        <v>7.563</v>
      </c>
      <c r="M64" s="104" t="n">
        <v>8.151</v>
      </c>
      <c r="N64" s="104" t="n">
        <v>8.73900000000001</v>
      </c>
      <c r="O64" s="104" t="n">
        <v>9.266</v>
      </c>
      <c r="P64" s="104" t="n">
        <v>9.793</v>
      </c>
      <c r="Q64" s="104" t="n">
        <v>10.194</v>
      </c>
      <c r="R64" s="104" t="n">
        <v>10.595</v>
      </c>
      <c r="S64" s="104" t="n">
        <v>10.9043621531762</v>
      </c>
      <c r="T64" s="104" t="n">
        <v>11.2137243063525</v>
      </c>
      <c r="U64" s="104" t="n">
        <v>11.5230864595287</v>
      </c>
      <c r="V64" s="104" t="n">
        <v>11.8324486127049</v>
      </c>
      <c r="W64" s="104" t="n">
        <v>11.994764822297</v>
      </c>
      <c r="X64" s="104" t="n">
        <v>12.1570810318892</v>
      </c>
      <c r="Y64" s="104" t="n">
        <v>12.2629628191232</v>
      </c>
      <c r="Z64" s="104" t="n">
        <v>12.3688446063573</v>
      </c>
      <c r="AA64" s="104" t="n">
        <v>12.4747263935913</v>
      </c>
      <c r="AB64" s="104" t="n">
        <v>12.5087262048894</v>
      </c>
      <c r="AC64" s="104" t="n">
        <v>12.5427260161874</v>
      </c>
      <c r="AD64" s="104" t="n">
        <v>12.839142279313</v>
      </c>
      <c r="AE64" s="104" t="n">
        <v>13.1355585424385</v>
      </c>
      <c r="AF64" s="104" t="n">
        <v>13.4319748055641</v>
      </c>
      <c r="AG64" s="104" t="n">
        <v>11.497142251475</v>
      </c>
      <c r="AH64" s="104" t="n">
        <v>9.56230969738584</v>
      </c>
      <c r="AI64" s="104" t="n">
        <v>9.03119148667486</v>
      </c>
      <c r="AJ64" s="104" t="n">
        <v>6.09321440233652</v>
      </c>
      <c r="AK64" s="104" t="n">
        <v>5.71238850219048</v>
      </c>
      <c r="AL64" s="104" t="n">
        <v>5.33156260204445</v>
      </c>
      <c r="AM64" s="104" t="n">
        <v>4.95073670189842</v>
      </c>
      <c r="AN64" s="104" t="n">
        <v>4.56991080175239</v>
      </c>
      <c r="AO64" s="104" t="n">
        <v>4.18908490160636</v>
      </c>
      <c r="AP64" s="104" t="n">
        <v>3.80825900146032</v>
      </c>
      <c r="AQ64" s="104" t="n">
        <v>3.42743310131429</v>
      </c>
      <c r="AR64" s="104" t="n">
        <v>3.04660720116826</v>
      </c>
      <c r="AS64" s="104" t="n">
        <v>2.66578130102223</v>
      </c>
      <c r="AT64" s="104" t="n">
        <v>2.2849554008762</v>
      </c>
      <c r="AU64" s="104" t="n">
        <v>1.90412950073016</v>
      </c>
      <c r="AV64" s="104" t="n">
        <v>1.52330360058413</v>
      </c>
      <c r="AW64" s="104" t="n">
        <v>1.1424777004381</v>
      </c>
      <c r="AX64" s="104" t="n">
        <v>0.761651800292067</v>
      </c>
      <c r="AY64" s="103" t="n">
        <v>-11.304</v>
      </c>
      <c r="AZ64" s="103" t="n">
        <v>-13.454</v>
      </c>
      <c r="BA64" s="103" t="n">
        <v>-15.604</v>
      </c>
      <c r="BB64" s="103" t="n">
        <v>-17.754</v>
      </c>
    </row>
    <row r="65" customFormat="false" ht="12.8" hidden="false" customHeight="false" outlineLevel="0" collapsed="false">
      <c r="A65" s="105" t="n">
        <v>98</v>
      </c>
      <c r="B65" s="104" t="n">
        <v>0</v>
      </c>
      <c r="C65" s="104" t="n">
        <v>1.11144615637242</v>
      </c>
      <c r="D65" s="104" t="n">
        <v>2.22289231274484</v>
      </c>
      <c r="E65" s="104" t="n">
        <v>3.33433846911726</v>
      </c>
      <c r="F65" s="104" t="n">
        <v>4.44578462548969</v>
      </c>
      <c r="G65" s="104" t="n">
        <v>5.12688056072606</v>
      </c>
      <c r="H65" s="104" t="n">
        <v>5.80797649596244</v>
      </c>
      <c r="I65" s="104" t="n">
        <v>6.24234239450061</v>
      </c>
      <c r="J65" s="104" t="n">
        <v>6.67670829303878</v>
      </c>
      <c r="K65" s="104" t="n">
        <v>7.10935414651939</v>
      </c>
      <c r="L65" s="104" t="n">
        <v>7.542</v>
      </c>
      <c r="M65" s="104" t="n">
        <v>8.144</v>
      </c>
      <c r="N65" s="104" t="n">
        <v>8.746</v>
      </c>
      <c r="O65" s="104" t="n">
        <v>9.299</v>
      </c>
      <c r="P65" s="104" t="n">
        <v>9.852</v>
      </c>
      <c r="Q65" s="104" t="n">
        <v>10.261</v>
      </c>
      <c r="R65" s="104" t="n">
        <v>10.67</v>
      </c>
      <c r="S65" s="104" t="n">
        <v>10.9920747687841</v>
      </c>
      <c r="T65" s="104" t="n">
        <v>11.3141495375683</v>
      </c>
      <c r="U65" s="104" t="n">
        <v>11.6362243063524</v>
      </c>
      <c r="V65" s="104" t="n">
        <v>11.9582990751366</v>
      </c>
      <c r="W65" s="104" t="n">
        <v>12.13034387365</v>
      </c>
      <c r="X65" s="104" t="n">
        <v>12.3023886721633</v>
      </c>
      <c r="Y65" s="104" t="n">
        <v>12.4145051676639</v>
      </c>
      <c r="Z65" s="104" t="n">
        <v>12.5266216631645</v>
      </c>
      <c r="AA65" s="104" t="n">
        <v>12.6387381586651</v>
      </c>
      <c r="AB65" s="104" t="n">
        <v>12.6757612575027</v>
      </c>
      <c r="AC65" s="104" t="n">
        <v>12.7127843563403</v>
      </c>
      <c r="AD65" s="104" t="n">
        <v>13.0141548075784</v>
      </c>
      <c r="AE65" s="104" t="n">
        <v>13.3155252588165</v>
      </c>
      <c r="AF65" s="104" t="n">
        <v>13.6168957100546</v>
      </c>
      <c r="AG65" s="104" t="n">
        <v>11.6586092153045</v>
      </c>
      <c r="AH65" s="104" t="n">
        <v>9.70032272055442</v>
      </c>
      <c r="AI65" s="104" t="n">
        <v>9.16153252225102</v>
      </c>
      <c r="AJ65" s="104" t="n">
        <v>6.18053673523036</v>
      </c>
      <c r="AK65" s="104" t="n">
        <v>5.79425318927847</v>
      </c>
      <c r="AL65" s="104" t="n">
        <v>5.40796964332657</v>
      </c>
      <c r="AM65" s="104" t="n">
        <v>5.02168609737467</v>
      </c>
      <c r="AN65" s="104" t="n">
        <v>4.63540255142277</v>
      </c>
      <c r="AO65" s="104" t="n">
        <v>4.24911900547087</v>
      </c>
      <c r="AP65" s="104" t="n">
        <v>3.86283545951898</v>
      </c>
      <c r="AQ65" s="104" t="n">
        <v>3.47655191356708</v>
      </c>
      <c r="AR65" s="104" t="n">
        <v>3.09026836761518</v>
      </c>
      <c r="AS65" s="104" t="n">
        <v>2.70398482166328</v>
      </c>
      <c r="AT65" s="104" t="n">
        <v>2.31770127571138</v>
      </c>
      <c r="AU65" s="104" t="n">
        <v>1.93141772975949</v>
      </c>
      <c r="AV65" s="104" t="n">
        <v>1.54513418380759</v>
      </c>
      <c r="AW65" s="104" t="n">
        <v>1.15885063785569</v>
      </c>
      <c r="AX65" s="104" t="n">
        <v>0.772567091903791</v>
      </c>
      <c r="AY65" s="103" t="n">
        <v>-11.0285</v>
      </c>
      <c r="AZ65" s="103" t="n">
        <v>-13.156</v>
      </c>
      <c r="BA65" s="103" t="n">
        <v>-15.2835</v>
      </c>
      <c r="BB65" s="103" t="n">
        <v>-17.411</v>
      </c>
    </row>
    <row r="66" customFormat="false" ht="12.8" hidden="false" customHeight="false" outlineLevel="0" collapsed="false">
      <c r="A66" s="105" t="n">
        <v>99</v>
      </c>
      <c r="B66" s="104" t="n">
        <v>0</v>
      </c>
      <c r="C66" s="104" t="n">
        <v>1.10372429143417</v>
      </c>
      <c r="D66" s="104" t="n">
        <v>2.20744858286834</v>
      </c>
      <c r="E66" s="104" t="n">
        <v>3.31117287430251</v>
      </c>
      <c r="F66" s="104" t="n">
        <v>4.41489716573668</v>
      </c>
      <c r="G66" s="104" t="n">
        <v>5.09339725425236</v>
      </c>
      <c r="H66" s="104" t="n">
        <v>5.77189734276804</v>
      </c>
      <c r="I66" s="104" t="n">
        <v>6.20708753340988</v>
      </c>
      <c r="J66" s="104" t="n">
        <v>6.64227772405171</v>
      </c>
      <c r="K66" s="104" t="n">
        <v>7.08163886202586</v>
      </c>
      <c r="L66" s="104" t="n">
        <v>7.521</v>
      </c>
      <c r="M66" s="104" t="n">
        <v>8.137</v>
      </c>
      <c r="N66" s="104" t="n">
        <v>8.753</v>
      </c>
      <c r="O66" s="104" t="n">
        <v>9.332</v>
      </c>
      <c r="P66" s="104" t="n">
        <v>9.911</v>
      </c>
      <c r="Q66" s="104" t="n">
        <v>10.328</v>
      </c>
      <c r="R66" s="104" t="n">
        <v>10.745</v>
      </c>
      <c r="S66" s="104" t="n">
        <v>11.0797873843921</v>
      </c>
      <c r="T66" s="104" t="n">
        <v>11.4145747687842</v>
      </c>
      <c r="U66" s="104" t="n">
        <v>11.7493621531762</v>
      </c>
      <c r="V66" s="104" t="n">
        <v>12.0841495375683</v>
      </c>
      <c r="W66" s="104" t="n">
        <v>12.2659229250029</v>
      </c>
      <c r="X66" s="104" t="n">
        <v>12.4476963124375</v>
      </c>
      <c r="Y66" s="104" t="n">
        <v>12.5660475162046</v>
      </c>
      <c r="Z66" s="104" t="n">
        <v>12.6843987199717</v>
      </c>
      <c r="AA66" s="104" t="n">
        <v>12.8027499237388</v>
      </c>
      <c r="AB66" s="104" t="n">
        <v>12.8427963101159</v>
      </c>
      <c r="AC66" s="104" t="n">
        <v>12.8828426964931</v>
      </c>
      <c r="AD66" s="104" t="n">
        <v>13.1891673358438</v>
      </c>
      <c r="AE66" s="104" t="n">
        <v>13.4954919751945</v>
      </c>
      <c r="AF66" s="104" t="n">
        <v>13.8018166145452</v>
      </c>
      <c r="AG66" s="104" t="n">
        <v>11.8200761791341</v>
      </c>
      <c r="AH66" s="104" t="n">
        <v>9.83833574372299</v>
      </c>
      <c r="AI66" s="104" t="n">
        <v>9.29187355782717</v>
      </c>
      <c r="AJ66" s="104" t="n">
        <v>6.26785906812421</v>
      </c>
      <c r="AK66" s="104" t="n">
        <v>5.87611787636645</v>
      </c>
      <c r="AL66" s="104" t="n">
        <v>5.48437668460868</v>
      </c>
      <c r="AM66" s="104" t="n">
        <v>5.09263549285092</v>
      </c>
      <c r="AN66" s="104" t="n">
        <v>4.70089430109316</v>
      </c>
      <c r="AO66" s="104" t="n">
        <v>4.30915310933539</v>
      </c>
      <c r="AP66" s="104" t="n">
        <v>3.91741191757763</v>
      </c>
      <c r="AQ66" s="104" t="n">
        <v>3.52567072581986</v>
      </c>
      <c r="AR66" s="104" t="n">
        <v>3.1339295340621</v>
      </c>
      <c r="AS66" s="104" t="n">
        <v>2.74218834230434</v>
      </c>
      <c r="AT66" s="104" t="n">
        <v>2.35044715054657</v>
      </c>
      <c r="AU66" s="104" t="n">
        <v>1.95870595878881</v>
      </c>
      <c r="AV66" s="104" t="n">
        <v>1.56696476703104</v>
      </c>
      <c r="AW66" s="104" t="n">
        <v>1.17522357527328</v>
      </c>
      <c r="AX66" s="104" t="n">
        <v>0.783482383515517</v>
      </c>
      <c r="AY66" s="103" t="n">
        <v>-10.753</v>
      </c>
      <c r="AZ66" s="103" t="n">
        <v>-12.858</v>
      </c>
      <c r="BA66" s="103" t="n">
        <v>-14.963</v>
      </c>
      <c r="BB66" s="103" t="n">
        <v>-17.068</v>
      </c>
    </row>
    <row r="67" customFormat="false" ht="12.8" hidden="false" customHeight="false" outlineLevel="0" collapsed="false">
      <c r="A67" s="105" t="n">
        <v>100</v>
      </c>
      <c r="B67" s="104" t="n">
        <v>0</v>
      </c>
      <c r="C67" s="104" t="n">
        <v>1.09600242649592</v>
      </c>
      <c r="D67" s="104" t="n">
        <v>2.19200485299184</v>
      </c>
      <c r="E67" s="104" t="n">
        <v>3.28800727948776</v>
      </c>
      <c r="F67" s="104" t="n">
        <v>4.38400970598368</v>
      </c>
      <c r="G67" s="104" t="n">
        <v>5.05991394777866</v>
      </c>
      <c r="H67" s="104" t="n">
        <v>5.73581818957364</v>
      </c>
      <c r="I67" s="104" t="n">
        <v>6.17183267231914</v>
      </c>
      <c r="J67" s="104" t="n">
        <v>6.60784715506464</v>
      </c>
      <c r="K67" s="104" t="n">
        <v>7.05392357753232</v>
      </c>
      <c r="L67" s="104" t="n">
        <v>7.5</v>
      </c>
      <c r="M67" s="104" t="n">
        <v>8.13</v>
      </c>
      <c r="N67" s="104" t="n">
        <v>8.76</v>
      </c>
      <c r="O67" s="104" t="n">
        <v>9.365</v>
      </c>
      <c r="P67" s="104" t="n">
        <v>9.97</v>
      </c>
      <c r="Q67" s="104" t="n">
        <v>10.395</v>
      </c>
      <c r="R67" s="104" t="n">
        <v>10.82</v>
      </c>
      <c r="S67" s="104" t="n">
        <v>11.1675</v>
      </c>
      <c r="T67" s="104" t="n">
        <v>11.515</v>
      </c>
      <c r="U67" s="104" t="n">
        <v>11.8625</v>
      </c>
      <c r="V67" s="104" t="n">
        <v>12.21</v>
      </c>
      <c r="W67" s="104" t="n">
        <v>12.4015019763558</v>
      </c>
      <c r="X67" s="104" t="n">
        <v>12.5930039527117</v>
      </c>
      <c r="Y67" s="104" t="n">
        <v>12.7175898647453</v>
      </c>
      <c r="Z67" s="104" t="n">
        <v>12.8421757767789</v>
      </c>
      <c r="AA67" s="104" t="n">
        <v>12.9667616888125</v>
      </c>
      <c r="AB67" s="104" t="n">
        <v>13.0098313627292</v>
      </c>
      <c r="AC67" s="104" t="n">
        <v>13.0529010366459</v>
      </c>
      <c r="AD67" s="104" t="n">
        <v>13.3641798641092</v>
      </c>
      <c r="AE67" s="104" t="n">
        <v>13.6754586915725</v>
      </c>
      <c r="AF67" s="104" t="n">
        <v>13.9867375190358</v>
      </c>
      <c r="AG67" s="104" t="n">
        <v>11.9815431429637</v>
      </c>
      <c r="AH67" s="104" t="n">
        <v>9.97634876689156</v>
      </c>
      <c r="AI67" s="104" t="n">
        <v>9.42221459340332</v>
      </c>
      <c r="AJ67" s="104" t="n">
        <v>6.35518140101806</v>
      </c>
      <c r="AK67" s="104" t="n">
        <v>5.95798256345443</v>
      </c>
      <c r="AL67" s="104" t="n">
        <v>5.5607837258908</v>
      </c>
      <c r="AM67" s="104" t="n">
        <v>5.16358488832717</v>
      </c>
      <c r="AN67" s="104" t="n">
        <v>4.76638605076354</v>
      </c>
      <c r="AO67" s="104" t="n">
        <v>4.36918721319991</v>
      </c>
      <c r="AP67" s="104" t="n">
        <v>3.97198837563628</v>
      </c>
      <c r="AQ67" s="104" t="n">
        <v>3.57478953807265</v>
      </c>
      <c r="AR67" s="104" t="n">
        <v>3.17759070050902</v>
      </c>
      <c r="AS67" s="104" t="n">
        <v>2.78039186294539</v>
      </c>
      <c r="AT67" s="104" t="n">
        <v>2.38319302538176</v>
      </c>
      <c r="AU67" s="104" t="n">
        <v>1.98599418781813</v>
      </c>
      <c r="AV67" s="104" t="n">
        <v>1.5887953502545</v>
      </c>
      <c r="AW67" s="104" t="n">
        <v>1.19159651269087</v>
      </c>
      <c r="AX67" s="104" t="n">
        <v>0.79439767512724</v>
      </c>
      <c r="AY67" s="103" t="n">
        <v>-10.4775</v>
      </c>
      <c r="AZ67" s="103" t="n">
        <v>-12.56</v>
      </c>
      <c r="BA67" s="103" t="n">
        <v>-14.6425</v>
      </c>
      <c r="BB67" s="103" t="n">
        <v>-16.725</v>
      </c>
    </row>
    <row r="68" customFormat="false" ht="12.8" hidden="false" customHeight="false" outlineLevel="0" collapsed="false">
      <c r="A68" s="105" t="n">
        <v>101</v>
      </c>
      <c r="B68" s="104" t="n">
        <v>0</v>
      </c>
      <c r="C68" s="104" t="n">
        <v>1.0873514523023</v>
      </c>
      <c r="D68" s="104" t="n">
        <v>2.1747029046046</v>
      </c>
      <c r="E68" s="104" t="n">
        <v>3.26205435690689</v>
      </c>
      <c r="F68" s="104" t="n">
        <v>4.34940580920919</v>
      </c>
      <c r="G68" s="104" t="n">
        <v>5.0216695833097</v>
      </c>
      <c r="H68" s="104" t="n">
        <v>5.69393335741021</v>
      </c>
      <c r="I68" s="104" t="n">
        <v>6.12939917977919</v>
      </c>
      <c r="J68" s="104" t="n">
        <v>6.56486500214816</v>
      </c>
      <c r="K68" s="104" t="n">
        <v>7.01443250107408</v>
      </c>
      <c r="L68" s="104" t="n">
        <v>7.464</v>
      </c>
      <c r="M68" s="104" t="n">
        <v>8.0795</v>
      </c>
      <c r="N68" s="104" t="n">
        <v>8.695</v>
      </c>
      <c r="O68" s="104" t="n">
        <v>9.3185</v>
      </c>
      <c r="P68" s="104" t="n">
        <v>9.942</v>
      </c>
      <c r="Q68" s="104" t="n">
        <v>10.4095</v>
      </c>
      <c r="R68" s="104" t="n">
        <v>10.877</v>
      </c>
      <c r="S68" s="104" t="n">
        <v>11.2285</v>
      </c>
      <c r="T68" s="104" t="n">
        <v>11.58</v>
      </c>
      <c r="U68" s="104" t="n">
        <v>11.9315</v>
      </c>
      <c r="V68" s="104" t="n">
        <v>12.283</v>
      </c>
      <c r="W68" s="104" t="n">
        <v>12.5006015810847</v>
      </c>
      <c r="X68" s="104" t="n">
        <v>12.7182031621694</v>
      </c>
      <c r="Y68" s="104" t="n">
        <v>12.8522019281474</v>
      </c>
      <c r="Z68" s="104" t="n">
        <v>12.9862006941254</v>
      </c>
      <c r="AA68" s="104" t="n">
        <v>13.1201994601034</v>
      </c>
      <c r="AB68" s="104" t="n">
        <v>13.1673454556551</v>
      </c>
      <c r="AC68" s="104" t="n">
        <v>13.2144914512068</v>
      </c>
      <c r="AD68" s="104" t="n">
        <v>13.5308571502041</v>
      </c>
      <c r="AE68" s="104" t="n">
        <v>13.8472228492014</v>
      </c>
      <c r="AF68" s="104" t="n">
        <v>14.1635885481988</v>
      </c>
      <c r="AG68" s="104" t="n">
        <v>12.137145458237</v>
      </c>
      <c r="AH68" s="104" t="n">
        <v>10.1107023682752</v>
      </c>
      <c r="AI68" s="104" t="n">
        <v>9.54909851673014</v>
      </c>
      <c r="AJ68" s="104" t="n">
        <v>6.44000238964602</v>
      </c>
      <c r="AK68" s="104" t="n">
        <v>6.03750224029314</v>
      </c>
      <c r="AL68" s="104" t="n">
        <v>5.63500209094026</v>
      </c>
      <c r="AM68" s="104" t="n">
        <v>5.23250194158739</v>
      </c>
      <c r="AN68" s="104" t="n">
        <v>4.83000179223451</v>
      </c>
      <c r="AO68" s="104" t="n">
        <v>4.42750164288163</v>
      </c>
      <c r="AP68" s="104" t="n">
        <v>4.02500149352876</v>
      </c>
      <c r="AQ68" s="104" t="n">
        <v>3.62250134417588</v>
      </c>
      <c r="AR68" s="104" t="n">
        <v>3.220001194823</v>
      </c>
      <c r="AS68" s="104" t="n">
        <v>2.81750104547013</v>
      </c>
      <c r="AT68" s="104" t="n">
        <v>2.41500089611725</v>
      </c>
      <c r="AU68" s="104" t="n">
        <v>2.01250074676437</v>
      </c>
      <c r="AV68" s="104" t="n">
        <v>1.6100005974115</v>
      </c>
      <c r="AW68" s="104" t="n">
        <v>1.20750044805862</v>
      </c>
      <c r="AX68" s="104" t="n">
        <v>0.805000298705744</v>
      </c>
      <c r="AY68" s="103" t="n">
        <v>-10.122</v>
      </c>
      <c r="AZ68" s="103" t="n">
        <v>-12.172</v>
      </c>
      <c r="BA68" s="103" t="n">
        <v>-14.222</v>
      </c>
      <c r="BB68" s="103" t="n">
        <v>-16.272</v>
      </c>
    </row>
    <row r="69" customFormat="false" ht="12.8" hidden="false" customHeight="false" outlineLevel="0" collapsed="false">
      <c r="A69" s="105" t="n">
        <v>102</v>
      </c>
      <c r="B69" s="104" t="n">
        <v>0</v>
      </c>
      <c r="C69" s="104" t="n">
        <v>1.07870047810868</v>
      </c>
      <c r="D69" s="104" t="n">
        <v>2.15740095621735</v>
      </c>
      <c r="E69" s="104" t="n">
        <v>3.23610143432603</v>
      </c>
      <c r="F69" s="104" t="n">
        <v>4.3148019124347</v>
      </c>
      <c r="G69" s="104" t="n">
        <v>4.98342521884074</v>
      </c>
      <c r="H69" s="104" t="n">
        <v>5.65204852524678</v>
      </c>
      <c r="I69" s="104" t="n">
        <v>6.08696568723923</v>
      </c>
      <c r="J69" s="104" t="n">
        <v>6.52188284923168</v>
      </c>
      <c r="K69" s="104" t="n">
        <v>6.97494142461584</v>
      </c>
      <c r="L69" s="104" t="n">
        <v>7.428</v>
      </c>
      <c r="M69" s="104" t="n">
        <v>8.029</v>
      </c>
      <c r="N69" s="104" t="n">
        <v>8.63</v>
      </c>
      <c r="O69" s="104" t="n">
        <v>9.272</v>
      </c>
      <c r="P69" s="104" t="n">
        <v>9.914</v>
      </c>
      <c r="Q69" s="104" t="n">
        <v>10.424</v>
      </c>
      <c r="R69" s="104" t="n">
        <v>10.934</v>
      </c>
      <c r="S69" s="104" t="n">
        <v>11.2895</v>
      </c>
      <c r="T69" s="104" t="n">
        <v>11.645</v>
      </c>
      <c r="U69" s="104" t="n">
        <v>12.0005</v>
      </c>
      <c r="V69" s="104" t="n">
        <v>12.356</v>
      </c>
      <c r="W69" s="104" t="n">
        <v>12.5997011858135</v>
      </c>
      <c r="X69" s="104" t="n">
        <v>12.843402371627</v>
      </c>
      <c r="Y69" s="104" t="n">
        <v>12.9868139915494</v>
      </c>
      <c r="Z69" s="104" t="n">
        <v>13.1302256114719</v>
      </c>
      <c r="AA69" s="104" t="n">
        <v>13.2736372313943</v>
      </c>
      <c r="AB69" s="104" t="n">
        <v>13.324859548581</v>
      </c>
      <c r="AC69" s="104" t="n">
        <v>13.3760818657677</v>
      </c>
      <c r="AD69" s="104" t="n">
        <v>13.697534436299</v>
      </c>
      <c r="AE69" s="104" t="n">
        <v>14.0189870068304</v>
      </c>
      <c r="AF69" s="104" t="n">
        <v>14.3404395773618</v>
      </c>
      <c r="AG69" s="104" t="n">
        <v>12.2927477735103</v>
      </c>
      <c r="AH69" s="104" t="n">
        <v>10.2450559696588</v>
      </c>
      <c r="AI69" s="104" t="n">
        <v>9.67598244005695</v>
      </c>
      <c r="AJ69" s="104" t="n">
        <v>6.52482337827398</v>
      </c>
      <c r="AK69" s="104" t="n">
        <v>6.11702191713185</v>
      </c>
      <c r="AL69" s="104" t="n">
        <v>5.70922045598973</v>
      </c>
      <c r="AM69" s="104" t="n">
        <v>5.3014189948476</v>
      </c>
      <c r="AN69" s="104" t="n">
        <v>4.89361753370548</v>
      </c>
      <c r="AO69" s="104" t="n">
        <v>4.48581607256336</v>
      </c>
      <c r="AP69" s="104" t="n">
        <v>4.07801461142124</v>
      </c>
      <c r="AQ69" s="104" t="n">
        <v>3.67021315027911</v>
      </c>
      <c r="AR69" s="104" t="n">
        <v>3.26241168913699</v>
      </c>
      <c r="AS69" s="104" t="n">
        <v>2.85461022799487</v>
      </c>
      <c r="AT69" s="104" t="n">
        <v>2.44680876685274</v>
      </c>
      <c r="AU69" s="104" t="n">
        <v>2.03900730571062</v>
      </c>
      <c r="AV69" s="104" t="n">
        <v>1.6312058445685</v>
      </c>
      <c r="AW69" s="104" t="n">
        <v>1.22340438342637</v>
      </c>
      <c r="AX69" s="104" t="n">
        <v>0.815602922284249</v>
      </c>
      <c r="AY69" s="103" t="n">
        <v>-9.76650000000001</v>
      </c>
      <c r="AZ69" s="103" t="n">
        <v>-11.784</v>
      </c>
      <c r="BA69" s="103" t="n">
        <v>-13.8015</v>
      </c>
      <c r="BB69" s="103" t="n">
        <v>-15.819</v>
      </c>
    </row>
    <row r="70" customFormat="false" ht="12.8" hidden="false" customHeight="false" outlineLevel="0" collapsed="false">
      <c r="A70" s="105" t="n">
        <v>103</v>
      </c>
      <c r="B70" s="104" t="n">
        <v>0</v>
      </c>
      <c r="C70" s="104" t="n">
        <v>1.07004950391505</v>
      </c>
      <c r="D70" s="104" t="n">
        <v>2.14009900783011</v>
      </c>
      <c r="E70" s="104" t="n">
        <v>3.21014851174516</v>
      </c>
      <c r="F70" s="104" t="n">
        <v>4.28019801566022</v>
      </c>
      <c r="G70" s="104" t="n">
        <v>4.94518085437178</v>
      </c>
      <c r="H70" s="104" t="n">
        <v>5.61016369308335</v>
      </c>
      <c r="I70" s="104" t="n">
        <v>6.04453219469927</v>
      </c>
      <c r="J70" s="104" t="n">
        <v>6.4789006963152</v>
      </c>
      <c r="K70" s="104" t="n">
        <v>6.9354503481576</v>
      </c>
      <c r="L70" s="104" t="n">
        <v>7.392</v>
      </c>
      <c r="M70" s="104" t="n">
        <v>7.9785</v>
      </c>
      <c r="N70" s="104" t="n">
        <v>8.565</v>
      </c>
      <c r="O70" s="104" t="n">
        <v>9.2255</v>
      </c>
      <c r="P70" s="104" t="n">
        <v>9.886</v>
      </c>
      <c r="Q70" s="104" t="n">
        <v>10.4385</v>
      </c>
      <c r="R70" s="104" t="n">
        <v>10.991</v>
      </c>
      <c r="S70" s="104" t="n">
        <v>11.3505</v>
      </c>
      <c r="T70" s="104" t="n">
        <v>11.71</v>
      </c>
      <c r="U70" s="104" t="n">
        <v>12.0695</v>
      </c>
      <c r="V70" s="104" t="n">
        <v>12.429</v>
      </c>
      <c r="W70" s="104" t="n">
        <v>12.6988007905423</v>
      </c>
      <c r="X70" s="104" t="n">
        <v>12.9686015810847</v>
      </c>
      <c r="Y70" s="104" t="n">
        <v>13.1214260549515</v>
      </c>
      <c r="Z70" s="104" t="n">
        <v>13.2742505288184</v>
      </c>
      <c r="AA70" s="104" t="n">
        <v>13.4270750026852</v>
      </c>
      <c r="AB70" s="104" t="n">
        <v>13.4823736415069</v>
      </c>
      <c r="AC70" s="104" t="n">
        <v>13.5376722803285</v>
      </c>
      <c r="AD70" s="104" t="n">
        <v>13.8642117223939</v>
      </c>
      <c r="AE70" s="104" t="n">
        <v>14.1907511644593</v>
      </c>
      <c r="AF70" s="104" t="n">
        <v>14.5172906065247</v>
      </c>
      <c r="AG70" s="104" t="n">
        <v>12.4483500887836</v>
      </c>
      <c r="AH70" s="104" t="n">
        <v>10.3794095710424</v>
      </c>
      <c r="AI70" s="104" t="n">
        <v>9.80286636338377</v>
      </c>
      <c r="AJ70" s="104" t="n">
        <v>6.60964436690193</v>
      </c>
      <c r="AK70" s="104" t="n">
        <v>6.19654159397056</v>
      </c>
      <c r="AL70" s="104" t="n">
        <v>5.78343882103919</v>
      </c>
      <c r="AM70" s="104" t="n">
        <v>5.37033604810782</v>
      </c>
      <c r="AN70" s="104" t="n">
        <v>4.95723327517645</v>
      </c>
      <c r="AO70" s="104" t="n">
        <v>4.54413050224508</v>
      </c>
      <c r="AP70" s="104" t="n">
        <v>4.13102772931371</v>
      </c>
      <c r="AQ70" s="104" t="n">
        <v>3.71792495638234</v>
      </c>
      <c r="AR70" s="104" t="n">
        <v>3.30482218345097</v>
      </c>
      <c r="AS70" s="104" t="n">
        <v>2.8917194105196</v>
      </c>
      <c r="AT70" s="104" t="n">
        <v>2.47861663758823</v>
      </c>
      <c r="AU70" s="104" t="n">
        <v>2.06551386465686</v>
      </c>
      <c r="AV70" s="104" t="n">
        <v>1.65241109172549</v>
      </c>
      <c r="AW70" s="104" t="n">
        <v>1.23930831879412</v>
      </c>
      <c r="AX70" s="104" t="n">
        <v>0.826205545862752</v>
      </c>
      <c r="AY70" s="103" t="n">
        <v>-9.411</v>
      </c>
      <c r="AZ70" s="103" t="n">
        <v>-11.396</v>
      </c>
      <c r="BA70" s="103" t="n">
        <v>-13.381</v>
      </c>
      <c r="BB70" s="103" t="n">
        <v>-15.366</v>
      </c>
    </row>
    <row r="71" customFormat="false" ht="12.8" hidden="false" customHeight="false" outlineLevel="0" collapsed="false">
      <c r="A71" s="105" t="n">
        <v>104</v>
      </c>
      <c r="B71" s="104" t="n">
        <v>0</v>
      </c>
      <c r="C71" s="104" t="n">
        <v>1.06139852972143</v>
      </c>
      <c r="D71" s="104" t="n">
        <v>2.12279705944286</v>
      </c>
      <c r="E71" s="104" t="n">
        <v>3.1841955891643</v>
      </c>
      <c r="F71" s="104" t="n">
        <v>4.24559411888573</v>
      </c>
      <c r="G71" s="104" t="n">
        <v>4.90693648990282</v>
      </c>
      <c r="H71" s="104" t="n">
        <v>5.56827886091992</v>
      </c>
      <c r="I71" s="104" t="n">
        <v>6.00209870215932</v>
      </c>
      <c r="J71" s="104" t="n">
        <v>6.43591854339871</v>
      </c>
      <c r="K71" s="104" t="n">
        <v>6.89595927169936</v>
      </c>
      <c r="L71" s="104" t="n">
        <v>7.356</v>
      </c>
      <c r="M71" s="104" t="n">
        <v>7.928</v>
      </c>
      <c r="N71" s="104" t="n">
        <v>8.5</v>
      </c>
      <c r="O71" s="104" t="n">
        <v>9.179</v>
      </c>
      <c r="P71" s="104" t="n">
        <v>9.858</v>
      </c>
      <c r="Q71" s="104" t="n">
        <v>10.453</v>
      </c>
      <c r="R71" s="104" t="n">
        <v>11.048</v>
      </c>
      <c r="S71" s="104" t="n">
        <v>11.4115</v>
      </c>
      <c r="T71" s="104" t="n">
        <v>11.775</v>
      </c>
      <c r="U71" s="104" t="n">
        <v>12.1385</v>
      </c>
      <c r="V71" s="104" t="n">
        <v>12.502</v>
      </c>
      <c r="W71" s="104" t="n">
        <v>12.7979003952712</v>
      </c>
      <c r="X71" s="104" t="n">
        <v>13.0938007905423</v>
      </c>
      <c r="Y71" s="104" t="n">
        <v>13.2560381183536</v>
      </c>
      <c r="Z71" s="104" t="n">
        <v>13.4182754461648</v>
      </c>
      <c r="AA71" s="104" t="n">
        <v>13.5805127739761</v>
      </c>
      <c r="AB71" s="104" t="n">
        <v>13.6398877344328</v>
      </c>
      <c r="AC71" s="104" t="n">
        <v>13.6992626948894</v>
      </c>
      <c r="AD71" s="104" t="n">
        <v>14.0308890084889</v>
      </c>
      <c r="AE71" s="104" t="n">
        <v>14.3625153220883</v>
      </c>
      <c r="AF71" s="104" t="n">
        <v>14.6941416356877</v>
      </c>
      <c r="AG71" s="104" t="n">
        <v>12.6039524040569</v>
      </c>
      <c r="AH71" s="104" t="n">
        <v>10.513763172426</v>
      </c>
      <c r="AI71" s="104" t="n">
        <v>9.92975028671058</v>
      </c>
      <c r="AJ71" s="104" t="n">
        <v>6.69446535552989</v>
      </c>
      <c r="AK71" s="104" t="n">
        <v>6.27606127080927</v>
      </c>
      <c r="AL71" s="104" t="n">
        <v>5.85765718608865</v>
      </c>
      <c r="AM71" s="104" t="n">
        <v>5.43925310136804</v>
      </c>
      <c r="AN71" s="104" t="n">
        <v>5.02084901664742</v>
      </c>
      <c r="AO71" s="104" t="n">
        <v>4.6024449319268</v>
      </c>
      <c r="AP71" s="104" t="n">
        <v>4.18404084720619</v>
      </c>
      <c r="AQ71" s="104" t="n">
        <v>3.76563676248557</v>
      </c>
      <c r="AR71" s="104" t="n">
        <v>3.34723267776495</v>
      </c>
      <c r="AS71" s="104" t="n">
        <v>2.92882859304434</v>
      </c>
      <c r="AT71" s="104" t="n">
        <v>2.51042450832372</v>
      </c>
      <c r="AU71" s="104" t="n">
        <v>2.0920204236031</v>
      </c>
      <c r="AV71" s="104" t="n">
        <v>1.67361633888249</v>
      </c>
      <c r="AW71" s="104" t="n">
        <v>1.25521225416187</v>
      </c>
      <c r="AX71" s="104" t="n">
        <v>0.836808169441255</v>
      </c>
      <c r="AY71" s="103" t="n">
        <v>-9.05550000000001</v>
      </c>
      <c r="AZ71" s="103" t="n">
        <v>-11.008</v>
      </c>
      <c r="BA71" s="103" t="n">
        <v>-12.9605</v>
      </c>
      <c r="BB71" s="103" t="n">
        <v>-14.913</v>
      </c>
    </row>
    <row r="72" customFormat="false" ht="12.8" hidden="false" customHeight="false" outlineLevel="0" collapsed="false">
      <c r="A72" s="105" t="n">
        <v>105</v>
      </c>
      <c r="B72" s="104" t="n">
        <v>0</v>
      </c>
      <c r="C72" s="104" t="n">
        <v>1.05274755552781</v>
      </c>
      <c r="D72" s="104" t="n">
        <v>2.10549511105562</v>
      </c>
      <c r="E72" s="104" t="n">
        <v>3.15824266658343</v>
      </c>
      <c r="F72" s="104" t="n">
        <v>4.21099022211124</v>
      </c>
      <c r="G72" s="104" t="n">
        <v>4.86869212543386</v>
      </c>
      <c r="H72" s="104" t="n">
        <v>5.52639402875649</v>
      </c>
      <c r="I72" s="104" t="n">
        <v>5.95966520961936</v>
      </c>
      <c r="J72" s="104" t="n">
        <v>6.39293639048223</v>
      </c>
      <c r="K72" s="104" t="n">
        <v>6.85646819524112</v>
      </c>
      <c r="L72" s="104" t="n">
        <v>7.32</v>
      </c>
      <c r="M72" s="104" t="n">
        <v>7.8775</v>
      </c>
      <c r="N72" s="104" t="n">
        <v>8.435</v>
      </c>
      <c r="O72" s="104" t="n">
        <v>9.1325</v>
      </c>
      <c r="P72" s="104" t="n">
        <v>9.83</v>
      </c>
      <c r="Q72" s="104" t="n">
        <v>10.4675</v>
      </c>
      <c r="R72" s="104" t="n">
        <v>11.105</v>
      </c>
      <c r="S72" s="104" t="n">
        <v>11.4725</v>
      </c>
      <c r="T72" s="104" t="n">
        <v>11.84</v>
      </c>
      <c r="U72" s="104" t="n">
        <v>12.2075</v>
      </c>
      <c r="V72" s="104" t="n">
        <v>12.575</v>
      </c>
      <c r="W72" s="104" t="n">
        <v>12.897</v>
      </c>
      <c r="X72" s="104" t="n">
        <v>13.219</v>
      </c>
      <c r="Y72" s="104" t="n">
        <v>13.3906501817557</v>
      </c>
      <c r="Z72" s="104" t="n">
        <v>13.5623003635113</v>
      </c>
      <c r="AA72" s="104" t="n">
        <v>13.733950545267</v>
      </c>
      <c r="AB72" s="104" t="n">
        <v>13.7974018273587</v>
      </c>
      <c r="AC72" s="104" t="n">
        <v>13.8608531094503</v>
      </c>
      <c r="AD72" s="104" t="n">
        <v>14.1975662945838</v>
      </c>
      <c r="AE72" s="104" t="n">
        <v>14.5342794797172</v>
      </c>
      <c r="AF72" s="104" t="n">
        <v>14.8709926648507</v>
      </c>
      <c r="AG72" s="104" t="n">
        <v>12.7595547193302</v>
      </c>
      <c r="AH72" s="104" t="n">
        <v>10.6481167738096</v>
      </c>
      <c r="AI72" s="104" t="n">
        <v>10.0566342100374</v>
      </c>
      <c r="AJ72" s="104" t="n">
        <v>6.77928634415785</v>
      </c>
      <c r="AK72" s="104" t="n">
        <v>6.35558094764799</v>
      </c>
      <c r="AL72" s="104" t="n">
        <v>5.93187555113812</v>
      </c>
      <c r="AM72" s="104" t="n">
        <v>5.50817015462826</v>
      </c>
      <c r="AN72" s="104" t="n">
        <v>5.08446475811839</v>
      </c>
      <c r="AO72" s="104" t="n">
        <v>4.66075936160853</v>
      </c>
      <c r="AP72" s="104" t="n">
        <v>4.23705396509866</v>
      </c>
      <c r="AQ72" s="104" t="n">
        <v>3.8133485685888</v>
      </c>
      <c r="AR72" s="104" t="n">
        <v>3.38964317207893</v>
      </c>
      <c r="AS72" s="104" t="n">
        <v>2.96593777556907</v>
      </c>
      <c r="AT72" s="104" t="n">
        <v>2.5422323790592</v>
      </c>
      <c r="AU72" s="104" t="n">
        <v>2.11852698254934</v>
      </c>
      <c r="AV72" s="104" t="n">
        <v>1.69482158603947</v>
      </c>
      <c r="AW72" s="104" t="n">
        <v>1.27111618952961</v>
      </c>
      <c r="AX72" s="104" t="n">
        <v>0.847410793019741</v>
      </c>
      <c r="AY72" s="103" t="n">
        <v>-8.7</v>
      </c>
      <c r="AZ72" s="103" t="n">
        <v>-10.62</v>
      </c>
      <c r="BA72" s="103" t="n">
        <v>-12.54</v>
      </c>
      <c r="BB72" s="103" t="n">
        <v>-14.46</v>
      </c>
    </row>
    <row r="73" customFormat="false" ht="12.8" hidden="false" customHeight="false" outlineLevel="0" collapsed="false">
      <c r="A73" s="105" t="n">
        <v>106</v>
      </c>
      <c r="B73" s="104" t="n">
        <v>0</v>
      </c>
      <c r="C73" s="104" t="n">
        <v>1.04334537046171</v>
      </c>
      <c r="D73" s="104" t="n">
        <v>2.08669074092342</v>
      </c>
      <c r="E73" s="104" t="n">
        <v>3.13003611138513</v>
      </c>
      <c r="F73" s="104" t="n">
        <v>4.17338148184684</v>
      </c>
      <c r="G73" s="104" t="n">
        <v>4.82673147583679</v>
      </c>
      <c r="H73" s="104" t="n">
        <v>5.48008146982674</v>
      </c>
      <c r="I73" s="104" t="n">
        <v>5.91215076591847</v>
      </c>
      <c r="J73" s="104" t="n">
        <v>6.3442200620102</v>
      </c>
      <c r="K73" s="104" t="n">
        <v>6.80738428482297</v>
      </c>
      <c r="L73" s="104" t="n">
        <v>7.27054850763575</v>
      </c>
      <c r="M73" s="104" t="n">
        <v>7.82027425381788</v>
      </c>
      <c r="N73" s="104" t="n">
        <v>8.37</v>
      </c>
      <c r="O73" s="104" t="n">
        <v>9.086</v>
      </c>
      <c r="P73" s="104" t="n">
        <v>9.802</v>
      </c>
      <c r="Q73" s="104" t="n">
        <v>10.482</v>
      </c>
      <c r="R73" s="104" t="n">
        <v>11.162</v>
      </c>
      <c r="S73" s="104" t="n">
        <v>11.5335</v>
      </c>
      <c r="T73" s="104" t="n">
        <v>11.905</v>
      </c>
      <c r="U73" s="104" t="n">
        <v>12.2765</v>
      </c>
      <c r="V73" s="104" t="n">
        <v>12.648</v>
      </c>
      <c r="W73" s="104" t="n">
        <v>12.9732</v>
      </c>
      <c r="X73" s="104" t="n">
        <v>13.2984</v>
      </c>
      <c r="Y73" s="104" t="n">
        <v>13.4900459451616</v>
      </c>
      <c r="Z73" s="104" t="n">
        <v>13.6816918903233</v>
      </c>
      <c r="AA73" s="104" t="n">
        <v>13.8733378354849</v>
      </c>
      <c r="AB73" s="104" t="n">
        <v>13.9424922605099</v>
      </c>
      <c r="AC73" s="104" t="n">
        <v>14.0116466855349</v>
      </c>
      <c r="AD73" s="104" t="n">
        <v>14.3536347083872</v>
      </c>
      <c r="AE73" s="104" t="n">
        <v>14.6956227312395</v>
      </c>
      <c r="AF73" s="104" t="n">
        <v>15.0376107540918</v>
      </c>
      <c r="AG73" s="104" t="n">
        <v>12.9077301991831</v>
      </c>
      <c r="AH73" s="104" t="n">
        <v>10.7778496442744</v>
      </c>
      <c r="AI73" s="104" t="n">
        <v>10.179153305715</v>
      </c>
      <c r="AJ73" s="104" t="n">
        <v>6.86096218252975</v>
      </c>
      <c r="AK73" s="104" t="n">
        <v>6.43215204612164</v>
      </c>
      <c r="AL73" s="104" t="n">
        <v>6.00334190971353</v>
      </c>
      <c r="AM73" s="104" t="n">
        <v>5.57453177330542</v>
      </c>
      <c r="AN73" s="104" t="n">
        <v>5.14572163689731</v>
      </c>
      <c r="AO73" s="104" t="n">
        <v>4.71691150048921</v>
      </c>
      <c r="AP73" s="104" t="n">
        <v>4.2881013640811</v>
      </c>
      <c r="AQ73" s="104" t="n">
        <v>3.85929122767299</v>
      </c>
      <c r="AR73" s="104" t="n">
        <v>3.43048109126488</v>
      </c>
      <c r="AS73" s="104" t="n">
        <v>3.00167095485677</v>
      </c>
      <c r="AT73" s="104" t="n">
        <v>2.57286081844866</v>
      </c>
      <c r="AU73" s="104" t="n">
        <v>2.14405068204056</v>
      </c>
      <c r="AV73" s="104" t="n">
        <v>1.71524054563245</v>
      </c>
      <c r="AW73" s="104" t="n">
        <v>1.28643040922434</v>
      </c>
      <c r="AX73" s="104" t="n">
        <v>0.857620272816231</v>
      </c>
      <c r="AY73" s="103" t="n">
        <v>-8.28000000000001</v>
      </c>
      <c r="AZ73" s="103" t="n">
        <v>-10.16</v>
      </c>
      <c r="BA73" s="103" t="n">
        <v>-12.04</v>
      </c>
      <c r="BB73" s="103" t="n">
        <v>-13.92</v>
      </c>
    </row>
    <row r="74" customFormat="false" ht="12.8" hidden="false" customHeight="false" outlineLevel="0" collapsed="false">
      <c r="A74" s="105" t="n">
        <v>107</v>
      </c>
      <c r="B74" s="104" t="n">
        <v>0</v>
      </c>
      <c r="C74" s="104" t="n">
        <v>1.03394318539561</v>
      </c>
      <c r="D74" s="104" t="n">
        <v>2.06788637079122</v>
      </c>
      <c r="E74" s="104" t="n">
        <v>3.10182955618683</v>
      </c>
      <c r="F74" s="104" t="n">
        <v>4.13577274158244</v>
      </c>
      <c r="G74" s="104" t="n">
        <v>4.78477082623972</v>
      </c>
      <c r="H74" s="104" t="n">
        <v>5.43376891089699</v>
      </c>
      <c r="I74" s="104" t="n">
        <v>5.86463632221758</v>
      </c>
      <c r="J74" s="104" t="n">
        <v>6.29550373353816</v>
      </c>
      <c r="K74" s="104" t="n">
        <v>6.75830037440483</v>
      </c>
      <c r="L74" s="104" t="n">
        <v>7.2210970152715</v>
      </c>
      <c r="M74" s="104" t="n">
        <v>7.76304850763575</v>
      </c>
      <c r="N74" s="104" t="n">
        <v>8.30500000000001</v>
      </c>
      <c r="O74" s="104" t="n">
        <v>9.0395</v>
      </c>
      <c r="P74" s="104" t="n">
        <v>9.774</v>
      </c>
      <c r="Q74" s="104" t="n">
        <v>10.4965</v>
      </c>
      <c r="R74" s="104" t="n">
        <v>11.219</v>
      </c>
      <c r="S74" s="104" t="n">
        <v>11.5945</v>
      </c>
      <c r="T74" s="104" t="n">
        <v>11.97</v>
      </c>
      <c r="U74" s="104" t="n">
        <v>12.3455</v>
      </c>
      <c r="V74" s="104" t="n">
        <v>12.721</v>
      </c>
      <c r="W74" s="104" t="n">
        <v>13.0494</v>
      </c>
      <c r="X74" s="104" t="n">
        <v>13.3778</v>
      </c>
      <c r="Y74" s="104" t="n">
        <v>13.5894417085676</v>
      </c>
      <c r="Z74" s="104" t="n">
        <v>13.8010834171352</v>
      </c>
      <c r="AA74" s="104" t="n">
        <v>14.0127251257028</v>
      </c>
      <c r="AB74" s="104" t="n">
        <v>14.0875826936612</v>
      </c>
      <c r="AC74" s="104" t="n">
        <v>14.1624402616196</v>
      </c>
      <c r="AD74" s="104" t="n">
        <v>14.5097031221907</v>
      </c>
      <c r="AE74" s="104" t="n">
        <v>14.8569659827618</v>
      </c>
      <c r="AF74" s="104" t="n">
        <v>15.2042288433329</v>
      </c>
      <c r="AG74" s="104" t="n">
        <v>13.055905679036</v>
      </c>
      <c r="AH74" s="104" t="n">
        <v>10.9075825147392</v>
      </c>
      <c r="AI74" s="104" t="n">
        <v>10.3016724013926</v>
      </c>
      <c r="AJ74" s="104" t="n">
        <v>6.94263802090165</v>
      </c>
      <c r="AK74" s="104" t="n">
        <v>6.50872314459529</v>
      </c>
      <c r="AL74" s="104" t="n">
        <v>6.07480826828894</v>
      </c>
      <c r="AM74" s="104" t="n">
        <v>5.64089339198259</v>
      </c>
      <c r="AN74" s="104" t="n">
        <v>5.20697851567624</v>
      </c>
      <c r="AO74" s="104" t="n">
        <v>4.77306363936989</v>
      </c>
      <c r="AP74" s="104" t="n">
        <v>4.33914876306353</v>
      </c>
      <c r="AQ74" s="104" t="n">
        <v>3.90523388675718</v>
      </c>
      <c r="AR74" s="104" t="n">
        <v>3.47131901045083</v>
      </c>
      <c r="AS74" s="104" t="n">
        <v>3.03740413414448</v>
      </c>
      <c r="AT74" s="104" t="n">
        <v>2.60348925783813</v>
      </c>
      <c r="AU74" s="104" t="n">
        <v>2.16957438153178</v>
      </c>
      <c r="AV74" s="104" t="n">
        <v>1.73565950522542</v>
      </c>
      <c r="AW74" s="104" t="n">
        <v>1.30174462891907</v>
      </c>
      <c r="AX74" s="104" t="n">
        <v>0.867829752612721</v>
      </c>
      <c r="AY74" s="103" t="n">
        <v>-7.86000000000001</v>
      </c>
      <c r="AZ74" s="103" t="n">
        <v>-9.70000000000001</v>
      </c>
      <c r="BA74" s="103" t="n">
        <v>-11.54</v>
      </c>
      <c r="BB74" s="103" t="n">
        <v>-13.38</v>
      </c>
    </row>
    <row r="75" customFormat="false" ht="12.8" hidden="false" customHeight="false" outlineLevel="0" collapsed="false">
      <c r="A75" s="105" t="n">
        <v>108</v>
      </c>
      <c r="B75" s="104" t="n">
        <v>0</v>
      </c>
      <c r="C75" s="104" t="n">
        <v>1.02454100032951</v>
      </c>
      <c r="D75" s="104" t="n">
        <v>2.04908200065902</v>
      </c>
      <c r="E75" s="104" t="n">
        <v>3.07362300098853</v>
      </c>
      <c r="F75" s="104" t="n">
        <v>4.09816400131805</v>
      </c>
      <c r="G75" s="104" t="n">
        <v>4.74281017664265</v>
      </c>
      <c r="H75" s="104" t="n">
        <v>5.38745635196725</v>
      </c>
      <c r="I75" s="104" t="n">
        <v>5.81712187851669</v>
      </c>
      <c r="J75" s="104" t="n">
        <v>6.24678740506613</v>
      </c>
      <c r="K75" s="104" t="n">
        <v>6.70921646398669</v>
      </c>
      <c r="L75" s="104" t="n">
        <v>7.17164552290726</v>
      </c>
      <c r="M75" s="104" t="n">
        <v>7.70582276145363</v>
      </c>
      <c r="N75" s="104" t="n">
        <v>8.24000000000001</v>
      </c>
      <c r="O75" s="104" t="n">
        <v>8.993</v>
      </c>
      <c r="P75" s="104" t="n">
        <v>9.746</v>
      </c>
      <c r="Q75" s="104" t="n">
        <v>10.511</v>
      </c>
      <c r="R75" s="104" t="n">
        <v>11.276</v>
      </c>
      <c r="S75" s="104" t="n">
        <v>11.6555</v>
      </c>
      <c r="T75" s="104" t="n">
        <v>12.035</v>
      </c>
      <c r="U75" s="104" t="n">
        <v>12.4145</v>
      </c>
      <c r="V75" s="104" t="n">
        <v>12.794</v>
      </c>
      <c r="W75" s="104" t="n">
        <v>13.1256</v>
      </c>
      <c r="X75" s="104" t="n">
        <v>13.4572</v>
      </c>
      <c r="Y75" s="104" t="n">
        <v>13.6888374719736</v>
      </c>
      <c r="Z75" s="104" t="n">
        <v>13.9204749439472</v>
      </c>
      <c r="AA75" s="104" t="n">
        <v>14.1521124159208</v>
      </c>
      <c r="AB75" s="104" t="n">
        <v>14.2326731268125</v>
      </c>
      <c r="AC75" s="104" t="n">
        <v>14.3132338377042</v>
      </c>
      <c r="AD75" s="104" t="n">
        <v>14.6657715359941</v>
      </c>
      <c r="AE75" s="104" t="n">
        <v>15.0183092342841</v>
      </c>
      <c r="AF75" s="104" t="n">
        <v>15.370846932574</v>
      </c>
      <c r="AG75" s="104" t="n">
        <v>13.204081158889</v>
      </c>
      <c r="AH75" s="104" t="n">
        <v>11.037315385204</v>
      </c>
      <c r="AI75" s="104" t="n">
        <v>10.4241914970702</v>
      </c>
      <c r="AJ75" s="104" t="n">
        <v>7.02431385927354</v>
      </c>
      <c r="AK75" s="104" t="n">
        <v>6.58529424306895</v>
      </c>
      <c r="AL75" s="104" t="n">
        <v>6.14627462686435</v>
      </c>
      <c r="AM75" s="104" t="n">
        <v>5.70725501065976</v>
      </c>
      <c r="AN75" s="104" t="n">
        <v>5.26823539445516</v>
      </c>
      <c r="AO75" s="104" t="n">
        <v>4.82921577825057</v>
      </c>
      <c r="AP75" s="104" t="n">
        <v>4.39019616204597</v>
      </c>
      <c r="AQ75" s="104" t="n">
        <v>3.95117654584138</v>
      </c>
      <c r="AR75" s="104" t="n">
        <v>3.51215692963678</v>
      </c>
      <c r="AS75" s="104" t="n">
        <v>3.07313731343219</v>
      </c>
      <c r="AT75" s="104" t="n">
        <v>2.63411769722759</v>
      </c>
      <c r="AU75" s="104" t="n">
        <v>2.195098081023</v>
      </c>
      <c r="AV75" s="104" t="n">
        <v>1.7560784648184</v>
      </c>
      <c r="AW75" s="104" t="n">
        <v>1.31705884861381</v>
      </c>
      <c r="AX75" s="104" t="n">
        <v>0.878039232409211</v>
      </c>
      <c r="AY75" s="103" t="n">
        <v>-7.44000000000001</v>
      </c>
      <c r="AZ75" s="103" t="n">
        <v>-9.24000000000001</v>
      </c>
      <c r="BA75" s="103" t="n">
        <v>-11.04</v>
      </c>
      <c r="BB75" s="103" t="n">
        <v>-12.84</v>
      </c>
    </row>
    <row r="76" customFormat="false" ht="12.8" hidden="false" customHeight="false" outlineLevel="0" collapsed="false">
      <c r="A76" s="105" t="n">
        <v>109</v>
      </c>
      <c r="B76" s="104" t="n">
        <v>0</v>
      </c>
      <c r="C76" s="104" t="n">
        <v>1.01513881526341</v>
      </c>
      <c r="D76" s="104" t="n">
        <v>2.03027763052682</v>
      </c>
      <c r="E76" s="104" t="n">
        <v>3.04541644579024</v>
      </c>
      <c r="F76" s="104" t="n">
        <v>4.06055526105365</v>
      </c>
      <c r="G76" s="104" t="n">
        <v>4.70084952704557</v>
      </c>
      <c r="H76" s="104" t="n">
        <v>5.3411437930375</v>
      </c>
      <c r="I76" s="104" t="n">
        <v>5.7696074348158</v>
      </c>
      <c r="J76" s="104" t="n">
        <v>6.19807107659409</v>
      </c>
      <c r="K76" s="104" t="n">
        <v>6.66013255356855</v>
      </c>
      <c r="L76" s="104" t="n">
        <v>7.12219403054301</v>
      </c>
      <c r="M76" s="104" t="n">
        <v>7.64859701527151</v>
      </c>
      <c r="N76" s="104" t="n">
        <v>8.17500000000001</v>
      </c>
      <c r="O76" s="104" t="n">
        <v>8.9465</v>
      </c>
      <c r="P76" s="104" t="n">
        <v>9.718</v>
      </c>
      <c r="Q76" s="104" t="n">
        <v>10.5255</v>
      </c>
      <c r="R76" s="104" t="n">
        <v>11.333</v>
      </c>
      <c r="S76" s="104" t="n">
        <v>11.7165</v>
      </c>
      <c r="T76" s="104" t="n">
        <v>12.1</v>
      </c>
      <c r="U76" s="104" t="n">
        <v>12.4835</v>
      </c>
      <c r="V76" s="104" t="n">
        <v>12.867</v>
      </c>
      <c r="W76" s="104" t="n">
        <v>13.2018</v>
      </c>
      <c r="X76" s="104" t="n">
        <v>13.5366</v>
      </c>
      <c r="Y76" s="104" t="n">
        <v>13.7882332353796</v>
      </c>
      <c r="Z76" s="104" t="n">
        <v>14.0398664707591</v>
      </c>
      <c r="AA76" s="104" t="n">
        <v>14.2914997061387</v>
      </c>
      <c r="AB76" s="104" t="n">
        <v>14.3777635599638</v>
      </c>
      <c r="AC76" s="104" t="n">
        <v>14.4640274137889</v>
      </c>
      <c r="AD76" s="104" t="n">
        <v>14.8218399497976</v>
      </c>
      <c r="AE76" s="104" t="n">
        <v>15.1796524858064</v>
      </c>
      <c r="AF76" s="104" t="n">
        <v>15.5374650218151</v>
      </c>
      <c r="AG76" s="104" t="n">
        <v>13.3522566387419</v>
      </c>
      <c r="AH76" s="104" t="n">
        <v>11.1670482556688</v>
      </c>
      <c r="AI76" s="104" t="n">
        <v>10.5467105927478</v>
      </c>
      <c r="AJ76" s="104" t="n">
        <v>7.10598969764544</v>
      </c>
      <c r="AK76" s="104" t="n">
        <v>6.6618653415426</v>
      </c>
      <c r="AL76" s="104" t="n">
        <v>6.21774098543976</v>
      </c>
      <c r="AM76" s="104" t="n">
        <v>5.77361662933692</v>
      </c>
      <c r="AN76" s="104" t="n">
        <v>5.32949227323408</v>
      </c>
      <c r="AO76" s="104" t="n">
        <v>4.88536791713125</v>
      </c>
      <c r="AP76" s="104" t="n">
        <v>4.44124356102841</v>
      </c>
      <c r="AQ76" s="104" t="n">
        <v>3.99711920492557</v>
      </c>
      <c r="AR76" s="104" t="n">
        <v>3.55299484882273</v>
      </c>
      <c r="AS76" s="104" t="n">
        <v>3.10887049271989</v>
      </c>
      <c r="AT76" s="104" t="n">
        <v>2.66474613661705</v>
      </c>
      <c r="AU76" s="104" t="n">
        <v>2.22062178051422</v>
      </c>
      <c r="AV76" s="104" t="n">
        <v>1.77649742441138</v>
      </c>
      <c r="AW76" s="104" t="n">
        <v>1.33237306830854</v>
      </c>
      <c r="AX76" s="104" t="n">
        <v>0.888248712205701</v>
      </c>
      <c r="AY76" s="103" t="n">
        <v>-7.02000000000001</v>
      </c>
      <c r="AZ76" s="103" t="n">
        <v>-8.78000000000001</v>
      </c>
      <c r="BA76" s="103" t="n">
        <v>-10.54</v>
      </c>
      <c r="BB76" s="103" t="n">
        <v>-12.3</v>
      </c>
    </row>
    <row r="77" customFormat="false" ht="12.8" hidden="false" customHeight="false" outlineLevel="0" collapsed="false">
      <c r="A77" s="105" t="n">
        <v>110</v>
      </c>
      <c r="B77" s="104" t="n">
        <v>0</v>
      </c>
      <c r="C77" s="104" t="n">
        <v>1.00573663019731</v>
      </c>
      <c r="D77" s="104" t="n">
        <v>2.01147326039462</v>
      </c>
      <c r="E77" s="104" t="n">
        <v>3.01720989059194</v>
      </c>
      <c r="F77" s="104" t="n">
        <v>4.02294652078925</v>
      </c>
      <c r="G77" s="104" t="n">
        <v>4.6588888774485</v>
      </c>
      <c r="H77" s="104" t="n">
        <v>5.29483123410775</v>
      </c>
      <c r="I77" s="104" t="n">
        <v>5.72209299111491</v>
      </c>
      <c r="J77" s="104" t="n">
        <v>6.14935474812206</v>
      </c>
      <c r="K77" s="104" t="n">
        <v>6.61104864315041</v>
      </c>
      <c r="L77" s="104" t="n">
        <v>7.07274253817876</v>
      </c>
      <c r="M77" s="104" t="n">
        <v>7.59137126908939</v>
      </c>
      <c r="N77" s="104" t="n">
        <v>8.11000000000001</v>
      </c>
      <c r="O77" s="104" t="n">
        <v>8.90000000000001</v>
      </c>
      <c r="P77" s="104" t="n">
        <v>9.69</v>
      </c>
      <c r="Q77" s="104" t="n">
        <v>10.54</v>
      </c>
      <c r="R77" s="104" t="n">
        <v>11.39</v>
      </c>
      <c r="S77" s="104" t="n">
        <v>11.7775</v>
      </c>
      <c r="T77" s="104" t="n">
        <v>12.165</v>
      </c>
      <c r="U77" s="104" t="n">
        <v>12.5525</v>
      </c>
      <c r="V77" s="104" t="n">
        <v>12.94</v>
      </c>
      <c r="W77" s="104" t="n">
        <v>13.278</v>
      </c>
      <c r="X77" s="104" t="n">
        <v>13.616</v>
      </c>
      <c r="Y77" s="104" t="n">
        <v>13.8876289987855</v>
      </c>
      <c r="Z77" s="104" t="n">
        <v>14.1592579975711</v>
      </c>
      <c r="AA77" s="104" t="n">
        <v>14.4308869963566</v>
      </c>
      <c r="AB77" s="104" t="n">
        <v>14.5228539931151</v>
      </c>
      <c r="AC77" s="104" t="n">
        <v>14.6148209898735</v>
      </c>
      <c r="AD77" s="104" t="n">
        <v>14.9779083636011</v>
      </c>
      <c r="AE77" s="104" t="n">
        <v>15.3409957373286</v>
      </c>
      <c r="AF77" s="104" t="n">
        <v>15.7040831110562</v>
      </c>
      <c r="AG77" s="104" t="n">
        <v>13.5004321185949</v>
      </c>
      <c r="AH77" s="104" t="n">
        <v>11.2967811261336</v>
      </c>
      <c r="AI77" s="104" t="n">
        <v>10.6692296884254</v>
      </c>
      <c r="AJ77" s="104" t="n">
        <v>7.18766553601734</v>
      </c>
      <c r="AK77" s="104" t="n">
        <v>6.73843644001625</v>
      </c>
      <c r="AL77" s="104" t="n">
        <v>6.28920734401517</v>
      </c>
      <c r="AM77" s="104" t="n">
        <v>5.83997824801409</v>
      </c>
      <c r="AN77" s="104" t="n">
        <v>5.39074915201301</v>
      </c>
      <c r="AO77" s="104" t="n">
        <v>4.94152005601193</v>
      </c>
      <c r="AP77" s="104" t="n">
        <v>4.49229096001085</v>
      </c>
      <c r="AQ77" s="104" t="n">
        <v>4.04306186400977</v>
      </c>
      <c r="AR77" s="104" t="n">
        <v>3.59383276800869</v>
      </c>
      <c r="AS77" s="104" t="n">
        <v>3.14460367200761</v>
      </c>
      <c r="AT77" s="104" t="n">
        <v>2.69537457600653</v>
      </c>
      <c r="AU77" s="104" t="n">
        <v>2.24614548000545</v>
      </c>
      <c r="AV77" s="104" t="n">
        <v>1.79691638400437</v>
      </c>
      <c r="AW77" s="104" t="n">
        <v>1.34768728800329</v>
      </c>
      <c r="AX77" s="104" t="n">
        <v>0.898458192002208</v>
      </c>
      <c r="AY77" s="103" t="n">
        <v>-6.6</v>
      </c>
      <c r="AZ77" s="103" t="n">
        <v>-8.32</v>
      </c>
      <c r="BA77" s="103" t="n">
        <v>-10.04</v>
      </c>
      <c r="BB77" s="103" t="n">
        <v>-11.76</v>
      </c>
    </row>
    <row r="78" customFormat="false" ht="12.8" hidden="false" customHeight="false" outlineLevel="0" collapsed="false">
      <c r="A78" s="105" t="n">
        <v>111</v>
      </c>
      <c r="B78" s="104" t="n">
        <v>0</v>
      </c>
      <c r="C78" s="104" t="n">
        <v>0.995718622470032</v>
      </c>
      <c r="D78" s="104" t="n">
        <v>1.99143724494007</v>
      </c>
      <c r="E78" s="104" t="n">
        <v>2.9871558674101</v>
      </c>
      <c r="F78" s="104" t="n">
        <v>3.98287448988013</v>
      </c>
      <c r="G78" s="104" t="n">
        <v>4.61392887047734</v>
      </c>
      <c r="H78" s="104" t="n">
        <v>5.24498325107454</v>
      </c>
      <c r="I78" s="104" t="n">
        <v>5.67058937397094</v>
      </c>
      <c r="J78" s="104" t="n">
        <v>6.09619549686734</v>
      </c>
      <c r="K78" s="104" t="n">
        <v>6.55623276595939</v>
      </c>
      <c r="L78" s="104" t="n">
        <v>7.01627003505145</v>
      </c>
      <c r="M78" s="104" t="n">
        <v>7.53013501752573</v>
      </c>
      <c r="N78" s="104" t="n">
        <v>8.04400000000001</v>
      </c>
      <c r="O78" s="104" t="n">
        <v>8.8075</v>
      </c>
      <c r="P78" s="104" t="n">
        <v>9.571</v>
      </c>
      <c r="Q78" s="104" t="n">
        <v>10.4195</v>
      </c>
      <c r="R78" s="104" t="n">
        <v>11.268</v>
      </c>
      <c r="S78" s="104" t="n">
        <v>11.70075</v>
      </c>
      <c r="T78" s="104" t="n">
        <v>12.1335</v>
      </c>
      <c r="U78" s="104" t="n">
        <v>12.56625</v>
      </c>
      <c r="V78" s="104" t="n">
        <v>12.999</v>
      </c>
      <c r="W78" s="104" t="n">
        <v>13.341</v>
      </c>
      <c r="X78" s="104" t="n">
        <v>13.683</v>
      </c>
      <c r="Y78" s="104" t="n">
        <v>13.9719031990284</v>
      </c>
      <c r="Z78" s="104" t="n">
        <v>14.2608063980569</v>
      </c>
      <c r="AA78" s="104" t="n">
        <v>14.5497095970853</v>
      </c>
      <c r="AB78" s="104" t="n">
        <v>14.6506878866703</v>
      </c>
      <c r="AC78" s="104" t="n">
        <v>14.7516661762553</v>
      </c>
      <c r="AD78" s="104" t="n">
        <v>15.1203170680745</v>
      </c>
      <c r="AE78" s="104" t="n">
        <v>15.4889679598936</v>
      </c>
      <c r="AF78" s="104" t="n">
        <v>15.8576188517128</v>
      </c>
      <c r="AG78" s="104" t="n">
        <v>13.6391759434264</v>
      </c>
      <c r="AH78" s="104" t="n">
        <v>11.4207330351401</v>
      </c>
      <c r="AI78" s="104" t="n">
        <v>10.7862884935001</v>
      </c>
      <c r="AJ78" s="104" t="n">
        <v>7.26541323029324</v>
      </c>
      <c r="AK78" s="104" t="n">
        <v>6.81132490339991</v>
      </c>
      <c r="AL78" s="104" t="n">
        <v>6.35723657650658</v>
      </c>
      <c r="AM78" s="104" t="n">
        <v>5.90314824961326</v>
      </c>
      <c r="AN78" s="104" t="n">
        <v>5.44905992271993</v>
      </c>
      <c r="AO78" s="104" t="n">
        <v>4.99497159582661</v>
      </c>
      <c r="AP78" s="104" t="n">
        <v>4.54088326893328</v>
      </c>
      <c r="AQ78" s="104" t="n">
        <v>4.08679494203996</v>
      </c>
      <c r="AR78" s="104" t="n">
        <v>3.63270661514663</v>
      </c>
      <c r="AS78" s="104" t="n">
        <v>3.17861828825331</v>
      </c>
      <c r="AT78" s="104" t="n">
        <v>2.72452996135998</v>
      </c>
      <c r="AU78" s="104" t="n">
        <v>2.27044163446666</v>
      </c>
      <c r="AV78" s="104" t="n">
        <v>1.81635330757334</v>
      </c>
      <c r="AW78" s="104" t="n">
        <v>1.36226498068001</v>
      </c>
      <c r="AX78" s="104" t="n">
        <v>0.908176653786687</v>
      </c>
      <c r="AY78" s="103" t="n">
        <v>-6.112</v>
      </c>
      <c r="AZ78" s="103" t="n">
        <v>-7.784</v>
      </c>
      <c r="BA78" s="103" t="n">
        <v>-9.456</v>
      </c>
      <c r="BB78" s="103" t="n">
        <v>-11.128</v>
      </c>
    </row>
    <row r="79" customFormat="false" ht="12.8" hidden="false" customHeight="false" outlineLevel="0" collapsed="false">
      <c r="A79" s="105" t="n">
        <v>112</v>
      </c>
      <c r="B79" s="104" t="n">
        <v>0</v>
      </c>
      <c r="C79" s="104" t="n">
        <v>0.985700614742752</v>
      </c>
      <c r="D79" s="104" t="n">
        <v>1.97140122948551</v>
      </c>
      <c r="E79" s="104" t="n">
        <v>2.95710184422826</v>
      </c>
      <c r="F79" s="104" t="n">
        <v>3.94280245897101</v>
      </c>
      <c r="G79" s="104" t="n">
        <v>4.56896886350617</v>
      </c>
      <c r="H79" s="104" t="n">
        <v>5.19513526804134</v>
      </c>
      <c r="I79" s="104" t="n">
        <v>5.61908575682698</v>
      </c>
      <c r="J79" s="104" t="n">
        <v>6.04303624561262</v>
      </c>
      <c r="K79" s="104" t="n">
        <v>6.50141688876838</v>
      </c>
      <c r="L79" s="104" t="n">
        <v>6.95979753192414</v>
      </c>
      <c r="M79" s="104" t="n">
        <v>7.46889876596207</v>
      </c>
      <c r="N79" s="104" t="n">
        <v>7.97800000000001</v>
      </c>
      <c r="O79" s="104" t="n">
        <v>8.715</v>
      </c>
      <c r="P79" s="104" t="n">
        <v>9.452</v>
      </c>
      <c r="Q79" s="104" t="n">
        <v>10.299</v>
      </c>
      <c r="R79" s="104" t="n">
        <v>11.146</v>
      </c>
      <c r="S79" s="104" t="n">
        <v>11.624</v>
      </c>
      <c r="T79" s="104" t="n">
        <v>12.102</v>
      </c>
      <c r="U79" s="104" t="n">
        <v>12.58</v>
      </c>
      <c r="V79" s="104" t="n">
        <v>13.058</v>
      </c>
      <c r="W79" s="104" t="n">
        <v>13.404</v>
      </c>
      <c r="X79" s="104" t="n">
        <v>13.75</v>
      </c>
      <c r="Y79" s="104" t="n">
        <v>14.0561773992713</v>
      </c>
      <c r="Z79" s="104" t="n">
        <v>14.3623547985426</v>
      </c>
      <c r="AA79" s="104" t="n">
        <v>14.668532197814</v>
      </c>
      <c r="AB79" s="104" t="n">
        <v>14.7785217802255</v>
      </c>
      <c r="AC79" s="104" t="n">
        <v>14.8885113626371</v>
      </c>
      <c r="AD79" s="104" t="n">
        <v>15.2627257725479</v>
      </c>
      <c r="AE79" s="104" t="n">
        <v>15.6369401824586</v>
      </c>
      <c r="AF79" s="104" t="n">
        <v>16.0111545923694</v>
      </c>
      <c r="AG79" s="104" t="n">
        <v>13.777919768258</v>
      </c>
      <c r="AH79" s="104" t="n">
        <v>11.5446849441466</v>
      </c>
      <c r="AI79" s="104" t="n">
        <v>10.9033472985748</v>
      </c>
      <c r="AJ79" s="104" t="n">
        <v>7.34316092456914</v>
      </c>
      <c r="AK79" s="104" t="n">
        <v>6.88421336678356</v>
      </c>
      <c r="AL79" s="104" t="n">
        <v>6.42526580899799</v>
      </c>
      <c r="AM79" s="104" t="n">
        <v>5.96631825121242</v>
      </c>
      <c r="AN79" s="104" t="n">
        <v>5.50737069342685</v>
      </c>
      <c r="AO79" s="104" t="n">
        <v>5.04842313564128</v>
      </c>
      <c r="AP79" s="104" t="n">
        <v>4.58947557785572</v>
      </c>
      <c r="AQ79" s="104" t="n">
        <v>4.13052802007015</v>
      </c>
      <c r="AR79" s="104" t="n">
        <v>3.67158046228458</v>
      </c>
      <c r="AS79" s="104" t="n">
        <v>3.21263290449901</v>
      </c>
      <c r="AT79" s="104" t="n">
        <v>2.75368534671344</v>
      </c>
      <c r="AU79" s="104" t="n">
        <v>2.29473778892787</v>
      </c>
      <c r="AV79" s="104" t="n">
        <v>1.8357902311423</v>
      </c>
      <c r="AW79" s="104" t="n">
        <v>1.37684267335673</v>
      </c>
      <c r="AX79" s="104" t="n">
        <v>0.917895115571166</v>
      </c>
      <c r="AY79" s="103" t="n">
        <v>-5.624</v>
      </c>
      <c r="AZ79" s="103" t="n">
        <v>-7.248</v>
      </c>
      <c r="BA79" s="103" t="n">
        <v>-8.872</v>
      </c>
      <c r="BB79" s="103" t="n">
        <v>-10.496</v>
      </c>
    </row>
    <row r="80" customFormat="false" ht="12.8" hidden="false" customHeight="false" outlineLevel="0" collapsed="false">
      <c r="A80" s="105" t="n">
        <v>113</v>
      </c>
      <c r="B80" s="104" t="n">
        <v>0</v>
      </c>
      <c r="C80" s="104" t="n">
        <v>0.975682607015473</v>
      </c>
      <c r="D80" s="104" t="n">
        <v>1.95136521403095</v>
      </c>
      <c r="E80" s="104" t="n">
        <v>2.92704782104642</v>
      </c>
      <c r="F80" s="104" t="n">
        <v>3.90273042806189</v>
      </c>
      <c r="G80" s="104" t="n">
        <v>4.52400885653501</v>
      </c>
      <c r="H80" s="104" t="n">
        <v>5.14528728500813</v>
      </c>
      <c r="I80" s="104" t="n">
        <v>5.56758213968302</v>
      </c>
      <c r="J80" s="104" t="n">
        <v>5.9898769943579</v>
      </c>
      <c r="K80" s="104" t="n">
        <v>6.44660101157736</v>
      </c>
      <c r="L80" s="104" t="n">
        <v>6.90332502879683</v>
      </c>
      <c r="M80" s="104" t="n">
        <v>7.40766251439842</v>
      </c>
      <c r="N80" s="104" t="n">
        <v>7.912</v>
      </c>
      <c r="O80" s="104" t="n">
        <v>8.6225</v>
      </c>
      <c r="P80" s="104" t="n">
        <v>9.333</v>
      </c>
      <c r="Q80" s="104" t="n">
        <v>10.1785</v>
      </c>
      <c r="R80" s="104" t="n">
        <v>11.024</v>
      </c>
      <c r="S80" s="104" t="n">
        <v>11.54725</v>
      </c>
      <c r="T80" s="104" t="n">
        <v>12.0705</v>
      </c>
      <c r="U80" s="104" t="n">
        <v>12.59375</v>
      </c>
      <c r="V80" s="104" t="n">
        <v>13.117</v>
      </c>
      <c r="W80" s="104" t="n">
        <v>13.467</v>
      </c>
      <c r="X80" s="104" t="n">
        <v>13.817</v>
      </c>
      <c r="Y80" s="104" t="n">
        <v>14.1404515995142</v>
      </c>
      <c r="Z80" s="104" t="n">
        <v>14.4639031990284</v>
      </c>
      <c r="AA80" s="104" t="n">
        <v>14.7873547985426</v>
      </c>
      <c r="AB80" s="104" t="n">
        <v>14.9063556737808</v>
      </c>
      <c r="AC80" s="104" t="n">
        <v>15.025356549019</v>
      </c>
      <c r="AD80" s="104" t="n">
        <v>15.4051344770213</v>
      </c>
      <c r="AE80" s="104" t="n">
        <v>15.7849124050237</v>
      </c>
      <c r="AF80" s="104" t="n">
        <v>16.164690333026</v>
      </c>
      <c r="AG80" s="104" t="n">
        <v>13.9166635930895</v>
      </c>
      <c r="AH80" s="104" t="n">
        <v>11.668636853153</v>
      </c>
      <c r="AI80" s="104" t="n">
        <v>11.0204061036496</v>
      </c>
      <c r="AJ80" s="104" t="n">
        <v>7.42090861884503</v>
      </c>
      <c r="AK80" s="104" t="n">
        <v>6.95710183016722</v>
      </c>
      <c r="AL80" s="104" t="n">
        <v>6.4932950414894</v>
      </c>
      <c r="AM80" s="104" t="n">
        <v>6.02948825281159</v>
      </c>
      <c r="AN80" s="104" t="n">
        <v>5.56568146413378</v>
      </c>
      <c r="AO80" s="104" t="n">
        <v>5.10187467545596</v>
      </c>
      <c r="AP80" s="104" t="n">
        <v>4.63806788677815</v>
      </c>
      <c r="AQ80" s="104" t="n">
        <v>4.17426109810034</v>
      </c>
      <c r="AR80" s="104" t="n">
        <v>3.71045430942252</v>
      </c>
      <c r="AS80" s="104" t="n">
        <v>3.24664752074471</v>
      </c>
      <c r="AT80" s="104" t="n">
        <v>2.7828407320669</v>
      </c>
      <c r="AU80" s="104" t="n">
        <v>2.31903394338909</v>
      </c>
      <c r="AV80" s="104" t="n">
        <v>1.85522715471127</v>
      </c>
      <c r="AW80" s="104" t="n">
        <v>1.39142036603346</v>
      </c>
      <c r="AX80" s="104" t="n">
        <v>0.927613577355648</v>
      </c>
      <c r="AY80" s="103" t="n">
        <v>-5.13600000000001</v>
      </c>
      <c r="AZ80" s="103" t="n">
        <v>-6.71200000000001</v>
      </c>
      <c r="BA80" s="103" t="n">
        <v>-8.28800000000001</v>
      </c>
      <c r="BB80" s="103" t="n">
        <v>-9.86400000000001</v>
      </c>
    </row>
    <row r="81" customFormat="false" ht="12.8" hidden="false" customHeight="false" outlineLevel="0" collapsed="false">
      <c r="A81" s="105" t="n">
        <v>114</v>
      </c>
      <c r="B81" s="104" t="n">
        <v>0</v>
      </c>
      <c r="C81" s="104" t="n">
        <v>0.965664599288192</v>
      </c>
      <c r="D81" s="104" t="n">
        <v>1.93132919857639</v>
      </c>
      <c r="E81" s="104" t="n">
        <v>2.89699379786458</v>
      </c>
      <c r="F81" s="104" t="n">
        <v>3.86265839715277</v>
      </c>
      <c r="G81" s="104" t="n">
        <v>4.47904884956385</v>
      </c>
      <c r="H81" s="104" t="n">
        <v>5.09543930197493</v>
      </c>
      <c r="I81" s="104" t="n">
        <v>5.51607852253905</v>
      </c>
      <c r="J81" s="104" t="n">
        <v>5.93671774310318</v>
      </c>
      <c r="K81" s="104" t="n">
        <v>6.39178513438635</v>
      </c>
      <c r="L81" s="104" t="n">
        <v>6.84685252566951</v>
      </c>
      <c r="M81" s="104" t="n">
        <v>7.34642626283476</v>
      </c>
      <c r="N81" s="104" t="n">
        <v>7.846</v>
      </c>
      <c r="O81" s="104" t="n">
        <v>8.53</v>
      </c>
      <c r="P81" s="104" t="n">
        <v>9.214</v>
      </c>
      <c r="Q81" s="104" t="n">
        <v>10.058</v>
      </c>
      <c r="R81" s="104" t="n">
        <v>10.902</v>
      </c>
      <c r="S81" s="104" t="n">
        <v>11.4705</v>
      </c>
      <c r="T81" s="104" t="n">
        <v>12.039</v>
      </c>
      <c r="U81" s="104" t="n">
        <v>12.6075</v>
      </c>
      <c r="V81" s="104" t="n">
        <v>13.176</v>
      </c>
      <c r="W81" s="104" t="n">
        <v>13.53</v>
      </c>
      <c r="X81" s="104" t="n">
        <v>13.884</v>
      </c>
      <c r="Y81" s="104" t="n">
        <v>14.2247257997571</v>
      </c>
      <c r="Z81" s="104" t="n">
        <v>14.5654515995142</v>
      </c>
      <c r="AA81" s="104" t="n">
        <v>14.9061773992713</v>
      </c>
      <c r="AB81" s="104" t="n">
        <v>15.0341895673361</v>
      </c>
      <c r="AC81" s="104" t="n">
        <v>15.1622017354008</v>
      </c>
      <c r="AD81" s="104" t="n">
        <v>15.5475431814947</v>
      </c>
      <c r="AE81" s="104" t="n">
        <v>15.9328846275887</v>
      </c>
      <c r="AF81" s="104" t="n">
        <v>16.3182260736826</v>
      </c>
      <c r="AG81" s="104" t="n">
        <v>14.0554074179211</v>
      </c>
      <c r="AH81" s="104" t="n">
        <v>11.7925887621595</v>
      </c>
      <c r="AI81" s="104" t="n">
        <v>11.1374649087243</v>
      </c>
      <c r="AJ81" s="104" t="n">
        <v>7.49865631312093</v>
      </c>
      <c r="AK81" s="104" t="n">
        <v>7.02999029355087</v>
      </c>
      <c r="AL81" s="104" t="n">
        <v>6.56132427398081</v>
      </c>
      <c r="AM81" s="104" t="n">
        <v>6.09265825441075</v>
      </c>
      <c r="AN81" s="104" t="n">
        <v>5.6239922348407</v>
      </c>
      <c r="AO81" s="104" t="n">
        <v>5.15532621527064</v>
      </c>
      <c r="AP81" s="104" t="n">
        <v>4.68666019570058</v>
      </c>
      <c r="AQ81" s="104" t="n">
        <v>4.21799417613053</v>
      </c>
      <c r="AR81" s="104" t="n">
        <v>3.74932815656047</v>
      </c>
      <c r="AS81" s="104" t="n">
        <v>3.28066213699041</v>
      </c>
      <c r="AT81" s="104" t="n">
        <v>2.81199611742036</v>
      </c>
      <c r="AU81" s="104" t="n">
        <v>2.3433300978503</v>
      </c>
      <c r="AV81" s="104" t="n">
        <v>1.87466407828024</v>
      </c>
      <c r="AW81" s="104" t="n">
        <v>1.40599805871019</v>
      </c>
      <c r="AX81" s="104" t="n">
        <v>0.937332039140129</v>
      </c>
      <c r="AY81" s="103" t="n">
        <v>-4.64800000000001</v>
      </c>
      <c r="AZ81" s="103" t="n">
        <v>-6.17600000000001</v>
      </c>
      <c r="BA81" s="103" t="n">
        <v>-7.70400000000002</v>
      </c>
      <c r="BB81" s="103" t="n">
        <v>-9.23200000000002</v>
      </c>
    </row>
    <row r="82" customFormat="false" ht="12.8" hidden="false" customHeight="false" outlineLevel="0" collapsed="false">
      <c r="A82" s="105" t="n">
        <v>115</v>
      </c>
      <c r="B82" s="104" t="n">
        <v>0</v>
      </c>
      <c r="C82" s="104" t="n">
        <v>0.955646591560912</v>
      </c>
      <c r="D82" s="104" t="n">
        <v>1.91129318312183</v>
      </c>
      <c r="E82" s="104" t="n">
        <v>2.86693977468274</v>
      </c>
      <c r="F82" s="104" t="n">
        <v>3.82258636624365</v>
      </c>
      <c r="G82" s="104" t="n">
        <v>4.43408884259268</v>
      </c>
      <c r="H82" s="104" t="n">
        <v>5.04559131894172</v>
      </c>
      <c r="I82" s="104" t="n">
        <v>5.46457490539509</v>
      </c>
      <c r="J82" s="104" t="n">
        <v>5.88355849184846</v>
      </c>
      <c r="K82" s="104" t="n">
        <v>6.33696925719533</v>
      </c>
      <c r="L82" s="104" t="n">
        <v>6.7903800225422</v>
      </c>
      <c r="M82" s="104" t="n">
        <v>7.2851900112711</v>
      </c>
      <c r="N82" s="104" t="n">
        <v>7.78</v>
      </c>
      <c r="O82" s="104" t="n">
        <v>8.4375</v>
      </c>
      <c r="P82" s="104" t="n">
        <v>9.095</v>
      </c>
      <c r="Q82" s="104" t="n">
        <v>9.9375</v>
      </c>
      <c r="R82" s="104" t="n">
        <v>10.78</v>
      </c>
      <c r="S82" s="104" t="n">
        <v>11.39375</v>
      </c>
      <c r="T82" s="104" t="n">
        <v>12.0075</v>
      </c>
      <c r="U82" s="104" t="n">
        <v>12.62125</v>
      </c>
      <c r="V82" s="104" t="n">
        <v>13.235</v>
      </c>
      <c r="W82" s="104" t="n">
        <v>13.593</v>
      </c>
      <c r="X82" s="104" t="n">
        <v>13.951</v>
      </c>
      <c r="Y82" s="104" t="n">
        <v>14.309</v>
      </c>
      <c r="Z82" s="104" t="n">
        <v>14.667</v>
      </c>
      <c r="AA82" s="104" t="n">
        <v>15.025</v>
      </c>
      <c r="AB82" s="104" t="n">
        <v>15.1620234608913</v>
      </c>
      <c r="AC82" s="104" t="n">
        <v>15.2990469217826</v>
      </c>
      <c r="AD82" s="104" t="n">
        <v>15.6899518859681</v>
      </c>
      <c r="AE82" s="104" t="n">
        <v>16.0808568501537</v>
      </c>
      <c r="AF82" s="104" t="n">
        <v>16.4717618143392</v>
      </c>
      <c r="AG82" s="104" t="n">
        <v>14.1941512427526</v>
      </c>
      <c r="AH82" s="104" t="n">
        <v>11.916540671166</v>
      </c>
      <c r="AI82" s="104" t="n">
        <v>11.254523713799</v>
      </c>
      <c r="AJ82" s="104" t="n">
        <v>7.57640400739683</v>
      </c>
      <c r="AK82" s="104" t="n">
        <v>7.10287875693452</v>
      </c>
      <c r="AL82" s="104" t="n">
        <v>6.62935350647222</v>
      </c>
      <c r="AM82" s="104" t="n">
        <v>6.15582825600992</v>
      </c>
      <c r="AN82" s="104" t="n">
        <v>5.68230300554762</v>
      </c>
      <c r="AO82" s="104" t="n">
        <v>5.20877775508532</v>
      </c>
      <c r="AP82" s="104" t="n">
        <v>4.73525250462302</v>
      </c>
      <c r="AQ82" s="104" t="n">
        <v>4.26172725416072</v>
      </c>
      <c r="AR82" s="104" t="n">
        <v>3.78820200369842</v>
      </c>
      <c r="AS82" s="104" t="n">
        <v>3.31467675323612</v>
      </c>
      <c r="AT82" s="104" t="n">
        <v>2.84115150277382</v>
      </c>
      <c r="AU82" s="104" t="n">
        <v>2.36762625231152</v>
      </c>
      <c r="AV82" s="104" t="n">
        <v>1.89410100184922</v>
      </c>
      <c r="AW82" s="104" t="n">
        <v>1.42057575138692</v>
      </c>
      <c r="AX82" s="104" t="n">
        <v>0.947050500924621</v>
      </c>
      <c r="AY82" s="103" t="n">
        <v>-4.16000000000001</v>
      </c>
      <c r="AZ82" s="103" t="n">
        <v>-5.64000000000001</v>
      </c>
      <c r="BA82" s="103" t="n">
        <v>-7.12000000000001</v>
      </c>
      <c r="BB82" s="103" t="n">
        <v>-8.60000000000001</v>
      </c>
    </row>
    <row r="83" customFormat="false" ht="12.8" hidden="false" customHeight="false" outlineLevel="0" collapsed="false">
      <c r="A83" s="105" t="n">
        <v>116</v>
      </c>
      <c r="B83" s="104" t="n">
        <v>0</v>
      </c>
      <c r="C83" s="104" t="n">
        <v>0.945122643982372</v>
      </c>
      <c r="D83" s="104" t="n">
        <v>1.89024528796474</v>
      </c>
      <c r="E83" s="104" t="n">
        <v>2.83536793194712</v>
      </c>
      <c r="F83" s="104" t="n">
        <v>3.78049057592949</v>
      </c>
      <c r="G83" s="104" t="n">
        <v>4.38668426208334</v>
      </c>
      <c r="H83" s="104" t="n">
        <v>4.9928779482372</v>
      </c>
      <c r="I83" s="104" t="n">
        <v>5.40986081822904</v>
      </c>
      <c r="J83" s="104" t="n">
        <v>5.82684368822088</v>
      </c>
      <c r="K83" s="104" t="n">
        <v>6.27790260415022</v>
      </c>
      <c r="L83" s="104" t="n">
        <v>6.72896152007956</v>
      </c>
      <c r="M83" s="104" t="n">
        <v>7.22148076003978</v>
      </c>
      <c r="N83" s="104" t="n">
        <v>7.714</v>
      </c>
      <c r="O83" s="104" t="n">
        <v>8.345</v>
      </c>
      <c r="P83" s="104" t="n">
        <v>8.976</v>
      </c>
      <c r="Q83" s="104" t="n">
        <v>9.817</v>
      </c>
      <c r="R83" s="104" t="n">
        <v>10.658</v>
      </c>
      <c r="S83" s="104" t="n">
        <v>11.317</v>
      </c>
      <c r="T83" s="104" t="n">
        <v>11.976</v>
      </c>
      <c r="U83" s="104" t="n">
        <v>12.635</v>
      </c>
      <c r="V83" s="104" t="n">
        <v>13.294</v>
      </c>
      <c r="W83" s="104" t="n">
        <v>13.656</v>
      </c>
      <c r="X83" s="104" t="n">
        <v>14.018</v>
      </c>
      <c r="Y83" s="104" t="n">
        <v>14.38</v>
      </c>
      <c r="Z83" s="104" t="n">
        <v>14.742</v>
      </c>
      <c r="AA83" s="104" t="n">
        <v>15.104</v>
      </c>
      <c r="AB83" s="104" t="n">
        <v>15.2606710794516</v>
      </c>
      <c r="AC83" s="104" t="n">
        <v>15.4173421589032</v>
      </c>
      <c r="AD83" s="104" t="n">
        <v>15.8142853637344</v>
      </c>
      <c r="AE83" s="104" t="n">
        <v>16.2112285685657</v>
      </c>
      <c r="AF83" s="104" t="n">
        <v>16.6081717733969</v>
      </c>
      <c r="AG83" s="104" t="n">
        <v>14.3207084832123</v>
      </c>
      <c r="AH83" s="104" t="n">
        <v>12.0332451930276</v>
      </c>
      <c r="AI83" s="104" t="n">
        <v>11.3647377574436</v>
      </c>
      <c r="AJ83" s="104" t="n">
        <v>7.6492222422513</v>
      </c>
      <c r="AK83" s="104" t="n">
        <v>7.17114585211059</v>
      </c>
      <c r="AL83" s="104" t="n">
        <v>6.69306946196988</v>
      </c>
      <c r="AM83" s="104" t="n">
        <v>6.21499307182918</v>
      </c>
      <c r="AN83" s="104" t="n">
        <v>5.73691668168847</v>
      </c>
      <c r="AO83" s="104" t="n">
        <v>5.25884029154777</v>
      </c>
      <c r="AP83" s="104" t="n">
        <v>4.78076390140707</v>
      </c>
      <c r="AQ83" s="104" t="n">
        <v>4.30268751126636</v>
      </c>
      <c r="AR83" s="104" t="n">
        <v>3.82461112112566</v>
      </c>
      <c r="AS83" s="104" t="n">
        <v>3.34653473098495</v>
      </c>
      <c r="AT83" s="104" t="n">
        <v>2.86845834084425</v>
      </c>
      <c r="AU83" s="104" t="n">
        <v>2.39038195070355</v>
      </c>
      <c r="AV83" s="104" t="n">
        <v>1.91230556056284</v>
      </c>
      <c r="AW83" s="104" t="n">
        <v>1.43422917042214</v>
      </c>
      <c r="AX83" s="104" t="n">
        <v>0.956152780281434</v>
      </c>
      <c r="AY83" s="103" t="n">
        <v>-3.63</v>
      </c>
      <c r="AZ83" s="103" t="n">
        <v>-5.058</v>
      </c>
      <c r="BA83" s="103" t="n">
        <v>-6.486</v>
      </c>
      <c r="BB83" s="103" t="n">
        <v>-7.914</v>
      </c>
    </row>
    <row r="84" customFormat="false" ht="12.8" hidden="false" customHeight="false" outlineLevel="0" collapsed="false">
      <c r="A84" s="105" t="n">
        <v>117</v>
      </c>
      <c r="B84" s="104" t="n">
        <v>0</v>
      </c>
      <c r="C84" s="104" t="n">
        <v>0.934598696403832</v>
      </c>
      <c r="D84" s="104" t="n">
        <v>1.86919739280766</v>
      </c>
      <c r="E84" s="104" t="n">
        <v>2.8037960892115</v>
      </c>
      <c r="F84" s="104" t="n">
        <v>3.73839478561533</v>
      </c>
      <c r="G84" s="104" t="n">
        <v>4.33927968157401</v>
      </c>
      <c r="H84" s="104" t="n">
        <v>4.94016457753269</v>
      </c>
      <c r="I84" s="104" t="n">
        <v>5.35514673106299</v>
      </c>
      <c r="J84" s="104" t="n">
        <v>5.7701288845933</v>
      </c>
      <c r="K84" s="104" t="n">
        <v>6.21883595110511</v>
      </c>
      <c r="L84" s="104" t="n">
        <v>6.66754301761692</v>
      </c>
      <c r="M84" s="104" t="n">
        <v>7.15777150880846</v>
      </c>
      <c r="N84" s="104" t="n">
        <v>7.648</v>
      </c>
      <c r="O84" s="104" t="n">
        <v>8.2525</v>
      </c>
      <c r="P84" s="104" t="n">
        <v>8.857</v>
      </c>
      <c r="Q84" s="104" t="n">
        <v>9.6965</v>
      </c>
      <c r="R84" s="104" t="n">
        <v>10.536</v>
      </c>
      <c r="S84" s="104" t="n">
        <v>11.24025</v>
      </c>
      <c r="T84" s="104" t="n">
        <v>11.9445</v>
      </c>
      <c r="U84" s="104" t="n">
        <v>12.64875</v>
      </c>
      <c r="V84" s="104" t="n">
        <v>13.353</v>
      </c>
      <c r="W84" s="104" t="n">
        <v>13.719</v>
      </c>
      <c r="X84" s="104" t="n">
        <v>14.085</v>
      </c>
      <c r="Y84" s="104" t="n">
        <v>14.451</v>
      </c>
      <c r="Z84" s="104" t="n">
        <v>14.817</v>
      </c>
      <c r="AA84" s="104" t="n">
        <v>15.183</v>
      </c>
      <c r="AB84" s="104" t="n">
        <v>15.3593186980119</v>
      </c>
      <c r="AC84" s="104" t="n">
        <v>15.5356373960238</v>
      </c>
      <c r="AD84" s="104" t="n">
        <v>15.9386188415007</v>
      </c>
      <c r="AE84" s="104" t="n">
        <v>16.3416002869777</v>
      </c>
      <c r="AF84" s="104" t="n">
        <v>16.7445817324546</v>
      </c>
      <c r="AG84" s="104" t="n">
        <v>14.4472657236719</v>
      </c>
      <c r="AH84" s="104" t="n">
        <v>12.1499497148892</v>
      </c>
      <c r="AI84" s="104" t="n">
        <v>11.4749518010882</v>
      </c>
      <c r="AJ84" s="104" t="n">
        <v>7.72204047710577</v>
      </c>
      <c r="AK84" s="104" t="n">
        <v>7.23941294728665</v>
      </c>
      <c r="AL84" s="104" t="n">
        <v>6.75678541746754</v>
      </c>
      <c r="AM84" s="104" t="n">
        <v>6.27415788764843</v>
      </c>
      <c r="AN84" s="104" t="n">
        <v>5.79153035782932</v>
      </c>
      <c r="AO84" s="104" t="n">
        <v>5.30890282801022</v>
      </c>
      <c r="AP84" s="104" t="n">
        <v>4.82627529819111</v>
      </c>
      <c r="AQ84" s="104" t="n">
        <v>4.343647768372</v>
      </c>
      <c r="AR84" s="104" t="n">
        <v>3.86102023855289</v>
      </c>
      <c r="AS84" s="104" t="n">
        <v>3.37839270873378</v>
      </c>
      <c r="AT84" s="104" t="n">
        <v>2.89576517891467</v>
      </c>
      <c r="AU84" s="104" t="n">
        <v>2.41313764909557</v>
      </c>
      <c r="AV84" s="104" t="n">
        <v>1.93051011927646</v>
      </c>
      <c r="AW84" s="104" t="n">
        <v>1.44788258945735</v>
      </c>
      <c r="AX84" s="104" t="n">
        <v>0.965255059638241</v>
      </c>
      <c r="AY84" s="103" t="n">
        <v>-3.09999999999999</v>
      </c>
      <c r="AZ84" s="103" t="n">
        <v>-4.47599999999999</v>
      </c>
      <c r="BA84" s="103" t="n">
        <v>-5.85199999999999</v>
      </c>
      <c r="BB84" s="103" t="n">
        <v>-7.22799999999999</v>
      </c>
    </row>
    <row r="85" customFormat="false" ht="12.8" hidden="false" customHeight="false" outlineLevel="0" collapsed="false">
      <c r="A85" s="105" t="n">
        <v>118</v>
      </c>
      <c r="B85" s="104" t="n">
        <v>0</v>
      </c>
      <c r="C85" s="104" t="n">
        <v>0.924074748825292</v>
      </c>
      <c r="D85" s="104" t="n">
        <v>1.84814949765058</v>
      </c>
      <c r="E85" s="104" t="n">
        <v>2.77222424647588</v>
      </c>
      <c r="F85" s="104" t="n">
        <v>3.69629899530117</v>
      </c>
      <c r="G85" s="104" t="n">
        <v>4.29187510106467</v>
      </c>
      <c r="H85" s="104" t="n">
        <v>4.88745120682817</v>
      </c>
      <c r="I85" s="104" t="n">
        <v>5.30043264389695</v>
      </c>
      <c r="J85" s="104" t="n">
        <v>5.71341408096572</v>
      </c>
      <c r="K85" s="104" t="n">
        <v>6.15976929806</v>
      </c>
      <c r="L85" s="104" t="n">
        <v>6.60612451515429</v>
      </c>
      <c r="M85" s="104" t="n">
        <v>7.09406225757715</v>
      </c>
      <c r="N85" s="104" t="n">
        <v>7.58200000000001</v>
      </c>
      <c r="O85" s="104" t="n">
        <v>8.16</v>
      </c>
      <c r="P85" s="104" t="n">
        <v>8.738</v>
      </c>
      <c r="Q85" s="104" t="n">
        <v>9.576</v>
      </c>
      <c r="R85" s="104" t="n">
        <v>10.414</v>
      </c>
      <c r="S85" s="104" t="n">
        <v>11.1635</v>
      </c>
      <c r="T85" s="104" t="n">
        <v>11.913</v>
      </c>
      <c r="U85" s="104" t="n">
        <v>12.6625</v>
      </c>
      <c r="V85" s="104" t="n">
        <v>13.412</v>
      </c>
      <c r="W85" s="104" t="n">
        <v>13.782</v>
      </c>
      <c r="X85" s="104" t="n">
        <v>14.152</v>
      </c>
      <c r="Y85" s="104" t="n">
        <v>14.522</v>
      </c>
      <c r="Z85" s="104" t="n">
        <v>14.892</v>
      </c>
      <c r="AA85" s="104" t="n">
        <v>15.262</v>
      </c>
      <c r="AB85" s="104" t="n">
        <v>15.4579663165722</v>
      </c>
      <c r="AC85" s="104" t="n">
        <v>15.6539326331443</v>
      </c>
      <c r="AD85" s="104" t="n">
        <v>16.062952319267</v>
      </c>
      <c r="AE85" s="104" t="n">
        <v>16.4719720053897</v>
      </c>
      <c r="AF85" s="104" t="n">
        <v>16.8809916915124</v>
      </c>
      <c r="AG85" s="104" t="n">
        <v>14.5738229641315</v>
      </c>
      <c r="AH85" s="104" t="n">
        <v>12.2666542367507</v>
      </c>
      <c r="AI85" s="104" t="n">
        <v>11.5851658447327</v>
      </c>
      <c r="AJ85" s="104" t="n">
        <v>7.79485871196023</v>
      </c>
      <c r="AK85" s="104" t="n">
        <v>7.30768004246272</v>
      </c>
      <c r="AL85" s="104" t="n">
        <v>6.8205013729652</v>
      </c>
      <c r="AM85" s="104" t="n">
        <v>6.33332270346769</v>
      </c>
      <c r="AN85" s="104" t="n">
        <v>5.84614403397018</v>
      </c>
      <c r="AO85" s="104" t="n">
        <v>5.35896536447266</v>
      </c>
      <c r="AP85" s="104" t="n">
        <v>4.87178669497515</v>
      </c>
      <c r="AQ85" s="104" t="n">
        <v>4.38460802547764</v>
      </c>
      <c r="AR85" s="104" t="n">
        <v>3.89742935598013</v>
      </c>
      <c r="AS85" s="104" t="n">
        <v>3.41025068648262</v>
      </c>
      <c r="AT85" s="104" t="n">
        <v>2.9230720169851</v>
      </c>
      <c r="AU85" s="104" t="n">
        <v>2.43589334748759</v>
      </c>
      <c r="AV85" s="104" t="n">
        <v>1.94871467799008</v>
      </c>
      <c r="AW85" s="104" t="n">
        <v>1.46153600849257</v>
      </c>
      <c r="AX85" s="104" t="n">
        <v>0.974357338995054</v>
      </c>
      <c r="AY85" s="103" t="n">
        <v>-2.56999999999999</v>
      </c>
      <c r="AZ85" s="103" t="n">
        <v>-3.89399999999999</v>
      </c>
      <c r="BA85" s="103" t="n">
        <v>-5.21799999999999</v>
      </c>
      <c r="BB85" s="103" t="n">
        <v>-6.54199999999999</v>
      </c>
    </row>
    <row r="86" customFormat="false" ht="12.8" hidden="false" customHeight="false" outlineLevel="0" collapsed="false">
      <c r="A86" s="105" t="n">
        <v>119</v>
      </c>
      <c r="B86" s="104" t="n">
        <v>0</v>
      </c>
      <c r="C86" s="104" t="n">
        <v>0.913550801246752</v>
      </c>
      <c r="D86" s="104" t="n">
        <v>1.8271016024935</v>
      </c>
      <c r="E86" s="104" t="n">
        <v>2.74065240374026</v>
      </c>
      <c r="F86" s="104" t="n">
        <v>3.65420320498701</v>
      </c>
      <c r="G86" s="104" t="n">
        <v>4.24447052055534</v>
      </c>
      <c r="H86" s="104" t="n">
        <v>4.83473783612366</v>
      </c>
      <c r="I86" s="104" t="n">
        <v>5.2457185567309</v>
      </c>
      <c r="J86" s="104" t="n">
        <v>5.65669927733814</v>
      </c>
      <c r="K86" s="104" t="n">
        <v>6.10070264501489</v>
      </c>
      <c r="L86" s="104" t="n">
        <v>6.54470601269165</v>
      </c>
      <c r="M86" s="104" t="n">
        <v>7.03035300634583</v>
      </c>
      <c r="N86" s="104" t="n">
        <v>7.51600000000001</v>
      </c>
      <c r="O86" s="104" t="n">
        <v>8.0675</v>
      </c>
      <c r="P86" s="104" t="n">
        <v>8.619</v>
      </c>
      <c r="Q86" s="104" t="n">
        <v>9.4555</v>
      </c>
      <c r="R86" s="104" t="n">
        <v>10.292</v>
      </c>
      <c r="S86" s="104" t="n">
        <v>11.08675</v>
      </c>
      <c r="T86" s="104" t="n">
        <v>11.8815</v>
      </c>
      <c r="U86" s="104" t="n">
        <v>12.67625</v>
      </c>
      <c r="V86" s="104" t="n">
        <v>13.471</v>
      </c>
      <c r="W86" s="104" t="n">
        <v>13.845</v>
      </c>
      <c r="X86" s="104" t="n">
        <v>14.219</v>
      </c>
      <c r="Y86" s="104" t="n">
        <v>14.593</v>
      </c>
      <c r="Z86" s="104" t="n">
        <v>14.967</v>
      </c>
      <c r="AA86" s="104" t="n">
        <v>15.341</v>
      </c>
      <c r="AB86" s="104" t="n">
        <v>15.5566139351325</v>
      </c>
      <c r="AC86" s="104" t="n">
        <v>15.7722278702649</v>
      </c>
      <c r="AD86" s="104" t="n">
        <v>16.1872857970333</v>
      </c>
      <c r="AE86" s="104" t="n">
        <v>16.6023437238017</v>
      </c>
      <c r="AF86" s="104" t="n">
        <v>17.0174016505701</v>
      </c>
      <c r="AG86" s="104" t="n">
        <v>14.7003802045912</v>
      </c>
      <c r="AH86" s="104" t="n">
        <v>12.3833587586123</v>
      </c>
      <c r="AI86" s="104" t="n">
        <v>11.6953798883773</v>
      </c>
      <c r="AJ86" s="104" t="n">
        <v>7.8676769468147</v>
      </c>
      <c r="AK86" s="104" t="n">
        <v>7.37594713763878</v>
      </c>
      <c r="AL86" s="104" t="n">
        <v>6.88421732846286</v>
      </c>
      <c r="AM86" s="104" t="n">
        <v>6.39248751928694</v>
      </c>
      <c r="AN86" s="104" t="n">
        <v>5.90075771011103</v>
      </c>
      <c r="AO86" s="104" t="n">
        <v>5.40902790093511</v>
      </c>
      <c r="AP86" s="104" t="n">
        <v>4.91729809175919</v>
      </c>
      <c r="AQ86" s="104" t="n">
        <v>4.42556828258328</v>
      </c>
      <c r="AR86" s="104" t="n">
        <v>3.93383847340736</v>
      </c>
      <c r="AS86" s="104" t="n">
        <v>3.44210866423144</v>
      </c>
      <c r="AT86" s="104" t="n">
        <v>2.95037885505553</v>
      </c>
      <c r="AU86" s="104" t="n">
        <v>2.45864904587961</v>
      </c>
      <c r="AV86" s="104" t="n">
        <v>1.96691923670369</v>
      </c>
      <c r="AW86" s="104" t="n">
        <v>1.47518942752778</v>
      </c>
      <c r="AX86" s="104" t="n">
        <v>0.983459618351862</v>
      </c>
      <c r="AY86" s="103" t="n">
        <v>-2.03999999999999</v>
      </c>
      <c r="AZ86" s="103" t="n">
        <v>-3.31199999999999</v>
      </c>
      <c r="BA86" s="103" t="n">
        <v>-4.58399999999999</v>
      </c>
      <c r="BB86" s="103" t="n">
        <v>-5.85599999999999</v>
      </c>
    </row>
    <row r="87" customFormat="false" ht="12.8" hidden="false" customHeight="false" outlineLevel="0" collapsed="false">
      <c r="A87" s="105" t="n">
        <v>120</v>
      </c>
      <c r="B87" s="104" t="n">
        <v>0</v>
      </c>
      <c r="C87" s="104" t="n">
        <v>0.903026853668212</v>
      </c>
      <c r="D87" s="104" t="n">
        <v>1.80605370733642</v>
      </c>
      <c r="E87" s="104" t="n">
        <v>2.70908056100464</v>
      </c>
      <c r="F87" s="104" t="n">
        <v>3.61210741467285</v>
      </c>
      <c r="G87" s="104" t="n">
        <v>4.197065940046</v>
      </c>
      <c r="H87" s="104" t="n">
        <v>4.78202446541914</v>
      </c>
      <c r="I87" s="104" t="n">
        <v>5.19100446956485</v>
      </c>
      <c r="J87" s="104" t="n">
        <v>5.59998447371056</v>
      </c>
      <c r="K87" s="104" t="n">
        <v>6.04163599196979</v>
      </c>
      <c r="L87" s="104" t="n">
        <v>6.48328751022901</v>
      </c>
      <c r="M87" s="104" t="n">
        <v>6.96664375511451</v>
      </c>
      <c r="N87" s="104" t="n">
        <v>7.45000000000001</v>
      </c>
      <c r="O87" s="104" t="n">
        <v>7.97500000000001</v>
      </c>
      <c r="P87" s="104" t="n">
        <v>8.5</v>
      </c>
      <c r="Q87" s="104" t="n">
        <v>9.335</v>
      </c>
      <c r="R87" s="104" t="n">
        <v>10.17</v>
      </c>
      <c r="S87" s="104" t="n">
        <v>11.01</v>
      </c>
      <c r="T87" s="104" t="n">
        <v>11.85</v>
      </c>
      <c r="U87" s="104" t="n">
        <v>12.69</v>
      </c>
      <c r="V87" s="104" t="n">
        <v>13.53</v>
      </c>
      <c r="W87" s="104" t="n">
        <v>13.908</v>
      </c>
      <c r="X87" s="104" t="n">
        <v>14.286</v>
      </c>
      <c r="Y87" s="104" t="n">
        <v>14.664</v>
      </c>
      <c r="Z87" s="104" t="n">
        <v>15.042</v>
      </c>
      <c r="AA87" s="104" t="n">
        <v>15.42</v>
      </c>
      <c r="AB87" s="104" t="n">
        <v>15.6552615536928</v>
      </c>
      <c r="AC87" s="104" t="n">
        <v>15.8905231073855</v>
      </c>
      <c r="AD87" s="104" t="n">
        <v>16.3116192747996</v>
      </c>
      <c r="AE87" s="104" t="n">
        <v>16.7327154422137</v>
      </c>
      <c r="AF87" s="104" t="n">
        <v>17.1538116096278</v>
      </c>
      <c r="AG87" s="104" t="n">
        <v>14.8269374450509</v>
      </c>
      <c r="AH87" s="104" t="n">
        <v>12.5000632804739</v>
      </c>
      <c r="AI87" s="104" t="n">
        <v>11.8055939320219</v>
      </c>
      <c r="AJ87" s="104" t="n">
        <v>7.94049518166917</v>
      </c>
      <c r="AK87" s="104" t="n">
        <v>7.44421423281485</v>
      </c>
      <c r="AL87" s="104" t="n">
        <v>6.94793328396052</v>
      </c>
      <c r="AM87" s="104" t="n">
        <v>6.4516523351062</v>
      </c>
      <c r="AN87" s="104" t="n">
        <v>5.95537138625188</v>
      </c>
      <c r="AO87" s="104" t="n">
        <v>5.45909043739756</v>
      </c>
      <c r="AP87" s="104" t="n">
        <v>4.96280948854324</v>
      </c>
      <c r="AQ87" s="104" t="n">
        <v>4.46652853968892</v>
      </c>
      <c r="AR87" s="104" t="n">
        <v>3.9702475908346</v>
      </c>
      <c r="AS87" s="104" t="n">
        <v>3.47396664198028</v>
      </c>
      <c r="AT87" s="104" t="n">
        <v>2.97768569312596</v>
      </c>
      <c r="AU87" s="104" t="n">
        <v>2.48140474427164</v>
      </c>
      <c r="AV87" s="104" t="n">
        <v>1.98512379541732</v>
      </c>
      <c r="AW87" s="104" t="n">
        <v>1.488842846563</v>
      </c>
      <c r="AX87" s="104" t="n">
        <v>0.992561897708679</v>
      </c>
      <c r="AY87" s="103" t="n">
        <v>-1.51</v>
      </c>
      <c r="AZ87" s="103" t="n">
        <v>-2.73</v>
      </c>
      <c r="BA87" s="103" t="n">
        <v>-3.95</v>
      </c>
      <c r="BB87" s="103" t="n">
        <v>-5.17</v>
      </c>
    </row>
    <row r="88" customFormat="false" ht="12.8" hidden="false" customHeight="false" outlineLevel="0" collapsed="false">
      <c r="A88" s="105" t="n">
        <v>121</v>
      </c>
      <c r="B88" s="104" t="n">
        <v>0</v>
      </c>
      <c r="C88" s="104" t="n">
        <v>0.892090384855221</v>
      </c>
      <c r="D88" s="104" t="n">
        <v>1.78418076971044</v>
      </c>
      <c r="E88" s="104" t="n">
        <v>2.67627115456566</v>
      </c>
      <c r="F88" s="104" t="n">
        <v>3.56836153942089</v>
      </c>
      <c r="G88" s="104" t="n">
        <v>4.147675922023</v>
      </c>
      <c r="H88" s="104" t="n">
        <v>4.7269903046251</v>
      </c>
      <c r="I88" s="104" t="n">
        <v>5.13369759084528</v>
      </c>
      <c r="J88" s="104" t="n">
        <v>5.54040487706546</v>
      </c>
      <c r="K88" s="104" t="n">
        <v>5.97922114866144</v>
      </c>
      <c r="L88" s="104" t="n">
        <v>6.41803742025743</v>
      </c>
      <c r="M88" s="104" t="n">
        <v>6.89763041635957</v>
      </c>
      <c r="N88" s="104" t="n">
        <v>7.3772234124617</v>
      </c>
      <c r="O88" s="104" t="n">
        <v>7.89461170623085</v>
      </c>
      <c r="P88" s="104" t="n">
        <v>8.412</v>
      </c>
      <c r="Q88" s="104" t="n">
        <v>9.214</v>
      </c>
      <c r="R88" s="104" t="n">
        <v>10.016</v>
      </c>
      <c r="S88" s="104" t="n">
        <v>10.84825</v>
      </c>
      <c r="T88" s="104" t="n">
        <v>11.6805</v>
      </c>
      <c r="U88" s="104" t="n">
        <v>12.51275</v>
      </c>
      <c r="V88" s="104" t="n">
        <v>13.345</v>
      </c>
      <c r="W88" s="104" t="n">
        <v>13.766</v>
      </c>
      <c r="X88" s="104" t="n">
        <v>14.187</v>
      </c>
      <c r="Y88" s="104" t="n">
        <v>14.608</v>
      </c>
      <c r="Z88" s="104" t="n">
        <v>15.029</v>
      </c>
      <c r="AA88" s="104" t="n">
        <v>15.45</v>
      </c>
      <c r="AB88" s="104" t="n">
        <v>15.7168092429542</v>
      </c>
      <c r="AC88" s="104" t="n">
        <v>15.9836184859084</v>
      </c>
      <c r="AD88" s="104" t="n">
        <v>16.4113139407601</v>
      </c>
      <c r="AE88" s="104" t="n">
        <v>16.8390093956117</v>
      </c>
      <c r="AF88" s="104" t="n">
        <v>17.2667048504634</v>
      </c>
      <c r="AG88" s="104" t="n">
        <v>14.9371318597606</v>
      </c>
      <c r="AH88" s="104" t="n">
        <v>12.6075588690578</v>
      </c>
      <c r="AI88" s="104" t="n">
        <v>11.9071113855334</v>
      </c>
      <c r="AJ88" s="104" t="n">
        <v>8.0070174393275</v>
      </c>
      <c r="AK88" s="104" t="n">
        <v>7.50657884936953</v>
      </c>
      <c r="AL88" s="104" t="n">
        <v>7.00614025941156</v>
      </c>
      <c r="AM88" s="104" t="n">
        <v>6.50570166945359</v>
      </c>
      <c r="AN88" s="104" t="n">
        <v>6.00526307949562</v>
      </c>
      <c r="AO88" s="104" t="n">
        <v>5.50482448953766</v>
      </c>
      <c r="AP88" s="104" t="n">
        <v>5.00438589957969</v>
      </c>
      <c r="AQ88" s="104" t="n">
        <v>4.50394730962173</v>
      </c>
      <c r="AR88" s="104" t="n">
        <v>4.00350871966376</v>
      </c>
      <c r="AS88" s="104" t="n">
        <v>3.50307012970579</v>
      </c>
      <c r="AT88" s="104" t="n">
        <v>3.00263153974783</v>
      </c>
      <c r="AU88" s="104" t="n">
        <v>2.50219294978986</v>
      </c>
      <c r="AV88" s="104" t="n">
        <v>2.0017543598319</v>
      </c>
      <c r="AW88" s="104" t="n">
        <v>1.50131576987393</v>
      </c>
      <c r="AX88" s="104" t="n">
        <v>1.00087717991596</v>
      </c>
      <c r="AY88" s="103" t="n">
        <v>-0.953999999999996</v>
      </c>
      <c r="AZ88" s="103" t="n">
        <v>-2.12</v>
      </c>
      <c r="BA88" s="103" t="n">
        <v>-3.286</v>
      </c>
      <c r="BB88" s="103" t="n">
        <v>-4.45199999999999</v>
      </c>
    </row>
    <row r="89" customFormat="false" ht="12.8" hidden="false" customHeight="false" outlineLevel="0" collapsed="false">
      <c r="A89" s="105" t="n">
        <v>122</v>
      </c>
      <c r="B89" s="104" t="n">
        <v>0</v>
      </c>
      <c r="C89" s="104" t="n">
        <v>0.88115391604223</v>
      </c>
      <c r="D89" s="104" t="n">
        <v>1.76230783208446</v>
      </c>
      <c r="E89" s="104" t="n">
        <v>2.64346174812669</v>
      </c>
      <c r="F89" s="104" t="n">
        <v>3.52461566416892</v>
      </c>
      <c r="G89" s="104" t="n">
        <v>4.09828590399999</v>
      </c>
      <c r="H89" s="104" t="n">
        <v>4.67195614383106</v>
      </c>
      <c r="I89" s="104" t="n">
        <v>5.07639071212571</v>
      </c>
      <c r="J89" s="104" t="n">
        <v>5.48082528042036</v>
      </c>
      <c r="K89" s="104" t="n">
        <v>5.9168063053531</v>
      </c>
      <c r="L89" s="104" t="n">
        <v>6.35278733028585</v>
      </c>
      <c r="M89" s="104" t="n">
        <v>6.82861707760462</v>
      </c>
      <c r="N89" s="104" t="n">
        <v>7.30444682492339</v>
      </c>
      <c r="O89" s="104" t="n">
        <v>7.8142234124617</v>
      </c>
      <c r="P89" s="104" t="n">
        <v>8.324</v>
      </c>
      <c r="Q89" s="104" t="n">
        <v>9.093</v>
      </c>
      <c r="R89" s="104" t="n">
        <v>9.862</v>
      </c>
      <c r="S89" s="104" t="n">
        <v>10.6865</v>
      </c>
      <c r="T89" s="104" t="n">
        <v>11.511</v>
      </c>
      <c r="U89" s="104" t="n">
        <v>12.3355</v>
      </c>
      <c r="V89" s="104" t="n">
        <v>13.16</v>
      </c>
      <c r="W89" s="104" t="n">
        <v>13.624</v>
      </c>
      <c r="X89" s="104" t="n">
        <v>14.088</v>
      </c>
      <c r="Y89" s="104" t="n">
        <v>14.552</v>
      </c>
      <c r="Z89" s="104" t="n">
        <v>15.016</v>
      </c>
      <c r="AA89" s="104" t="n">
        <v>15.48</v>
      </c>
      <c r="AB89" s="104" t="n">
        <v>15.7783569322157</v>
      </c>
      <c r="AC89" s="104" t="n">
        <v>16.0767138644313</v>
      </c>
      <c r="AD89" s="104" t="n">
        <v>16.5110086067205</v>
      </c>
      <c r="AE89" s="104" t="n">
        <v>16.9453033490097</v>
      </c>
      <c r="AF89" s="104" t="n">
        <v>17.379598091299</v>
      </c>
      <c r="AG89" s="104" t="n">
        <v>15.0473262744703</v>
      </c>
      <c r="AH89" s="104" t="n">
        <v>12.7150544576417</v>
      </c>
      <c r="AI89" s="104" t="n">
        <v>12.0086288390448</v>
      </c>
      <c r="AJ89" s="104" t="n">
        <v>8.07353969698582</v>
      </c>
      <c r="AK89" s="104" t="n">
        <v>7.56894346592421</v>
      </c>
      <c r="AL89" s="104" t="n">
        <v>7.06434723486259</v>
      </c>
      <c r="AM89" s="104" t="n">
        <v>6.55975100380098</v>
      </c>
      <c r="AN89" s="104" t="n">
        <v>6.05515477273937</v>
      </c>
      <c r="AO89" s="104" t="n">
        <v>5.55055854167776</v>
      </c>
      <c r="AP89" s="104" t="n">
        <v>5.04596231061614</v>
      </c>
      <c r="AQ89" s="104" t="n">
        <v>4.54136607955453</v>
      </c>
      <c r="AR89" s="104" t="n">
        <v>4.03676984849292</v>
      </c>
      <c r="AS89" s="104" t="n">
        <v>3.53217361743131</v>
      </c>
      <c r="AT89" s="104" t="n">
        <v>3.0275773863697</v>
      </c>
      <c r="AU89" s="104" t="n">
        <v>2.52298115530808</v>
      </c>
      <c r="AV89" s="104" t="n">
        <v>2.01838492424647</v>
      </c>
      <c r="AW89" s="104" t="n">
        <v>1.51378869318486</v>
      </c>
      <c r="AX89" s="104" t="n">
        <v>1.00919246212325</v>
      </c>
      <c r="AY89" s="103" t="n">
        <v>-0.397999999999994</v>
      </c>
      <c r="AZ89" s="103" t="n">
        <v>-1.50999999999999</v>
      </c>
      <c r="BA89" s="103" t="n">
        <v>-2.62199999999999</v>
      </c>
      <c r="BB89" s="103" t="n">
        <v>-3.73399999999999</v>
      </c>
    </row>
    <row r="90" customFormat="false" ht="12.8" hidden="false" customHeight="false" outlineLevel="0" collapsed="false">
      <c r="A90" s="105" t="n">
        <v>123</v>
      </c>
      <c r="B90" s="104" t="n">
        <v>0</v>
      </c>
      <c r="C90" s="104" t="n">
        <v>0.870217447229239</v>
      </c>
      <c r="D90" s="104" t="n">
        <v>1.74043489445848</v>
      </c>
      <c r="E90" s="104" t="n">
        <v>2.61065234168772</v>
      </c>
      <c r="F90" s="104" t="n">
        <v>3.48086978891696</v>
      </c>
      <c r="G90" s="104" t="n">
        <v>4.04889588597699</v>
      </c>
      <c r="H90" s="104" t="n">
        <v>4.61692198303701</v>
      </c>
      <c r="I90" s="104" t="n">
        <v>5.01908383340613</v>
      </c>
      <c r="J90" s="104" t="n">
        <v>5.42124568377526</v>
      </c>
      <c r="K90" s="104" t="n">
        <v>5.85439146204476</v>
      </c>
      <c r="L90" s="104" t="n">
        <v>6.28753724031427</v>
      </c>
      <c r="M90" s="104" t="n">
        <v>6.75960373884968</v>
      </c>
      <c r="N90" s="104" t="n">
        <v>7.23167023738508</v>
      </c>
      <c r="O90" s="104" t="n">
        <v>7.73383511869254</v>
      </c>
      <c r="P90" s="104" t="n">
        <v>8.236</v>
      </c>
      <c r="Q90" s="104" t="n">
        <v>8.972</v>
      </c>
      <c r="R90" s="104" t="n">
        <v>9.708</v>
      </c>
      <c r="S90" s="104" t="n">
        <v>10.52475</v>
      </c>
      <c r="T90" s="104" t="n">
        <v>11.3415</v>
      </c>
      <c r="U90" s="104" t="n">
        <v>12.15825</v>
      </c>
      <c r="V90" s="104" t="n">
        <v>12.975</v>
      </c>
      <c r="W90" s="104" t="n">
        <v>13.482</v>
      </c>
      <c r="X90" s="104" t="n">
        <v>13.989</v>
      </c>
      <c r="Y90" s="104" t="n">
        <v>14.496</v>
      </c>
      <c r="Z90" s="104" t="n">
        <v>15.003</v>
      </c>
      <c r="AA90" s="104" t="n">
        <v>15.51</v>
      </c>
      <c r="AB90" s="104" t="n">
        <v>15.8399046214771</v>
      </c>
      <c r="AC90" s="104" t="n">
        <v>16.1698092429542</v>
      </c>
      <c r="AD90" s="104" t="n">
        <v>16.610703272681</v>
      </c>
      <c r="AE90" s="104" t="n">
        <v>17.0515973024078</v>
      </c>
      <c r="AF90" s="104" t="n">
        <v>17.4924913321345</v>
      </c>
      <c r="AG90" s="104" t="n">
        <v>15.15752068918</v>
      </c>
      <c r="AH90" s="104" t="n">
        <v>12.8225500462255</v>
      </c>
      <c r="AI90" s="104" t="n">
        <v>12.1101462925563</v>
      </c>
      <c r="AJ90" s="104" t="n">
        <v>8.14006195464415</v>
      </c>
      <c r="AK90" s="104" t="n">
        <v>7.63130808247889</v>
      </c>
      <c r="AL90" s="104" t="n">
        <v>7.12255421031363</v>
      </c>
      <c r="AM90" s="104" t="n">
        <v>6.61380033814837</v>
      </c>
      <c r="AN90" s="104" t="n">
        <v>6.10504646598311</v>
      </c>
      <c r="AO90" s="104" t="n">
        <v>5.59629259381785</v>
      </c>
      <c r="AP90" s="104" t="n">
        <v>5.0875387216526</v>
      </c>
      <c r="AQ90" s="104" t="n">
        <v>4.57878484948734</v>
      </c>
      <c r="AR90" s="104" t="n">
        <v>4.07003097732208</v>
      </c>
      <c r="AS90" s="104" t="n">
        <v>3.56127710515682</v>
      </c>
      <c r="AT90" s="104" t="n">
        <v>3.05252323299156</v>
      </c>
      <c r="AU90" s="104" t="n">
        <v>2.54376936082631</v>
      </c>
      <c r="AV90" s="104" t="n">
        <v>2.03501548866105</v>
      </c>
      <c r="AW90" s="104" t="n">
        <v>1.52626161649579</v>
      </c>
      <c r="AX90" s="104" t="n">
        <v>1.01750774433053</v>
      </c>
      <c r="AY90" s="103" t="n">
        <v>0.158000000000007</v>
      </c>
      <c r="AZ90" s="103" t="n">
        <v>-0.899999999999992</v>
      </c>
      <c r="BA90" s="103" t="n">
        <v>-1.95799999999999</v>
      </c>
      <c r="BB90" s="103" t="n">
        <v>-3.01599999999999</v>
      </c>
    </row>
    <row r="91" customFormat="false" ht="12.8" hidden="false" customHeight="false" outlineLevel="0" collapsed="false">
      <c r="A91" s="105" t="n">
        <v>124</v>
      </c>
      <c r="B91" s="104" t="n">
        <v>0</v>
      </c>
      <c r="C91" s="104" t="n">
        <v>0.859280978416248</v>
      </c>
      <c r="D91" s="104" t="n">
        <v>1.7185619568325</v>
      </c>
      <c r="E91" s="104" t="n">
        <v>2.57784293524874</v>
      </c>
      <c r="F91" s="104" t="n">
        <v>3.43712391366499</v>
      </c>
      <c r="G91" s="104" t="n">
        <v>3.99950586795398</v>
      </c>
      <c r="H91" s="104" t="n">
        <v>4.56188782224297</v>
      </c>
      <c r="I91" s="104" t="n">
        <v>4.96177695468656</v>
      </c>
      <c r="J91" s="104" t="n">
        <v>5.36166608713015</v>
      </c>
      <c r="K91" s="104" t="n">
        <v>5.79197661873642</v>
      </c>
      <c r="L91" s="104" t="n">
        <v>6.22228715034269</v>
      </c>
      <c r="M91" s="104" t="n">
        <v>6.69059040009473</v>
      </c>
      <c r="N91" s="104" t="n">
        <v>7.15889364984677</v>
      </c>
      <c r="O91" s="104" t="n">
        <v>7.65344682492339</v>
      </c>
      <c r="P91" s="104" t="n">
        <v>8.148</v>
      </c>
      <c r="Q91" s="104" t="n">
        <v>8.851</v>
      </c>
      <c r="R91" s="104" t="n">
        <v>9.554</v>
      </c>
      <c r="S91" s="104" t="n">
        <v>10.363</v>
      </c>
      <c r="T91" s="104" t="n">
        <v>11.172</v>
      </c>
      <c r="U91" s="104" t="n">
        <v>11.981</v>
      </c>
      <c r="V91" s="104" t="n">
        <v>12.79</v>
      </c>
      <c r="W91" s="104" t="n">
        <v>13.34</v>
      </c>
      <c r="X91" s="104" t="n">
        <v>13.89</v>
      </c>
      <c r="Y91" s="104" t="n">
        <v>14.44</v>
      </c>
      <c r="Z91" s="104" t="n">
        <v>14.99</v>
      </c>
      <c r="AA91" s="104" t="n">
        <v>15.54</v>
      </c>
      <c r="AB91" s="104" t="n">
        <v>15.9014523107386</v>
      </c>
      <c r="AC91" s="104" t="n">
        <v>16.2629046214771</v>
      </c>
      <c r="AD91" s="104" t="n">
        <v>16.7103979386414</v>
      </c>
      <c r="AE91" s="104" t="n">
        <v>17.1578912558058</v>
      </c>
      <c r="AF91" s="104" t="n">
        <v>17.6053845729701</v>
      </c>
      <c r="AG91" s="104" t="n">
        <v>15.2677151038898</v>
      </c>
      <c r="AH91" s="104" t="n">
        <v>12.9300456348094</v>
      </c>
      <c r="AI91" s="104" t="n">
        <v>12.2116637460677</v>
      </c>
      <c r="AJ91" s="104" t="n">
        <v>8.20658421230247</v>
      </c>
      <c r="AK91" s="104" t="n">
        <v>7.69367269903357</v>
      </c>
      <c r="AL91" s="104" t="n">
        <v>7.18076118576466</v>
      </c>
      <c r="AM91" s="104" t="n">
        <v>6.66784967249576</v>
      </c>
      <c r="AN91" s="104" t="n">
        <v>6.15493815922686</v>
      </c>
      <c r="AO91" s="104" t="n">
        <v>5.64202664595795</v>
      </c>
      <c r="AP91" s="104" t="n">
        <v>5.12911513268905</v>
      </c>
      <c r="AQ91" s="104" t="n">
        <v>4.61620361942014</v>
      </c>
      <c r="AR91" s="104" t="n">
        <v>4.10329210615124</v>
      </c>
      <c r="AS91" s="104" t="n">
        <v>3.59038059288234</v>
      </c>
      <c r="AT91" s="104" t="n">
        <v>3.07746907961343</v>
      </c>
      <c r="AU91" s="104" t="n">
        <v>2.56455756634453</v>
      </c>
      <c r="AV91" s="104" t="n">
        <v>2.05164605307563</v>
      </c>
      <c r="AW91" s="104" t="n">
        <v>1.53873453980672</v>
      </c>
      <c r="AX91" s="104" t="n">
        <v>1.02582302653782</v>
      </c>
      <c r="AY91" s="103" t="n">
        <v>0.714000000000009</v>
      </c>
      <c r="AZ91" s="103" t="n">
        <v>-0.289999999999989</v>
      </c>
      <c r="BA91" s="103" t="n">
        <v>-1.29399999999999</v>
      </c>
      <c r="BB91" s="103" t="n">
        <v>-2.29799999999999</v>
      </c>
    </row>
    <row r="92" customFormat="false" ht="12.8" hidden="false" customHeight="false" outlineLevel="0" collapsed="false">
      <c r="A92" s="105" t="n">
        <v>125</v>
      </c>
      <c r="B92" s="104" t="n">
        <v>0</v>
      </c>
      <c r="C92" s="104" t="n">
        <v>0.848344509603257</v>
      </c>
      <c r="D92" s="104" t="n">
        <v>1.69668901920652</v>
      </c>
      <c r="E92" s="104" t="n">
        <v>2.54503352880977</v>
      </c>
      <c r="F92" s="104" t="n">
        <v>3.39337803841303</v>
      </c>
      <c r="G92" s="104" t="n">
        <v>3.95011584993098</v>
      </c>
      <c r="H92" s="104" t="n">
        <v>4.50685366144893</v>
      </c>
      <c r="I92" s="104" t="n">
        <v>4.90447007596699</v>
      </c>
      <c r="J92" s="104" t="n">
        <v>5.30208649048505</v>
      </c>
      <c r="K92" s="104" t="n">
        <v>5.72956177542808</v>
      </c>
      <c r="L92" s="104" t="n">
        <v>6.15703706037111</v>
      </c>
      <c r="M92" s="104" t="n">
        <v>6.62157706133979</v>
      </c>
      <c r="N92" s="104" t="n">
        <v>7.08611706230846</v>
      </c>
      <c r="O92" s="104" t="n">
        <v>7.57305853115423</v>
      </c>
      <c r="P92" s="104" t="n">
        <v>8.06</v>
      </c>
      <c r="Q92" s="104" t="n">
        <v>8.73</v>
      </c>
      <c r="R92" s="104" t="n">
        <v>9.4</v>
      </c>
      <c r="S92" s="104" t="n">
        <v>10.20125</v>
      </c>
      <c r="T92" s="104" t="n">
        <v>11.0025</v>
      </c>
      <c r="U92" s="104" t="n">
        <v>11.80375</v>
      </c>
      <c r="V92" s="104" t="n">
        <v>12.605</v>
      </c>
      <c r="W92" s="104" t="n">
        <v>13.198</v>
      </c>
      <c r="X92" s="104" t="n">
        <v>13.791</v>
      </c>
      <c r="Y92" s="104" t="n">
        <v>14.384</v>
      </c>
      <c r="Z92" s="104" t="n">
        <v>14.977</v>
      </c>
      <c r="AA92" s="104" t="n">
        <v>15.57</v>
      </c>
      <c r="AB92" s="104" t="n">
        <v>15.963</v>
      </c>
      <c r="AC92" s="104" t="n">
        <v>16.356</v>
      </c>
      <c r="AD92" s="104" t="n">
        <v>16.8100926046019</v>
      </c>
      <c r="AE92" s="104" t="n">
        <v>17.2641852092038</v>
      </c>
      <c r="AF92" s="104" t="n">
        <v>17.7182778138057</v>
      </c>
      <c r="AG92" s="104" t="n">
        <v>15.3779095185995</v>
      </c>
      <c r="AH92" s="104" t="n">
        <v>13.0375412233933</v>
      </c>
      <c r="AI92" s="104" t="n">
        <v>12.3131811995792</v>
      </c>
      <c r="AJ92" s="104" t="n">
        <v>8.2731064699608</v>
      </c>
      <c r="AK92" s="104" t="n">
        <v>7.75603731558825</v>
      </c>
      <c r="AL92" s="104" t="n">
        <v>7.2389681612157</v>
      </c>
      <c r="AM92" s="104" t="n">
        <v>6.72189900684315</v>
      </c>
      <c r="AN92" s="104" t="n">
        <v>6.2048298524706</v>
      </c>
      <c r="AO92" s="104" t="n">
        <v>5.68776069809805</v>
      </c>
      <c r="AP92" s="104" t="n">
        <v>5.1706915437255</v>
      </c>
      <c r="AQ92" s="104" t="n">
        <v>4.65362238935295</v>
      </c>
      <c r="AR92" s="104" t="n">
        <v>4.1365532349804</v>
      </c>
      <c r="AS92" s="104" t="n">
        <v>3.61948408060785</v>
      </c>
      <c r="AT92" s="104" t="n">
        <v>3.1024149262353</v>
      </c>
      <c r="AU92" s="104" t="n">
        <v>2.58534577186275</v>
      </c>
      <c r="AV92" s="104" t="n">
        <v>2.0682766174902</v>
      </c>
      <c r="AW92" s="104" t="n">
        <v>1.55120746311765</v>
      </c>
      <c r="AX92" s="104" t="n">
        <v>1.0341383087451</v>
      </c>
      <c r="AY92" s="103" t="n">
        <v>1.27000000000001</v>
      </c>
      <c r="AZ92" s="103" t="n">
        <v>0.320000000000006</v>
      </c>
      <c r="BA92" s="103" t="n">
        <v>-0.629999999999994</v>
      </c>
      <c r="BB92" s="103" t="n">
        <v>-1.57999999999999</v>
      </c>
    </row>
    <row r="93" customFormat="false" ht="12.8" hidden="false" customHeight="false" outlineLevel="0" collapsed="false">
      <c r="A93" s="105" t="n">
        <v>126</v>
      </c>
      <c r="B93" s="104" t="n">
        <v>0</v>
      </c>
      <c r="C93" s="104" t="n">
        <v>0.837078060129363</v>
      </c>
      <c r="D93" s="104" t="n">
        <v>1.67415612025873</v>
      </c>
      <c r="E93" s="104" t="n">
        <v>2.51123418038809</v>
      </c>
      <c r="F93" s="104" t="n">
        <v>3.34831224051745</v>
      </c>
      <c r="G93" s="104" t="n">
        <v>3.89913912462036</v>
      </c>
      <c r="H93" s="104" t="n">
        <v>4.44996600872326</v>
      </c>
      <c r="I93" s="104" t="n">
        <v>4.84509260426577</v>
      </c>
      <c r="J93" s="104" t="n">
        <v>5.24021919980829</v>
      </c>
      <c r="K93" s="104" t="n">
        <v>5.66449891745474</v>
      </c>
      <c r="L93" s="104" t="n">
        <v>6.08877863510119</v>
      </c>
      <c r="M93" s="104" t="n">
        <v>6.54902295429494</v>
      </c>
      <c r="N93" s="104" t="n">
        <v>7.00926727348869</v>
      </c>
      <c r="O93" s="104" t="n">
        <v>7.49063363674435</v>
      </c>
      <c r="P93" s="104" t="n">
        <v>7.972</v>
      </c>
      <c r="Q93" s="104" t="n">
        <v>8.609</v>
      </c>
      <c r="R93" s="104" t="n">
        <v>9.246</v>
      </c>
      <c r="S93" s="104" t="n">
        <v>10.0395</v>
      </c>
      <c r="T93" s="104" t="n">
        <v>10.833</v>
      </c>
      <c r="U93" s="104" t="n">
        <v>11.6265</v>
      </c>
      <c r="V93" s="104" t="n">
        <v>12.42</v>
      </c>
      <c r="W93" s="104" t="n">
        <v>13.056</v>
      </c>
      <c r="X93" s="104" t="n">
        <v>13.692</v>
      </c>
      <c r="Y93" s="104" t="n">
        <v>14.328</v>
      </c>
      <c r="Z93" s="104" t="n">
        <v>14.964</v>
      </c>
      <c r="AA93" s="104" t="n">
        <v>15.6</v>
      </c>
      <c r="AB93" s="104" t="n">
        <v>16.0048</v>
      </c>
      <c r="AC93" s="104" t="n">
        <v>16.4096</v>
      </c>
      <c r="AD93" s="104" t="n">
        <v>16.8715610724698</v>
      </c>
      <c r="AE93" s="104" t="n">
        <v>17.3335221449396</v>
      </c>
      <c r="AF93" s="104" t="n">
        <v>17.7954832174094</v>
      </c>
      <c r="AG93" s="104" t="n">
        <v>15.4642409532918</v>
      </c>
      <c r="AH93" s="104" t="n">
        <v>13.1329986891741</v>
      </c>
      <c r="AI93" s="104" t="n">
        <v>12.4033311626419</v>
      </c>
      <c r="AJ93" s="104" t="n">
        <v>8.33128385437535</v>
      </c>
      <c r="AK93" s="104" t="n">
        <v>7.81057861347689</v>
      </c>
      <c r="AL93" s="104" t="n">
        <v>7.28987337257843</v>
      </c>
      <c r="AM93" s="104" t="n">
        <v>6.76916813167997</v>
      </c>
      <c r="AN93" s="104" t="n">
        <v>6.24846289078151</v>
      </c>
      <c r="AO93" s="104" t="n">
        <v>5.72775764988305</v>
      </c>
      <c r="AP93" s="104" t="n">
        <v>5.20705240898459</v>
      </c>
      <c r="AQ93" s="104" t="n">
        <v>4.68634716808614</v>
      </c>
      <c r="AR93" s="104" t="n">
        <v>4.16564192718768</v>
      </c>
      <c r="AS93" s="104" t="n">
        <v>3.64493668628922</v>
      </c>
      <c r="AT93" s="104" t="n">
        <v>3.12423144539076</v>
      </c>
      <c r="AU93" s="104" t="n">
        <v>2.6035262044923</v>
      </c>
      <c r="AV93" s="104" t="n">
        <v>2.08282096359384</v>
      </c>
      <c r="AW93" s="104" t="n">
        <v>1.56211572269538</v>
      </c>
      <c r="AX93" s="104" t="n">
        <v>1.04141048179692</v>
      </c>
      <c r="AY93" s="103" t="n">
        <v>1.838</v>
      </c>
      <c r="AZ93" s="103" t="n">
        <v>0.942</v>
      </c>
      <c r="BA93" s="103" t="n">
        <v>0.0460000000000003</v>
      </c>
      <c r="BB93" s="103" t="n">
        <v>-0.85</v>
      </c>
    </row>
    <row r="94" customFormat="false" ht="12.8" hidden="false" customHeight="false" outlineLevel="0" collapsed="false">
      <c r="A94" s="105" t="n">
        <v>127</v>
      </c>
      <c r="B94" s="104" t="n">
        <v>0</v>
      </c>
      <c r="C94" s="104" t="n">
        <v>0.825811610655468</v>
      </c>
      <c r="D94" s="104" t="n">
        <v>1.65162322131094</v>
      </c>
      <c r="E94" s="104" t="n">
        <v>2.47743483196641</v>
      </c>
      <c r="F94" s="104" t="n">
        <v>3.30324644262187</v>
      </c>
      <c r="G94" s="104" t="n">
        <v>3.84816239930974</v>
      </c>
      <c r="H94" s="104" t="n">
        <v>4.3930783559976</v>
      </c>
      <c r="I94" s="104" t="n">
        <v>4.78571513256456</v>
      </c>
      <c r="J94" s="104" t="n">
        <v>5.17835190913152</v>
      </c>
      <c r="K94" s="104" t="n">
        <v>5.5994360594814</v>
      </c>
      <c r="L94" s="104" t="n">
        <v>6.02052020983127</v>
      </c>
      <c r="M94" s="104" t="n">
        <v>6.4764688472501</v>
      </c>
      <c r="N94" s="104" t="n">
        <v>6.93241748466892</v>
      </c>
      <c r="O94" s="104" t="n">
        <v>7.40820874233446</v>
      </c>
      <c r="P94" s="104" t="n">
        <v>7.884</v>
      </c>
      <c r="Q94" s="104" t="n">
        <v>8.488</v>
      </c>
      <c r="R94" s="104" t="n">
        <v>9.092</v>
      </c>
      <c r="S94" s="104" t="n">
        <v>9.87775</v>
      </c>
      <c r="T94" s="104" t="n">
        <v>10.6635</v>
      </c>
      <c r="U94" s="104" t="n">
        <v>11.44925</v>
      </c>
      <c r="V94" s="104" t="n">
        <v>12.235</v>
      </c>
      <c r="W94" s="104" t="n">
        <v>12.914</v>
      </c>
      <c r="X94" s="104" t="n">
        <v>13.593</v>
      </c>
      <c r="Y94" s="104" t="n">
        <v>14.272</v>
      </c>
      <c r="Z94" s="104" t="n">
        <v>14.951</v>
      </c>
      <c r="AA94" s="104" t="n">
        <v>15.63</v>
      </c>
      <c r="AB94" s="104" t="n">
        <v>16.0466</v>
      </c>
      <c r="AC94" s="104" t="n">
        <v>16.4632</v>
      </c>
      <c r="AD94" s="104" t="n">
        <v>16.9330295403377</v>
      </c>
      <c r="AE94" s="104" t="n">
        <v>17.4028590806755</v>
      </c>
      <c r="AF94" s="104" t="n">
        <v>17.8726886210132</v>
      </c>
      <c r="AG94" s="104" t="n">
        <v>15.550572387984</v>
      </c>
      <c r="AH94" s="104" t="n">
        <v>13.2284561549548</v>
      </c>
      <c r="AI94" s="104" t="n">
        <v>12.4934811257046</v>
      </c>
      <c r="AJ94" s="104" t="n">
        <v>8.3894612387899</v>
      </c>
      <c r="AK94" s="104" t="n">
        <v>7.86511991136554</v>
      </c>
      <c r="AL94" s="104" t="n">
        <v>7.34077858394117</v>
      </c>
      <c r="AM94" s="104" t="n">
        <v>6.8164372565168</v>
      </c>
      <c r="AN94" s="104" t="n">
        <v>6.29209592909243</v>
      </c>
      <c r="AO94" s="104" t="n">
        <v>5.76775460166806</v>
      </c>
      <c r="AP94" s="104" t="n">
        <v>5.24341327424369</v>
      </c>
      <c r="AQ94" s="104" t="n">
        <v>4.71907194681932</v>
      </c>
      <c r="AR94" s="104" t="n">
        <v>4.19473061939495</v>
      </c>
      <c r="AS94" s="104" t="n">
        <v>3.67038929197058</v>
      </c>
      <c r="AT94" s="104" t="n">
        <v>3.14604796454621</v>
      </c>
      <c r="AU94" s="104" t="n">
        <v>2.62170663712184</v>
      </c>
      <c r="AV94" s="104" t="n">
        <v>2.09736530969747</v>
      </c>
      <c r="AW94" s="104" t="n">
        <v>1.5730239822731</v>
      </c>
      <c r="AX94" s="104" t="n">
        <v>1.04868265484873</v>
      </c>
      <c r="AY94" s="103" t="n">
        <v>2.406</v>
      </c>
      <c r="AZ94" s="103" t="n">
        <v>1.56399999999999</v>
      </c>
      <c r="BA94" s="103" t="n">
        <v>0.721999999999994</v>
      </c>
      <c r="BB94" s="103" t="n">
        <v>-0.120000000000006</v>
      </c>
    </row>
    <row r="95" customFormat="false" ht="12.8" hidden="false" customHeight="false" outlineLevel="0" collapsed="false">
      <c r="A95" s="105" t="n">
        <v>128</v>
      </c>
      <c r="B95" s="104" t="n">
        <v>0</v>
      </c>
      <c r="C95" s="104" t="n">
        <v>0.814545161181574</v>
      </c>
      <c r="D95" s="104" t="n">
        <v>1.62909032236315</v>
      </c>
      <c r="E95" s="104" t="n">
        <v>2.44363548354472</v>
      </c>
      <c r="F95" s="104" t="n">
        <v>3.2581806447263</v>
      </c>
      <c r="G95" s="104" t="n">
        <v>3.79718567399911</v>
      </c>
      <c r="H95" s="104" t="n">
        <v>4.33619070327193</v>
      </c>
      <c r="I95" s="104" t="n">
        <v>4.72633766086335</v>
      </c>
      <c r="J95" s="104" t="n">
        <v>5.11648461845476</v>
      </c>
      <c r="K95" s="104" t="n">
        <v>5.53437320150805</v>
      </c>
      <c r="L95" s="104" t="n">
        <v>5.95226178456135</v>
      </c>
      <c r="M95" s="104" t="n">
        <v>6.40391474020525</v>
      </c>
      <c r="N95" s="104" t="n">
        <v>6.85556769584916</v>
      </c>
      <c r="O95" s="104" t="n">
        <v>7.32578384792458</v>
      </c>
      <c r="P95" s="104" t="n">
        <v>7.796</v>
      </c>
      <c r="Q95" s="104" t="n">
        <v>8.367</v>
      </c>
      <c r="R95" s="104" t="n">
        <v>8.93800000000001</v>
      </c>
      <c r="S95" s="104" t="n">
        <v>9.716</v>
      </c>
      <c r="T95" s="104" t="n">
        <v>10.494</v>
      </c>
      <c r="U95" s="104" t="n">
        <v>11.272</v>
      </c>
      <c r="V95" s="104" t="n">
        <v>12.05</v>
      </c>
      <c r="W95" s="104" t="n">
        <v>12.772</v>
      </c>
      <c r="X95" s="104" t="n">
        <v>13.494</v>
      </c>
      <c r="Y95" s="104" t="n">
        <v>14.216</v>
      </c>
      <c r="Z95" s="104" t="n">
        <v>14.938</v>
      </c>
      <c r="AA95" s="104" t="n">
        <v>15.66</v>
      </c>
      <c r="AB95" s="104" t="n">
        <v>16.0884</v>
      </c>
      <c r="AC95" s="104" t="n">
        <v>16.5168</v>
      </c>
      <c r="AD95" s="104" t="n">
        <v>16.9944980082056</v>
      </c>
      <c r="AE95" s="104" t="n">
        <v>17.4721960164113</v>
      </c>
      <c r="AF95" s="104" t="n">
        <v>17.9498940246169</v>
      </c>
      <c r="AG95" s="104" t="n">
        <v>15.6369038226763</v>
      </c>
      <c r="AH95" s="104" t="n">
        <v>13.3239136207356</v>
      </c>
      <c r="AI95" s="104" t="n">
        <v>12.5836310887673</v>
      </c>
      <c r="AJ95" s="104" t="n">
        <v>8.44763862320446</v>
      </c>
      <c r="AK95" s="104" t="n">
        <v>7.91966120925418</v>
      </c>
      <c r="AL95" s="104" t="n">
        <v>7.3916837953039</v>
      </c>
      <c r="AM95" s="104" t="n">
        <v>6.86370638135362</v>
      </c>
      <c r="AN95" s="104" t="n">
        <v>6.33572896740334</v>
      </c>
      <c r="AO95" s="104" t="n">
        <v>5.80775155345306</v>
      </c>
      <c r="AP95" s="104" t="n">
        <v>5.27977413950278</v>
      </c>
      <c r="AQ95" s="104" t="n">
        <v>4.75179672555251</v>
      </c>
      <c r="AR95" s="104" t="n">
        <v>4.22381931160223</v>
      </c>
      <c r="AS95" s="104" t="n">
        <v>3.69584189765195</v>
      </c>
      <c r="AT95" s="104" t="n">
        <v>3.16786448370167</v>
      </c>
      <c r="AU95" s="104" t="n">
        <v>2.63988706975139</v>
      </c>
      <c r="AV95" s="104" t="n">
        <v>2.11190965580111</v>
      </c>
      <c r="AW95" s="104" t="n">
        <v>1.58393224185083</v>
      </c>
      <c r="AX95" s="104" t="n">
        <v>1.05595482790055</v>
      </c>
      <c r="AY95" s="103" t="n">
        <v>2.974</v>
      </c>
      <c r="AZ95" s="103" t="n">
        <v>2.186</v>
      </c>
      <c r="BA95" s="103" t="n">
        <v>1.398</v>
      </c>
      <c r="BB95" s="103" t="n">
        <v>0.609999999999996</v>
      </c>
    </row>
    <row r="96" customFormat="false" ht="12.8" hidden="false" customHeight="false" outlineLevel="0" collapsed="false">
      <c r="A96" s="105" t="n">
        <v>129</v>
      </c>
      <c r="B96" s="104" t="n">
        <v>0</v>
      </c>
      <c r="C96" s="104" t="n">
        <v>0.803278711707679</v>
      </c>
      <c r="D96" s="104" t="n">
        <v>1.60655742341536</v>
      </c>
      <c r="E96" s="104" t="n">
        <v>2.40983613512304</v>
      </c>
      <c r="F96" s="104" t="n">
        <v>3.21311484683072</v>
      </c>
      <c r="G96" s="104" t="n">
        <v>3.74620894868849</v>
      </c>
      <c r="H96" s="104" t="n">
        <v>4.27930305054627</v>
      </c>
      <c r="I96" s="104" t="n">
        <v>4.66696018916213</v>
      </c>
      <c r="J96" s="104" t="n">
        <v>5.05461732777799</v>
      </c>
      <c r="K96" s="104" t="n">
        <v>5.46931034353471</v>
      </c>
      <c r="L96" s="104" t="n">
        <v>5.88400335929143</v>
      </c>
      <c r="M96" s="104" t="n">
        <v>6.33136063316041</v>
      </c>
      <c r="N96" s="104" t="n">
        <v>6.77871790702939</v>
      </c>
      <c r="O96" s="104" t="n">
        <v>7.24335895351469</v>
      </c>
      <c r="P96" s="104" t="n">
        <v>7.708</v>
      </c>
      <c r="Q96" s="104" t="n">
        <v>8.24600000000001</v>
      </c>
      <c r="R96" s="104" t="n">
        <v>8.78400000000001</v>
      </c>
      <c r="S96" s="104" t="n">
        <v>9.55425000000001</v>
      </c>
      <c r="T96" s="104" t="n">
        <v>10.3245</v>
      </c>
      <c r="U96" s="104" t="n">
        <v>11.09475</v>
      </c>
      <c r="V96" s="104" t="n">
        <v>11.865</v>
      </c>
      <c r="W96" s="104" t="n">
        <v>12.63</v>
      </c>
      <c r="X96" s="104" t="n">
        <v>13.395</v>
      </c>
      <c r="Y96" s="104" t="n">
        <v>14.16</v>
      </c>
      <c r="Z96" s="104" t="n">
        <v>14.925</v>
      </c>
      <c r="AA96" s="104" t="n">
        <v>15.69</v>
      </c>
      <c r="AB96" s="104" t="n">
        <v>16.1302</v>
      </c>
      <c r="AC96" s="104" t="n">
        <v>16.5704</v>
      </c>
      <c r="AD96" s="104" t="n">
        <v>17.0559664760736</v>
      </c>
      <c r="AE96" s="104" t="n">
        <v>17.5415329521471</v>
      </c>
      <c r="AF96" s="104" t="n">
        <v>18.0270994282207</v>
      </c>
      <c r="AG96" s="104" t="n">
        <v>15.7232352573685</v>
      </c>
      <c r="AH96" s="104" t="n">
        <v>13.4193710865163</v>
      </c>
      <c r="AI96" s="104" t="n">
        <v>12.67378105183</v>
      </c>
      <c r="AJ96" s="104" t="n">
        <v>8.50581600761901</v>
      </c>
      <c r="AK96" s="104" t="n">
        <v>7.97420250714282</v>
      </c>
      <c r="AL96" s="104" t="n">
        <v>7.44258900666664</v>
      </c>
      <c r="AM96" s="104" t="n">
        <v>6.91097550619045</v>
      </c>
      <c r="AN96" s="104" t="n">
        <v>6.37936200571426</v>
      </c>
      <c r="AO96" s="104" t="n">
        <v>5.84774850523807</v>
      </c>
      <c r="AP96" s="104" t="n">
        <v>5.31613500476188</v>
      </c>
      <c r="AQ96" s="104" t="n">
        <v>4.78452150428569</v>
      </c>
      <c r="AR96" s="104" t="n">
        <v>4.2529080038095</v>
      </c>
      <c r="AS96" s="104" t="n">
        <v>3.72129450333331</v>
      </c>
      <c r="AT96" s="104" t="n">
        <v>3.18968100285712</v>
      </c>
      <c r="AU96" s="104" t="n">
        <v>2.65806750238093</v>
      </c>
      <c r="AV96" s="104" t="n">
        <v>2.12645400190475</v>
      </c>
      <c r="AW96" s="104" t="n">
        <v>1.59484050142856</v>
      </c>
      <c r="AX96" s="104" t="n">
        <v>1.06322700095237</v>
      </c>
      <c r="AY96" s="103" t="n">
        <v>3.542</v>
      </c>
      <c r="AZ96" s="103" t="n">
        <v>2.808</v>
      </c>
      <c r="BA96" s="103" t="n">
        <v>2.074</v>
      </c>
      <c r="BB96" s="103" t="n">
        <v>1.34</v>
      </c>
    </row>
    <row r="97" customFormat="false" ht="12.8" hidden="false" customHeight="false" outlineLevel="0" collapsed="false">
      <c r="A97" s="105" t="n">
        <v>130</v>
      </c>
      <c r="B97" s="104" t="n">
        <v>0</v>
      </c>
      <c r="C97" s="104" t="n">
        <v>0.792012262233785</v>
      </c>
      <c r="D97" s="104" t="n">
        <v>1.58402452446757</v>
      </c>
      <c r="E97" s="104" t="n">
        <v>2.37603678670135</v>
      </c>
      <c r="F97" s="104" t="n">
        <v>3.16804904893514</v>
      </c>
      <c r="G97" s="104" t="n">
        <v>3.69523222337787</v>
      </c>
      <c r="H97" s="104" t="n">
        <v>4.2224153978206</v>
      </c>
      <c r="I97" s="104" t="n">
        <v>4.60758271746091</v>
      </c>
      <c r="J97" s="104" t="n">
        <v>4.99275003710123</v>
      </c>
      <c r="K97" s="104" t="n">
        <v>5.40424748556137</v>
      </c>
      <c r="L97" s="104" t="n">
        <v>5.81574493402151</v>
      </c>
      <c r="M97" s="104" t="n">
        <v>6.25880652611557</v>
      </c>
      <c r="N97" s="104" t="n">
        <v>6.70186811820962</v>
      </c>
      <c r="O97" s="104" t="n">
        <v>7.16093405910481</v>
      </c>
      <c r="P97" s="104" t="n">
        <v>7.62</v>
      </c>
      <c r="Q97" s="104" t="n">
        <v>8.12500000000001</v>
      </c>
      <c r="R97" s="104" t="n">
        <v>8.63000000000001</v>
      </c>
      <c r="S97" s="104" t="n">
        <v>9.39250000000001</v>
      </c>
      <c r="T97" s="104" t="n">
        <v>10.155</v>
      </c>
      <c r="U97" s="104" t="n">
        <v>10.9175</v>
      </c>
      <c r="V97" s="104" t="n">
        <v>11.68</v>
      </c>
      <c r="W97" s="104" t="n">
        <v>12.488</v>
      </c>
      <c r="X97" s="104" t="n">
        <v>13.296</v>
      </c>
      <c r="Y97" s="104" t="n">
        <v>14.104</v>
      </c>
      <c r="Z97" s="104" t="n">
        <v>14.912</v>
      </c>
      <c r="AA97" s="104" t="n">
        <v>15.72</v>
      </c>
      <c r="AB97" s="104" t="n">
        <v>16.172</v>
      </c>
      <c r="AC97" s="104" t="n">
        <v>16.624</v>
      </c>
      <c r="AD97" s="104" t="n">
        <v>17.1174349439415</v>
      </c>
      <c r="AE97" s="104" t="n">
        <v>17.6108698878829</v>
      </c>
      <c r="AF97" s="104" t="n">
        <v>18.1043048318244</v>
      </c>
      <c r="AG97" s="104" t="n">
        <v>15.8095666920608</v>
      </c>
      <c r="AH97" s="104" t="n">
        <v>13.5148285522971</v>
      </c>
      <c r="AI97" s="104" t="n">
        <v>12.7639310148927</v>
      </c>
      <c r="AJ97" s="104" t="n">
        <v>8.56399339203356</v>
      </c>
      <c r="AK97" s="104" t="n">
        <v>8.02874380503146</v>
      </c>
      <c r="AL97" s="104" t="n">
        <v>7.49349421802937</v>
      </c>
      <c r="AM97" s="104" t="n">
        <v>6.95824463102727</v>
      </c>
      <c r="AN97" s="104" t="n">
        <v>6.42299504402517</v>
      </c>
      <c r="AO97" s="104" t="n">
        <v>5.88774545702307</v>
      </c>
      <c r="AP97" s="104" t="n">
        <v>5.35249587002097</v>
      </c>
      <c r="AQ97" s="104" t="n">
        <v>4.81724628301887</v>
      </c>
      <c r="AR97" s="104" t="n">
        <v>4.28199669601677</v>
      </c>
      <c r="AS97" s="104" t="n">
        <v>3.74674710901467</v>
      </c>
      <c r="AT97" s="104" t="n">
        <v>3.21149752201257</v>
      </c>
      <c r="AU97" s="104" t="n">
        <v>2.67624793501047</v>
      </c>
      <c r="AV97" s="104" t="n">
        <v>2.14099834800837</v>
      </c>
      <c r="AW97" s="104" t="n">
        <v>1.60574876100627</v>
      </c>
      <c r="AX97" s="104" t="n">
        <v>1.07049917400417</v>
      </c>
      <c r="AY97" s="103" t="n">
        <v>4.11</v>
      </c>
      <c r="AZ97" s="103" t="n">
        <v>3.43</v>
      </c>
      <c r="BA97" s="103" t="n">
        <v>2.75</v>
      </c>
      <c r="BB97" s="103" t="n">
        <v>2.07</v>
      </c>
    </row>
    <row r="98" customFormat="false" ht="12.8" hidden="false" customHeight="false" outlineLevel="0" collapsed="false">
      <c r="A98" s="105" t="n">
        <v>131</v>
      </c>
      <c r="B98" s="104" t="n">
        <v>0</v>
      </c>
      <c r="C98" s="104" t="n">
        <v>0.780491384225409</v>
      </c>
      <c r="D98" s="104" t="n">
        <v>1.56098276845082</v>
      </c>
      <c r="E98" s="104" t="n">
        <v>2.34147415267623</v>
      </c>
      <c r="F98" s="104" t="n">
        <v>3.12196553690164</v>
      </c>
      <c r="G98" s="104" t="n">
        <v>3.64302936788444</v>
      </c>
      <c r="H98" s="104" t="n">
        <v>4.16409319886724</v>
      </c>
      <c r="I98" s="104" t="n">
        <v>4.54659794191359</v>
      </c>
      <c r="J98" s="104" t="n">
        <v>4.92910268495993</v>
      </c>
      <c r="K98" s="104" t="n">
        <v>5.33712940370599</v>
      </c>
      <c r="L98" s="104" t="n">
        <v>5.74515612245205</v>
      </c>
      <c r="M98" s="104" t="n">
        <v>6.18361080380691</v>
      </c>
      <c r="N98" s="104" t="n">
        <v>6.62206548516178</v>
      </c>
      <c r="O98" s="104" t="n">
        <v>7.07507632265191</v>
      </c>
      <c r="P98" s="104" t="n">
        <v>7.52808716014204</v>
      </c>
      <c r="Q98" s="104" t="n">
        <v>8.02704358007103</v>
      </c>
      <c r="R98" s="104" t="n">
        <v>8.52600000000001</v>
      </c>
      <c r="S98" s="104" t="n">
        <v>9.266</v>
      </c>
      <c r="T98" s="104" t="n">
        <v>10.006</v>
      </c>
      <c r="U98" s="104" t="n">
        <v>10.746</v>
      </c>
      <c r="V98" s="104" t="n">
        <v>11.486</v>
      </c>
      <c r="W98" s="104" t="n">
        <v>12.2824</v>
      </c>
      <c r="X98" s="104" t="n">
        <v>13.0788</v>
      </c>
      <c r="Y98" s="104" t="n">
        <v>13.8752</v>
      </c>
      <c r="Z98" s="104" t="n">
        <v>14.6716</v>
      </c>
      <c r="AA98" s="104" t="n">
        <v>15.468</v>
      </c>
      <c r="AB98" s="104" t="n">
        <v>15.9756</v>
      </c>
      <c r="AC98" s="104" t="n">
        <v>16.4832</v>
      </c>
      <c r="AD98" s="104" t="n">
        <v>17.0239479551532</v>
      </c>
      <c r="AE98" s="104" t="n">
        <v>17.5646959103063</v>
      </c>
      <c r="AF98" s="104" t="n">
        <v>18.1054438654595</v>
      </c>
      <c r="AG98" s="104" t="n">
        <v>15.8495652739371</v>
      </c>
      <c r="AH98" s="104" t="n">
        <v>13.5936866824148</v>
      </c>
      <c r="AI98" s="104" t="n">
        <v>12.8384072950279</v>
      </c>
      <c r="AJ98" s="104" t="n">
        <v>8.61020926879784</v>
      </c>
      <c r="AK98" s="104" t="n">
        <v>8.07207118949797</v>
      </c>
      <c r="AL98" s="104" t="n">
        <v>7.53393311019811</v>
      </c>
      <c r="AM98" s="104" t="n">
        <v>6.99579503089825</v>
      </c>
      <c r="AN98" s="104" t="n">
        <v>6.45765695159838</v>
      </c>
      <c r="AO98" s="104" t="n">
        <v>5.91951887229851</v>
      </c>
      <c r="AP98" s="104" t="n">
        <v>5.38138079299864</v>
      </c>
      <c r="AQ98" s="104" t="n">
        <v>4.84324271369878</v>
      </c>
      <c r="AR98" s="104" t="n">
        <v>4.30510463439891</v>
      </c>
      <c r="AS98" s="104" t="n">
        <v>3.76696655509904</v>
      </c>
      <c r="AT98" s="104" t="n">
        <v>3.22882847579918</v>
      </c>
      <c r="AU98" s="104" t="n">
        <v>2.69069039649931</v>
      </c>
      <c r="AV98" s="104" t="n">
        <v>2.15255231719944</v>
      </c>
      <c r="AW98" s="104" t="n">
        <v>1.61441423789957</v>
      </c>
      <c r="AX98" s="104" t="n">
        <v>1.07627615859971</v>
      </c>
      <c r="AY98" s="103" t="n">
        <v>4.67200000000001</v>
      </c>
      <c r="AZ98" s="103" t="n">
        <v>4.04400000000001</v>
      </c>
      <c r="BA98" s="103" t="n">
        <v>3.41600000000001</v>
      </c>
      <c r="BB98" s="103" t="n">
        <v>2.78800000000001</v>
      </c>
    </row>
    <row r="99" customFormat="false" ht="12.8" hidden="false" customHeight="false" outlineLevel="0" collapsed="false">
      <c r="A99" s="105" t="n">
        <v>132</v>
      </c>
      <c r="B99" s="104" t="n">
        <v>0</v>
      </c>
      <c r="C99" s="104" t="n">
        <v>0.768970506217034</v>
      </c>
      <c r="D99" s="104" t="n">
        <v>1.53794101243407</v>
      </c>
      <c r="E99" s="104" t="n">
        <v>2.3069115186511</v>
      </c>
      <c r="F99" s="104" t="n">
        <v>3.07588202486814</v>
      </c>
      <c r="G99" s="104" t="n">
        <v>3.59082651239101</v>
      </c>
      <c r="H99" s="104" t="n">
        <v>4.10577099991388</v>
      </c>
      <c r="I99" s="104" t="n">
        <v>4.48561316636626</v>
      </c>
      <c r="J99" s="104" t="n">
        <v>4.86545533281863</v>
      </c>
      <c r="K99" s="104" t="n">
        <v>5.27001132185061</v>
      </c>
      <c r="L99" s="104" t="n">
        <v>5.67456731088259</v>
      </c>
      <c r="M99" s="104" t="n">
        <v>6.10841508149826</v>
      </c>
      <c r="N99" s="104" t="n">
        <v>6.54226285211394</v>
      </c>
      <c r="O99" s="104" t="n">
        <v>6.989218586199</v>
      </c>
      <c r="P99" s="104" t="n">
        <v>7.43617432028407</v>
      </c>
      <c r="Q99" s="104" t="n">
        <v>7.92908716014204</v>
      </c>
      <c r="R99" s="104" t="n">
        <v>8.422</v>
      </c>
      <c r="S99" s="104" t="n">
        <v>9.1395</v>
      </c>
      <c r="T99" s="104" t="n">
        <v>9.857</v>
      </c>
      <c r="U99" s="104" t="n">
        <v>10.5745</v>
      </c>
      <c r="V99" s="104" t="n">
        <v>11.292</v>
      </c>
      <c r="W99" s="104" t="n">
        <v>12.0768</v>
      </c>
      <c r="X99" s="104" t="n">
        <v>12.8616</v>
      </c>
      <c r="Y99" s="104" t="n">
        <v>13.6464</v>
      </c>
      <c r="Z99" s="104" t="n">
        <v>14.4312</v>
      </c>
      <c r="AA99" s="104" t="n">
        <v>15.216</v>
      </c>
      <c r="AB99" s="104" t="n">
        <v>15.7792</v>
      </c>
      <c r="AC99" s="104" t="n">
        <v>16.3424</v>
      </c>
      <c r="AD99" s="104" t="n">
        <v>16.9304609663649</v>
      </c>
      <c r="AE99" s="104" t="n">
        <v>17.5185219327298</v>
      </c>
      <c r="AF99" s="104" t="n">
        <v>18.1065828990946</v>
      </c>
      <c r="AG99" s="104" t="n">
        <v>15.8895638558135</v>
      </c>
      <c r="AH99" s="104" t="n">
        <v>13.6725448125324</v>
      </c>
      <c r="AI99" s="104" t="n">
        <v>12.9128835751632</v>
      </c>
      <c r="AJ99" s="104" t="n">
        <v>8.65642514556211</v>
      </c>
      <c r="AK99" s="104" t="n">
        <v>8.11539857396448</v>
      </c>
      <c r="AL99" s="104" t="n">
        <v>7.57437200236685</v>
      </c>
      <c r="AM99" s="104" t="n">
        <v>7.03334543076922</v>
      </c>
      <c r="AN99" s="104" t="n">
        <v>6.49231885917159</v>
      </c>
      <c r="AO99" s="104" t="n">
        <v>5.95129228757395</v>
      </c>
      <c r="AP99" s="104" t="n">
        <v>5.41026571597632</v>
      </c>
      <c r="AQ99" s="104" t="n">
        <v>4.86923914437868</v>
      </c>
      <c r="AR99" s="104" t="n">
        <v>4.32821257278105</v>
      </c>
      <c r="AS99" s="104" t="n">
        <v>3.78718600118341</v>
      </c>
      <c r="AT99" s="104" t="n">
        <v>3.24615942958578</v>
      </c>
      <c r="AU99" s="104" t="n">
        <v>2.70513285798814</v>
      </c>
      <c r="AV99" s="104" t="n">
        <v>2.16410628639051</v>
      </c>
      <c r="AW99" s="104" t="n">
        <v>1.62307971479287</v>
      </c>
      <c r="AX99" s="104" t="n">
        <v>1.08205314319524</v>
      </c>
      <c r="AY99" s="103" t="n">
        <v>5.23400000000001</v>
      </c>
      <c r="AZ99" s="103" t="n">
        <v>4.65800000000001</v>
      </c>
      <c r="BA99" s="103" t="n">
        <v>4.08200000000001</v>
      </c>
      <c r="BB99" s="103" t="n">
        <v>3.50600000000001</v>
      </c>
    </row>
    <row r="100" customFormat="false" ht="12.8" hidden="false" customHeight="false" outlineLevel="0" collapsed="false">
      <c r="A100" s="105" t="n">
        <v>133</v>
      </c>
      <c r="B100" s="104" t="n">
        <v>0</v>
      </c>
      <c r="C100" s="104" t="n">
        <v>0.757449628208658</v>
      </c>
      <c r="D100" s="104" t="n">
        <v>1.51489925641732</v>
      </c>
      <c r="E100" s="104" t="n">
        <v>2.27234888462598</v>
      </c>
      <c r="F100" s="104" t="n">
        <v>3.02979851283463</v>
      </c>
      <c r="G100" s="104" t="n">
        <v>3.53862365689758</v>
      </c>
      <c r="H100" s="104" t="n">
        <v>4.04744880096053</v>
      </c>
      <c r="I100" s="104" t="n">
        <v>4.42462839081893</v>
      </c>
      <c r="J100" s="104" t="n">
        <v>4.80180798067734</v>
      </c>
      <c r="K100" s="104" t="n">
        <v>5.20289323999523</v>
      </c>
      <c r="L100" s="104" t="n">
        <v>5.60397849931313</v>
      </c>
      <c r="M100" s="104" t="n">
        <v>6.03321935918961</v>
      </c>
      <c r="N100" s="104" t="n">
        <v>6.4624602190661</v>
      </c>
      <c r="O100" s="104" t="n">
        <v>6.9033608497461</v>
      </c>
      <c r="P100" s="104" t="n">
        <v>7.34426148042611</v>
      </c>
      <c r="Q100" s="104" t="n">
        <v>7.83113074021305</v>
      </c>
      <c r="R100" s="104" t="n">
        <v>8.318</v>
      </c>
      <c r="S100" s="104" t="n">
        <v>9.013</v>
      </c>
      <c r="T100" s="104" t="n">
        <v>9.708</v>
      </c>
      <c r="U100" s="104" t="n">
        <v>10.403</v>
      </c>
      <c r="V100" s="104" t="n">
        <v>11.098</v>
      </c>
      <c r="W100" s="104" t="n">
        <v>11.8712</v>
      </c>
      <c r="X100" s="104" t="n">
        <v>12.6444</v>
      </c>
      <c r="Y100" s="104" t="n">
        <v>13.4176</v>
      </c>
      <c r="Z100" s="104" t="n">
        <v>14.1908</v>
      </c>
      <c r="AA100" s="104" t="n">
        <v>14.964</v>
      </c>
      <c r="AB100" s="104" t="n">
        <v>15.5828</v>
      </c>
      <c r="AC100" s="104" t="n">
        <v>16.2016</v>
      </c>
      <c r="AD100" s="104" t="n">
        <v>16.8369739775766</v>
      </c>
      <c r="AE100" s="104" t="n">
        <v>17.4723479551532</v>
      </c>
      <c r="AF100" s="104" t="n">
        <v>18.1077219327298</v>
      </c>
      <c r="AG100" s="104" t="n">
        <v>15.9295624376899</v>
      </c>
      <c r="AH100" s="104" t="n">
        <v>13.7514029426501</v>
      </c>
      <c r="AI100" s="104" t="n">
        <v>12.9873598552984</v>
      </c>
      <c r="AJ100" s="104" t="n">
        <v>8.70264102232639</v>
      </c>
      <c r="AK100" s="104" t="n">
        <v>8.15872595843099</v>
      </c>
      <c r="AL100" s="104" t="n">
        <v>7.6148108945356</v>
      </c>
      <c r="AM100" s="104" t="n">
        <v>7.0708958306402</v>
      </c>
      <c r="AN100" s="104" t="n">
        <v>6.52698076674479</v>
      </c>
      <c r="AO100" s="104" t="n">
        <v>5.98306570284939</v>
      </c>
      <c r="AP100" s="104" t="n">
        <v>5.43915063895399</v>
      </c>
      <c r="AQ100" s="104" t="n">
        <v>4.89523557505859</v>
      </c>
      <c r="AR100" s="104" t="n">
        <v>4.35132051116319</v>
      </c>
      <c r="AS100" s="104" t="n">
        <v>3.80740544726778</v>
      </c>
      <c r="AT100" s="104" t="n">
        <v>3.26349038337238</v>
      </c>
      <c r="AU100" s="104" t="n">
        <v>2.71957531947698</v>
      </c>
      <c r="AV100" s="104" t="n">
        <v>2.17566025558158</v>
      </c>
      <c r="AW100" s="104" t="n">
        <v>1.63174519168618</v>
      </c>
      <c r="AX100" s="104" t="n">
        <v>1.08783012779077</v>
      </c>
      <c r="AY100" s="103" t="n">
        <v>5.79600000000001</v>
      </c>
      <c r="AZ100" s="103" t="n">
        <v>5.27200000000001</v>
      </c>
      <c r="BA100" s="103" t="n">
        <v>4.74800000000002</v>
      </c>
      <c r="BB100" s="103" t="n">
        <v>4.22400000000002</v>
      </c>
    </row>
    <row r="101" customFormat="false" ht="12.8" hidden="false" customHeight="false" outlineLevel="0" collapsed="false">
      <c r="A101" s="105" t="n">
        <v>134</v>
      </c>
      <c r="B101" s="104" t="n">
        <v>0</v>
      </c>
      <c r="C101" s="104" t="n">
        <v>0.745928750200283</v>
      </c>
      <c r="D101" s="104" t="n">
        <v>1.49185750040057</v>
      </c>
      <c r="E101" s="104" t="n">
        <v>2.23778625060085</v>
      </c>
      <c r="F101" s="104" t="n">
        <v>2.98371500080113</v>
      </c>
      <c r="G101" s="104" t="n">
        <v>3.48642080140415</v>
      </c>
      <c r="H101" s="104" t="n">
        <v>3.98912660200717</v>
      </c>
      <c r="I101" s="104" t="n">
        <v>4.3636436152716</v>
      </c>
      <c r="J101" s="104" t="n">
        <v>4.73816062853604</v>
      </c>
      <c r="K101" s="104" t="n">
        <v>5.13577515813985</v>
      </c>
      <c r="L101" s="104" t="n">
        <v>5.53338968774367</v>
      </c>
      <c r="M101" s="104" t="n">
        <v>5.95802363688096</v>
      </c>
      <c r="N101" s="104" t="n">
        <v>6.38265758601825</v>
      </c>
      <c r="O101" s="104" t="n">
        <v>6.8175031132932</v>
      </c>
      <c r="P101" s="104" t="n">
        <v>7.25234864056814</v>
      </c>
      <c r="Q101" s="104" t="n">
        <v>7.73317432028407</v>
      </c>
      <c r="R101" s="104" t="n">
        <v>8.21399999999999</v>
      </c>
      <c r="S101" s="104" t="n">
        <v>8.88649999999999</v>
      </c>
      <c r="T101" s="104" t="n">
        <v>9.559</v>
      </c>
      <c r="U101" s="104" t="n">
        <v>10.2315</v>
      </c>
      <c r="V101" s="104" t="n">
        <v>10.904</v>
      </c>
      <c r="W101" s="104" t="n">
        <v>11.6656</v>
      </c>
      <c r="X101" s="104" t="n">
        <v>12.4272</v>
      </c>
      <c r="Y101" s="104" t="n">
        <v>13.1888</v>
      </c>
      <c r="Z101" s="104" t="n">
        <v>13.9504</v>
      </c>
      <c r="AA101" s="104" t="n">
        <v>14.712</v>
      </c>
      <c r="AB101" s="104" t="n">
        <v>15.3864</v>
      </c>
      <c r="AC101" s="104" t="n">
        <v>16.0608</v>
      </c>
      <c r="AD101" s="104" t="n">
        <v>16.7434869887883</v>
      </c>
      <c r="AE101" s="104" t="n">
        <v>17.4261739775766</v>
      </c>
      <c r="AF101" s="104" t="n">
        <v>18.1088609663649</v>
      </c>
      <c r="AG101" s="104" t="n">
        <v>15.9695610195663</v>
      </c>
      <c r="AH101" s="104" t="n">
        <v>13.8302610727677</v>
      </c>
      <c r="AI101" s="104" t="n">
        <v>13.0618361354337</v>
      </c>
      <c r="AJ101" s="104" t="n">
        <v>8.74885689909067</v>
      </c>
      <c r="AK101" s="104" t="n">
        <v>8.2020533428975</v>
      </c>
      <c r="AL101" s="104" t="n">
        <v>7.65524978670434</v>
      </c>
      <c r="AM101" s="104" t="n">
        <v>7.10844623051117</v>
      </c>
      <c r="AN101" s="104" t="n">
        <v>6.561642674318</v>
      </c>
      <c r="AO101" s="104" t="n">
        <v>6.01483911812483</v>
      </c>
      <c r="AP101" s="104" t="n">
        <v>5.46803556193166</v>
      </c>
      <c r="AQ101" s="104" t="n">
        <v>4.92123200573849</v>
      </c>
      <c r="AR101" s="104" t="n">
        <v>4.37442844954532</v>
      </c>
      <c r="AS101" s="104" t="n">
        <v>3.82762489335215</v>
      </c>
      <c r="AT101" s="104" t="n">
        <v>3.28082133715898</v>
      </c>
      <c r="AU101" s="104" t="n">
        <v>2.73401778096581</v>
      </c>
      <c r="AV101" s="104" t="n">
        <v>2.18721422477264</v>
      </c>
      <c r="AW101" s="104" t="n">
        <v>1.64041066857948</v>
      </c>
      <c r="AX101" s="104" t="n">
        <v>1.09360711238631</v>
      </c>
      <c r="AY101" s="103" t="n">
        <v>6.35800000000002</v>
      </c>
      <c r="AZ101" s="103" t="n">
        <v>5.88600000000002</v>
      </c>
      <c r="BA101" s="103" t="n">
        <v>5.41400000000002</v>
      </c>
      <c r="BB101" s="103" t="n">
        <v>4.94200000000002</v>
      </c>
    </row>
    <row r="102" customFormat="false" ht="12.8" hidden="false" customHeight="false" outlineLevel="0" collapsed="false">
      <c r="A102" s="105" t="n">
        <v>135</v>
      </c>
      <c r="B102" s="104" t="n">
        <v>0</v>
      </c>
      <c r="C102" s="104" t="n">
        <v>0.734407872191907</v>
      </c>
      <c r="D102" s="104" t="n">
        <v>1.46881574438382</v>
      </c>
      <c r="E102" s="104" t="n">
        <v>2.20322361657572</v>
      </c>
      <c r="F102" s="104" t="n">
        <v>2.93763148876763</v>
      </c>
      <c r="G102" s="104" t="n">
        <v>3.43421794591072</v>
      </c>
      <c r="H102" s="104" t="n">
        <v>3.93080440305381</v>
      </c>
      <c r="I102" s="104" t="n">
        <v>4.30265883972428</v>
      </c>
      <c r="J102" s="104" t="n">
        <v>4.67451327639474</v>
      </c>
      <c r="K102" s="104" t="n">
        <v>5.06865707628448</v>
      </c>
      <c r="L102" s="104" t="n">
        <v>5.46280087617421</v>
      </c>
      <c r="M102" s="104" t="n">
        <v>5.88282791457231</v>
      </c>
      <c r="N102" s="104" t="n">
        <v>6.30285495297041</v>
      </c>
      <c r="O102" s="104" t="n">
        <v>6.73164537684029</v>
      </c>
      <c r="P102" s="104" t="n">
        <v>7.16043580071018</v>
      </c>
      <c r="Q102" s="104" t="n">
        <v>7.63521790035508</v>
      </c>
      <c r="R102" s="104" t="n">
        <v>8.10999999999999</v>
      </c>
      <c r="S102" s="104" t="n">
        <v>8.75999999999999</v>
      </c>
      <c r="T102" s="104" t="n">
        <v>9.41</v>
      </c>
      <c r="U102" s="104" t="n">
        <v>10.06</v>
      </c>
      <c r="V102" s="104" t="n">
        <v>10.71</v>
      </c>
      <c r="W102" s="104" t="n">
        <v>11.46</v>
      </c>
      <c r="X102" s="104" t="n">
        <v>12.21</v>
      </c>
      <c r="Y102" s="104" t="n">
        <v>12.96</v>
      </c>
      <c r="Z102" s="104" t="n">
        <v>13.71</v>
      </c>
      <c r="AA102" s="104" t="n">
        <v>14.46</v>
      </c>
      <c r="AB102" s="104" t="n">
        <v>15.19</v>
      </c>
      <c r="AC102" s="104" t="n">
        <v>15.92</v>
      </c>
      <c r="AD102" s="104" t="n">
        <v>16.65</v>
      </c>
      <c r="AE102" s="104" t="n">
        <v>17.38</v>
      </c>
      <c r="AF102" s="104" t="n">
        <v>18.11</v>
      </c>
      <c r="AG102" s="104" t="n">
        <v>16.0095596014427</v>
      </c>
      <c r="AH102" s="104" t="n">
        <v>13.9091192028854</v>
      </c>
      <c r="AI102" s="104" t="n">
        <v>13.1363124155689</v>
      </c>
      <c r="AJ102" s="104" t="n">
        <v>8.79507277585495</v>
      </c>
      <c r="AK102" s="104" t="n">
        <v>8.24538072736402</v>
      </c>
      <c r="AL102" s="104" t="n">
        <v>7.69568867887308</v>
      </c>
      <c r="AM102" s="104" t="n">
        <v>7.14599663038215</v>
      </c>
      <c r="AN102" s="104" t="n">
        <v>6.59630458189121</v>
      </c>
      <c r="AO102" s="104" t="n">
        <v>6.04661253340028</v>
      </c>
      <c r="AP102" s="104" t="n">
        <v>5.49692048490934</v>
      </c>
      <c r="AQ102" s="104" t="n">
        <v>4.9472284364184</v>
      </c>
      <c r="AR102" s="104" t="n">
        <v>4.39753638792747</v>
      </c>
      <c r="AS102" s="104" t="n">
        <v>3.84784433943653</v>
      </c>
      <c r="AT102" s="104" t="n">
        <v>3.2981522909456</v>
      </c>
      <c r="AU102" s="104" t="n">
        <v>2.74846024245466</v>
      </c>
      <c r="AV102" s="104" t="n">
        <v>2.19876819396373</v>
      </c>
      <c r="AW102" s="104" t="n">
        <v>1.64907614547279</v>
      </c>
      <c r="AX102" s="104" t="n">
        <v>1.09938409698186</v>
      </c>
      <c r="AY102" s="103" t="n">
        <v>6.92</v>
      </c>
      <c r="AZ102" s="103" t="n">
        <v>6.5</v>
      </c>
      <c r="BA102" s="103" t="n">
        <v>6.08</v>
      </c>
      <c r="BB102" s="103" t="n">
        <v>5.66</v>
      </c>
    </row>
    <row r="103" customFormat="false" ht="12.8" hidden="false" customHeight="false" outlineLevel="0" collapsed="false">
      <c r="A103" s="105" t="n">
        <v>136</v>
      </c>
      <c r="B103" s="104" t="n">
        <v>0</v>
      </c>
      <c r="C103" s="104" t="n">
        <v>0.722704179198479</v>
      </c>
      <c r="D103" s="104" t="n">
        <v>1.44540835839696</v>
      </c>
      <c r="E103" s="104" t="n">
        <v>2.16811253759544</v>
      </c>
      <c r="F103" s="104" t="n">
        <v>2.89081671679391</v>
      </c>
      <c r="G103" s="104" t="n">
        <v>3.38112765463562</v>
      </c>
      <c r="H103" s="104" t="n">
        <v>3.87143859247733</v>
      </c>
      <c r="I103" s="104" t="n">
        <v>4.24049558620536</v>
      </c>
      <c r="J103" s="104" t="n">
        <v>4.6095525799334</v>
      </c>
      <c r="K103" s="104" t="n">
        <v>5.00001598549461</v>
      </c>
      <c r="L103" s="104" t="n">
        <v>5.39047939105582</v>
      </c>
      <c r="M103" s="104" t="n">
        <v>5.80566579183744</v>
      </c>
      <c r="N103" s="104" t="n">
        <v>6.22085219261906</v>
      </c>
      <c r="O103" s="104" t="n">
        <v>6.64355073194301</v>
      </c>
      <c r="P103" s="104" t="n">
        <v>7.06624927126696</v>
      </c>
      <c r="Q103" s="104" t="n">
        <v>7.55112463563347</v>
      </c>
      <c r="R103" s="104" t="n">
        <v>8.03599999999999</v>
      </c>
      <c r="S103" s="104" t="n">
        <v>8.662</v>
      </c>
      <c r="T103" s="104" t="n">
        <v>9.288</v>
      </c>
      <c r="U103" s="104" t="n">
        <v>9.914</v>
      </c>
      <c r="V103" s="104" t="n">
        <v>10.54</v>
      </c>
      <c r="W103" s="104" t="n">
        <v>11.2772</v>
      </c>
      <c r="X103" s="104" t="n">
        <v>12.0144</v>
      </c>
      <c r="Y103" s="104" t="n">
        <v>12.7516</v>
      </c>
      <c r="Z103" s="104" t="n">
        <v>13.4888</v>
      </c>
      <c r="AA103" s="104" t="n">
        <v>14.226</v>
      </c>
      <c r="AB103" s="104" t="n">
        <v>14.9524</v>
      </c>
      <c r="AC103" s="104" t="n">
        <v>15.6788</v>
      </c>
      <c r="AD103" s="104" t="n">
        <v>16.4052</v>
      </c>
      <c r="AE103" s="104" t="n">
        <v>17.1316</v>
      </c>
      <c r="AF103" s="104" t="n">
        <v>17.858</v>
      </c>
      <c r="AG103" s="104" t="n">
        <v>15.9102187810664</v>
      </c>
      <c r="AH103" s="104" t="n">
        <v>13.9624375621328</v>
      </c>
      <c r="AI103" s="104" t="n">
        <v>13.1866734071307</v>
      </c>
      <c r="AJ103" s="104" t="n">
        <v>8.81889693036138</v>
      </c>
      <c r="AK103" s="104" t="n">
        <v>8.26771587221379</v>
      </c>
      <c r="AL103" s="104" t="n">
        <v>7.71653481406621</v>
      </c>
      <c r="AM103" s="104" t="n">
        <v>7.16535375591862</v>
      </c>
      <c r="AN103" s="104" t="n">
        <v>6.61417269777103</v>
      </c>
      <c r="AO103" s="104" t="n">
        <v>6.06299163962345</v>
      </c>
      <c r="AP103" s="104" t="n">
        <v>5.51181058147586</v>
      </c>
      <c r="AQ103" s="104" t="n">
        <v>4.96062952332828</v>
      </c>
      <c r="AR103" s="104" t="n">
        <v>4.40944846518069</v>
      </c>
      <c r="AS103" s="104" t="n">
        <v>3.8582674070331</v>
      </c>
      <c r="AT103" s="104" t="n">
        <v>3.30708634888552</v>
      </c>
      <c r="AU103" s="104" t="n">
        <v>2.75590529073793</v>
      </c>
      <c r="AV103" s="104" t="n">
        <v>2.20472423259035</v>
      </c>
      <c r="AW103" s="104" t="n">
        <v>1.65354317444276</v>
      </c>
      <c r="AX103" s="104" t="n">
        <v>1.10236211629517</v>
      </c>
      <c r="AY103" s="103" t="n">
        <v>7.44899999999999</v>
      </c>
      <c r="AZ103" s="103" t="n">
        <v>7.07599999999999</v>
      </c>
      <c r="BA103" s="103" t="n">
        <v>6.70299999999999</v>
      </c>
      <c r="BB103" s="103" t="n">
        <v>6.32999999999999</v>
      </c>
    </row>
    <row r="104" customFormat="false" ht="12.8" hidden="false" customHeight="false" outlineLevel="0" collapsed="false">
      <c r="A104" s="105" t="n">
        <v>137</v>
      </c>
      <c r="B104" s="104" t="n">
        <v>0</v>
      </c>
      <c r="C104" s="104" t="n">
        <v>0.71100048620505</v>
      </c>
      <c r="D104" s="104" t="n">
        <v>1.4220009724101</v>
      </c>
      <c r="E104" s="104" t="n">
        <v>2.13300145861515</v>
      </c>
      <c r="F104" s="104" t="n">
        <v>2.8440019448202</v>
      </c>
      <c r="G104" s="104" t="n">
        <v>3.32803736336052</v>
      </c>
      <c r="H104" s="104" t="n">
        <v>3.81207278190085</v>
      </c>
      <c r="I104" s="104" t="n">
        <v>4.17833233268645</v>
      </c>
      <c r="J104" s="104" t="n">
        <v>4.54459188347205</v>
      </c>
      <c r="K104" s="104" t="n">
        <v>4.93137489470474</v>
      </c>
      <c r="L104" s="104" t="n">
        <v>5.31815790593743</v>
      </c>
      <c r="M104" s="104" t="n">
        <v>5.72850366910257</v>
      </c>
      <c r="N104" s="104" t="n">
        <v>6.13884943226771</v>
      </c>
      <c r="O104" s="104" t="n">
        <v>6.55545608704572</v>
      </c>
      <c r="P104" s="104" t="n">
        <v>6.97206274182374</v>
      </c>
      <c r="Q104" s="104" t="n">
        <v>7.46703137091186</v>
      </c>
      <c r="R104" s="104" t="n">
        <v>7.96199999999999</v>
      </c>
      <c r="S104" s="104" t="n">
        <v>8.564</v>
      </c>
      <c r="T104" s="104" t="n">
        <v>9.166</v>
      </c>
      <c r="U104" s="104" t="n">
        <v>9.768</v>
      </c>
      <c r="V104" s="104" t="n">
        <v>10.37</v>
      </c>
      <c r="W104" s="104" t="n">
        <v>11.0944</v>
      </c>
      <c r="X104" s="104" t="n">
        <v>11.8188</v>
      </c>
      <c r="Y104" s="104" t="n">
        <v>12.5432</v>
      </c>
      <c r="Z104" s="104" t="n">
        <v>13.2676</v>
      </c>
      <c r="AA104" s="104" t="n">
        <v>13.992</v>
      </c>
      <c r="AB104" s="104" t="n">
        <v>14.7148</v>
      </c>
      <c r="AC104" s="104" t="n">
        <v>15.4376</v>
      </c>
      <c r="AD104" s="104" t="n">
        <v>16.1604</v>
      </c>
      <c r="AE104" s="104" t="n">
        <v>16.8832</v>
      </c>
      <c r="AF104" s="104" t="n">
        <v>17.606</v>
      </c>
      <c r="AG104" s="104" t="n">
        <v>15.8108779606901</v>
      </c>
      <c r="AH104" s="104" t="n">
        <v>14.0157559213802</v>
      </c>
      <c r="AI104" s="104" t="n">
        <v>13.2370343986924</v>
      </c>
      <c r="AJ104" s="104" t="n">
        <v>8.84272108486781</v>
      </c>
      <c r="AK104" s="104" t="n">
        <v>8.29005101706357</v>
      </c>
      <c r="AL104" s="104" t="n">
        <v>7.73738094925933</v>
      </c>
      <c r="AM104" s="104" t="n">
        <v>7.18471088145509</v>
      </c>
      <c r="AN104" s="104" t="n">
        <v>6.63204081365086</v>
      </c>
      <c r="AO104" s="104" t="n">
        <v>6.07937074584662</v>
      </c>
      <c r="AP104" s="104" t="n">
        <v>5.52670067804238</v>
      </c>
      <c r="AQ104" s="104" t="n">
        <v>4.97403061023815</v>
      </c>
      <c r="AR104" s="104" t="n">
        <v>4.42136054243391</v>
      </c>
      <c r="AS104" s="104" t="n">
        <v>3.86869047462967</v>
      </c>
      <c r="AT104" s="104" t="n">
        <v>3.31602040682544</v>
      </c>
      <c r="AU104" s="104" t="n">
        <v>2.7633503390212</v>
      </c>
      <c r="AV104" s="104" t="n">
        <v>2.21068027121696</v>
      </c>
      <c r="AW104" s="104" t="n">
        <v>1.65801020341273</v>
      </c>
      <c r="AX104" s="104" t="n">
        <v>1.10534013560849</v>
      </c>
      <c r="AY104" s="103" t="n">
        <v>7.97799999999999</v>
      </c>
      <c r="AZ104" s="103" t="n">
        <v>7.65199999999999</v>
      </c>
      <c r="BA104" s="103" t="n">
        <v>7.32599999999999</v>
      </c>
      <c r="BB104" s="103" t="n">
        <v>6.99999999999999</v>
      </c>
    </row>
    <row r="105" customFormat="false" ht="12.8" hidden="false" customHeight="false" outlineLevel="0" collapsed="false">
      <c r="A105" s="105" t="n">
        <v>138</v>
      </c>
      <c r="B105" s="104" t="n">
        <v>0</v>
      </c>
      <c r="C105" s="104" t="n">
        <v>0.699296793211621</v>
      </c>
      <c r="D105" s="104" t="n">
        <v>1.39859358642324</v>
      </c>
      <c r="E105" s="104" t="n">
        <v>2.09789037963486</v>
      </c>
      <c r="F105" s="104" t="n">
        <v>2.79718717284648</v>
      </c>
      <c r="G105" s="104" t="n">
        <v>3.27494707208543</v>
      </c>
      <c r="H105" s="104" t="n">
        <v>3.75270697132436</v>
      </c>
      <c r="I105" s="104" t="n">
        <v>4.11616907916754</v>
      </c>
      <c r="J105" s="104" t="n">
        <v>4.47963118701071</v>
      </c>
      <c r="K105" s="104" t="n">
        <v>4.86273380391487</v>
      </c>
      <c r="L105" s="104" t="n">
        <v>5.24583642081903</v>
      </c>
      <c r="M105" s="104" t="n">
        <v>5.65134154636769</v>
      </c>
      <c r="N105" s="104" t="n">
        <v>6.05684667191636</v>
      </c>
      <c r="O105" s="104" t="n">
        <v>6.46736144214843</v>
      </c>
      <c r="P105" s="104" t="n">
        <v>6.87787621238051</v>
      </c>
      <c r="Q105" s="104" t="n">
        <v>7.38293810619025</v>
      </c>
      <c r="R105" s="104" t="n">
        <v>7.888</v>
      </c>
      <c r="S105" s="104" t="n">
        <v>8.466</v>
      </c>
      <c r="T105" s="104" t="n">
        <v>9.044</v>
      </c>
      <c r="U105" s="104" t="n">
        <v>9.62200000000001</v>
      </c>
      <c r="V105" s="104" t="n">
        <v>10.2</v>
      </c>
      <c r="W105" s="104" t="n">
        <v>10.9116</v>
      </c>
      <c r="X105" s="104" t="n">
        <v>11.6232</v>
      </c>
      <c r="Y105" s="104" t="n">
        <v>12.3348</v>
      </c>
      <c r="Z105" s="104" t="n">
        <v>13.0464</v>
      </c>
      <c r="AA105" s="104" t="n">
        <v>13.758</v>
      </c>
      <c r="AB105" s="104" t="n">
        <v>14.4772</v>
      </c>
      <c r="AC105" s="104" t="n">
        <v>15.1964</v>
      </c>
      <c r="AD105" s="104" t="n">
        <v>15.9156</v>
      </c>
      <c r="AE105" s="104" t="n">
        <v>16.6348</v>
      </c>
      <c r="AF105" s="104" t="n">
        <v>17.354</v>
      </c>
      <c r="AG105" s="104" t="n">
        <v>15.7115371403138</v>
      </c>
      <c r="AH105" s="104" t="n">
        <v>14.0690742806276</v>
      </c>
      <c r="AI105" s="104" t="n">
        <v>13.2873953902542</v>
      </c>
      <c r="AJ105" s="104" t="n">
        <v>8.86654523937424</v>
      </c>
      <c r="AK105" s="104" t="n">
        <v>8.31238616191335</v>
      </c>
      <c r="AL105" s="104" t="n">
        <v>7.75822708445246</v>
      </c>
      <c r="AM105" s="104" t="n">
        <v>7.20406800699157</v>
      </c>
      <c r="AN105" s="104" t="n">
        <v>6.64990892953068</v>
      </c>
      <c r="AO105" s="104" t="n">
        <v>6.09574985206979</v>
      </c>
      <c r="AP105" s="104" t="n">
        <v>5.54159077460891</v>
      </c>
      <c r="AQ105" s="104" t="n">
        <v>4.98743169714802</v>
      </c>
      <c r="AR105" s="104" t="n">
        <v>4.43327261968713</v>
      </c>
      <c r="AS105" s="104" t="n">
        <v>3.87911354222624</v>
      </c>
      <c r="AT105" s="104" t="n">
        <v>3.32495446476535</v>
      </c>
      <c r="AU105" s="104" t="n">
        <v>2.77079538730447</v>
      </c>
      <c r="AV105" s="104" t="n">
        <v>2.21663630984358</v>
      </c>
      <c r="AW105" s="104" t="n">
        <v>1.66247723238269</v>
      </c>
      <c r="AX105" s="104" t="n">
        <v>1.1083181549218</v>
      </c>
      <c r="AY105" s="103" t="n">
        <v>8.507</v>
      </c>
      <c r="AZ105" s="103" t="n">
        <v>8.228</v>
      </c>
      <c r="BA105" s="103" t="n">
        <v>7.949</v>
      </c>
      <c r="BB105" s="103" t="n">
        <v>7.67</v>
      </c>
    </row>
    <row r="106" customFormat="false" ht="12.8" hidden="false" customHeight="false" outlineLevel="0" collapsed="false">
      <c r="A106" s="105" t="n">
        <v>139</v>
      </c>
      <c r="B106" s="104" t="n">
        <v>0</v>
      </c>
      <c r="C106" s="104" t="n">
        <v>0.687593100218191</v>
      </c>
      <c r="D106" s="104" t="n">
        <v>1.37518620043638</v>
      </c>
      <c r="E106" s="104" t="n">
        <v>2.06277930065457</v>
      </c>
      <c r="F106" s="104" t="n">
        <v>2.75037240087277</v>
      </c>
      <c r="G106" s="104" t="n">
        <v>3.22185678081033</v>
      </c>
      <c r="H106" s="104" t="n">
        <v>3.69334116074788</v>
      </c>
      <c r="I106" s="104" t="n">
        <v>4.05400582564862</v>
      </c>
      <c r="J106" s="104" t="n">
        <v>4.41467049054937</v>
      </c>
      <c r="K106" s="104" t="n">
        <v>4.794092713125</v>
      </c>
      <c r="L106" s="104" t="n">
        <v>5.17351493570064</v>
      </c>
      <c r="M106" s="104" t="n">
        <v>5.57417942363282</v>
      </c>
      <c r="N106" s="104" t="n">
        <v>5.974843911565</v>
      </c>
      <c r="O106" s="104" t="n">
        <v>6.37926679725115</v>
      </c>
      <c r="P106" s="104" t="n">
        <v>6.78368968293729</v>
      </c>
      <c r="Q106" s="104" t="n">
        <v>7.29884484146864</v>
      </c>
      <c r="R106" s="104" t="n">
        <v>7.814</v>
      </c>
      <c r="S106" s="104" t="n">
        <v>8.368</v>
      </c>
      <c r="T106" s="104" t="n">
        <v>8.922</v>
      </c>
      <c r="U106" s="104" t="n">
        <v>9.476</v>
      </c>
      <c r="V106" s="104" t="n">
        <v>10.03</v>
      </c>
      <c r="W106" s="104" t="n">
        <v>10.7288</v>
      </c>
      <c r="X106" s="104" t="n">
        <v>11.4276</v>
      </c>
      <c r="Y106" s="104" t="n">
        <v>12.1264</v>
      </c>
      <c r="Z106" s="104" t="n">
        <v>12.8252</v>
      </c>
      <c r="AA106" s="104" t="n">
        <v>13.524</v>
      </c>
      <c r="AB106" s="104" t="n">
        <v>14.2396</v>
      </c>
      <c r="AC106" s="104" t="n">
        <v>14.9552</v>
      </c>
      <c r="AD106" s="104" t="n">
        <v>15.6708</v>
      </c>
      <c r="AE106" s="104" t="n">
        <v>16.3864</v>
      </c>
      <c r="AF106" s="104" t="n">
        <v>17.102</v>
      </c>
      <c r="AG106" s="104" t="n">
        <v>15.6121963199375</v>
      </c>
      <c r="AH106" s="104" t="n">
        <v>14.122392639875</v>
      </c>
      <c r="AI106" s="104" t="n">
        <v>13.3377563818159</v>
      </c>
      <c r="AJ106" s="104" t="n">
        <v>8.89036939388067</v>
      </c>
      <c r="AK106" s="104" t="n">
        <v>8.33472130676313</v>
      </c>
      <c r="AL106" s="104" t="n">
        <v>7.77907321964558</v>
      </c>
      <c r="AM106" s="104" t="n">
        <v>7.22342513252804</v>
      </c>
      <c r="AN106" s="104" t="n">
        <v>6.66777704541051</v>
      </c>
      <c r="AO106" s="104" t="n">
        <v>6.11212895829297</v>
      </c>
      <c r="AP106" s="104" t="n">
        <v>5.55648087117543</v>
      </c>
      <c r="AQ106" s="104" t="n">
        <v>5.00083278405789</v>
      </c>
      <c r="AR106" s="104" t="n">
        <v>4.44518469694035</v>
      </c>
      <c r="AS106" s="104" t="n">
        <v>3.88953660982281</v>
      </c>
      <c r="AT106" s="104" t="n">
        <v>3.33388852270527</v>
      </c>
      <c r="AU106" s="104" t="n">
        <v>2.77824043558773</v>
      </c>
      <c r="AV106" s="104" t="n">
        <v>2.2225923484702</v>
      </c>
      <c r="AW106" s="104" t="n">
        <v>1.66694426135266</v>
      </c>
      <c r="AX106" s="104" t="n">
        <v>1.11129617423512</v>
      </c>
      <c r="AY106" s="103" t="n">
        <v>9.03599999999999</v>
      </c>
      <c r="AZ106" s="103" t="n">
        <v>8.80399999999999</v>
      </c>
      <c r="BA106" s="103" t="n">
        <v>8.57199999999999</v>
      </c>
      <c r="BB106" s="103" t="n">
        <v>8.33999999999999</v>
      </c>
    </row>
    <row r="107" customFormat="false" ht="12.8" hidden="false" customHeight="false" outlineLevel="0" collapsed="false">
      <c r="A107" s="105" t="n">
        <v>140</v>
      </c>
      <c r="B107" s="104" t="n">
        <v>0</v>
      </c>
      <c r="C107" s="104" t="n">
        <v>0.675889407224763</v>
      </c>
      <c r="D107" s="104" t="n">
        <v>1.35177881444953</v>
      </c>
      <c r="E107" s="104" t="n">
        <v>2.02766822167429</v>
      </c>
      <c r="F107" s="104" t="n">
        <v>2.70355762889905</v>
      </c>
      <c r="G107" s="104" t="n">
        <v>3.16876648953523</v>
      </c>
      <c r="H107" s="104" t="n">
        <v>3.6339753501714</v>
      </c>
      <c r="I107" s="104" t="n">
        <v>3.99184257212971</v>
      </c>
      <c r="J107" s="104" t="n">
        <v>4.34970979408802</v>
      </c>
      <c r="K107" s="104" t="n">
        <v>4.72545162233514</v>
      </c>
      <c r="L107" s="104" t="n">
        <v>5.10119345058225</v>
      </c>
      <c r="M107" s="104" t="n">
        <v>5.49701730089795</v>
      </c>
      <c r="N107" s="104" t="n">
        <v>5.89284115121365</v>
      </c>
      <c r="O107" s="104" t="n">
        <v>6.29117215235386</v>
      </c>
      <c r="P107" s="104" t="n">
        <v>6.68950315349407</v>
      </c>
      <c r="Q107" s="104" t="n">
        <v>7.21475157674703</v>
      </c>
      <c r="R107" s="104" t="n">
        <v>7.74</v>
      </c>
      <c r="S107" s="104" t="n">
        <v>8.27</v>
      </c>
      <c r="T107" s="104" t="n">
        <v>8.80000000000001</v>
      </c>
      <c r="U107" s="104" t="n">
        <v>9.33000000000001</v>
      </c>
      <c r="V107" s="104" t="n">
        <v>9.86000000000001</v>
      </c>
      <c r="W107" s="104" t="n">
        <v>10.546</v>
      </c>
      <c r="X107" s="104" t="n">
        <v>11.232</v>
      </c>
      <c r="Y107" s="104" t="n">
        <v>11.918</v>
      </c>
      <c r="Z107" s="104" t="n">
        <v>12.604</v>
      </c>
      <c r="AA107" s="104" t="n">
        <v>13.29</v>
      </c>
      <c r="AB107" s="104" t="n">
        <v>14.002</v>
      </c>
      <c r="AC107" s="104" t="n">
        <v>14.714</v>
      </c>
      <c r="AD107" s="104" t="n">
        <v>15.426</v>
      </c>
      <c r="AE107" s="104" t="n">
        <v>16.138</v>
      </c>
      <c r="AF107" s="104" t="n">
        <v>16.85</v>
      </c>
      <c r="AG107" s="104" t="n">
        <v>15.5128554995612</v>
      </c>
      <c r="AH107" s="104" t="n">
        <v>14.1757109991224</v>
      </c>
      <c r="AI107" s="104" t="n">
        <v>13.3881173733777</v>
      </c>
      <c r="AJ107" s="104" t="n">
        <v>8.9141935483871</v>
      </c>
      <c r="AK107" s="104" t="n">
        <v>8.35705645161291</v>
      </c>
      <c r="AL107" s="104" t="n">
        <v>7.79991935483871</v>
      </c>
      <c r="AM107" s="104" t="n">
        <v>7.24278225806452</v>
      </c>
      <c r="AN107" s="104" t="n">
        <v>6.68564516129033</v>
      </c>
      <c r="AO107" s="104" t="n">
        <v>6.12850806451614</v>
      </c>
      <c r="AP107" s="104" t="n">
        <v>5.57137096774195</v>
      </c>
      <c r="AQ107" s="104" t="n">
        <v>5.01423387096776</v>
      </c>
      <c r="AR107" s="104" t="n">
        <v>4.45709677419357</v>
      </c>
      <c r="AS107" s="104" t="n">
        <v>3.89995967741938</v>
      </c>
      <c r="AT107" s="104" t="n">
        <v>3.34282258064519</v>
      </c>
      <c r="AU107" s="104" t="n">
        <v>2.785685483871</v>
      </c>
      <c r="AV107" s="104" t="n">
        <v>2.22854838709681</v>
      </c>
      <c r="AW107" s="104" t="n">
        <v>1.67141129032262</v>
      </c>
      <c r="AX107" s="104" t="n">
        <v>1.11427419354843</v>
      </c>
      <c r="AY107" s="103" t="n">
        <v>9.565</v>
      </c>
      <c r="AZ107" s="103" t="n">
        <v>9.38</v>
      </c>
      <c r="BA107" s="103" t="n">
        <v>9.195</v>
      </c>
      <c r="BB107" s="103" t="n">
        <v>9.00999999999999</v>
      </c>
    </row>
    <row r="108" customFormat="false" ht="12.8" hidden="false" customHeight="false" outlineLevel="0" collapsed="false">
      <c r="A108" s="105" t="n">
        <v>141</v>
      </c>
      <c r="B108" s="104" t="n">
        <v>0</v>
      </c>
      <c r="C108" s="104" t="n">
        <v>0.664073310822473</v>
      </c>
      <c r="D108" s="104" t="n">
        <v>1.32814662164495</v>
      </c>
      <c r="E108" s="104" t="n">
        <v>1.99221993246742</v>
      </c>
      <c r="F108" s="104" t="n">
        <v>2.65629324328989</v>
      </c>
      <c r="G108" s="104" t="n">
        <v>3.11511941334506</v>
      </c>
      <c r="H108" s="104" t="n">
        <v>3.57394558340022</v>
      </c>
      <c r="I108" s="104" t="n">
        <v>3.92891454273756</v>
      </c>
      <c r="J108" s="104" t="n">
        <v>4.2838835020749</v>
      </c>
      <c r="K108" s="104" t="n">
        <v>4.6557897838049</v>
      </c>
      <c r="L108" s="104" t="n">
        <v>5.0276960655349</v>
      </c>
      <c r="M108" s="104" t="n">
        <v>5.41850506154629</v>
      </c>
      <c r="N108" s="104" t="n">
        <v>5.80931405755767</v>
      </c>
      <c r="O108" s="104" t="n">
        <v>6.20154276959629</v>
      </c>
      <c r="P108" s="104" t="n">
        <v>6.5937714816349</v>
      </c>
      <c r="Q108" s="104" t="n">
        <v>7.11348098371689</v>
      </c>
      <c r="R108" s="104" t="n">
        <v>7.63319048579888</v>
      </c>
      <c r="S108" s="104" t="n">
        <v>8.16364286434917</v>
      </c>
      <c r="T108" s="104" t="n">
        <v>8.69409524289945</v>
      </c>
      <c r="U108" s="104" t="n">
        <v>9.22454762144973</v>
      </c>
      <c r="V108" s="104" t="n">
        <v>9.75500000000001</v>
      </c>
      <c r="W108" s="104" t="n">
        <v>10.429</v>
      </c>
      <c r="X108" s="104" t="n">
        <v>11.103</v>
      </c>
      <c r="Y108" s="104" t="n">
        <v>11.777</v>
      </c>
      <c r="Z108" s="104" t="n">
        <v>12.451</v>
      </c>
      <c r="AA108" s="104" t="n">
        <v>13.125</v>
      </c>
      <c r="AB108" s="104" t="n">
        <v>13.8252</v>
      </c>
      <c r="AC108" s="104" t="n">
        <v>14.5254</v>
      </c>
      <c r="AD108" s="104" t="n">
        <v>15.2256</v>
      </c>
      <c r="AE108" s="104" t="n">
        <v>15.9258</v>
      </c>
      <c r="AF108" s="104" t="n">
        <v>16.626</v>
      </c>
      <c r="AG108" s="104" t="n">
        <v>15.398984399649</v>
      </c>
      <c r="AH108" s="104" t="n">
        <v>14.1719687992979</v>
      </c>
      <c r="AI108" s="104" t="n">
        <v>13.3845938987022</v>
      </c>
      <c r="AJ108" s="104" t="n">
        <v>8.87269738056486</v>
      </c>
      <c r="AK108" s="104" t="n">
        <v>8.31815379427955</v>
      </c>
      <c r="AL108" s="104" t="n">
        <v>7.76361020799425</v>
      </c>
      <c r="AM108" s="104" t="n">
        <v>7.20906662170895</v>
      </c>
      <c r="AN108" s="104" t="n">
        <v>6.65452303542365</v>
      </c>
      <c r="AO108" s="104" t="n">
        <v>6.09997944913835</v>
      </c>
      <c r="AP108" s="104" t="n">
        <v>5.54543586285305</v>
      </c>
      <c r="AQ108" s="104" t="n">
        <v>4.99089227656775</v>
      </c>
      <c r="AR108" s="104" t="n">
        <v>4.43634869028245</v>
      </c>
      <c r="AS108" s="104" t="n">
        <v>3.88180510399715</v>
      </c>
      <c r="AT108" s="104" t="n">
        <v>3.32726151771185</v>
      </c>
      <c r="AU108" s="104" t="n">
        <v>2.77271793142655</v>
      </c>
      <c r="AV108" s="104" t="n">
        <v>2.21817434514124</v>
      </c>
      <c r="AW108" s="104" t="n">
        <v>1.66363075885594</v>
      </c>
      <c r="AX108" s="104" t="n">
        <v>1.10908717257064</v>
      </c>
      <c r="AY108" s="103" t="n">
        <v>10.0495</v>
      </c>
      <c r="AZ108" s="103" t="n">
        <v>9.906</v>
      </c>
      <c r="BA108" s="103" t="n">
        <v>9.7625</v>
      </c>
      <c r="BB108" s="103" t="n">
        <v>9.619</v>
      </c>
    </row>
    <row r="109" customFormat="false" ht="12.8" hidden="false" customHeight="false" outlineLevel="0" collapsed="false">
      <c r="A109" s="105" t="n">
        <v>142</v>
      </c>
      <c r="B109" s="104" t="n">
        <v>0</v>
      </c>
      <c r="C109" s="104" t="n">
        <v>0.652257214420183</v>
      </c>
      <c r="D109" s="104" t="n">
        <v>1.30451442884037</v>
      </c>
      <c r="E109" s="104" t="n">
        <v>1.95677164326055</v>
      </c>
      <c r="F109" s="104" t="n">
        <v>2.60902885768073</v>
      </c>
      <c r="G109" s="104" t="n">
        <v>3.06147233715489</v>
      </c>
      <c r="H109" s="104" t="n">
        <v>3.51391581662904</v>
      </c>
      <c r="I109" s="104" t="n">
        <v>3.86598651334541</v>
      </c>
      <c r="J109" s="104" t="n">
        <v>4.21805721006179</v>
      </c>
      <c r="K109" s="104" t="n">
        <v>4.58612794527467</v>
      </c>
      <c r="L109" s="104" t="n">
        <v>4.95419868048755</v>
      </c>
      <c r="M109" s="104" t="n">
        <v>5.33999282219462</v>
      </c>
      <c r="N109" s="104" t="n">
        <v>5.7257869639017</v>
      </c>
      <c r="O109" s="104" t="n">
        <v>6.11191338683871</v>
      </c>
      <c r="P109" s="104" t="n">
        <v>6.49803980977573</v>
      </c>
      <c r="Q109" s="104" t="n">
        <v>7.01221039068675</v>
      </c>
      <c r="R109" s="104" t="n">
        <v>7.52638097159777</v>
      </c>
      <c r="S109" s="104" t="n">
        <v>8.05728572869833</v>
      </c>
      <c r="T109" s="104" t="n">
        <v>8.58819048579889</v>
      </c>
      <c r="U109" s="104" t="n">
        <v>9.11909524289945</v>
      </c>
      <c r="V109" s="104" t="n">
        <v>9.65000000000001</v>
      </c>
      <c r="W109" s="104" t="n">
        <v>10.312</v>
      </c>
      <c r="X109" s="104" t="n">
        <v>10.974</v>
      </c>
      <c r="Y109" s="104" t="n">
        <v>11.636</v>
      </c>
      <c r="Z109" s="104" t="n">
        <v>12.298</v>
      </c>
      <c r="AA109" s="104" t="n">
        <v>12.96</v>
      </c>
      <c r="AB109" s="104" t="n">
        <v>13.6484</v>
      </c>
      <c r="AC109" s="104" t="n">
        <v>14.3368</v>
      </c>
      <c r="AD109" s="104" t="n">
        <v>15.0252</v>
      </c>
      <c r="AE109" s="104" t="n">
        <v>15.7136</v>
      </c>
      <c r="AF109" s="104" t="n">
        <v>16.402</v>
      </c>
      <c r="AG109" s="104" t="n">
        <v>15.2851132997367</v>
      </c>
      <c r="AH109" s="104" t="n">
        <v>14.1682265994734</v>
      </c>
      <c r="AI109" s="104" t="n">
        <v>13.3810704240266</v>
      </c>
      <c r="AJ109" s="104" t="n">
        <v>8.83120121274262</v>
      </c>
      <c r="AK109" s="104" t="n">
        <v>8.2792511369462</v>
      </c>
      <c r="AL109" s="104" t="n">
        <v>7.72730106114979</v>
      </c>
      <c r="AM109" s="104" t="n">
        <v>7.17535098535338</v>
      </c>
      <c r="AN109" s="104" t="n">
        <v>6.62340090955697</v>
      </c>
      <c r="AO109" s="104" t="n">
        <v>6.07145083376055</v>
      </c>
      <c r="AP109" s="104" t="n">
        <v>5.51950075796414</v>
      </c>
      <c r="AQ109" s="104" t="n">
        <v>4.96755068216773</v>
      </c>
      <c r="AR109" s="104" t="n">
        <v>4.41560060637132</v>
      </c>
      <c r="AS109" s="104" t="n">
        <v>3.86365053057491</v>
      </c>
      <c r="AT109" s="104" t="n">
        <v>3.3117004547785</v>
      </c>
      <c r="AU109" s="104" t="n">
        <v>2.75975037898209</v>
      </c>
      <c r="AV109" s="104" t="n">
        <v>2.20780030318568</v>
      </c>
      <c r="AW109" s="104" t="n">
        <v>1.65585022738927</v>
      </c>
      <c r="AX109" s="104" t="n">
        <v>1.10390015159286</v>
      </c>
      <c r="AY109" s="103" t="n">
        <v>10.534</v>
      </c>
      <c r="AZ109" s="103" t="n">
        <v>10.432</v>
      </c>
      <c r="BA109" s="103" t="n">
        <v>10.33</v>
      </c>
      <c r="BB109" s="103" t="n">
        <v>10.228</v>
      </c>
    </row>
    <row r="110" customFormat="false" ht="12.8" hidden="false" customHeight="false" outlineLevel="0" collapsed="false">
      <c r="A110" s="105" t="n">
        <v>143</v>
      </c>
      <c r="B110" s="104" t="n">
        <v>0</v>
      </c>
      <c r="C110" s="104" t="n">
        <v>0.640441118017893</v>
      </c>
      <c r="D110" s="104" t="n">
        <v>1.28088223603579</v>
      </c>
      <c r="E110" s="104" t="n">
        <v>1.92132335405368</v>
      </c>
      <c r="F110" s="104" t="n">
        <v>2.56176447207157</v>
      </c>
      <c r="G110" s="104" t="n">
        <v>3.00782526096471</v>
      </c>
      <c r="H110" s="104" t="n">
        <v>3.45388604985785</v>
      </c>
      <c r="I110" s="104" t="n">
        <v>3.80305848395326</v>
      </c>
      <c r="J110" s="104" t="n">
        <v>4.15223091804867</v>
      </c>
      <c r="K110" s="104" t="n">
        <v>4.51646610674443</v>
      </c>
      <c r="L110" s="104" t="n">
        <v>4.88070129544019</v>
      </c>
      <c r="M110" s="104" t="n">
        <v>5.26148058284296</v>
      </c>
      <c r="N110" s="104" t="n">
        <v>5.64225987024572</v>
      </c>
      <c r="O110" s="104" t="n">
        <v>6.02228400408114</v>
      </c>
      <c r="P110" s="104" t="n">
        <v>6.40230813791656</v>
      </c>
      <c r="Q110" s="104" t="n">
        <v>6.91093979765661</v>
      </c>
      <c r="R110" s="104" t="n">
        <v>7.41957145739665</v>
      </c>
      <c r="S110" s="104" t="n">
        <v>7.95092859304749</v>
      </c>
      <c r="T110" s="104" t="n">
        <v>8.48228572869833</v>
      </c>
      <c r="U110" s="104" t="n">
        <v>9.01364286434917</v>
      </c>
      <c r="V110" s="104" t="n">
        <v>9.545</v>
      </c>
      <c r="W110" s="104" t="n">
        <v>10.195</v>
      </c>
      <c r="X110" s="104" t="n">
        <v>10.845</v>
      </c>
      <c r="Y110" s="104" t="n">
        <v>11.495</v>
      </c>
      <c r="Z110" s="104" t="n">
        <v>12.145</v>
      </c>
      <c r="AA110" s="104" t="n">
        <v>12.795</v>
      </c>
      <c r="AB110" s="104" t="n">
        <v>13.4716</v>
      </c>
      <c r="AC110" s="104" t="n">
        <v>14.1482</v>
      </c>
      <c r="AD110" s="104" t="n">
        <v>14.8248</v>
      </c>
      <c r="AE110" s="104" t="n">
        <v>15.5014</v>
      </c>
      <c r="AF110" s="104" t="n">
        <v>16.178</v>
      </c>
      <c r="AG110" s="104" t="n">
        <v>15.1712421998245</v>
      </c>
      <c r="AH110" s="104" t="n">
        <v>14.164484399649</v>
      </c>
      <c r="AI110" s="104" t="n">
        <v>13.3775469493511</v>
      </c>
      <c r="AJ110" s="104" t="n">
        <v>8.78970504492037</v>
      </c>
      <c r="AK110" s="104" t="n">
        <v>8.24034847961285</v>
      </c>
      <c r="AL110" s="104" t="n">
        <v>7.69099191430532</v>
      </c>
      <c r="AM110" s="104" t="n">
        <v>7.1416353489978</v>
      </c>
      <c r="AN110" s="104" t="n">
        <v>6.59227878369028</v>
      </c>
      <c r="AO110" s="104" t="n">
        <v>6.04292221838276</v>
      </c>
      <c r="AP110" s="104" t="n">
        <v>5.49356565307524</v>
      </c>
      <c r="AQ110" s="104" t="n">
        <v>4.94420908776772</v>
      </c>
      <c r="AR110" s="104" t="n">
        <v>4.3948525224602</v>
      </c>
      <c r="AS110" s="104" t="n">
        <v>3.84549595715268</v>
      </c>
      <c r="AT110" s="104" t="n">
        <v>3.29613939184516</v>
      </c>
      <c r="AU110" s="104" t="n">
        <v>2.74678282653764</v>
      </c>
      <c r="AV110" s="104" t="n">
        <v>2.19742626123011</v>
      </c>
      <c r="AW110" s="104" t="n">
        <v>1.64806969592259</v>
      </c>
      <c r="AX110" s="104" t="n">
        <v>1.09871313061507</v>
      </c>
      <c r="AY110" s="103" t="n">
        <v>11.0185</v>
      </c>
      <c r="AZ110" s="103" t="n">
        <v>10.958</v>
      </c>
      <c r="BA110" s="103" t="n">
        <v>10.8975</v>
      </c>
      <c r="BB110" s="103" t="n">
        <v>10.837</v>
      </c>
    </row>
    <row r="111" customFormat="false" ht="12.8" hidden="false" customHeight="false" outlineLevel="0" collapsed="false">
      <c r="A111" s="105" t="n">
        <v>144</v>
      </c>
      <c r="B111" s="104" t="n">
        <v>0</v>
      </c>
      <c r="C111" s="104" t="n">
        <v>0.628625021615603</v>
      </c>
      <c r="D111" s="104" t="n">
        <v>1.25725004323121</v>
      </c>
      <c r="E111" s="104" t="n">
        <v>1.88587506484681</v>
      </c>
      <c r="F111" s="104" t="n">
        <v>2.51450008646241</v>
      </c>
      <c r="G111" s="104" t="n">
        <v>2.95417818477454</v>
      </c>
      <c r="H111" s="104" t="n">
        <v>3.39385628308667</v>
      </c>
      <c r="I111" s="104" t="n">
        <v>3.74013045456111</v>
      </c>
      <c r="J111" s="104" t="n">
        <v>4.08640462603556</v>
      </c>
      <c r="K111" s="104" t="n">
        <v>4.4468042682142</v>
      </c>
      <c r="L111" s="104" t="n">
        <v>4.80720391039284</v>
      </c>
      <c r="M111" s="104" t="n">
        <v>5.18296834349129</v>
      </c>
      <c r="N111" s="104" t="n">
        <v>5.55873277658974</v>
      </c>
      <c r="O111" s="104" t="n">
        <v>5.93265462132357</v>
      </c>
      <c r="P111" s="104" t="n">
        <v>6.30657646605739</v>
      </c>
      <c r="Q111" s="104" t="n">
        <v>6.80966920462646</v>
      </c>
      <c r="R111" s="104" t="n">
        <v>7.31276194319554</v>
      </c>
      <c r="S111" s="104" t="n">
        <v>7.84457145739665</v>
      </c>
      <c r="T111" s="104" t="n">
        <v>8.37638097159777</v>
      </c>
      <c r="U111" s="104" t="n">
        <v>8.90819048579889</v>
      </c>
      <c r="V111" s="104" t="n">
        <v>9.44</v>
      </c>
      <c r="W111" s="104" t="n">
        <v>10.078</v>
      </c>
      <c r="X111" s="104" t="n">
        <v>10.716</v>
      </c>
      <c r="Y111" s="104" t="n">
        <v>11.354</v>
      </c>
      <c r="Z111" s="104" t="n">
        <v>11.992</v>
      </c>
      <c r="AA111" s="104" t="n">
        <v>12.63</v>
      </c>
      <c r="AB111" s="104" t="n">
        <v>13.2948</v>
      </c>
      <c r="AC111" s="104" t="n">
        <v>13.9596</v>
      </c>
      <c r="AD111" s="104" t="n">
        <v>14.6244</v>
      </c>
      <c r="AE111" s="104" t="n">
        <v>15.2892</v>
      </c>
      <c r="AF111" s="104" t="n">
        <v>15.954</v>
      </c>
      <c r="AG111" s="104" t="n">
        <v>15.0573710999122</v>
      </c>
      <c r="AH111" s="104" t="n">
        <v>14.1607421998245</v>
      </c>
      <c r="AI111" s="104" t="n">
        <v>13.3740234746755</v>
      </c>
      <c r="AJ111" s="104" t="n">
        <v>8.74820887709813</v>
      </c>
      <c r="AK111" s="104" t="n">
        <v>8.2014458222795</v>
      </c>
      <c r="AL111" s="104" t="n">
        <v>7.65468276746086</v>
      </c>
      <c r="AM111" s="104" t="n">
        <v>7.10791971264223</v>
      </c>
      <c r="AN111" s="104" t="n">
        <v>6.5611566578236</v>
      </c>
      <c r="AO111" s="104" t="n">
        <v>6.01439360300497</v>
      </c>
      <c r="AP111" s="104" t="n">
        <v>5.46763054818634</v>
      </c>
      <c r="AQ111" s="104" t="n">
        <v>4.92086749336771</v>
      </c>
      <c r="AR111" s="104" t="n">
        <v>4.37410443854908</v>
      </c>
      <c r="AS111" s="104" t="n">
        <v>3.82734138373045</v>
      </c>
      <c r="AT111" s="104" t="n">
        <v>3.28057832891182</v>
      </c>
      <c r="AU111" s="104" t="n">
        <v>2.73381527409318</v>
      </c>
      <c r="AV111" s="104" t="n">
        <v>2.18705221927455</v>
      </c>
      <c r="AW111" s="104" t="n">
        <v>1.64028916445592</v>
      </c>
      <c r="AX111" s="104" t="n">
        <v>1.09352610963729</v>
      </c>
      <c r="AY111" s="103" t="n">
        <v>11.503</v>
      </c>
      <c r="AZ111" s="103" t="n">
        <v>11.484</v>
      </c>
      <c r="BA111" s="103" t="n">
        <v>11.465</v>
      </c>
      <c r="BB111" s="103" t="n">
        <v>11.446</v>
      </c>
    </row>
    <row r="112" customFormat="false" ht="12.8" hidden="false" customHeight="false" outlineLevel="0" collapsed="false">
      <c r="A112" s="105" t="n">
        <v>145</v>
      </c>
      <c r="B112" s="104" t="n">
        <v>0</v>
      </c>
      <c r="C112" s="104" t="n">
        <v>0.616808925213313</v>
      </c>
      <c r="D112" s="104" t="n">
        <v>1.23361785042663</v>
      </c>
      <c r="E112" s="104" t="n">
        <v>1.85042677563994</v>
      </c>
      <c r="F112" s="104" t="n">
        <v>2.46723570085325</v>
      </c>
      <c r="G112" s="104" t="n">
        <v>2.90053110858437</v>
      </c>
      <c r="H112" s="104" t="n">
        <v>3.33382651631549</v>
      </c>
      <c r="I112" s="104" t="n">
        <v>3.67720242516897</v>
      </c>
      <c r="J112" s="104" t="n">
        <v>4.02057833402244</v>
      </c>
      <c r="K112" s="104" t="n">
        <v>4.37714242968397</v>
      </c>
      <c r="L112" s="104" t="n">
        <v>4.73370652534549</v>
      </c>
      <c r="M112" s="104" t="n">
        <v>5.10445610413963</v>
      </c>
      <c r="N112" s="104" t="n">
        <v>5.47520568293377</v>
      </c>
      <c r="O112" s="104" t="n">
        <v>5.84302523856599</v>
      </c>
      <c r="P112" s="104" t="n">
        <v>6.21084479419822</v>
      </c>
      <c r="Q112" s="104" t="n">
        <v>6.70839861159632</v>
      </c>
      <c r="R112" s="104" t="n">
        <v>7.20595242899442</v>
      </c>
      <c r="S112" s="104" t="n">
        <v>7.73821432174582</v>
      </c>
      <c r="T112" s="104" t="n">
        <v>8.27047621449721</v>
      </c>
      <c r="U112" s="104" t="n">
        <v>8.8027381072486</v>
      </c>
      <c r="V112" s="104" t="n">
        <v>9.335</v>
      </c>
      <c r="W112" s="104" t="n">
        <v>9.961</v>
      </c>
      <c r="X112" s="104" t="n">
        <v>10.587</v>
      </c>
      <c r="Y112" s="104" t="n">
        <v>11.213</v>
      </c>
      <c r="Z112" s="104" t="n">
        <v>11.839</v>
      </c>
      <c r="AA112" s="104" t="n">
        <v>12.465</v>
      </c>
      <c r="AB112" s="104" t="n">
        <v>13.118</v>
      </c>
      <c r="AC112" s="104" t="n">
        <v>13.771</v>
      </c>
      <c r="AD112" s="104" t="n">
        <v>14.424</v>
      </c>
      <c r="AE112" s="104" t="n">
        <v>15.077</v>
      </c>
      <c r="AF112" s="104" t="n">
        <v>15.73</v>
      </c>
      <c r="AG112" s="104" t="n">
        <v>14.9435</v>
      </c>
      <c r="AH112" s="104" t="n">
        <v>14.157</v>
      </c>
      <c r="AI112" s="104" t="n">
        <v>13.3705</v>
      </c>
      <c r="AJ112" s="104" t="n">
        <v>8.70671270927589</v>
      </c>
      <c r="AK112" s="104" t="n">
        <v>8.16254316494615</v>
      </c>
      <c r="AL112" s="104" t="n">
        <v>7.6183736206164</v>
      </c>
      <c r="AM112" s="104" t="n">
        <v>7.07420407628666</v>
      </c>
      <c r="AN112" s="104" t="n">
        <v>6.53003453195692</v>
      </c>
      <c r="AO112" s="104" t="n">
        <v>5.98586498762718</v>
      </c>
      <c r="AP112" s="104" t="n">
        <v>5.44169544329744</v>
      </c>
      <c r="AQ112" s="104" t="n">
        <v>4.8975258989677</v>
      </c>
      <c r="AR112" s="104" t="n">
        <v>4.35335635463796</v>
      </c>
      <c r="AS112" s="104" t="n">
        <v>3.80918681030822</v>
      </c>
      <c r="AT112" s="104" t="n">
        <v>3.26501726597848</v>
      </c>
      <c r="AU112" s="104" t="n">
        <v>2.72084772164874</v>
      </c>
      <c r="AV112" s="104" t="n">
        <v>2.176678177319</v>
      </c>
      <c r="AW112" s="104" t="n">
        <v>1.63250863298926</v>
      </c>
      <c r="AX112" s="104" t="n">
        <v>1.08833908865952</v>
      </c>
      <c r="AY112" s="103" t="n">
        <v>11.9875</v>
      </c>
      <c r="AZ112" s="103" t="n">
        <v>12.01</v>
      </c>
      <c r="BA112" s="103" t="n">
        <v>12.0325</v>
      </c>
      <c r="BB112" s="103" t="n">
        <v>12.055</v>
      </c>
    </row>
    <row r="113" customFormat="false" ht="12.8" hidden="false" customHeight="false" outlineLevel="0" collapsed="false">
      <c r="A113" s="105" t="n">
        <v>146</v>
      </c>
      <c r="B113" s="104" t="n">
        <v>0</v>
      </c>
      <c r="C113" s="104" t="n">
        <v>0.604952501758945</v>
      </c>
      <c r="D113" s="104" t="n">
        <v>1.20990500351789</v>
      </c>
      <c r="E113" s="104" t="n">
        <v>1.81485750527684</v>
      </c>
      <c r="F113" s="104" t="n">
        <v>2.41981000703578</v>
      </c>
      <c r="G113" s="104" t="n">
        <v>2.84666377914087</v>
      </c>
      <c r="H113" s="104" t="n">
        <v>3.27351755124595</v>
      </c>
      <c r="I113" s="104" t="n">
        <v>3.61392654170461</v>
      </c>
      <c r="J113" s="104" t="n">
        <v>3.95433553216327</v>
      </c>
      <c r="K113" s="104" t="n">
        <v>4.30695752241648</v>
      </c>
      <c r="L113" s="104" t="n">
        <v>4.65957951266968</v>
      </c>
      <c r="M113" s="104" t="n">
        <v>5.025194345492</v>
      </c>
      <c r="N113" s="104" t="n">
        <v>5.39080917831432</v>
      </c>
      <c r="O113" s="104" t="n">
        <v>5.75251612987993</v>
      </c>
      <c r="P113" s="104" t="n">
        <v>6.11422308144555</v>
      </c>
      <c r="Q113" s="104" t="n">
        <v>6.60262365764364</v>
      </c>
      <c r="R113" s="104" t="n">
        <v>7.09102423384173</v>
      </c>
      <c r="S113" s="104" t="n">
        <v>7.6257681753813</v>
      </c>
      <c r="T113" s="104" t="n">
        <v>8.16051211692087</v>
      </c>
      <c r="U113" s="104" t="n">
        <v>8.69525605846044</v>
      </c>
      <c r="V113" s="104" t="n">
        <v>9.23</v>
      </c>
      <c r="W113" s="104" t="n">
        <v>9.844</v>
      </c>
      <c r="X113" s="104" t="n">
        <v>10.458</v>
      </c>
      <c r="Y113" s="104" t="n">
        <v>11.072</v>
      </c>
      <c r="Z113" s="104" t="n">
        <v>11.686</v>
      </c>
      <c r="AA113" s="104" t="n">
        <v>12.3</v>
      </c>
      <c r="AB113" s="104" t="n">
        <v>12.9412</v>
      </c>
      <c r="AC113" s="104" t="n">
        <v>13.5824</v>
      </c>
      <c r="AD113" s="104" t="n">
        <v>14.2236</v>
      </c>
      <c r="AE113" s="104" t="n">
        <v>14.8648</v>
      </c>
      <c r="AF113" s="104" t="n">
        <v>15.506</v>
      </c>
      <c r="AG113" s="104" t="n">
        <v>14.7307</v>
      </c>
      <c r="AH113" s="104" t="n">
        <v>13.9554</v>
      </c>
      <c r="AI113" s="104" t="n">
        <v>13.1801</v>
      </c>
      <c r="AJ113" s="104" t="n">
        <v>8.64349615807307</v>
      </c>
      <c r="AK113" s="104" t="n">
        <v>8.1032776481935</v>
      </c>
      <c r="AL113" s="104" t="n">
        <v>7.56305913831393</v>
      </c>
      <c r="AM113" s="104" t="n">
        <v>7.02284062843436</v>
      </c>
      <c r="AN113" s="104" t="n">
        <v>6.4826221185548</v>
      </c>
      <c r="AO113" s="104" t="n">
        <v>5.94240360867524</v>
      </c>
      <c r="AP113" s="104" t="n">
        <v>5.40218509879567</v>
      </c>
      <c r="AQ113" s="104" t="n">
        <v>4.86196658891611</v>
      </c>
      <c r="AR113" s="104" t="n">
        <v>4.32174807903654</v>
      </c>
      <c r="AS113" s="104" t="n">
        <v>3.78152956915698</v>
      </c>
      <c r="AT113" s="104" t="n">
        <v>3.24131105927742</v>
      </c>
      <c r="AU113" s="104" t="n">
        <v>2.70109254939785</v>
      </c>
      <c r="AV113" s="104" t="n">
        <v>2.16087403951829</v>
      </c>
      <c r="AW113" s="104" t="n">
        <v>1.62065552963872</v>
      </c>
      <c r="AX113" s="104" t="n">
        <v>1.08043701975916</v>
      </c>
      <c r="AY113" s="103" t="n">
        <v>12.405</v>
      </c>
      <c r="AZ113" s="103" t="n">
        <v>12.462</v>
      </c>
      <c r="BA113" s="103" t="n">
        <v>12.519</v>
      </c>
      <c r="BB113" s="103" t="n">
        <v>12.576</v>
      </c>
    </row>
    <row r="114" customFormat="false" ht="12.8" hidden="false" customHeight="false" outlineLevel="0" collapsed="false">
      <c r="A114" s="105" t="n">
        <v>147</v>
      </c>
      <c r="B114" s="104" t="n">
        <v>0</v>
      </c>
      <c r="C114" s="104" t="n">
        <v>0.593096078304577</v>
      </c>
      <c r="D114" s="104" t="n">
        <v>1.18619215660915</v>
      </c>
      <c r="E114" s="104" t="n">
        <v>1.77928823491373</v>
      </c>
      <c r="F114" s="104" t="n">
        <v>2.37238431321831</v>
      </c>
      <c r="G114" s="104" t="n">
        <v>2.79279644969736</v>
      </c>
      <c r="H114" s="104" t="n">
        <v>3.21320858617641</v>
      </c>
      <c r="I114" s="104" t="n">
        <v>3.55065065824026</v>
      </c>
      <c r="J114" s="104" t="n">
        <v>3.8880927303041</v>
      </c>
      <c r="K114" s="104" t="n">
        <v>4.23677261514899</v>
      </c>
      <c r="L114" s="104" t="n">
        <v>4.58545249999387</v>
      </c>
      <c r="M114" s="104" t="n">
        <v>4.94593258684437</v>
      </c>
      <c r="N114" s="104" t="n">
        <v>5.30641267369486</v>
      </c>
      <c r="O114" s="104" t="n">
        <v>5.66200702119387</v>
      </c>
      <c r="P114" s="104" t="n">
        <v>6.01760136869288</v>
      </c>
      <c r="Q114" s="104" t="n">
        <v>6.49684870369096</v>
      </c>
      <c r="R114" s="104" t="n">
        <v>6.97609603868905</v>
      </c>
      <c r="S114" s="104" t="n">
        <v>7.51332202901679</v>
      </c>
      <c r="T114" s="104" t="n">
        <v>8.05054801934452</v>
      </c>
      <c r="U114" s="104" t="n">
        <v>8.58777400967226</v>
      </c>
      <c r="V114" s="104" t="n">
        <v>9.125</v>
      </c>
      <c r="W114" s="104" t="n">
        <v>9.727</v>
      </c>
      <c r="X114" s="104" t="n">
        <v>10.329</v>
      </c>
      <c r="Y114" s="104" t="n">
        <v>10.931</v>
      </c>
      <c r="Z114" s="104" t="n">
        <v>11.533</v>
      </c>
      <c r="AA114" s="104" t="n">
        <v>12.135</v>
      </c>
      <c r="AB114" s="104" t="n">
        <v>12.7644</v>
      </c>
      <c r="AC114" s="104" t="n">
        <v>13.3938</v>
      </c>
      <c r="AD114" s="104" t="n">
        <v>14.0232</v>
      </c>
      <c r="AE114" s="104" t="n">
        <v>14.6526</v>
      </c>
      <c r="AF114" s="104" t="n">
        <v>15.282</v>
      </c>
      <c r="AG114" s="104" t="n">
        <v>14.5179</v>
      </c>
      <c r="AH114" s="104" t="n">
        <v>13.7538</v>
      </c>
      <c r="AI114" s="104" t="n">
        <v>12.9897</v>
      </c>
      <c r="AJ114" s="104" t="n">
        <v>8.58027960687024</v>
      </c>
      <c r="AK114" s="104" t="n">
        <v>8.04401213144085</v>
      </c>
      <c r="AL114" s="104" t="n">
        <v>7.50774465601146</v>
      </c>
      <c r="AM114" s="104" t="n">
        <v>6.97147718058207</v>
      </c>
      <c r="AN114" s="104" t="n">
        <v>6.43520970515268</v>
      </c>
      <c r="AO114" s="104" t="n">
        <v>5.89894222972329</v>
      </c>
      <c r="AP114" s="104" t="n">
        <v>5.3626747542939</v>
      </c>
      <c r="AQ114" s="104" t="n">
        <v>4.82640727886451</v>
      </c>
      <c r="AR114" s="104" t="n">
        <v>4.29013980343512</v>
      </c>
      <c r="AS114" s="104" t="n">
        <v>3.75387232800574</v>
      </c>
      <c r="AT114" s="104" t="n">
        <v>3.21760485257635</v>
      </c>
      <c r="AU114" s="104" t="n">
        <v>2.68133737714696</v>
      </c>
      <c r="AV114" s="104" t="n">
        <v>2.14506990171757</v>
      </c>
      <c r="AW114" s="104" t="n">
        <v>1.60880242628818</v>
      </c>
      <c r="AX114" s="104" t="n">
        <v>1.07253495085879</v>
      </c>
      <c r="AY114" s="103" t="n">
        <v>12.8225</v>
      </c>
      <c r="AZ114" s="103" t="n">
        <v>12.914</v>
      </c>
      <c r="BA114" s="103" t="n">
        <v>13.0055</v>
      </c>
      <c r="BB114" s="103" t="n">
        <v>13.097</v>
      </c>
    </row>
    <row r="115" customFormat="false" ht="12.8" hidden="false" customHeight="false" outlineLevel="0" collapsed="false">
      <c r="A115" s="105" t="n">
        <v>148</v>
      </c>
      <c r="B115" s="104" t="n">
        <v>0</v>
      </c>
      <c r="C115" s="104" t="n">
        <v>0.58123965485021</v>
      </c>
      <c r="D115" s="104" t="n">
        <v>1.16247930970042</v>
      </c>
      <c r="E115" s="104" t="n">
        <v>1.74371896455063</v>
      </c>
      <c r="F115" s="104" t="n">
        <v>2.32495861940084</v>
      </c>
      <c r="G115" s="104" t="n">
        <v>2.73892912025386</v>
      </c>
      <c r="H115" s="104" t="n">
        <v>3.15289962110688</v>
      </c>
      <c r="I115" s="104" t="n">
        <v>3.4873747747759</v>
      </c>
      <c r="J115" s="104" t="n">
        <v>3.82184992844493</v>
      </c>
      <c r="K115" s="104" t="n">
        <v>4.1665877078815</v>
      </c>
      <c r="L115" s="104" t="n">
        <v>4.51132548731806</v>
      </c>
      <c r="M115" s="104" t="n">
        <v>4.86667082819674</v>
      </c>
      <c r="N115" s="104" t="n">
        <v>5.22201616907541</v>
      </c>
      <c r="O115" s="104" t="n">
        <v>5.57149791250781</v>
      </c>
      <c r="P115" s="104" t="n">
        <v>5.92097965594022</v>
      </c>
      <c r="Q115" s="104" t="n">
        <v>6.39107374973829</v>
      </c>
      <c r="R115" s="104" t="n">
        <v>6.86116784353636</v>
      </c>
      <c r="S115" s="104" t="n">
        <v>7.40087588265227</v>
      </c>
      <c r="T115" s="104" t="n">
        <v>7.94058392176818</v>
      </c>
      <c r="U115" s="104" t="n">
        <v>8.48029196088409</v>
      </c>
      <c r="V115" s="104" t="n">
        <v>9.02</v>
      </c>
      <c r="W115" s="104" t="n">
        <v>9.61</v>
      </c>
      <c r="X115" s="104" t="n">
        <v>10.2</v>
      </c>
      <c r="Y115" s="104" t="n">
        <v>10.79</v>
      </c>
      <c r="Z115" s="104" t="n">
        <v>11.38</v>
      </c>
      <c r="AA115" s="104" t="n">
        <v>11.97</v>
      </c>
      <c r="AB115" s="104" t="n">
        <v>12.5876</v>
      </c>
      <c r="AC115" s="104" t="n">
        <v>13.2052</v>
      </c>
      <c r="AD115" s="104" t="n">
        <v>13.8228</v>
      </c>
      <c r="AE115" s="104" t="n">
        <v>14.4404</v>
      </c>
      <c r="AF115" s="104" t="n">
        <v>15.058</v>
      </c>
      <c r="AG115" s="104" t="n">
        <v>14.3051</v>
      </c>
      <c r="AH115" s="104" t="n">
        <v>13.5522</v>
      </c>
      <c r="AI115" s="104" t="n">
        <v>12.7993</v>
      </c>
      <c r="AJ115" s="104" t="n">
        <v>8.51706305566741</v>
      </c>
      <c r="AK115" s="104" t="n">
        <v>7.9847466146882</v>
      </c>
      <c r="AL115" s="104" t="n">
        <v>7.45243017370898</v>
      </c>
      <c r="AM115" s="104" t="n">
        <v>6.92011373272977</v>
      </c>
      <c r="AN115" s="104" t="n">
        <v>6.38779729175056</v>
      </c>
      <c r="AO115" s="104" t="n">
        <v>5.85548085077135</v>
      </c>
      <c r="AP115" s="104" t="n">
        <v>5.32316440979214</v>
      </c>
      <c r="AQ115" s="104" t="n">
        <v>4.79084796881292</v>
      </c>
      <c r="AR115" s="104" t="n">
        <v>4.25853152783371</v>
      </c>
      <c r="AS115" s="104" t="n">
        <v>3.7262150868545</v>
      </c>
      <c r="AT115" s="104" t="n">
        <v>3.19389864587529</v>
      </c>
      <c r="AU115" s="104" t="n">
        <v>2.66158220489607</v>
      </c>
      <c r="AV115" s="104" t="n">
        <v>2.12926576391686</v>
      </c>
      <c r="AW115" s="104" t="n">
        <v>1.59694932293765</v>
      </c>
      <c r="AX115" s="104" t="n">
        <v>1.06463288195844</v>
      </c>
      <c r="AY115" s="103" t="n">
        <v>13.24</v>
      </c>
      <c r="AZ115" s="103" t="n">
        <v>13.366</v>
      </c>
      <c r="BA115" s="103" t="n">
        <v>13.492</v>
      </c>
      <c r="BB115" s="103" t="n">
        <v>13.618</v>
      </c>
    </row>
    <row r="116" customFormat="false" ht="12.8" hidden="false" customHeight="false" outlineLevel="0" collapsed="false">
      <c r="A116" s="105" t="n">
        <v>149</v>
      </c>
      <c r="B116" s="104" t="n">
        <v>0</v>
      </c>
      <c r="C116" s="104" t="n">
        <v>0.569383231395842</v>
      </c>
      <c r="D116" s="104" t="n">
        <v>1.13876646279168</v>
      </c>
      <c r="E116" s="104" t="n">
        <v>1.70814969418753</v>
      </c>
      <c r="F116" s="104" t="n">
        <v>2.27753292558337</v>
      </c>
      <c r="G116" s="104" t="n">
        <v>2.68506179081035</v>
      </c>
      <c r="H116" s="104" t="n">
        <v>3.09259065603734</v>
      </c>
      <c r="I116" s="104" t="n">
        <v>3.42409889131155</v>
      </c>
      <c r="J116" s="104" t="n">
        <v>3.75560712658576</v>
      </c>
      <c r="K116" s="104" t="n">
        <v>4.09640280061401</v>
      </c>
      <c r="L116" s="104" t="n">
        <v>4.43719847464225</v>
      </c>
      <c r="M116" s="104" t="n">
        <v>4.7874090695491</v>
      </c>
      <c r="N116" s="104" t="n">
        <v>5.13761966445596</v>
      </c>
      <c r="O116" s="104" t="n">
        <v>5.48098880382175</v>
      </c>
      <c r="P116" s="104" t="n">
        <v>5.82435794318755</v>
      </c>
      <c r="Q116" s="104" t="n">
        <v>6.28529879578561</v>
      </c>
      <c r="R116" s="104" t="n">
        <v>6.74623964838368</v>
      </c>
      <c r="S116" s="104" t="n">
        <v>7.28842973628776</v>
      </c>
      <c r="T116" s="104" t="n">
        <v>7.83061982419184</v>
      </c>
      <c r="U116" s="104" t="n">
        <v>8.37280991209592</v>
      </c>
      <c r="V116" s="104" t="n">
        <v>8.915</v>
      </c>
      <c r="W116" s="104" t="n">
        <v>9.493</v>
      </c>
      <c r="X116" s="104" t="n">
        <v>10.071</v>
      </c>
      <c r="Y116" s="104" t="n">
        <v>10.649</v>
      </c>
      <c r="Z116" s="104" t="n">
        <v>11.227</v>
      </c>
      <c r="AA116" s="104" t="n">
        <v>11.805</v>
      </c>
      <c r="AB116" s="104" t="n">
        <v>12.4108</v>
      </c>
      <c r="AC116" s="104" t="n">
        <v>13.0166</v>
      </c>
      <c r="AD116" s="104" t="n">
        <v>13.6224</v>
      </c>
      <c r="AE116" s="104" t="n">
        <v>14.2282</v>
      </c>
      <c r="AF116" s="104" t="n">
        <v>14.834</v>
      </c>
      <c r="AG116" s="104" t="n">
        <v>14.0923</v>
      </c>
      <c r="AH116" s="104" t="n">
        <v>13.3506</v>
      </c>
      <c r="AI116" s="104" t="n">
        <v>12.6089</v>
      </c>
      <c r="AJ116" s="104" t="n">
        <v>8.45384650446459</v>
      </c>
      <c r="AK116" s="104" t="n">
        <v>7.92548109793555</v>
      </c>
      <c r="AL116" s="104" t="n">
        <v>7.39711569140651</v>
      </c>
      <c r="AM116" s="104" t="n">
        <v>6.86875028487748</v>
      </c>
      <c r="AN116" s="104" t="n">
        <v>6.34038487834844</v>
      </c>
      <c r="AO116" s="104" t="n">
        <v>5.8120194718194</v>
      </c>
      <c r="AP116" s="104" t="n">
        <v>5.28365406529037</v>
      </c>
      <c r="AQ116" s="104" t="n">
        <v>4.75528865876133</v>
      </c>
      <c r="AR116" s="104" t="n">
        <v>4.22692325223229</v>
      </c>
      <c r="AS116" s="104" t="n">
        <v>3.69855784570325</v>
      </c>
      <c r="AT116" s="104" t="n">
        <v>3.17019243917422</v>
      </c>
      <c r="AU116" s="104" t="n">
        <v>2.64182703264518</v>
      </c>
      <c r="AV116" s="104" t="n">
        <v>2.11346162611614</v>
      </c>
      <c r="AW116" s="104" t="n">
        <v>1.58509621958711</v>
      </c>
      <c r="AX116" s="104" t="n">
        <v>1.05673081305807</v>
      </c>
      <c r="AY116" s="103" t="n">
        <v>13.6575</v>
      </c>
      <c r="AZ116" s="103" t="n">
        <v>13.818</v>
      </c>
      <c r="BA116" s="103" t="n">
        <v>13.9785</v>
      </c>
      <c r="BB116" s="103" t="n">
        <v>14.139</v>
      </c>
    </row>
    <row r="117" customFormat="false" ht="12.8" hidden="false" customHeight="false" outlineLevel="0" collapsed="false">
      <c r="A117" s="105" t="n">
        <v>150</v>
      </c>
      <c r="B117" s="104" t="n">
        <v>0</v>
      </c>
      <c r="C117" s="104" t="n">
        <v>0.557526807941475</v>
      </c>
      <c r="D117" s="104" t="n">
        <v>1.11505361588295</v>
      </c>
      <c r="E117" s="104" t="n">
        <v>1.67258042382443</v>
      </c>
      <c r="F117" s="104" t="n">
        <v>2.2301072317659</v>
      </c>
      <c r="G117" s="104" t="n">
        <v>2.63119446136685</v>
      </c>
      <c r="H117" s="104" t="n">
        <v>3.0322816909678</v>
      </c>
      <c r="I117" s="104" t="n">
        <v>3.36082300784719</v>
      </c>
      <c r="J117" s="104" t="n">
        <v>3.68936432472659</v>
      </c>
      <c r="K117" s="104" t="n">
        <v>4.02621789334652</v>
      </c>
      <c r="L117" s="104" t="n">
        <v>4.36307146196644</v>
      </c>
      <c r="M117" s="104" t="n">
        <v>4.70814731090147</v>
      </c>
      <c r="N117" s="104" t="n">
        <v>5.0532231598365</v>
      </c>
      <c r="O117" s="104" t="n">
        <v>5.39047969513569</v>
      </c>
      <c r="P117" s="104" t="n">
        <v>5.72773623043488</v>
      </c>
      <c r="Q117" s="104" t="n">
        <v>6.17952384183293</v>
      </c>
      <c r="R117" s="104" t="n">
        <v>6.63131145323099</v>
      </c>
      <c r="S117" s="104" t="n">
        <v>7.17598358992324</v>
      </c>
      <c r="T117" s="104" t="n">
        <v>7.7206557266155</v>
      </c>
      <c r="U117" s="104" t="n">
        <v>8.26532786330775</v>
      </c>
      <c r="V117" s="104" t="n">
        <v>8.81</v>
      </c>
      <c r="W117" s="104" t="n">
        <v>9.376</v>
      </c>
      <c r="X117" s="104" t="n">
        <v>9.942</v>
      </c>
      <c r="Y117" s="104" t="n">
        <v>10.508</v>
      </c>
      <c r="Z117" s="104" t="n">
        <v>11.074</v>
      </c>
      <c r="AA117" s="104" t="n">
        <v>11.64</v>
      </c>
      <c r="AB117" s="104" t="n">
        <v>12.234</v>
      </c>
      <c r="AC117" s="104" t="n">
        <v>12.828</v>
      </c>
      <c r="AD117" s="104" t="n">
        <v>13.422</v>
      </c>
      <c r="AE117" s="104" t="n">
        <v>14.016</v>
      </c>
      <c r="AF117" s="104" t="n">
        <v>14.61</v>
      </c>
      <c r="AG117" s="104" t="n">
        <v>13.8795</v>
      </c>
      <c r="AH117" s="104" t="n">
        <v>13.149</v>
      </c>
      <c r="AI117" s="104" t="n">
        <v>12.4185</v>
      </c>
      <c r="AJ117" s="104" t="n">
        <v>8.39062995326176</v>
      </c>
      <c r="AK117" s="104" t="n">
        <v>7.8662155811829</v>
      </c>
      <c r="AL117" s="104" t="n">
        <v>7.34180120910404</v>
      </c>
      <c r="AM117" s="104" t="n">
        <v>6.81738683702518</v>
      </c>
      <c r="AN117" s="104" t="n">
        <v>6.29297246494632</v>
      </c>
      <c r="AO117" s="104" t="n">
        <v>5.76855809286746</v>
      </c>
      <c r="AP117" s="104" t="n">
        <v>5.2441437207886</v>
      </c>
      <c r="AQ117" s="104" t="n">
        <v>4.71972934870974</v>
      </c>
      <c r="AR117" s="104" t="n">
        <v>4.19531497663088</v>
      </c>
      <c r="AS117" s="104" t="n">
        <v>3.67090060455202</v>
      </c>
      <c r="AT117" s="104" t="n">
        <v>3.14648623247316</v>
      </c>
      <c r="AU117" s="104" t="n">
        <v>2.6220718603943</v>
      </c>
      <c r="AV117" s="104" t="n">
        <v>2.09765748831544</v>
      </c>
      <c r="AW117" s="104" t="n">
        <v>1.57324311623658</v>
      </c>
      <c r="AX117" s="104" t="n">
        <v>1.04882874415772</v>
      </c>
      <c r="AY117" s="103" t="n">
        <v>14.075</v>
      </c>
      <c r="AZ117" s="103" t="n">
        <v>14.27</v>
      </c>
      <c r="BA117" s="103" t="n">
        <v>14.465</v>
      </c>
      <c r="BB117" s="103" t="n">
        <v>14.66</v>
      </c>
    </row>
    <row r="118" customFormat="false" ht="12.8" hidden="false" customHeight="false" outlineLevel="0" collapsed="false">
      <c r="A118" s="105" t="n">
        <v>151</v>
      </c>
      <c r="B118" s="104" t="n">
        <v>0</v>
      </c>
      <c r="C118" s="104" t="n">
        <v>0.545707342507714</v>
      </c>
      <c r="D118" s="104" t="n">
        <v>1.09141468501543</v>
      </c>
      <c r="E118" s="104" t="n">
        <v>1.63712202752314</v>
      </c>
      <c r="F118" s="104" t="n">
        <v>2.18282937003086</v>
      </c>
      <c r="G118" s="104" t="n">
        <v>2.57746603685128</v>
      </c>
      <c r="H118" s="104" t="n">
        <v>2.97210270367171</v>
      </c>
      <c r="I118" s="104" t="n">
        <v>3.29764053426138</v>
      </c>
      <c r="J118" s="104" t="n">
        <v>3.62317836485105</v>
      </c>
      <c r="K118" s="104" t="n">
        <v>3.95602961683812</v>
      </c>
      <c r="L118" s="104" t="n">
        <v>4.2888808688252</v>
      </c>
      <c r="M118" s="104" t="n">
        <v>4.62875579560757</v>
      </c>
      <c r="N118" s="104" t="n">
        <v>4.96863072238994</v>
      </c>
      <c r="O118" s="104" t="n">
        <v>5.29978530597604</v>
      </c>
      <c r="P118" s="104" t="n">
        <v>5.63093988956214</v>
      </c>
      <c r="Q118" s="104" t="n">
        <v>6.07243472770452</v>
      </c>
      <c r="R118" s="104" t="n">
        <v>6.5139295658469</v>
      </c>
      <c r="S118" s="104" t="n">
        <v>7.04778880600532</v>
      </c>
      <c r="T118" s="104" t="n">
        <v>7.58164804616374</v>
      </c>
      <c r="U118" s="104" t="n">
        <v>8.11550728632216</v>
      </c>
      <c r="V118" s="104" t="n">
        <v>8.64936652648058</v>
      </c>
      <c r="W118" s="104" t="n">
        <v>9.25658326324029</v>
      </c>
      <c r="X118" s="104" t="n">
        <v>9.8638</v>
      </c>
      <c r="Y118" s="104" t="n">
        <v>10.4222</v>
      </c>
      <c r="Z118" s="104" t="n">
        <v>10.9806</v>
      </c>
      <c r="AA118" s="104" t="n">
        <v>11.539</v>
      </c>
      <c r="AB118" s="104" t="n">
        <v>12.1264</v>
      </c>
      <c r="AC118" s="104" t="n">
        <v>12.7138</v>
      </c>
      <c r="AD118" s="104" t="n">
        <v>13.3012</v>
      </c>
      <c r="AE118" s="104" t="n">
        <v>13.8886</v>
      </c>
      <c r="AF118" s="104" t="n">
        <v>14.476</v>
      </c>
      <c r="AG118" s="104" t="n">
        <v>13.7522</v>
      </c>
      <c r="AH118" s="104" t="n">
        <v>13.0284</v>
      </c>
      <c r="AI118" s="104" t="n">
        <v>12.3046</v>
      </c>
      <c r="AJ118" s="104" t="n">
        <v>8.3168428963469</v>
      </c>
      <c r="AK118" s="104" t="n">
        <v>7.79704021532522</v>
      </c>
      <c r="AL118" s="104" t="n">
        <v>7.27723753430354</v>
      </c>
      <c r="AM118" s="104" t="n">
        <v>6.75743485328186</v>
      </c>
      <c r="AN118" s="104" t="n">
        <v>6.23763217226018</v>
      </c>
      <c r="AO118" s="104" t="n">
        <v>5.7178294912385</v>
      </c>
      <c r="AP118" s="104" t="n">
        <v>5.19802681021682</v>
      </c>
      <c r="AQ118" s="104" t="n">
        <v>4.67822412919514</v>
      </c>
      <c r="AR118" s="104" t="n">
        <v>4.15842144817345</v>
      </c>
      <c r="AS118" s="104" t="n">
        <v>3.63861876715177</v>
      </c>
      <c r="AT118" s="104" t="n">
        <v>3.11881608613009</v>
      </c>
      <c r="AU118" s="104" t="n">
        <v>2.59901340510841</v>
      </c>
      <c r="AV118" s="104" t="n">
        <v>2.07921072408673</v>
      </c>
      <c r="AW118" s="104" t="n">
        <v>1.55940804306505</v>
      </c>
      <c r="AX118" s="104" t="n">
        <v>1.03960536204337</v>
      </c>
      <c r="AY118" s="103" t="n">
        <v>14.427</v>
      </c>
      <c r="AZ118" s="103" t="n">
        <v>14.652</v>
      </c>
      <c r="BA118" s="103" t="n">
        <v>14.877</v>
      </c>
      <c r="BB118" s="103" t="n">
        <v>15.102</v>
      </c>
    </row>
    <row r="119" customFormat="false" ht="12.8" hidden="false" customHeight="false" outlineLevel="0" collapsed="false">
      <c r="A119" s="105" t="n">
        <v>152</v>
      </c>
      <c r="B119" s="104" t="n">
        <v>0</v>
      </c>
      <c r="C119" s="104" t="n">
        <v>0.533887877073954</v>
      </c>
      <c r="D119" s="104" t="n">
        <v>1.06777575414791</v>
      </c>
      <c r="E119" s="104" t="n">
        <v>1.60166363122186</v>
      </c>
      <c r="F119" s="104" t="n">
        <v>2.13555150829582</v>
      </c>
      <c r="G119" s="104" t="n">
        <v>2.52373761233571</v>
      </c>
      <c r="H119" s="104" t="n">
        <v>2.91192371637562</v>
      </c>
      <c r="I119" s="104" t="n">
        <v>3.23445806067556</v>
      </c>
      <c r="J119" s="104" t="n">
        <v>3.55699240497551</v>
      </c>
      <c r="K119" s="104" t="n">
        <v>3.88584134032973</v>
      </c>
      <c r="L119" s="104" t="n">
        <v>4.21469027568396</v>
      </c>
      <c r="M119" s="104" t="n">
        <v>4.54936428031367</v>
      </c>
      <c r="N119" s="104" t="n">
        <v>4.88403828494338</v>
      </c>
      <c r="O119" s="104" t="n">
        <v>5.20909091681639</v>
      </c>
      <c r="P119" s="104" t="n">
        <v>5.53414354868941</v>
      </c>
      <c r="Q119" s="104" t="n">
        <v>5.96534561357611</v>
      </c>
      <c r="R119" s="104" t="n">
        <v>6.39654767846281</v>
      </c>
      <c r="S119" s="104" t="n">
        <v>6.9195940220874</v>
      </c>
      <c r="T119" s="104" t="n">
        <v>7.44264036571199</v>
      </c>
      <c r="U119" s="104" t="n">
        <v>7.96568670933658</v>
      </c>
      <c r="V119" s="104" t="n">
        <v>8.48873305296116</v>
      </c>
      <c r="W119" s="104" t="n">
        <v>9.13716652648058</v>
      </c>
      <c r="X119" s="104" t="n">
        <v>9.7856</v>
      </c>
      <c r="Y119" s="104" t="n">
        <v>10.3364</v>
      </c>
      <c r="Z119" s="104" t="n">
        <v>10.8872</v>
      </c>
      <c r="AA119" s="104" t="n">
        <v>11.438</v>
      </c>
      <c r="AB119" s="104" t="n">
        <v>12.0188</v>
      </c>
      <c r="AC119" s="104" t="n">
        <v>12.5996</v>
      </c>
      <c r="AD119" s="104" t="n">
        <v>13.1804</v>
      </c>
      <c r="AE119" s="104" t="n">
        <v>13.7612</v>
      </c>
      <c r="AF119" s="104" t="n">
        <v>14.342</v>
      </c>
      <c r="AG119" s="104" t="n">
        <v>13.6249</v>
      </c>
      <c r="AH119" s="104" t="n">
        <v>12.9078</v>
      </c>
      <c r="AI119" s="104" t="n">
        <v>12.1907</v>
      </c>
      <c r="AJ119" s="104" t="n">
        <v>8.24305583943204</v>
      </c>
      <c r="AK119" s="104" t="n">
        <v>7.72786484946754</v>
      </c>
      <c r="AL119" s="104" t="n">
        <v>7.21267385950304</v>
      </c>
      <c r="AM119" s="104" t="n">
        <v>6.69748286953853</v>
      </c>
      <c r="AN119" s="104" t="n">
        <v>6.18229187957403</v>
      </c>
      <c r="AO119" s="104" t="n">
        <v>5.66710088960953</v>
      </c>
      <c r="AP119" s="104" t="n">
        <v>5.15190989964503</v>
      </c>
      <c r="AQ119" s="104" t="n">
        <v>4.63671890968053</v>
      </c>
      <c r="AR119" s="104" t="n">
        <v>4.12152791971602</v>
      </c>
      <c r="AS119" s="104" t="n">
        <v>3.60633692975152</v>
      </c>
      <c r="AT119" s="104" t="n">
        <v>3.09114593978702</v>
      </c>
      <c r="AU119" s="104" t="n">
        <v>2.57595494982252</v>
      </c>
      <c r="AV119" s="104" t="n">
        <v>2.06076395985802</v>
      </c>
      <c r="AW119" s="104" t="n">
        <v>1.54557296989352</v>
      </c>
      <c r="AX119" s="104" t="n">
        <v>1.03038197992902</v>
      </c>
      <c r="AY119" s="103" t="n">
        <v>14.779</v>
      </c>
      <c r="AZ119" s="103" t="n">
        <v>15.034</v>
      </c>
      <c r="BA119" s="103" t="n">
        <v>15.289</v>
      </c>
      <c r="BB119" s="103" t="n">
        <v>15.544</v>
      </c>
    </row>
    <row r="120" customFormat="false" ht="12.8" hidden="false" customHeight="false" outlineLevel="0" collapsed="false">
      <c r="A120" s="105" t="n">
        <v>153</v>
      </c>
      <c r="B120" s="104" t="n">
        <v>0</v>
      </c>
      <c r="C120" s="104" t="n">
        <v>0.522068411640193</v>
      </c>
      <c r="D120" s="104" t="n">
        <v>1.04413682328039</v>
      </c>
      <c r="E120" s="104" t="n">
        <v>1.56620523492058</v>
      </c>
      <c r="F120" s="104" t="n">
        <v>2.08827364656077</v>
      </c>
      <c r="G120" s="104" t="n">
        <v>2.47000918782015</v>
      </c>
      <c r="H120" s="104" t="n">
        <v>2.85174472907952</v>
      </c>
      <c r="I120" s="104" t="n">
        <v>3.17127558708975</v>
      </c>
      <c r="J120" s="104" t="n">
        <v>3.49080644509997</v>
      </c>
      <c r="K120" s="104" t="n">
        <v>3.81565306382134</v>
      </c>
      <c r="L120" s="104" t="n">
        <v>4.14049968254272</v>
      </c>
      <c r="M120" s="104" t="n">
        <v>4.46997276501976</v>
      </c>
      <c r="N120" s="104" t="n">
        <v>4.79944584749681</v>
      </c>
      <c r="O120" s="104" t="n">
        <v>5.11839652765674</v>
      </c>
      <c r="P120" s="104" t="n">
        <v>5.43734720781667</v>
      </c>
      <c r="Q120" s="104" t="n">
        <v>5.8582564994477</v>
      </c>
      <c r="R120" s="104" t="n">
        <v>6.27916579107873</v>
      </c>
      <c r="S120" s="104" t="n">
        <v>6.79139923816948</v>
      </c>
      <c r="T120" s="104" t="n">
        <v>7.30363268526024</v>
      </c>
      <c r="U120" s="104" t="n">
        <v>7.81586613235099</v>
      </c>
      <c r="V120" s="104" t="n">
        <v>8.32809957944175</v>
      </c>
      <c r="W120" s="104" t="n">
        <v>9.01774978972087</v>
      </c>
      <c r="X120" s="104" t="n">
        <v>9.70739999999999</v>
      </c>
      <c r="Y120" s="104" t="n">
        <v>10.2506</v>
      </c>
      <c r="Z120" s="104" t="n">
        <v>10.7938</v>
      </c>
      <c r="AA120" s="104" t="n">
        <v>11.337</v>
      </c>
      <c r="AB120" s="104" t="n">
        <v>11.9112</v>
      </c>
      <c r="AC120" s="104" t="n">
        <v>12.4854</v>
      </c>
      <c r="AD120" s="104" t="n">
        <v>13.0596</v>
      </c>
      <c r="AE120" s="104" t="n">
        <v>13.6338</v>
      </c>
      <c r="AF120" s="104" t="n">
        <v>14.208</v>
      </c>
      <c r="AG120" s="104" t="n">
        <v>13.4976</v>
      </c>
      <c r="AH120" s="104" t="n">
        <v>12.7872</v>
      </c>
      <c r="AI120" s="104" t="n">
        <v>12.0768</v>
      </c>
      <c r="AJ120" s="104" t="n">
        <v>8.16926878251719</v>
      </c>
      <c r="AK120" s="104" t="n">
        <v>7.65868948360986</v>
      </c>
      <c r="AL120" s="104" t="n">
        <v>7.14811018470253</v>
      </c>
      <c r="AM120" s="104" t="n">
        <v>6.63753088579521</v>
      </c>
      <c r="AN120" s="104" t="n">
        <v>6.12695158688789</v>
      </c>
      <c r="AO120" s="104" t="n">
        <v>5.61637228798057</v>
      </c>
      <c r="AP120" s="104" t="n">
        <v>5.10579298907324</v>
      </c>
      <c r="AQ120" s="104" t="n">
        <v>4.59521369016592</v>
      </c>
      <c r="AR120" s="104" t="n">
        <v>4.0846343912586</v>
      </c>
      <c r="AS120" s="104" t="n">
        <v>3.57405509235128</v>
      </c>
      <c r="AT120" s="104" t="n">
        <v>3.06347579344396</v>
      </c>
      <c r="AU120" s="104" t="n">
        <v>2.55289649453663</v>
      </c>
      <c r="AV120" s="104" t="n">
        <v>2.04231719562931</v>
      </c>
      <c r="AW120" s="104" t="n">
        <v>1.53173789672199</v>
      </c>
      <c r="AX120" s="104" t="n">
        <v>1.02115859781467</v>
      </c>
      <c r="AY120" s="103" t="n">
        <v>15.131</v>
      </c>
      <c r="AZ120" s="103" t="n">
        <v>15.416</v>
      </c>
      <c r="BA120" s="103" t="n">
        <v>15.701</v>
      </c>
      <c r="BB120" s="103" t="n">
        <v>15.986</v>
      </c>
    </row>
    <row r="121" customFormat="false" ht="12.8" hidden="false" customHeight="false" outlineLevel="0" collapsed="false">
      <c r="A121" s="105" t="n">
        <v>154</v>
      </c>
      <c r="B121" s="104" t="n">
        <v>0</v>
      </c>
      <c r="C121" s="104" t="n">
        <v>0.510248946206433</v>
      </c>
      <c r="D121" s="104" t="n">
        <v>1.02049789241287</v>
      </c>
      <c r="E121" s="104" t="n">
        <v>1.5307468386193</v>
      </c>
      <c r="F121" s="104" t="n">
        <v>2.04099578482573</v>
      </c>
      <c r="G121" s="104" t="n">
        <v>2.41628076330458</v>
      </c>
      <c r="H121" s="104" t="n">
        <v>2.79156574178343</v>
      </c>
      <c r="I121" s="104" t="n">
        <v>3.10809311350393</v>
      </c>
      <c r="J121" s="104" t="n">
        <v>3.42462048522443</v>
      </c>
      <c r="K121" s="104" t="n">
        <v>3.74546478731295</v>
      </c>
      <c r="L121" s="104" t="n">
        <v>4.06630908940147</v>
      </c>
      <c r="M121" s="104" t="n">
        <v>4.39058124972586</v>
      </c>
      <c r="N121" s="104" t="n">
        <v>4.71485341005025</v>
      </c>
      <c r="O121" s="104" t="n">
        <v>5.02770213849709</v>
      </c>
      <c r="P121" s="104" t="n">
        <v>5.34055086694394</v>
      </c>
      <c r="Q121" s="104" t="n">
        <v>5.75116738531929</v>
      </c>
      <c r="R121" s="104" t="n">
        <v>6.16178390369464</v>
      </c>
      <c r="S121" s="104" t="n">
        <v>6.66320445425156</v>
      </c>
      <c r="T121" s="104" t="n">
        <v>7.16462500480848</v>
      </c>
      <c r="U121" s="104" t="n">
        <v>7.66604555536541</v>
      </c>
      <c r="V121" s="104" t="n">
        <v>8.16746610592233</v>
      </c>
      <c r="W121" s="104" t="n">
        <v>8.89833305296116</v>
      </c>
      <c r="X121" s="104" t="n">
        <v>9.62919999999999</v>
      </c>
      <c r="Y121" s="104" t="n">
        <v>10.1648</v>
      </c>
      <c r="Z121" s="104" t="n">
        <v>10.7004</v>
      </c>
      <c r="AA121" s="104" t="n">
        <v>11.236</v>
      </c>
      <c r="AB121" s="104" t="n">
        <v>11.8036</v>
      </c>
      <c r="AC121" s="104" t="n">
        <v>12.3712</v>
      </c>
      <c r="AD121" s="104" t="n">
        <v>12.9388</v>
      </c>
      <c r="AE121" s="104" t="n">
        <v>13.5064</v>
      </c>
      <c r="AF121" s="104" t="n">
        <v>14.074</v>
      </c>
      <c r="AG121" s="104" t="n">
        <v>13.3703</v>
      </c>
      <c r="AH121" s="104" t="n">
        <v>12.6666</v>
      </c>
      <c r="AI121" s="104" t="n">
        <v>11.9629</v>
      </c>
      <c r="AJ121" s="104" t="n">
        <v>8.09548172560233</v>
      </c>
      <c r="AK121" s="104" t="n">
        <v>7.58951411775218</v>
      </c>
      <c r="AL121" s="104" t="n">
        <v>7.08354650990203</v>
      </c>
      <c r="AM121" s="104" t="n">
        <v>6.57757890205189</v>
      </c>
      <c r="AN121" s="104" t="n">
        <v>6.07161129420174</v>
      </c>
      <c r="AO121" s="104" t="n">
        <v>5.5656436863516</v>
      </c>
      <c r="AP121" s="104" t="n">
        <v>5.05967607850146</v>
      </c>
      <c r="AQ121" s="104" t="n">
        <v>4.55370847065131</v>
      </c>
      <c r="AR121" s="104" t="n">
        <v>4.04774086280117</v>
      </c>
      <c r="AS121" s="104" t="n">
        <v>3.54177325495103</v>
      </c>
      <c r="AT121" s="104" t="n">
        <v>3.03580564710088</v>
      </c>
      <c r="AU121" s="104" t="n">
        <v>2.52983803925074</v>
      </c>
      <c r="AV121" s="104" t="n">
        <v>2.0238704314006</v>
      </c>
      <c r="AW121" s="104" t="n">
        <v>1.51790282355045</v>
      </c>
      <c r="AX121" s="104" t="n">
        <v>1.01193521570031</v>
      </c>
      <c r="AY121" s="103" t="n">
        <v>15.483</v>
      </c>
      <c r="AZ121" s="103" t="n">
        <v>15.798</v>
      </c>
      <c r="BA121" s="103" t="n">
        <v>16.113</v>
      </c>
      <c r="BB121" s="103" t="n">
        <v>16.428</v>
      </c>
    </row>
    <row r="122" customFormat="false" ht="12.8" hidden="false" customHeight="false" outlineLevel="0" collapsed="false">
      <c r="A122" s="105" t="n">
        <v>155</v>
      </c>
      <c r="B122" s="104" t="n">
        <v>0</v>
      </c>
      <c r="C122" s="104" t="n">
        <v>0.498429480772672</v>
      </c>
      <c r="D122" s="104" t="n">
        <v>0.996858961545345</v>
      </c>
      <c r="E122" s="104" t="n">
        <v>1.49528844231802</v>
      </c>
      <c r="F122" s="104" t="n">
        <v>1.99371792309069</v>
      </c>
      <c r="G122" s="104" t="n">
        <v>2.36255233878901</v>
      </c>
      <c r="H122" s="104" t="n">
        <v>2.73138675448734</v>
      </c>
      <c r="I122" s="104" t="n">
        <v>3.04491063991811</v>
      </c>
      <c r="J122" s="104" t="n">
        <v>3.35843452534889</v>
      </c>
      <c r="K122" s="104" t="n">
        <v>3.67527651080456</v>
      </c>
      <c r="L122" s="104" t="n">
        <v>3.99211849626023</v>
      </c>
      <c r="M122" s="104" t="n">
        <v>4.31118973443196</v>
      </c>
      <c r="N122" s="104" t="n">
        <v>4.63026097260369</v>
      </c>
      <c r="O122" s="104" t="n">
        <v>4.93700774933745</v>
      </c>
      <c r="P122" s="104" t="n">
        <v>5.2437545260712</v>
      </c>
      <c r="Q122" s="104" t="n">
        <v>5.64407827119088</v>
      </c>
      <c r="R122" s="104" t="n">
        <v>6.04440201631055</v>
      </c>
      <c r="S122" s="104" t="n">
        <v>6.53500967033364</v>
      </c>
      <c r="T122" s="104" t="n">
        <v>7.02561732435673</v>
      </c>
      <c r="U122" s="104" t="n">
        <v>7.51622497837982</v>
      </c>
      <c r="V122" s="104" t="n">
        <v>8.00683263240291</v>
      </c>
      <c r="W122" s="104" t="n">
        <v>8.77891631620145</v>
      </c>
      <c r="X122" s="104" t="n">
        <v>9.55099999999999</v>
      </c>
      <c r="Y122" s="104" t="n">
        <v>10.079</v>
      </c>
      <c r="Z122" s="104" t="n">
        <v>10.607</v>
      </c>
      <c r="AA122" s="104" t="n">
        <v>11.135</v>
      </c>
      <c r="AB122" s="104" t="n">
        <v>11.696</v>
      </c>
      <c r="AC122" s="104" t="n">
        <v>12.257</v>
      </c>
      <c r="AD122" s="104" t="n">
        <v>12.818</v>
      </c>
      <c r="AE122" s="104" t="n">
        <v>13.379</v>
      </c>
      <c r="AF122" s="104" t="n">
        <v>13.94</v>
      </c>
      <c r="AG122" s="104" t="n">
        <v>13.243</v>
      </c>
      <c r="AH122" s="104" t="n">
        <v>12.546</v>
      </c>
      <c r="AI122" s="104" t="n">
        <v>11.849</v>
      </c>
      <c r="AJ122" s="104" t="n">
        <v>8.02169466868747</v>
      </c>
      <c r="AK122" s="104" t="n">
        <v>7.5203387518945</v>
      </c>
      <c r="AL122" s="104" t="n">
        <v>7.01898283510153</v>
      </c>
      <c r="AM122" s="104" t="n">
        <v>6.51762691830857</v>
      </c>
      <c r="AN122" s="104" t="n">
        <v>6.0162710015156</v>
      </c>
      <c r="AO122" s="104" t="n">
        <v>5.51491508472263</v>
      </c>
      <c r="AP122" s="104" t="n">
        <v>5.01355916792967</v>
      </c>
      <c r="AQ122" s="104" t="n">
        <v>4.5122032511367</v>
      </c>
      <c r="AR122" s="104" t="n">
        <v>4.01084733434374</v>
      </c>
      <c r="AS122" s="104" t="n">
        <v>3.50949141755077</v>
      </c>
      <c r="AT122" s="104" t="n">
        <v>3.00813550075781</v>
      </c>
      <c r="AU122" s="104" t="n">
        <v>2.50677958396484</v>
      </c>
      <c r="AV122" s="104" t="n">
        <v>2.00542366717188</v>
      </c>
      <c r="AW122" s="104" t="n">
        <v>1.50406775037891</v>
      </c>
      <c r="AX122" s="104" t="n">
        <v>1.00271183358595</v>
      </c>
      <c r="AY122" s="103" t="n">
        <v>15.835</v>
      </c>
      <c r="AZ122" s="103" t="n">
        <v>16.18</v>
      </c>
      <c r="BA122" s="103" t="n">
        <v>16.525</v>
      </c>
      <c r="BB122" s="103" t="n">
        <v>16.87</v>
      </c>
    </row>
    <row r="123" customFormat="false" ht="12.8" hidden="false" customHeight="false" outlineLevel="0" collapsed="false">
      <c r="A123" s="105" t="n">
        <v>156</v>
      </c>
      <c r="B123" s="104" t="n">
        <v>0</v>
      </c>
      <c r="C123" s="104" t="n">
        <v>0.486734630111133</v>
      </c>
      <c r="D123" s="104" t="n">
        <v>0.973469260222267</v>
      </c>
      <c r="E123" s="104" t="n">
        <v>1.4602038903334</v>
      </c>
      <c r="F123" s="104" t="n">
        <v>1.94693852044453</v>
      </c>
      <c r="G123" s="104" t="n">
        <v>2.30936860619671</v>
      </c>
      <c r="H123" s="104" t="n">
        <v>2.67179869194889</v>
      </c>
      <c r="I123" s="104" t="n">
        <v>2.98231664588791</v>
      </c>
      <c r="J123" s="104" t="n">
        <v>3.29283459982693</v>
      </c>
      <c r="K123" s="104" t="n">
        <v>3.60566165138663</v>
      </c>
      <c r="L123" s="104" t="n">
        <v>3.91848870294633</v>
      </c>
      <c r="M123" s="104" t="n">
        <v>4.23234971472212</v>
      </c>
      <c r="N123" s="104" t="n">
        <v>4.54621072649791</v>
      </c>
      <c r="O123" s="104" t="n">
        <v>4.84690451686982</v>
      </c>
      <c r="P123" s="104" t="n">
        <v>5.14759830724173</v>
      </c>
      <c r="Q123" s="104" t="n">
        <v>5.53710379346501</v>
      </c>
      <c r="R123" s="104" t="n">
        <v>5.92660927968827</v>
      </c>
      <c r="S123" s="104" t="n">
        <v>6.40304475954119</v>
      </c>
      <c r="T123" s="104" t="n">
        <v>6.8794802393941</v>
      </c>
      <c r="U123" s="104" t="n">
        <v>7.35591571924701</v>
      </c>
      <c r="V123" s="104" t="n">
        <v>7.83235119909992</v>
      </c>
      <c r="W123" s="104" t="n">
        <v>8.59317475811403</v>
      </c>
      <c r="X123" s="104" t="n">
        <v>9.35399831712814</v>
      </c>
      <c r="Y123" s="104" t="n">
        <v>9.91399887808543</v>
      </c>
      <c r="Z123" s="104" t="n">
        <v>10.4739994390427</v>
      </c>
      <c r="AA123" s="104" t="n">
        <v>11.034</v>
      </c>
      <c r="AB123" s="104" t="n">
        <v>11.5884</v>
      </c>
      <c r="AC123" s="104" t="n">
        <v>12.1428</v>
      </c>
      <c r="AD123" s="104" t="n">
        <v>12.6972</v>
      </c>
      <c r="AE123" s="104" t="n">
        <v>13.2516</v>
      </c>
      <c r="AF123" s="104" t="n">
        <v>13.806</v>
      </c>
      <c r="AG123" s="104" t="n">
        <v>13.1157</v>
      </c>
      <c r="AH123" s="104" t="n">
        <v>12.4254</v>
      </c>
      <c r="AI123" s="104" t="n">
        <v>11.7351</v>
      </c>
      <c r="AJ123" s="104" t="n">
        <v>7.94178434063834</v>
      </c>
      <c r="AK123" s="104" t="n">
        <v>7.44542281934844</v>
      </c>
      <c r="AL123" s="104" t="n">
        <v>6.94906129805854</v>
      </c>
      <c r="AM123" s="104" t="n">
        <v>6.45269977676865</v>
      </c>
      <c r="AN123" s="104" t="n">
        <v>5.95633825547875</v>
      </c>
      <c r="AO123" s="104" t="n">
        <v>5.45997673418886</v>
      </c>
      <c r="AP123" s="104" t="n">
        <v>4.96361521289896</v>
      </c>
      <c r="AQ123" s="104" t="n">
        <v>4.46725369160907</v>
      </c>
      <c r="AR123" s="104" t="n">
        <v>3.97089217031917</v>
      </c>
      <c r="AS123" s="104" t="n">
        <v>3.47453064902928</v>
      </c>
      <c r="AT123" s="104" t="n">
        <v>2.97816912773938</v>
      </c>
      <c r="AU123" s="104" t="n">
        <v>2.48180760644949</v>
      </c>
      <c r="AV123" s="104" t="n">
        <v>1.98544608515959</v>
      </c>
      <c r="AW123" s="104" t="n">
        <v>1.4890845638697</v>
      </c>
      <c r="AX123" s="104" t="n">
        <v>0.992723042579799</v>
      </c>
      <c r="AY123" s="103" t="n">
        <v>16.0835</v>
      </c>
      <c r="AZ123" s="103" t="n">
        <v>16.452</v>
      </c>
      <c r="BA123" s="103" t="n">
        <v>16.8205</v>
      </c>
      <c r="BB123" s="103" t="n">
        <v>17.189</v>
      </c>
    </row>
    <row r="124" customFormat="false" ht="12.8" hidden="false" customHeight="false" outlineLevel="0" collapsed="false">
      <c r="A124" s="105" t="n">
        <v>157</v>
      </c>
      <c r="B124" s="104" t="n">
        <v>0</v>
      </c>
      <c r="C124" s="104" t="n">
        <v>0.475039779449595</v>
      </c>
      <c r="D124" s="104" t="n">
        <v>0.950079558899189</v>
      </c>
      <c r="E124" s="104" t="n">
        <v>1.42511933834878</v>
      </c>
      <c r="F124" s="104" t="n">
        <v>1.90015911779838</v>
      </c>
      <c r="G124" s="104" t="n">
        <v>2.25618487360441</v>
      </c>
      <c r="H124" s="104" t="n">
        <v>2.61221062941044</v>
      </c>
      <c r="I124" s="104" t="n">
        <v>2.9197226518577</v>
      </c>
      <c r="J124" s="104" t="n">
        <v>3.22723467430497</v>
      </c>
      <c r="K124" s="104" t="n">
        <v>3.5360467919687</v>
      </c>
      <c r="L124" s="104" t="n">
        <v>3.84485890963244</v>
      </c>
      <c r="M124" s="104" t="n">
        <v>4.15350969501229</v>
      </c>
      <c r="N124" s="104" t="n">
        <v>4.46216048039214</v>
      </c>
      <c r="O124" s="104" t="n">
        <v>4.7568012844022</v>
      </c>
      <c r="P124" s="104" t="n">
        <v>5.05144208841226</v>
      </c>
      <c r="Q124" s="104" t="n">
        <v>5.43012931573913</v>
      </c>
      <c r="R124" s="104" t="n">
        <v>5.808816543066</v>
      </c>
      <c r="S124" s="104" t="n">
        <v>6.27107984874873</v>
      </c>
      <c r="T124" s="104" t="n">
        <v>6.73334315443146</v>
      </c>
      <c r="U124" s="104" t="n">
        <v>7.1956064601142</v>
      </c>
      <c r="V124" s="104" t="n">
        <v>7.65786976579693</v>
      </c>
      <c r="W124" s="104" t="n">
        <v>8.40743320002661</v>
      </c>
      <c r="X124" s="104" t="n">
        <v>9.1569966342563</v>
      </c>
      <c r="Y124" s="104" t="n">
        <v>9.74899775617087</v>
      </c>
      <c r="Z124" s="104" t="n">
        <v>10.3409988780854</v>
      </c>
      <c r="AA124" s="104" t="n">
        <v>10.933</v>
      </c>
      <c r="AB124" s="104" t="n">
        <v>11.4808</v>
      </c>
      <c r="AC124" s="104" t="n">
        <v>12.0286</v>
      </c>
      <c r="AD124" s="104" t="n">
        <v>12.5764</v>
      </c>
      <c r="AE124" s="104" t="n">
        <v>13.1242</v>
      </c>
      <c r="AF124" s="104" t="n">
        <v>13.672</v>
      </c>
      <c r="AG124" s="104" t="n">
        <v>12.9884</v>
      </c>
      <c r="AH124" s="104" t="n">
        <v>12.3048</v>
      </c>
      <c r="AI124" s="104" t="n">
        <v>11.6212</v>
      </c>
      <c r="AJ124" s="104" t="n">
        <v>7.86187401258921</v>
      </c>
      <c r="AK124" s="104" t="n">
        <v>7.37050688680239</v>
      </c>
      <c r="AL124" s="104" t="n">
        <v>6.87913976101556</v>
      </c>
      <c r="AM124" s="104" t="n">
        <v>6.38777263522873</v>
      </c>
      <c r="AN124" s="104" t="n">
        <v>5.89640550944191</v>
      </c>
      <c r="AO124" s="104" t="n">
        <v>5.40503838365508</v>
      </c>
      <c r="AP124" s="104" t="n">
        <v>4.91367125786826</v>
      </c>
      <c r="AQ124" s="104" t="n">
        <v>4.42230413208143</v>
      </c>
      <c r="AR124" s="104" t="n">
        <v>3.9309370062946</v>
      </c>
      <c r="AS124" s="104" t="n">
        <v>3.43956988050778</v>
      </c>
      <c r="AT124" s="104" t="n">
        <v>2.94820275472095</v>
      </c>
      <c r="AU124" s="104" t="n">
        <v>2.45683562893413</v>
      </c>
      <c r="AV124" s="104" t="n">
        <v>1.9654685031473</v>
      </c>
      <c r="AW124" s="104" t="n">
        <v>1.47410137736048</v>
      </c>
      <c r="AX124" s="104" t="n">
        <v>0.98273425157365</v>
      </c>
      <c r="AY124" s="103" t="n">
        <v>16.332</v>
      </c>
      <c r="AZ124" s="103" t="n">
        <v>16.724</v>
      </c>
      <c r="BA124" s="103" t="n">
        <v>17.116</v>
      </c>
      <c r="BB124" s="103" t="n">
        <v>17.508</v>
      </c>
    </row>
    <row r="125" customFormat="false" ht="12.8" hidden="false" customHeight="false" outlineLevel="0" collapsed="false">
      <c r="A125" s="105" t="n">
        <v>158</v>
      </c>
      <c r="B125" s="104" t="n">
        <v>0</v>
      </c>
      <c r="C125" s="104" t="n">
        <v>0.463344928788056</v>
      </c>
      <c r="D125" s="104" t="n">
        <v>0.926689857576111</v>
      </c>
      <c r="E125" s="104" t="n">
        <v>1.39003478636417</v>
      </c>
      <c r="F125" s="104" t="n">
        <v>1.85337971515222</v>
      </c>
      <c r="G125" s="104" t="n">
        <v>2.2030011410121</v>
      </c>
      <c r="H125" s="104" t="n">
        <v>2.55262256687199</v>
      </c>
      <c r="I125" s="104" t="n">
        <v>2.8571286578275</v>
      </c>
      <c r="J125" s="104" t="n">
        <v>3.161634748783</v>
      </c>
      <c r="K125" s="104" t="n">
        <v>3.46643193255077</v>
      </c>
      <c r="L125" s="104" t="n">
        <v>3.77122911631854</v>
      </c>
      <c r="M125" s="104" t="n">
        <v>4.07466967530245</v>
      </c>
      <c r="N125" s="104" t="n">
        <v>4.37811023428636</v>
      </c>
      <c r="O125" s="104" t="n">
        <v>4.66669805193457</v>
      </c>
      <c r="P125" s="104" t="n">
        <v>4.95528586958279</v>
      </c>
      <c r="Q125" s="104" t="n">
        <v>5.32315483801326</v>
      </c>
      <c r="R125" s="104" t="n">
        <v>5.69102380644372</v>
      </c>
      <c r="S125" s="104" t="n">
        <v>6.13911493795628</v>
      </c>
      <c r="T125" s="104" t="n">
        <v>6.58720606946883</v>
      </c>
      <c r="U125" s="104" t="n">
        <v>7.03529720098139</v>
      </c>
      <c r="V125" s="104" t="n">
        <v>7.48338833249394</v>
      </c>
      <c r="W125" s="104" t="n">
        <v>8.2216916419392</v>
      </c>
      <c r="X125" s="104" t="n">
        <v>8.95999495138445</v>
      </c>
      <c r="Y125" s="104" t="n">
        <v>9.5839966342563</v>
      </c>
      <c r="Z125" s="104" t="n">
        <v>10.2079983171282</v>
      </c>
      <c r="AA125" s="104" t="n">
        <v>10.832</v>
      </c>
      <c r="AB125" s="104" t="n">
        <v>11.3732</v>
      </c>
      <c r="AC125" s="104" t="n">
        <v>11.9144</v>
      </c>
      <c r="AD125" s="104" t="n">
        <v>12.4556</v>
      </c>
      <c r="AE125" s="104" t="n">
        <v>12.9968</v>
      </c>
      <c r="AF125" s="104" t="n">
        <v>13.538</v>
      </c>
      <c r="AG125" s="104" t="n">
        <v>12.8611</v>
      </c>
      <c r="AH125" s="104" t="n">
        <v>12.1842</v>
      </c>
      <c r="AI125" s="104" t="n">
        <v>11.5073</v>
      </c>
      <c r="AJ125" s="104" t="n">
        <v>7.78196368454009</v>
      </c>
      <c r="AK125" s="104" t="n">
        <v>7.29559095425633</v>
      </c>
      <c r="AL125" s="104" t="n">
        <v>6.80921822397257</v>
      </c>
      <c r="AM125" s="104" t="n">
        <v>6.32284549368882</v>
      </c>
      <c r="AN125" s="104" t="n">
        <v>5.83647276340506</v>
      </c>
      <c r="AO125" s="104" t="n">
        <v>5.3501000331213</v>
      </c>
      <c r="AP125" s="104" t="n">
        <v>4.86372730283755</v>
      </c>
      <c r="AQ125" s="104" t="n">
        <v>4.37735457255379</v>
      </c>
      <c r="AR125" s="104" t="n">
        <v>3.89098184227004</v>
      </c>
      <c r="AS125" s="104" t="n">
        <v>3.40460911198628</v>
      </c>
      <c r="AT125" s="104" t="n">
        <v>2.91823638170252</v>
      </c>
      <c r="AU125" s="104" t="n">
        <v>2.43186365141877</v>
      </c>
      <c r="AV125" s="104" t="n">
        <v>1.94549092113501</v>
      </c>
      <c r="AW125" s="104" t="n">
        <v>1.45911819085126</v>
      </c>
      <c r="AX125" s="104" t="n">
        <v>0.9727454605675</v>
      </c>
      <c r="AY125" s="103" t="n">
        <v>16.5805</v>
      </c>
      <c r="AZ125" s="103" t="n">
        <v>16.996</v>
      </c>
      <c r="BA125" s="103" t="n">
        <v>17.4115</v>
      </c>
      <c r="BB125" s="103" t="n">
        <v>17.827</v>
      </c>
    </row>
    <row r="126" customFormat="false" ht="12.8" hidden="false" customHeight="false" outlineLevel="0" collapsed="false">
      <c r="A126" s="105" t="n">
        <v>159</v>
      </c>
      <c r="B126" s="104" t="n">
        <v>0</v>
      </c>
      <c r="C126" s="104" t="n">
        <v>0.451650078126517</v>
      </c>
      <c r="D126" s="104" t="n">
        <v>0.903300156253033</v>
      </c>
      <c r="E126" s="104" t="n">
        <v>1.35495023437955</v>
      </c>
      <c r="F126" s="104" t="n">
        <v>1.80660031250607</v>
      </c>
      <c r="G126" s="104" t="n">
        <v>2.1498174084198</v>
      </c>
      <c r="H126" s="104" t="n">
        <v>2.49303450433354</v>
      </c>
      <c r="I126" s="104" t="n">
        <v>2.79453466379729</v>
      </c>
      <c r="J126" s="104" t="n">
        <v>3.09603482326104</v>
      </c>
      <c r="K126" s="104" t="n">
        <v>3.39681707313284</v>
      </c>
      <c r="L126" s="104" t="n">
        <v>3.69759932300465</v>
      </c>
      <c r="M126" s="104" t="n">
        <v>3.99582965559262</v>
      </c>
      <c r="N126" s="104" t="n">
        <v>4.29405998818059</v>
      </c>
      <c r="O126" s="104" t="n">
        <v>4.57659481946695</v>
      </c>
      <c r="P126" s="104" t="n">
        <v>4.85912965075331</v>
      </c>
      <c r="Q126" s="104" t="n">
        <v>5.21618036028738</v>
      </c>
      <c r="R126" s="104" t="n">
        <v>5.57323106982145</v>
      </c>
      <c r="S126" s="104" t="n">
        <v>6.00715002716382</v>
      </c>
      <c r="T126" s="104" t="n">
        <v>6.4410689845062</v>
      </c>
      <c r="U126" s="104" t="n">
        <v>6.87498794184857</v>
      </c>
      <c r="V126" s="104" t="n">
        <v>7.30890689919095</v>
      </c>
      <c r="W126" s="104" t="n">
        <v>8.03595008385178</v>
      </c>
      <c r="X126" s="104" t="n">
        <v>8.7629932685126</v>
      </c>
      <c r="Y126" s="104" t="n">
        <v>9.41899551234174</v>
      </c>
      <c r="Z126" s="104" t="n">
        <v>10.0749977561709</v>
      </c>
      <c r="AA126" s="104" t="n">
        <v>10.731</v>
      </c>
      <c r="AB126" s="104" t="n">
        <v>11.2656</v>
      </c>
      <c r="AC126" s="104" t="n">
        <v>11.8002</v>
      </c>
      <c r="AD126" s="104" t="n">
        <v>12.3348</v>
      </c>
      <c r="AE126" s="104" t="n">
        <v>12.8694</v>
      </c>
      <c r="AF126" s="104" t="n">
        <v>13.404</v>
      </c>
      <c r="AG126" s="104" t="n">
        <v>12.7338</v>
      </c>
      <c r="AH126" s="104" t="n">
        <v>12.0636</v>
      </c>
      <c r="AI126" s="104" t="n">
        <v>11.3934</v>
      </c>
      <c r="AJ126" s="104" t="n">
        <v>7.70205335649096</v>
      </c>
      <c r="AK126" s="104" t="n">
        <v>7.22067502171027</v>
      </c>
      <c r="AL126" s="104" t="n">
        <v>6.73929668692959</v>
      </c>
      <c r="AM126" s="104" t="n">
        <v>6.2579183521489</v>
      </c>
      <c r="AN126" s="104" t="n">
        <v>5.77654001736821</v>
      </c>
      <c r="AO126" s="104" t="n">
        <v>5.29516168258753</v>
      </c>
      <c r="AP126" s="104" t="n">
        <v>4.81378334780684</v>
      </c>
      <c r="AQ126" s="104" t="n">
        <v>4.33240501302616</v>
      </c>
      <c r="AR126" s="104" t="n">
        <v>3.85102667824547</v>
      </c>
      <c r="AS126" s="104" t="n">
        <v>3.36964834346478</v>
      </c>
      <c r="AT126" s="104" t="n">
        <v>2.8882700086841</v>
      </c>
      <c r="AU126" s="104" t="n">
        <v>2.40689167390341</v>
      </c>
      <c r="AV126" s="104" t="n">
        <v>1.92551333912273</v>
      </c>
      <c r="AW126" s="104" t="n">
        <v>1.44413500434204</v>
      </c>
      <c r="AX126" s="104" t="n">
        <v>0.962756669561353</v>
      </c>
      <c r="AY126" s="103" t="n">
        <v>16.829</v>
      </c>
      <c r="AZ126" s="103" t="n">
        <v>17.268</v>
      </c>
      <c r="BA126" s="103" t="n">
        <v>17.707</v>
      </c>
      <c r="BB126" s="103" t="n">
        <v>18.146</v>
      </c>
    </row>
    <row r="127" customFormat="false" ht="12.8" hidden="false" customHeight="false" outlineLevel="0" collapsed="false">
      <c r="A127" s="105" t="n">
        <v>160</v>
      </c>
      <c r="B127" s="104" t="n">
        <v>0</v>
      </c>
      <c r="C127" s="104" t="n">
        <v>0.439955227464978</v>
      </c>
      <c r="D127" s="104" t="n">
        <v>0.879910454929955</v>
      </c>
      <c r="E127" s="104" t="n">
        <v>1.31986568239493</v>
      </c>
      <c r="F127" s="104" t="n">
        <v>1.75982090985991</v>
      </c>
      <c r="G127" s="104" t="n">
        <v>2.0966336758275</v>
      </c>
      <c r="H127" s="104" t="n">
        <v>2.43344644179509</v>
      </c>
      <c r="I127" s="104" t="n">
        <v>2.73194066976709</v>
      </c>
      <c r="J127" s="104" t="n">
        <v>3.03043489773908</v>
      </c>
      <c r="K127" s="104" t="n">
        <v>3.32720221371491</v>
      </c>
      <c r="L127" s="104" t="n">
        <v>3.62396952969075</v>
      </c>
      <c r="M127" s="104" t="n">
        <v>3.91698963588278</v>
      </c>
      <c r="N127" s="104" t="n">
        <v>4.21000974207481</v>
      </c>
      <c r="O127" s="104" t="n">
        <v>4.48649158699933</v>
      </c>
      <c r="P127" s="104" t="n">
        <v>4.76297343192384</v>
      </c>
      <c r="Q127" s="104" t="n">
        <v>5.10920588256151</v>
      </c>
      <c r="R127" s="104" t="n">
        <v>5.45543833319917</v>
      </c>
      <c r="S127" s="104" t="n">
        <v>5.87518511637137</v>
      </c>
      <c r="T127" s="104" t="n">
        <v>6.29493189954356</v>
      </c>
      <c r="U127" s="104" t="n">
        <v>6.71467868271576</v>
      </c>
      <c r="V127" s="104" t="n">
        <v>7.13442546588796</v>
      </c>
      <c r="W127" s="104" t="n">
        <v>7.85020852576436</v>
      </c>
      <c r="X127" s="104" t="n">
        <v>8.56599158564076</v>
      </c>
      <c r="Y127" s="104" t="n">
        <v>9.25399439042717</v>
      </c>
      <c r="Z127" s="104" t="n">
        <v>9.94199719521359</v>
      </c>
      <c r="AA127" s="104" t="n">
        <v>10.63</v>
      </c>
      <c r="AB127" s="104" t="n">
        <v>11.158</v>
      </c>
      <c r="AC127" s="104" t="n">
        <v>11.686</v>
      </c>
      <c r="AD127" s="104" t="n">
        <v>12.214</v>
      </c>
      <c r="AE127" s="104" t="n">
        <v>12.742</v>
      </c>
      <c r="AF127" s="104" t="n">
        <v>13.27</v>
      </c>
      <c r="AG127" s="104" t="n">
        <v>12.6065</v>
      </c>
      <c r="AH127" s="104" t="n">
        <v>11.943</v>
      </c>
      <c r="AI127" s="104" t="n">
        <v>11.2795</v>
      </c>
      <c r="AJ127" s="104" t="n">
        <v>7.62214302844183</v>
      </c>
      <c r="AK127" s="104" t="n">
        <v>7.14575908916421</v>
      </c>
      <c r="AL127" s="104" t="n">
        <v>6.6693751498866</v>
      </c>
      <c r="AM127" s="104" t="n">
        <v>6.19299121060898</v>
      </c>
      <c r="AN127" s="104" t="n">
        <v>5.71660727133137</v>
      </c>
      <c r="AO127" s="104" t="n">
        <v>5.24022333205375</v>
      </c>
      <c r="AP127" s="104" t="n">
        <v>4.76383939277614</v>
      </c>
      <c r="AQ127" s="104" t="n">
        <v>4.28745545349852</v>
      </c>
      <c r="AR127" s="104" t="n">
        <v>3.81107151422091</v>
      </c>
      <c r="AS127" s="104" t="n">
        <v>3.33468757494329</v>
      </c>
      <c r="AT127" s="104" t="n">
        <v>2.85830363566568</v>
      </c>
      <c r="AU127" s="104" t="n">
        <v>2.38191969638806</v>
      </c>
      <c r="AV127" s="104" t="n">
        <v>1.90553575711045</v>
      </c>
      <c r="AW127" s="104" t="n">
        <v>1.42915181783283</v>
      </c>
      <c r="AX127" s="104" t="n">
        <v>0.952767878555219</v>
      </c>
      <c r="AY127" s="103" t="n">
        <v>17.0775</v>
      </c>
      <c r="AZ127" s="103" t="n">
        <v>17.54</v>
      </c>
      <c r="BA127" s="103" t="n">
        <v>18.0025</v>
      </c>
      <c r="BB127" s="103" t="n">
        <v>18.465</v>
      </c>
    </row>
    <row r="128" customFormat="false" ht="12.8" hidden="false" customHeight="false" outlineLevel="0" collapsed="false">
      <c r="A128" s="105" t="n">
        <v>161</v>
      </c>
      <c r="B128" s="104" t="n">
        <v>0</v>
      </c>
      <c r="C128" s="104" t="n">
        <v>0.428491879665858</v>
      </c>
      <c r="D128" s="104" t="n">
        <v>0.856983759331715</v>
      </c>
      <c r="E128" s="104" t="n">
        <v>1.28547563899757</v>
      </c>
      <c r="F128" s="104" t="n">
        <v>1.71396751866343</v>
      </c>
      <c r="G128" s="104" t="n">
        <v>2.04448789989858</v>
      </c>
      <c r="H128" s="104" t="n">
        <v>2.37500828113374</v>
      </c>
      <c r="I128" s="104" t="n">
        <v>2.67053345882361</v>
      </c>
      <c r="J128" s="104" t="n">
        <v>2.96605863651348</v>
      </c>
      <c r="K128" s="104" t="n">
        <v>3.25885180116762</v>
      </c>
      <c r="L128" s="104" t="n">
        <v>3.55164496582177</v>
      </c>
      <c r="M128" s="104" t="n">
        <v>3.83951080783905</v>
      </c>
      <c r="N128" s="104" t="n">
        <v>4.12737664985634</v>
      </c>
      <c r="O128" s="104" t="n">
        <v>4.397910340626</v>
      </c>
      <c r="P128" s="104" t="n">
        <v>4.66844403139565</v>
      </c>
      <c r="Q128" s="104" t="n">
        <v>5.00367675782118</v>
      </c>
      <c r="R128" s="104" t="n">
        <v>5.3389094842467</v>
      </c>
      <c r="S128" s="104" t="n">
        <v>5.74338340549987</v>
      </c>
      <c r="T128" s="104" t="n">
        <v>6.14785732675304</v>
      </c>
      <c r="U128" s="104" t="n">
        <v>6.55233124800621</v>
      </c>
      <c r="V128" s="104" t="n">
        <v>6.95680516925938</v>
      </c>
      <c r="W128" s="104" t="n">
        <v>7.64840315525848</v>
      </c>
      <c r="X128" s="104" t="n">
        <v>8.34000114125759</v>
      </c>
      <c r="Y128" s="104" t="n">
        <v>9.07866742750506</v>
      </c>
      <c r="Z128" s="104" t="n">
        <v>9.81733371375253</v>
      </c>
      <c r="AA128" s="104" t="n">
        <v>10.556</v>
      </c>
      <c r="AB128" s="104" t="n">
        <v>11.0804</v>
      </c>
      <c r="AC128" s="104" t="n">
        <v>11.6048</v>
      </c>
      <c r="AD128" s="104" t="n">
        <v>12.1292</v>
      </c>
      <c r="AE128" s="104" t="n">
        <v>12.6536</v>
      </c>
      <c r="AF128" s="104" t="n">
        <v>13.178</v>
      </c>
      <c r="AG128" s="104" t="n">
        <v>12.5191</v>
      </c>
      <c r="AH128" s="104" t="n">
        <v>11.8602</v>
      </c>
      <c r="AI128" s="104" t="n">
        <v>11.2013</v>
      </c>
      <c r="AJ128" s="104" t="n">
        <v>7.53920203161686</v>
      </c>
      <c r="AK128" s="104" t="n">
        <v>7.0680019046408</v>
      </c>
      <c r="AL128" s="104" t="n">
        <v>6.59680177766475</v>
      </c>
      <c r="AM128" s="104" t="n">
        <v>6.12560165068869</v>
      </c>
      <c r="AN128" s="104" t="n">
        <v>5.65440152371264</v>
      </c>
      <c r="AO128" s="104" t="n">
        <v>5.18320139673659</v>
      </c>
      <c r="AP128" s="104" t="n">
        <v>4.71200126976053</v>
      </c>
      <c r="AQ128" s="104" t="n">
        <v>4.24080114278448</v>
      </c>
      <c r="AR128" s="104" t="n">
        <v>3.76960101580842</v>
      </c>
      <c r="AS128" s="104" t="n">
        <v>3.29840088883237</v>
      </c>
      <c r="AT128" s="104" t="n">
        <v>2.82720076185631</v>
      </c>
      <c r="AU128" s="104" t="n">
        <v>2.35600063488026</v>
      </c>
      <c r="AV128" s="104" t="n">
        <v>1.88480050790421</v>
      </c>
      <c r="AW128" s="104" t="n">
        <v>1.41360038092815</v>
      </c>
      <c r="AX128" s="104" t="n">
        <v>0.942400253952098</v>
      </c>
      <c r="AY128" s="103" t="n">
        <v>17.239</v>
      </c>
      <c r="AZ128" s="103" t="n">
        <v>17.724</v>
      </c>
      <c r="BA128" s="103" t="n">
        <v>18.209</v>
      </c>
      <c r="BB128" s="103" t="n">
        <v>18.694</v>
      </c>
    </row>
    <row r="129" customFormat="false" ht="12.8" hidden="false" customHeight="false" outlineLevel="0" collapsed="false">
      <c r="A129" s="105" t="n">
        <v>162</v>
      </c>
      <c r="B129" s="104" t="n">
        <v>0</v>
      </c>
      <c r="C129" s="104" t="n">
        <v>0.417028531866738</v>
      </c>
      <c r="D129" s="104" t="n">
        <v>0.834057063733475</v>
      </c>
      <c r="E129" s="104" t="n">
        <v>1.25108559560021</v>
      </c>
      <c r="F129" s="104" t="n">
        <v>1.66811412746695</v>
      </c>
      <c r="G129" s="104" t="n">
        <v>1.99234212396966</v>
      </c>
      <c r="H129" s="104" t="n">
        <v>2.31657012047238</v>
      </c>
      <c r="I129" s="104" t="n">
        <v>2.60912624788013</v>
      </c>
      <c r="J129" s="104" t="n">
        <v>2.90168237528788</v>
      </c>
      <c r="K129" s="104" t="n">
        <v>3.19050138862034</v>
      </c>
      <c r="L129" s="104" t="n">
        <v>3.47932040195279</v>
      </c>
      <c r="M129" s="104" t="n">
        <v>3.76203197979533</v>
      </c>
      <c r="N129" s="104" t="n">
        <v>4.04474355763787</v>
      </c>
      <c r="O129" s="104" t="n">
        <v>4.30932909425267</v>
      </c>
      <c r="P129" s="104" t="n">
        <v>4.57391463086747</v>
      </c>
      <c r="Q129" s="104" t="n">
        <v>4.89814763308085</v>
      </c>
      <c r="R129" s="104" t="n">
        <v>5.22238063529422</v>
      </c>
      <c r="S129" s="104" t="n">
        <v>5.61158169462837</v>
      </c>
      <c r="T129" s="104" t="n">
        <v>6.00078275396251</v>
      </c>
      <c r="U129" s="104" t="n">
        <v>6.38998381329666</v>
      </c>
      <c r="V129" s="104" t="n">
        <v>6.7791848726308</v>
      </c>
      <c r="W129" s="104" t="n">
        <v>7.44659778475261</v>
      </c>
      <c r="X129" s="104" t="n">
        <v>8.11401069687442</v>
      </c>
      <c r="Y129" s="104" t="n">
        <v>8.90334046458294</v>
      </c>
      <c r="Z129" s="104" t="n">
        <v>9.69267023229147</v>
      </c>
      <c r="AA129" s="104" t="n">
        <v>10.482</v>
      </c>
      <c r="AB129" s="104" t="n">
        <v>11.0028</v>
      </c>
      <c r="AC129" s="104" t="n">
        <v>11.5236</v>
      </c>
      <c r="AD129" s="104" t="n">
        <v>12.0444</v>
      </c>
      <c r="AE129" s="104" t="n">
        <v>12.5652</v>
      </c>
      <c r="AF129" s="104" t="n">
        <v>13.086</v>
      </c>
      <c r="AG129" s="104" t="n">
        <v>12.4317</v>
      </c>
      <c r="AH129" s="104" t="n">
        <v>11.7774</v>
      </c>
      <c r="AI129" s="104" t="n">
        <v>11.1231</v>
      </c>
      <c r="AJ129" s="104" t="n">
        <v>7.45626103479188</v>
      </c>
      <c r="AK129" s="104" t="n">
        <v>6.99024472011739</v>
      </c>
      <c r="AL129" s="104" t="n">
        <v>6.5242284054429</v>
      </c>
      <c r="AM129" s="104" t="n">
        <v>6.0582120907684</v>
      </c>
      <c r="AN129" s="104" t="n">
        <v>5.59219577609391</v>
      </c>
      <c r="AO129" s="104" t="n">
        <v>5.12617946141942</v>
      </c>
      <c r="AP129" s="104" t="n">
        <v>4.66016314674492</v>
      </c>
      <c r="AQ129" s="104" t="n">
        <v>4.19414683207043</v>
      </c>
      <c r="AR129" s="104" t="n">
        <v>3.72813051739594</v>
      </c>
      <c r="AS129" s="104" t="n">
        <v>3.26211420272144</v>
      </c>
      <c r="AT129" s="104" t="n">
        <v>2.79609788804695</v>
      </c>
      <c r="AU129" s="104" t="n">
        <v>2.33008157337246</v>
      </c>
      <c r="AV129" s="104" t="n">
        <v>1.86406525869796</v>
      </c>
      <c r="AW129" s="104" t="n">
        <v>1.39804894402347</v>
      </c>
      <c r="AX129" s="104" t="n">
        <v>0.932032629348976</v>
      </c>
      <c r="AY129" s="103" t="n">
        <v>17.4005</v>
      </c>
      <c r="AZ129" s="103" t="n">
        <v>17.908</v>
      </c>
      <c r="BA129" s="103" t="n">
        <v>18.4155</v>
      </c>
      <c r="BB129" s="103" t="n">
        <v>18.923</v>
      </c>
    </row>
    <row r="130" customFormat="false" ht="12.8" hidden="false" customHeight="false" outlineLevel="0" collapsed="false">
      <c r="A130" s="105" t="n">
        <v>163</v>
      </c>
      <c r="B130" s="104" t="n">
        <v>0</v>
      </c>
      <c r="C130" s="104" t="n">
        <v>0.405565184067618</v>
      </c>
      <c r="D130" s="104" t="n">
        <v>0.811130368135235</v>
      </c>
      <c r="E130" s="104" t="n">
        <v>1.21669555220285</v>
      </c>
      <c r="F130" s="104" t="n">
        <v>1.62226073627047</v>
      </c>
      <c r="G130" s="104" t="n">
        <v>1.94019634804075</v>
      </c>
      <c r="H130" s="104" t="n">
        <v>2.25813195981103</v>
      </c>
      <c r="I130" s="104" t="n">
        <v>2.54771903693665</v>
      </c>
      <c r="J130" s="104" t="n">
        <v>2.83730611406228</v>
      </c>
      <c r="K130" s="104" t="n">
        <v>3.12215097607304</v>
      </c>
      <c r="L130" s="104" t="n">
        <v>3.40699583808381</v>
      </c>
      <c r="M130" s="104" t="n">
        <v>3.6845531517516</v>
      </c>
      <c r="N130" s="104" t="n">
        <v>3.96211046541939</v>
      </c>
      <c r="O130" s="104" t="n">
        <v>4.22074784787934</v>
      </c>
      <c r="P130" s="104" t="n">
        <v>4.47938523033928</v>
      </c>
      <c r="Q130" s="104" t="n">
        <v>4.79261850834052</v>
      </c>
      <c r="R130" s="104" t="n">
        <v>5.10585178634175</v>
      </c>
      <c r="S130" s="104" t="n">
        <v>5.47977998375687</v>
      </c>
      <c r="T130" s="104" t="n">
        <v>5.85370818117198</v>
      </c>
      <c r="U130" s="104" t="n">
        <v>6.2276363785871</v>
      </c>
      <c r="V130" s="104" t="n">
        <v>6.60156457600222</v>
      </c>
      <c r="W130" s="104" t="n">
        <v>7.24479241424673</v>
      </c>
      <c r="X130" s="104" t="n">
        <v>7.88802025249125</v>
      </c>
      <c r="Y130" s="104" t="n">
        <v>8.72801350166083</v>
      </c>
      <c r="Z130" s="104" t="n">
        <v>9.56800675083042</v>
      </c>
      <c r="AA130" s="104" t="n">
        <v>10.408</v>
      </c>
      <c r="AB130" s="104" t="n">
        <v>10.9252</v>
      </c>
      <c r="AC130" s="104" t="n">
        <v>11.4424</v>
      </c>
      <c r="AD130" s="104" t="n">
        <v>11.9596</v>
      </c>
      <c r="AE130" s="104" t="n">
        <v>12.4768</v>
      </c>
      <c r="AF130" s="104" t="n">
        <v>12.994</v>
      </c>
      <c r="AG130" s="104" t="n">
        <v>12.3443</v>
      </c>
      <c r="AH130" s="104" t="n">
        <v>11.6946</v>
      </c>
      <c r="AI130" s="104" t="n">
        <v>11.0449</v>
      </c>
      <c r="AJ130" s="104" t="n">
        <v>7.37332003796691</v>
      </c>
      <c r="AK130" s="104" t="n">
        <v>6.91248753559398</v>
      </c>
      <c r="AL130" s="104" t="n">
        <v>6.45165503322104</v>
      </c>
      <c r="AM130" s="104" t="n">
        <v>5.99082253084811</v>
      </c>
      <c r="AN130" s="104" t="n">
        <v>5.52999002847518</v>
      </c>
      <c r="AO130" s="104" t="n">
        <v>5.06915752610225</v>
      </c>
      <c r="AP130" s="104" t="n">
        <v>4.60832502372931</v>
      </c>
      <c r="AQ130" s="104" t="n">
        <v>4.14749252135638</v>
      </c>
      <c r="AR130" s="104" t="n">
        <v>3.68666001898345</v>
      </c>
      <c r="AS130" s="104" t="n">
        <v>3.22582751661052</v>
      </c>
      <c r="AT130" s="104" t="n">
        <v>2.76499501423758</v>
      </c>
      <c r="AU130" s="104" t="n">
        <v>2.30416251186465</v>
      </c>
      <c r="AV130" s="104" t="n">
        <v>1.84333000949172</v>
      </c>
      <c r="AW130" s="104" t="n">
        <v>1.38249750711879</v>
      </c>
      <c r="AX130" s="104" t="n">
        <v>0.921665004745854</v>
      </c>
      <c r="AY130" s="103" t="n">
        <v>17.562</v>
      </c>
      <c r="AZ130" s="103" t="n">
        <v>18.092</v>
      </c>
      <c r="BA130" s="103" t="n">
        <v>18.622</v>
      </c>
      <c r="BB130" s="103" t="n">
        <v>19.152</v>
      </c>
    </row>
    <row r="131" customFormat="false" ht="12.8" hidden="false" customHeight="false" outlineLevel="0" collapsed="false">
      <c r="A131" s="105" t="n">
        <v>164</v>
      </c>
      <c r="B131" s="104" t="n">
        <v>0</v>
      </c>
      <c r="C131" s="104" t="n">
        <v>0.394101836268497</v>
      </c>
      <c r="D131" s="104" t="n">
        <v>0.788203672536995</v>
      </c>
      <c r="E131" s="104" t="n">
        <v>1.18230550880549</v>
      </c>
      <c r="F131" s="104" t="n">
        <v>1.57640734507399</v>
      </c>
      <c r="G131" s="104" t="n">
        <v>1.88805057211183</v>
      </c>
      <c r="H131" s="104" t="n">
        <v>2.19969379914967</v>
      </c>
      <c r="I131" s="104" t="n">
        <v>2.48631182599318</v>
      </c>
      <c r="J131" s="104" t="n">
        <v>2.77292985283668</v>
      </c>
      <c r="K131" s="104" t="n">
        <v>3.05380056352575</v>
      </c>
      <c r="L131" s="104" t="n">
        <v>3.33467127421483</v>
      </c>
      <c r="M131" s="104" t="n">
        <v>3.60707432370788</v>
      </c>
      <c r="N131" s="104" t="n">
        <v>3.87947737320092</v>
      </c>
      <c r="O131" s="104" t="n">
        <v>4.13216660150601</v>
      </c>
      <c r="P131" s="104" t="n">
        <v>4.3848558298111</v>
      </c>
      <c r="Q131" s="104" t="n">
        <v>4.68708938360019</v>
      </c>
      <c r="R131" s="104" t="n">
        <v>4.98932293738927</v>
      </c>
      <c r="S131" s="104" t="n">
        <v>5.34797827288536</v>
      </c>
      <c r="T131" s="104" t="n">
        <v>5.70663360838146</v>
      </c>
      <c r="U131" s="104" t="n">
        <v>6.06528894387755</v>
      </c>
      <c r="V131" s="104" t="n">
        <v>6.42394427937364</v>
      </c>
      <c r="W131" s="104" t="n">
        <v>7.04298704374086</v>
      </c>
      <c r="X131" s="104" t="n">
        <v>7.66202980810807</v>
      </c>
      <c r="Y131" s="104" t="n">
        <v>8.55268653873872</v>
      </c>
      <c r="Z131" s="104" t="n">
        <v>9.44334326936936</v>
      </c>
      <c r="AA131" s="104" t="n">
        <v>10.334</v>
      </c>
      <c r="AB131" s="104" t="n">
        <v>10.8476</v>
      </c>
      <c r="AC131" s="104" t="n">
        <v>11.3612</v>
      </c>
      <c r="AD131" s="104" t="n">
        <v>11.8748</v>
      </c>
      <c r="AE131" s="104" t="n">
        <v>12.3884</v>
      </c>
      <c r="AF131" s="104" t="n">
        <v>12.902</v>
      </c>
      <c r="AG131" s="104" t="n">
        <v>12.2569</v>
      </c>
      <c r="AH131" s="104" t="n">
        <v>11.6118</v>
      </c>
      <c r="AI131" s="104" t="n">
        <v>10.9667</v>
      </c>
      <c r="AJ131" s="104" t="n">
        <v>7.29037904114193</v>
      </c>
      <c r="AK131" s="104" t="n">
        <v>6.83473035107056</v>
      </c>
      <c r="AL131" s="104" t="n">
        <v>6.37908166099919</v>
      </c>
      <c r="AM131" s="104" t="n">
        <v>5.92343297092782</v>
      </c>
      <c r="AN131" s="104" t="n">
        <v>5.46778428085645</v>
      </c>
      <c r="AO131" s="104" t="n">
        <v>5.01213559078508</v>
      </c>
      <c r="AP131" s="104" t="n">
        <v>4.55648690071371</v>
      </c>
      <c r="AQ131" s="104" t="n">
        <v>4.10083821064233</v>
      </c>
      <c r="AR131" s="104" t="n">
        <v>3.64518952057096</v>
      </c>
      <c r="AS131" s="104" t="n">
        <v>3.18954083049959</v>
      </c>
      <c r="AT131" s="104" t="n">
        <v>2.73389214042822</v>
      </c>
      <c r="AU131" s="104" t="n">
        <v>2.27824345035685</v>
      </c>
      <c r="AV131" s="104" t="n">
        <v>1.82259476028548</v>
      </c>
      <c r="AW131" s="104" t="n">
        <v>1.3669460702141</v>
      </c>
      <c r="AX131" s="104" t="n">
        <v>0.911297380142733</v>
      </c>
      <c r="AY131" s="103" t="n">
        <v>17.7235</v>
      </c>
      <c r="AZ131" s="103" t="n">
        <v>18.276</v>
      </c>
      <c r="BA131" s="103" t="n">
        <v>18.8285</v>
      </c>
      <c r="BB131" s="103" t="n">
        <v>19.381</v>
      </c>
    </row>
    <row r="132" customFormat="false" ht="12.8" hidden="false" customHeight="false" outlineLevel="0" collapsed="false">
      <c r="A132" s="105" t="n">
        <v>165</v>
      </c>
      <c r="B132" s="104" t="n">
        <v>0</v>
      </c>
      <c r="C132" s="104" t="n">
        <v>0.382638488469378</v>
      </c>
      <c r="D132" s="104" t="n">
        <v>0.765276976938755</v>
      </c>
      <c r="E132" s="104" t="n">
        <v>1.14791546540813</v>
      </c>
      <c r="F132" s="104" t="n">
        <v>1.53055395387751</v>
      </c>
      <c r="G132" s="104" t="n">
        <v>1.83590479618291</v>
      </c>
      <c r="H132" s="104" t="n">
        <v>2.14125563848832</v>
      </c>
      <c r="I132" s="104" t="n">
        <v>2.4249046150497</v>
      </c>
      <c r="J132" s="104" t="n">
        <v>2.70855359161108</v>
      </c>
      <c r="K132" s="104" t="n">
        <v>2.98545015097846</v>
      </c>
      <c r="L132" s="104" t="n">
        <v>3.26234671034585</v>
      </c>
      <c r="M132" s="104" t="n">
        <v>3.52959549566415</v>
      </c>
      <c r="N132" s="104" t="n">
        <v>3.79684428098245</v>
      </c>
      <c r="O132" s="104" t="n">
        <v>4.04358535513268</v>
      </c>
      <c r="P132" s="104" t="n">
        <v>4.29032642928291</v>
      </c>
      <c r="Q132" s="104" t="n">
        <v>4.58156025885986</v>
      </c>
      <c r="R132" s="104" t="n">
        <v>4.8727940884368</v>
      </c>
      <c r="S132" s="104" t="n">
        <v>5.21617656201387</v>
      </c>
      <c r="T132" s="104" t="n">
        <v>5.55955903559093</v>
      </c>
      <c r="U132" s="104" t="n">
        <v>5.90294150916799</v>
      </c>
      <c r="V132" s="104" t="n">
        <v>6.24632398274506</v>
      </c>
      <c r="W132" s="104" t="n">
        <v>6.84118167323498</v>
      </c>
      <c r="X132" s="104" t="n">
        <v>7.4360393637249</v>
      </c>
      <c r="Y132" s="104" t="n">
        <v>8.3773595758166</v>
      </c>
      <c r="Z132" s="104" t="n">
        <v>9.3186797879083</v>
      </c>
      <c r="AA132" s="104" t="n">
        <v>10.26</v>
      </c>
      <c r="AB132" s="104" t="n">
        <v>10.77</v>
      </c>
      <c r="AC132" s="104" t="n">
        <v>11.28</v>
      </c>
      <c r="AD132" s="104" t="n">
        <v>11.79</v>
      </c>
      <c r="AE132" s="104" t="n">
        <v>12.3</v>
      </c>
      <c r="AF132" s="104" t="n">
        <v>12.81</v>
      </c>
      <c r="AG132" s="104" t="n">
        <v>12.1695</v>
      </c>
      <c r="AH132" s="104" t="n">
        <v>11.529</v>
      </c>
      <c r="AI132" s="104" t="n">
        <v>10.8885</v>
      </c>
      <c r="AJ132" s="104" t="n">
        <v>7.20743804431696</v>
      </c>
      <c r="AK132" s="104" t="n">
        <v>6.75697316654715</v>
      </c>
      <c r="AL132" s="104" t="n">
        <v>6.30650828877734</v>
      </c>
      <c r="AM132" s="104" t="n">
        <v>5.85604341100753</v>
      </c>
      <c r="AN132" s="104" t="n">
        <v>5.40557853323772</v>
      </c>
      <c r="AO132" s="104" t="n">
        <v>4.95511365546791</v>
      </c>
      <c r="AP132" s="104" t="n">
        <v>4.5046487776981</v>
      </c>
      <c r="AQ132" s="104" t="n">
        <v>4.05418389992829</v>
      </c>
      <c r="AR132" s="104" t="n">
        <v>3.60371902215848</v>
      </c>
      <c r="AS132" s="104" t="n">
        <v>3.15325414438867</v>
      </c>
      <c r="AT132" s="104" t="n">
        <v>2.70278926661886</v>
      </c>
      <c r="AU132" s="104" t="n">
        <v>2.25232438884905</v>
      </c>
      <c r="AV132" s="104" t="n">
        <v>1.80185951107924</v>
      </c>
      <c r="AW132" s="104" t="n">
        <v>1.35139463330943</v>
      </c>
      <c r="AX132" s="104" t="n">
        <v>0.900929755539621</v>
      </c>
      <c r="AY132" s="103" t="n">
        <v>17.885</v>
      </c>
      <c r="AZ132" s="103" t="n">
        <v>18.46</v>
      </c>
      <c r="BA132" s="103" t="n">
        <v>19.035</v>
      </c>
      <c r="BB132" s="103" t="n">
        <v>19.61</v>
      </c>
    </row>
    <row r="133" customFormat="false" ht="12.8" hidden="false" customHeight="false" outlineLevel="0" collapsed="false">
      <c r="A133" s="105" t="n">
        <v>166</v>
      </c>
      <c r="B133" s="104" t="n">
        <v>0</v>
      </c>
      <c r="C133" s="104" t="n">
        <v>0.371551093830744</v>
      </c>
      <c r="D133" s="104" t="n">
        <v>0.743102187661488</v>
      </c>
      <c r="E133" s="104" t="n">
        <v>1.11465328149223</v>
      </c>
      <c r="F133" s="104" t="n">
        <v>1.48620437532298</v>
      </c>
      <c r="G133" s="104" t="n">
        <v>1.78546192834032</v>
      </c>
      <c r="H133" s="104" t="n">
        <v>2.08471948135766</v>
      </c>
      <c r="I133" s="104" t="n">
        <v>2.36548695770252</v>
      </c>
      <c r="J133" s="104" t="n">
        <v>2.64625443404737</v>
      </c>
      <c r="K133" s="104" t="n">
        <v>2.9192850655092</v>
      </c>
      <c r="L133" s="104" t="n">
        <v>3.19231569697104</v>
      </c>
      <c r="M133" s="104" t="n">
        <v>3.45454988672326</v>
      </c>
      <c r="N133" s="104" t="n">
        <v>3.71678407647549</v>
      </c>
      <c r="O133" s="104" t="n">
        <v>3.95776306126674</v>
      </c>
      <c r="P133" s="104" t="n">
        <v>4.19874204605798</v>
      </c>
      <c r="Q133" s="104" t="n">
        <v>4.47908444272136</v>
      </c>
      <c r="R133" s="104" t="n">
        <v>4.75942683938473</v>
      </c>
      <c r="S133" s="104" t="n">
        <v>5.08726115425813</v>
      </c>
      <c r="T133" s="104" t="n">
        <v>5.41509546913153</v>
      </c>
      <c r="U133" s="104" t="n">
        <v>5.74292978400492</v>
      </c>
      <c r="V133" s="104" t="n">
        <v>6.07076409887832</v>
      </c>
      <c r="W133" s="104" t="n">
        <v>6.63759067210012</v>
      </c>
      <c r="X133" s="104" t="n">
        <v>7.20441724532191</v>
      </c>
      <c r="Y133" s="104" t="n">
        <v>8.19827816354794</v>
      </c>
      <c r="Z133" s="104" t="n">
        <v>9.19213908177397</v>
      </c>
      <c r="AA133" s="104" t="n">
        <v>10.186</v>
      </c>
      <c r="AB133" s="104" t="n">
        <v>10.6924</v>
      </c>
      <c r="AC133" s="104" t="n">
        <v>11.1988</v>
      </c>
      <c r="AD133" s="104" t="n">
        <v>11.7052</v>
      </c>
      <c r="AE133" s="104" t="n">
        <v>12.2116</v>
      </c>
      <c r="AF133" s="104" t="n">
        <v>12.718</v>
      </c>
      <c r="AG133" s="104" t="n">
        <v>12.0788075461741</v>
      </c>
      <c r="AH133" s="104" t="n">
        <v>11.4396150923482</v>
      </c>
      <c r="AI133" s="104" t="n">
        <v>10.8103</v>
      </c>
      <c r="AJ133" s="104" t="n">
        <v>7.12429765797927</v>
      </c>
      <c r="AK133" s="104" t="n">
        <v>6.67902905435557</v>
      </c>
      <c r="AL133" s="104" t="n">
        <v>6.23376045073187</v>
      </c>
      <c r="AM133" s="104" t="n">
        <v>5.78849184710816</v>
      </c>
      <c r="AN133" s="104" t="n">
        <v>5.34322324348446</v>
      </c>
      <c r="AO133" s="104" t="n">
        <v>4.89795463986075</v>
      </c>
      <c r="AP133" s="104" t="n">
        <v>4.45268603623705</v>
      </c>
      <c r="AQ133" s="104" t="n">
        <v>4.00741743261334</v>
      </c>
      <c r="AR133" s="104" t="n">
        <v>3.56214882898963</v>
      </c>
      <c r="AS133" s="104" t="n">
        <v>3.11688022536593</v>
      </c>
      <c r="AT133" s="104" t="n">
        <v>2.67161162174222</v>
      </c>
      <c r="AU133" s="104" t="n">
        <v>2.22634301811852</v>
      </c>
      <c r="AV133" s="104" t="n">
        <v>1.78107441449481</v>
      </c>
      <c r="AW133" s="104" t="n">
        <v>1.33580581087111</v>
      </c>
      <c r="AX133" s="104" t="n">
        <v>0.890537207247403</v>
      </c>
      <c r="AY133" s="103" t="n">
        <v>17.962</v>
      </c>
      <c r="AZ133" s="103" t="n">
        <v>18.564</v>
      </c>
      <c r="BA133" s="103" t="n">
        <v>19.166</v>
      </c>
      <c r="BB133" s="103" t="n">
        <v>19.768</v>
      </c>
    </row>
    <row r="134" customFormat="false" ht="12.8" hidden="false" customHeight="false" outlineLevel="0" collapsed="false">
      <c r="A134" s="105" t="n">
        <v>167</v>
      </c>
      <c r="B134" s="104" t="n">
        <v>0</v>
      </c>
      <c r="C134" s="104" t="n">
        <v>0.36046369919211</v>
      </c>
      <c r="D134" s="104" t="n">
        <v>0.720927398384221</v>
      </c>
      <c r="E134" s="104" t="n">
        <v>1.08139109757633</v>
      </c>
      <c r="F134" s="104" t="n">
        <v>1.44185479676844</v>
      </c>
      <c r="G134" s="104" t="n">
        <v>1.73501906049772</v>
      </c>
      <c r="H134" s="104" t="n">
        <v>2.02818332422701</v>
      </c>
      <c r="I134" s="104" t="n">
        <v>2.30606930035533</v>
      </c>
      <c r="J134" s="104" t="n">
        <v>2.58395527648366</v>
      </c>
      <c r="K134" s="104" t="n">
        <v>2.85311998003994</v>
      </c>
      <c r="L134" s="104" t="n">
        <v>3.12228468359622</v>
      </c>
      <c r="M134" s="104" t="n">
        <v>3.37950427778237</v>
      </c>
      <c r="N134" s="104" t="n">
        <v>3.63672387196853</v>
      </c>
      <c r="O134" s="104" t="n">
        <v>3.87194076740079</v>
      </c>
      <c r="P134" s="104" t="n">
        <v>4.10715766283306</v>
      </c>
      <c r="Q134" s="104" t="n">
        <v>4.37660862658286</v>
      </c>
      <c r="R134" s="104" t="n">
        <v>4.64605959033266</v>
      </c>
      <c r="S134" s="104" t="n">
        <v>4.95834574650239</v>
      </c>
      <c r="T134" s="104" t="n">
        <v>5.27063190267212</v>
      </c>
      <c r="U134" s="104" t="n">
        <v>5.58291805884185</v>
      </c>
      <c r="V134" s="104" t="n">
        <v>5.89520421501159</v>
      </c>
      <c r="W134" s="104" t="n">
        <v>6.43399967096526</v>
      </c>
      <c r="X134" s="104" t="n">
        <v>6.97279512691893</v>
      </c>
      <c r="Y134" s="104" t="n">
        <v>8.01919675127929</v>
      </c>
      <c r="Z134" s="104" t="n">
        <v>9.06559837563965</v>
      </c>
      <c r="AA134" s="104" t="n">
        <v>10.112</v>
      </c>
      <c r="AB134" s="104" t="n">
        <v>10.6148</v>
      </c>
      <c r="AC134" s="104" t="n">
        <v>11.1176</v>
      </c>
      <c r="AD134" s="104" t="n">
        <v>11.6204</v>
      </c>
      <c r="AE134" s="104" t="n">
        <v>12.1232</v>
      </c>
      <c r="AF134" s="104" t="n">
        <v>12.626</v>
      </c>
      <c r="AG134" s="104" t="n">
        <v>11.9881150923482</v>
      </c>
      <c r="AH134" s="104" t="n">
        <v>11.3502301846963</v>
      </c>
      <c r="AI134" s="104" t="n">
        <v>10.7321</v>
      </c>
      <c r="AJ134" s="104" t="n">
        <v>7.04115727164159</v>
      </c>
      <c r="AK134" s="104" t="n">
        <v>6.60108494216399</v>
      </c>
      <c r="AL134" s="104" t="n">
        <v>6.16101261268639</v>
      </c>
      <c r="AM134" s="104" t="n">
        <v>5.72094028320879</v>
      </c>
      <c r="AN134" s="104" t="n">
        <v>5.28086795373119</v>
      </c>
      <c r="AO134" s="104" t="n">
        <v>4.84079562425359</v>
      </c>
      <c r="AP134" s="104" t="n">
        <v>4.40072329477599</v>
      </c>
      <c r="AQ134" s="104" t="n">
        <v>3.96065096529839</v>
      </c>
      <c r="AR134" s="104" t="n">
        <v>3.52057863582079</v>
      </c>
      <c r="AS134" s="104" t="n">
        <v>3.08050630634319</v>
      </c>
      <c r="AT134" s="104" t="n">
        <v>2.64043397686559</v>
      </c>
      <c r="AU134" s="104" t="n">
        <v>2.20036164738799</v>
      </c>
      <c r="AV134" s="104" t="n">
        <v>1.76028931791039</v>
      </c>
      <c r="AW134" s="104" t="n">
        <v>1.32021698843279</v>
      </c>
      <c r="AX134" s="104" t="n">
        <v>0.880144658955186</v>
      </c>
      <c r="AY134" s="103" t="n">
        <v>18.039</v>
      </c>
      <c r="AZ134" s="103" t="n">
        <v>18.668</v>
      </c>
      <c r="BA134" s="103" t="n">
        <v>19.297</v>
      </c>
      <c r="BB134" s="103" t="n">
        <v>19.926</v>
      </c>
    </row>
    <row r="135" customFormat="false" ht="12.8" hidden="false" customHeight="false" outlineLevel="0" collapsed="false">
      <c r="A135" s="105" t="n">
        <v>168</v>
      </c>
      <c r="B135" s="104" t="n">
        <v>0</v>
      </c>
      <c r="C135" s="104" t="n">
        <v>0.349376304553477</v>
      </c>
      <c r="D135" s="104" t="n">
        <v>0.698752609106954</v>
      </c>
      <c r="E135" s="104" t="n">
        <v>1.04812891366043</v>
      </c>
      <c r="F135" s="104" t="n">
        <v>1.39750521821391</v>
      </c>
      <c r="G135" s="104" t="n">
        <v>1.68457619265513</v>
      </c>
      <c r="H135" s="104" t="n">
        <v>1.97164716709635</v>
      </c>
      <c r="I135" s="104" t="n">
        <v>2.24665164300815</v>
      </c>
      <c r="J135" s="104" t="n">
        <v>2.52165611891994</v>
      </c>
      <c r="K135" s="104" t="n">
        <v>2.78695489457068</v>
      </c>
      <c r="L135" s="104" t="n">
        <v>3.05225367022141</v>
      </c>
      <c r="M135" s="104" t="n">
        <v>3.30445866884149</v>
      </c>
      <c r="N135" s="104" t="n">
        <v>3.55666366746156</v>
      </c>
      <c r="O135" s="104" t="n">
        <v>3.78611847353485</v>
      </c>
      <c r="P135" s="104" t="n">
        <v>4.01557327960813</v>
      </c>
      <c r="Q135" s="104" t="n">
        <v>4.27413281044436</v>
      </c>
      <c r="R135" s="104" t="n">
        <v>4.53269234128059</v>
      </c>
      <c r="S135" s="104" t="n">
        <v>4.82943033874665</v>
      </c>
      <c r="T135" s="104" t="n">
        <v>5.12616833621272</v>
      </c>
      <c r="U135" s="104" t="n">
        <v>5.42290633367878</v>
      </c>
      <c r="V135" s="104" t="n">
        <v>5.71964433114485</v>
      </c>
      <c r="W135" s="104" t="n">
        <v>6.23040866983039</v>
      </c>
      <c r="X135" s="104" t="n">
        <v>6.74117300851594</v>
      </c>
      <c r="Y135" s="104" t="n">
        <v>7.84011533901063</v>
      </c>
      <c r="Z135" s="104" t="n">
        <v>8.93905766950532</v>
      </c>
      <c r="AA135" s="104" t="n">
        <v>10.038</v>
      </c>
      <c r="AB135" s="104" t="n">
        <v>10.5372</v>
      </c>
      <c r="AC135" s="104" t="n">
        <v>11.0364</v>
      </c>
      <c r="AD135" s="104" t="n">
        <v>11.5356</v>
      </c>
      <c r="AE135" s="104" t="n">
        <v>12.0348</v>
      </c>
      <c r="AF135" s="104" t="n">
        <v>12.534</v>
      </c>
      <c r="AG135" s="104" t="n">
        <v>11.8974226385222</v>
      </c>
      <c r="AH135" s="104" t="n">
        <v>11.2608452770445</v>
      </c>
      <c r="AI135" s="104" t="n">
        <v>10.6539</v>
      </c>
      <c r="AJ135" s="104" t="n">
        <v>6.9580168853039</v>
      </c>
      <c r="AK135" s="104" t="n">
        <v>6.52314082997241</v>
      </c>
      <c r="AL135" s="104" t="n">
        <v>6.08826477464092</v>
      </c>
      <c r="AM135" s="104" t="n">
        <v>5.65338871930942</v>
      </c>
      <c r="AN135" s="104" t="n">
        <v>5.21851266397793</v>
      </c>
      <c r="AO135" s="104" t="n">
        <v>4.78363660864643</v>
      </c>
      <c r="AP135" s="104" t="n">
        <v>4.34876055331494</v>
      </c>
      <c r="AQ135" s="104" t="n">
        <v>3.91388449798344</v>
      </c>
      <c r="AR135" s="104" t="n">
        <v>3.47900844265194</v>
      </c>
      <c r="AS135" s="104" t="n">
        <v>3.04413238732045</v>
      </c>
      <c r="AT135" s="104" t="n">
        <v>2.60925633198895</v>
      </c>
      <c r="AU135" s="104" t="n">
        <v>2.17438027665746</v>
      </c>
      <c r="AV135" s="104" t="n">
        <v>1.73950422132596</v>
      </c>
      <c r="AW135" s="104" t="n">
        <v>1.30462816599446</v>
      </c>
      <c r="AX135" s="104" t="n">
        <v>0.869752110662969</v>
      </c>
      <c r="AY135" s="103" t="n">
        <v>18.116</v>
      </c>
      <c r="AZ135" s="103" t="n">
        <v>18.772</v>
      </c>
      <c r="BA135" s="103" t="n">
        <v>19.428</v>
      </c>
      <c r="BB135" s="103" t="n">
        <v>20.084</v>
      </c>
    </row>
    <row r="136" customFormat="false" ht="12.8" hidden="false" customHeight="false" outlineLevel="0" collapsed="false">
      <c r="A136" s="105" t="n">
        <v>169</v>
      </c>
      <c r="B136" s="104" t="n">
        <v>0</v>
      </c>
      <c r="C136" s="104" t="n">
        <v>0.338288909914843</v>
      </c>
      <c r="D136" s="104" t="n">
        <v>0.676577819829687</v>
      </c>
      <c r="E136" s="104" t="n">
        <v>1.01486672974453</v>
      </c>
      <c r="F136" s="104" t="n">
        <v>1.35315563965937</v>
      </c>
      <c r="G136" s="104" t="n">
        <v>1.63413332481253</v>
      </c>
      <c r="H136" s="104" t="n">
        <v>1.9151110099657</v>
      </c>
      <c r="I136" s="104" t="n">
        <v>2.18723398566096</v>
      </c>
      <c r="J136" s="104" t="n">
        <v>2.45935696135623</v>
      </c>
      <c r="K136" s="104" t="n">
        <v>2.72078980910141</v>
      </c>
      <c r="L136" s="104" t="n">
        <v>2.98222265684659</v>
      </c>
      <c r="M136" s="104" t="n">
        <v>3.2294130599006</v>
      </c>
      <c r="N136" s="104" t="n">
        <v>3.4766034629546</v>
      </c>
      <c r="O136" s="104" t="n">
        <v>3.7002961796689</v>
      </c>
      <c r="P136" s="104" t="n">
        <v>3.92398889638321</v>
      </c>
      <c r="Q136" s="104" t="n">
        <v>4.17165699430586</v>
      </c>
      <c r="R136" s="104" t="n">
        <v>4.41932509222851</v>
      </c>
      <c r="S136" s="104" t="n">
        <v>4.70051493099091</v>
      </c>
      <c r="T136" s="104" t="n">
        <v>4.98170476975331</v>
      </c>
      <c r="U136" s="104" t="n">
        <v>5.26289460851571</v>
      </c>
      <c r="V136" s="104" t="n">
        <v>5.54408444727812</v>
      </c>
      <c r="W136" s="104" t="n">
        <v>6.02681766869553</v>
      </c>
      <c r="X136" s="104" t="n">
        <v>6.50955089011295</v>
      </c>
      <c r="Y136" s="104" t="n">
        <v>7.66103392674197</v>
      </c>
      <c r="Z136" s="104" t="n">
        <v>8.81251696337099</v>
      </c>
      <c r="AA136" s="104" t="n">
        <v>9.96400000000001</v>
      </c>
      <c r="AB136" s="104" t="n">
        <v>10.4596</v>
      </c>
      <c r="AC136" s="104" t="n">
        <v>10.9552</v>
      </c>
      <c r="AD136" s="104" t="n">
        <v>11.4508</v>
      </c>
      <c r="AE136" s="104" t="n">
        <v>11.9464</v>
      </c>
      <c r="AF136" s="104" t="n">
        <v>12.442</v>
      </c>
      <c r="AG136" s="104" t="n">
        <v>11.8067301846963</v>
      </c>
      <c r="AH136" s="104" t="n">
        <v>11.1714603693926</v>
      </c>
      <c r="AI136" s="104" t="n">
        <v>10.5757</v>
      </c>
      <c r="AJ136" s="104" t="n">
        <v>6.87487649896622</v>
      </c>
      <c r="AK136" s="104" t="n">
        <v>6.44519671778083</v>
      </c>
      <c r="AL136" s="104" t="n">
        <v>6.01551693659545</v>
      </c>
      <c r="AM136" s="104" t="n">
        <v>5.58583715541005</v>
      </c>
      <c r="AN136" s="104" t="n">
        <v>5.15615737422466</v>
      </c>
      <c r="AO136" s="104" t="n">
        <v>4.72647759303927</v>
      </c>
      <c r="AP136" s="104" t="n">
        <v>4.29679781185388</v>
      </c>
      <c r="AQ136" s="104" t="n">
        <v>3.86711803066849</v>
      </c>
      <c r="AR136" s="104" t="n">
        <v>3.4374382494831</v>
      </c>
      <c r="AS136" s="104" t="n">
        <v>3.00775846829771</v>
      </c>
      <c r="AT136" s="104" t="n">
        <v>2.57807868711232</v>
      </c>
      <c r="AU136" s="104" t="n">
        <v>2.14839890592692</v>
      </c>
      <c r="AV136" s="104" t="n">
        <v>1.71871912474153</v>
      </c>
      <c r="AW136" s="104" t="n">
        <v>1.28903934355614</v>
      </c>
      <c r="AX136" s="104" t="n">
        <v>0.859359562370751</v>
      </c>
      <c r="AY136" s="103" t="n">
        <v>18.193</v>
      </c>
      <c r="AZ136" s="103" t="n">
        <v>18.876</v>
      </c>
      <c r="BA136" s="103" t="n">
        <v>19.559</v>
      </c>
      <c r="BB136" s="103" t="n">
        <v>20.242</v>
      </c>
    </row>
    <row r="137" customFormat="false" ht="12.8" hidden="false" customHeight="false" outlineLevel="0" collapsed="false">
      <c r="A137" s="105" t="n">
        <v>170</v>
      </c>
      <c r="B137" s="104" t="n">
        <v>0</v>
      </c>
      <c r="C137" s="104" t="n">
        <v>0.32720151527621</v>
      </c>
      <c r="D137" s="104" t="n">
        <v>0.65440303055242</v>
      </c>
      <c r="E137" s="104" t="n">
        <v>0.98160454582863</v>
      </c>
      <c r="F137" s="104" t="n">
        <v>1.30880606110484</v>
      </c>
      <c r="G137" s="104" t="n">
        <v>1.58369045696994</v>
      </c>
      <c r="H137" s="104" t="n">
        <v>1.85857485283504</v>
      </c>
      <c r="I137" s="104" t="n">
        <v>2.12781632831378</v>
      </c>
      <c r="J137" s="104" t="n">
        <v>2.39705780379252</v>
      </c>
      <c r="K137" s="104" t="n">
        <v>2.65462472363215</v>
      </c>
      <c r="L137" s="104" t="n">
        <v>2.91219164347178</v>
      </c>
      <c r="M137" s="104" t="n">
        <v>3.15436745095971</v>
      </c>
      <c r="N137" s="104" t="n">
        <v>3.39654325844764</v>
      </c>
      <c r="O137" s="104" t="n">
        <v>3.61447388580296</v>
      </c>
      <c r="P137" s="104" t="n">
        <v>3.83240451315828</v>
      </c>
      <c r="Q137" s="104" t="n">
        <v>4.06918117816736</v>
      </c>
      <c r="R137" s="104" t="n">
        <v>4.30595784317644</v>
      </c>
      <c r="S137" s="104" t="n">
        <v>4.57159952323518</v>
      </c>
      <c r="T137" s="104" t="n">
        <v>4.83724120329391</v>
      </c>
      <c r="U137" s="104" t="n">
        <v>5.10288288335265</v>
      </c>
      <c r="V137" s="104" t="n">
        <v>5.36852456341138</v>
      </c>
      <c r="W137" s="104" t="n">
        <v>5.82322666756067</v>
      </c>
      <c r="X137" s="104" t="n">
        <v>6.27792877170996</v>
      </c>
      <c r="Y137" s="104" t="n">
        <v>7.48195251447331</v>
      </c>
      <c r="Z137" s="104" t="n">
        <v>8.68597625723667</v>
      </c>
      <c r="AA137" s="104" t="n">
        <v>9.89000000000002</v>
      </c>
      <c r="AB137" s="104" t="n">
        <v>10.382</v>
      </c>
      <c r="AC137" s="104" t="n">
        <v>10.874</v>
      </c>
      <c r="AD137" s="104" t="n">
        <v>11.366</v>
      </c>
      <c r="AE137" s="104" t="n">
        <v>11.858</v>
      </c>
      <c r="AF137" s="104" t="n">
        <v>12.35</v>
      </c>
      <c r="AG137" s="104" t="n">
        <v>11.7160377308704</v>
      </c>
      <c r="AH137" s="104" t="n">
        <v>11.0820754617408</v>
      </c>
      <c r="AI137" s="104" t="n">
        <v>10.4975</v>
      </c>
      <c r="AJ137" s="104" t="n">
        <v>6.79173611262853</v>
      </c>
      <c r="AK137" s="104" t="n">
        <v>6.36725260558925</v>
      </c>
      <c r="AL137" s="104" t="n">
        <v>5.94276909854997</v>
      </c>
      <c r="AM137" s="104" t="n">
        <v>5.51828559151068</v>
      </c>
      <c r="AN137" s="104" t="n">
        <v>5.0938020844714</v>
      </c>
      <c r="AO137" s="104" t="n">
        <v>4.66931857743212</v>
      </c>
      <c r="AP137" s="104" t="n">
        <v>4.24483507039283</v>
      </c>
      <c r="AQ137" s="104" t="n">
        <v>3.82035156335354</v>
      </c>
      <c r="AR137" s="104" t="n">
        <v>3.39586805631426</v>
      </c>
      <c r="AS137" s="104" t="n">
        <v>2.97138454927497</v>
      </c>
      <c r="AT137" s="104" t="n">
        <v>2.54690104223569</v>
      </c>
      <c r="AU137" s="104" t="n">
        <v>2.1224175351964</v>
      </c>
      <c r="AV137" s="104" t="n">
        <v>1.69793402815712</v>
      </c>
      <c r="AW137" s="104" t="n">
        <v>1.27345052111783</v>
      </c>
      <c r="AX137" s="104" t="n">
        <v>0.848967014078548</v>
      </c>
      <c r="AY137" s="103" t="n">
        <v>18.27</v>
      </c>
      <c r="AZ137" s="103" t="n">
        <v>18.98</v>
      </c>
      <c r="BA137" s="103" t="n">
        <v>19.69</v>
      </c>
      <c r="BB137" s="103" t="n">
        <v>20.4</v>
      </c>
    </row>
    <row r="138" customFormat="false" ht="12.8" hidden="false" customHeight="false" outlineLevel="0" collapsed="false">
      <c r="A138" s="105" t="n">
        <v>171</v>
      </c>
      <c r="B138" s="104" t="n">
        <v>0</v>
      </c>
      <c r="C138" s="104" t="n">
        <v>0.316722141635079</v>
      </c>
      <c r="D138" s="104" t="n">
        <v>0.633444283270158</v>
      </c>
      <c r="E138" s="104" t="n">
        <v>0.950166424905237</v>
      </c>
      <c r="F138" s="104" t="n">
        <v>1.26688856654032</v>
      </c>
      <c r="G138" s="104" t="n">
        <v>1.53601675932314</v>
      </c>
      <c r="H138" s="104" t="n">
        <v>1.80514495210596</v>
      </c>
      <c r="I138" s="104" t="n">
        <v>2.07167080959254</v>
      </c>
      <c r="J138" s="104" t="n">
        <v>2.33819666707912</v>
      </c>
      <c r="K138" s="104" t="n">
        <v>2.59210868188365</v>
      </c>
      <c r="L138" s="104" t="n">
        <v>2.84602069668817</v>
      </c>
      <c r="M138" s="104" t="n">
        <v>3.08345041307741</v>
      </c>
      <c r="N138" s="104" t="n">
        <v>3.32088012946664</v>
      </c>
      <c r="O138" s="104" t="n">
        <v>3.5333687770951</v>
      </c>
      <c r="P138" s="104" t="n">
        <v>3.74585742472356</v>
      </c>
      <c r="Q138" s="104" t="n">
        <v>3.97220111692904</v>
      </c>
      <c r="R138" s="104" t="n">
        <v>4.19854480913452</v>
      </c>
      <c r="S138" s="104" t="n">
        <v>4.4490709557354</v>
      </c>
      <c r="T138" s="104" t="n">
        <v>4.69959710233629</v>
      </c>
      <c r="U138" s="104" t="n">
        <v>4.95012324893717</v>
      </c>
      <c r="V138" s="104" t="n">
        <v>5.20064939553805</v>
      </c>
      <c r="W138" s="104" t="n">
        <v>5.62658822932651</v>
      </c>
      <c r="X138" s="104" t="n">
        <v>6.05252706311497</v>
      </c>
      <c r="Y138" s="104" t="n">
        <v>7.30701804207665</v>
      </c>
      <c r="Z138" s="104" t="n">
        <v>8.56150902103833</v>
      </c>
      <c r="AA138" s="104" t="n">
        <v>9.81600000000002</v>
      </c>
      <c r="AB138" s="104" t="n">
        <v>10.3044</v>
      </c>
      <c r="AC138" s="104" t="n">
        <v>10.7928</v>
      </c>
      <c r="AD138" s="104" t="n">
        <v>11.2812</v>
      </c>
      <c r="AE138" s="104" t="n">
        <v>11.7696</v>
      </c>
      <c r="AF138" s="104" t="n">
        <v>12.258</v>
      </c>
      <c r="AG138" s="104" t="n">
        <v>11.6271065896572</v>
      </c>
      <c r="AH138" s="104" t="n">
        <v>10.9962131793144</v>
      </c>
      <c r="AI138" s="104" t="n">
        <v>10.4193</v>
      </c>
      <c r="AJ138" s="104" t="n">
        <v>6.71184940244363</v>
      </c>
      <c r="AK138" s="104" t="n">
        <v>6.2923588147909</v>
      </c>
      <c r="AL138" s="104" t="n">
        <v>5.87286822713818</v>
      </c>
      <c r="AM138" s="104" t="n">
        <v>5.45337763948545</v>
      </c>
      <c r="AN138" s="104" t="n">
        <v>5.03388705183272</v>
      </c>
      <c r="AO138" s="104" t="n">
        <v>4.61439646418</v>
      </c>
      <c r="AP138" s="104" t="n">
        <v>4.19490587652727</v>
      </c>
      <c r="AQ138" s="104" t="n">
        <v>3.77541528887454</v>
      </c>
      <c r="AR138" s="104" t="n">
        <v>3.35592470122181</v>
      </c>
      <c r="AS138" s="104" t="n">
        <v>2.93643411356908</v>
      </c>
      <c r="AT138" s="104" t="n">
        <v>2.51694352591636</v>
      </c>
      <c r="AU138" s="104" t="n">
        <v>2.09745293826363</v>
      </c>
      <c r="AV138" s="104" t="n">
        <v>1.6779623506109</v>
      </c>
      <c r="AW138" s="104" t="n">
        <v>1.25847176295817</v>
      </c>
      <c r="AX138" s="104" t="n">
        <v>0.838981175305444</v>
      </c>
      <c r="AY138" s="103" t="n">
        <v>18.2505</v>
      </c>
      <c r="AZ138" s="103" t="n">
        <v>18.996</v>
      </c>
      <c r="BA138" s="103" t="n">
        <v>19.7415</v>
      </c>
      <c r="BB138" s="103" t="n">
        <v>20.487</v>
      </c>
    </row>
    <row r="139" customFormat="false" ht="12.8" hidden="false" customHeight="false" outlineLevel="0" collapsed="false">
      <c r="A139" s="105" t="n">
        <v>172</v>
      </c>
      <c r="B139" s="104" t="n">
        <v>0</v>
      </c>
      <c r="C139" s="104" t="n">
        <v>0.306242767993948</v>
      </c>
      <c r="D139" s="104" t="n">
        <v>0.612485535987896</v>
      </c>
      <c r="E139" s="104" t="n">
        <v>0.918728303981844</v>
      </c>
      <c r="F139" s="104" t="n">
        <v>1.22497107197579</v>
      </c>
      <c r="G139" s="104" t="n">
        <v>1.48834306167634</v>
      </c>
      <c r="H139" s="104" t="n">
        <v>1.75171505137688</v>
      </c>
      <c r="I139" s="104" t="n">
        <v>2.0155252908713</v>
      </c>
      <c r="J139" s="104" t="n">
        <v>2.27933553036572</v>
      </c>
      <c r="K139" s="104" t="n">
        <v>2.52959264013514</v>
      </c>
      <c r="L139" s="104" t="n">
        <v>2.77984974990456</v>
      </c>
      <c r="M139" s="104" t="n">
        <v>3.0125333751951</v>
      </c>
      <c r="N139" s="104" t="n">
        <v>3.24521700048564</v>
      </c>
      <c r="O139" s="104" t="n">
        <v>3.45226366838724</v>
      </c>
      <c r="P139" s="104" t="n">
        <v>3.65931033628884</v>
      </c>
      <c r="Q139" s="104" t="n">
        <v>3.87522105569072</v>
      </c>
      <c r="R139" s="104" t="n">
        <v>4.09113177509261</v>
      </c>
      <c r="S139" s="104" t="n">
        <v>4.32654238823563</v>
      </c>
      <c r="T139" s="104" t="n">
        <v>4.56195300137866</v>
      </c>
      <c r="U139" s="104" t="n">
        <v>4.79736361452169</v>
      </c>
      <c r="V139" s="104" t="n">
        <v>5.03277422766471</v>
      </c>
      <c r="W139" s="104" t="n">
        <v>5.42994979109235</v>
      </c>
      <c r="X139" s="104" t="n">
        <v>5.82712535451998</v>
      </c>
      <c r="Y139" s="104" t="n">
        <v>7.13208356967999</v>
      </c>
      <c r="Z139" s="104" t="n">
        <v>8.43704178484</v>
      </c>
      <c r="AA139" s="104" t="n">
        <v>9.74200000000001</v>
      </c>
      <c r="AB139" s="104" t="n">
        <v>10.2268</v>
      </c>
      <c r="AC139" s="104" t="n">
        <v>10.7116</v>
      </c>
      <c r="AD139" s="104" t="n">
        <v>11.1964</v>
      </c>
      <c r="AE139" s="104" t="n">
        <v>11.6812</v>
      </c>
      <c r="AF139" s="104" t="n">
        <v>12.166</v>
      </c>
      <c r="AG139" s="104" t="n">
        <v>11.538175448444</v>
      </c>
      <c r="AH139" s="104" t="n">
        <v>10.9103508968881</v>
      </c>
      <c r="AI139" s="104" t="n">
        <v>10.3411</v>
      </c>
      <c r="AJ139" s="104" t="n">
        <v>6.63196269225873</v>
      </c>
      <c r="AK139" s="104" t="n">
        <v>6.21746502399256</v>
      </c>
      <c r="AL139" s="104" t="n">
        <v>5.80296735572639</v>
      </c>
      <c r="AM139" s="104" t="n">
        <v>5.38846968746022</v>
      </c>
      <c r="AN139" s="104" t="n">
        <v>4.97397201919405</v>
      </c>
      <c r="AO139" s="104" t="n">
        <v>4.55947435092788</v>
      </c>
      <c r="AP139" s="104" t="n">
        <v>4.14497668266171</v>
      </c>
      <c r="AQ139" s="104" t="n">
        <v>3.73047901439554</v>
      </c>
      <c r="AR139" s="104" t="n">
        <v>3.31598134612936</v>
      </c>
      <c r="AS139" s="104" t="n">
        <v>2.90148367786319</v>
      </c>
      <c r="AT139" s="104" t="n">
        <v>2.48698600959702</v>
      </c>
      <c r="AU139" s="104" t="n">
        <v>2.07248834133085</v>
      </c>
      <c r="AV139" s="104" t="n">
        <v>1.65799067306468</v>
      </c>
      <c r="AW139" s="104" t="n">
        <v>1.24349300479851</v>
      </c>
      <c r="AX139" s="104" t="n">
        <v>0.828995336532341</v>
      </c>
      <c r="AY139" s="103" t="n">
        <v>18.231</v>
      </c>
      <c r="AZ139" s="103" t="n">
        <v>19.012</v>
      </c>
      <c r="BA139" s="103" t="n">
        <v>19.793</v>
      </c>
      <c r="BB139" s="103" t="n">
        <v>20.574</v>
      </c>
    </row>
    <row r="140" customFormat="false" ht="12.8" hidden="false" customHeight="false" outlineLevel="0" collapsed="false">
      <c r="A140" s="105" t="n">
        <v>173</v>
      </c>
      <c r="B140" s="104" t="n">
        <v>0</v>
      </c>
      <c r="C140" s="104" t="n">
        <v>0.295763394352817</v>
      </c>
      <c r="D140" s="104" t="n">
        <v>0.591526788705634</v>
      </c>
      <c r="E140" s="104" t="n">
        <v>0.887290183058451</v>
      </c>
      <c r="F140" s="104" t="n">
        <v>1.18305357741127</v>
      </c>
      <c r="G140" s="104" t="n">
        <v>1.44066936402953</v>
      </c>
      <c r="H140" s="104" t="n">
        <v>1.69828515064779</v>
      </c>
      <c r="I140" s="104" t="n">
        <v>1.95937977215005</v>
      </c>
      <c r="J140" s="104" t="n">
        <v>2.22047439365231</v>
      </c>
      <c r="K140" s="104" t="n">
        <v>2.46707659838663</v>
      </c>
      <c r="L140" s="104" t="n">
        <v>2.71367880312096</v>
      </c>
      <c r="M140" s="104" t="n">
        <v>2.9416163373128</v>
      </c>
      <c r="N140" s="104" t="n">
        <v>3.16955387150464</v>
      </c>
      <c r="O140" s="104" t="n">
        <v>3.37115855967938</v>
      </c>
      <c r="P140" s="104" t="n">
        <v>3.57276324785412</v>
      </c>
      <c r="Q140" s="104" t="n">
        <v>3.77824099445241</v>
      </c>
      <c r="R140" s="104" t="n">
        <v>3.98371874105069</v>
      </c>
      <c r="S140" s="104" t="n">
        <v>4.20401382073586</v>
      </c>
      <c r="T140" s="104" t="n">
        <v>4.42430890042103</v>
      </c>
      <c r="U140" s="104" t="n">
        <v>4.64460398010621</v>
      </c>
      <c r="V140" s="104" t="n">
        <v>4.86489905979138</v>
      </c>
      <c r="W140" s="104" t="n">
        <v>5.23331135285818</v>
      </c>
      <c r="X140" s="104" t="n">
        <v>5.60172364592499</v>
      </c>
      <c r="Y140" s="104" t="n">
        <v>6.95714909728333</v>
      </c>
      <c r="Z140" s="104" t="n">
        <v>8.31257454864167</v>
      </c>
      <c r="AA140" s="104" t="n">
        <v>9.66800000000001</v>
      </c>
      <c r="AB140" s="104" t="n">
        <v>10.1492</v>
      </c>
      <c r="AC140" s="104" t="n">
        <v>10.6304</v>
      </c>
      <c r="AD140" s="104" t="n">
        <v>11.1116</v>
      </c>
      <c r="AE140" s="104" t="n">
        <v>11.5928</v>
      </c>
      <c r="AF140" s="104" t="n">
        <v>12.074</v>
      </c>
      <c r="AG140" s="104" t="n">
        <v>11.4492443072309</v>
      </c>
      <c r="AH140" s="104" t="n">
        <v>10.8244886144617</v>
      </c>
      <c r="AI140" s="104" t="n">
        <v>10.2629</v>
      </c>
      <c r="AJ140" s="104" t="n">
        <v>6.55207598207382</v>
      </c>
      <c r="AK140" s="104" t="n">
        <v>6.14257123319421</v>
      </c>
      <c r="AL140" s="104" t="n">
        <v>5.7330664843146</v>
      </c>
      <c r="AM140" s="104" t="n">
        <v>5.32356173543499</v>
      </c>
      <c r="AN140" s="104" t="n">
        <v>4.91405698655537</v>
      </c>
      <c r="AO140" s="104" t="n">
        <v>4.50455223767576</v>
      </c>
      <c r="AP140" s="104" t="n">
        <v>4.09504748879615</v>
      </c>
      <c r="AQ140" s="104" t="n">
        <v>3.68554273991653</v>
      </c>
      <c r="AR140" s="104" t="n">
        <v>3.27603799103692</v>
      </c>
      <c r="AS140" s="104" t="n">
        <v>2.8665332421573</v>
      </c>
      <c r="AT140" s="104" t="n">
        <v>2.45702849327769</v>
      </c>
      <c r="AU140" s="104" t="n">
        <v>2.04752374439808</v>
      </c>
      <c r="AV140" s="104" t="n">
        <v>1.63801899551846</v>
      </c>
      <c r="AW140" s="104" t="n">
        <v>1.22851424663885</v>
      </c>
      <c r="AX140" s="104" t="n">
        <v>0.819009497759237</v>
      </c>
      <c r="AY140" s="103" t="n">
        <v>18.2115</v>
      </c>
      <c r="AZ140" s="103" t="n">
        <v>19.028</v>
      </c>
      <c r="BA140" s="103" t="n">
        <v>19.8445</v>
      </c>
      <c r="BB140" s="103" t="n">
        <v>20.661</v>
      </c>
    </row>
    <row r="141" customFormat="false" ht="12.8" hidden="false" customHeight="false" outlineLevel="0" collapsed="false">
      <c r="A141" s="105" t="n">
        <v>174</v>
      </c>
      <c r="B141" s="104" t="n">
        <v>0</v>
      </c>
      <c r="C141" s="104" t="n">
        <v>0.285284020711686</v>
      </c>
      <c r="D141" s="104" t="n">
        <v>0.570568041423372</v>
      </c>
      <c r="E141" s="104" t="n">
        <v>0.855852062135058</v>
      </c>
      <c r="F141" s="104" t="n">
        <v>1.14113608284674</v>
      </c>
      <c r="G141" s="104" t="n">
        <v>1.39299566638273</v>
      </c>
      <c r="H141" s="104" t="n">
        <v>1.64485524991871</v>
      </c>
      <c r="I141" s="104" t="n">
        <v>1.90323425342881</v>
      </c>
      <c r="J141" s="104" t="n">
        <v>2.16161325693891</v>
      </c>
      <c r="K141" s="104" t="n">
        <v>2.40456055663813</v>
      </c>
      <c r="L141" s="104" t="n">
        <v>2.64750785633735</v>
      </c>
      <c r="M141" s="104" t="n">
        <v>2.87069929943049</v>
      </c>
      <c r="N141" s="104" t="n">
        <v>3.09389074252364</v>
      </c>
      <c r="O141" s="104" t="n">
        <v>3.29005345097152</v>
      </c>
      <c r="P141" s="104" t="n">
        <v>3.4862161594194</v>
      </c>
      <c r="Q141" s="104" t="n">
        <v>3.68126093321409</v>
      </c>
      <c r="R141" s="104" t="n">
        <v>3.87630570700878</v>
      </c>
      <c r="S141" s="104" t="n">
        <v>4.08148525323609</v>
      </c>
      <c r="T141" s="104" t="n">
        <v>4.28666479946341</v>
      </c>
      <c r="U141" s="104" t="n">
        <v>4.49184434569073</v>
      </c>
      <c r="V141" s="104" t="n">
        <v>4.69702389191804</v>
      </c>
      <c r="W141" s="104" t="n">
        <v>5.03667291462402</v>
      </c>
      <c r="X141" s="104" t="n">
        <v>5.37632193733</v>
      </c>
      <c r="Y141" s="104" t="n">
        <v>6.78221462488667</v>
      </c>
      <c r="Z141" s="104" t="n">
        <v>8.18810731244334</v>
      </c>
      <c r="AA141" s="104" t="n">
        <v>9.59400000000001</v>
      </c>
      <c r="AB141" s="104" t="n">
        <v>10.0716</v>
      </c>
      <c r="AC141" s="104" t="n">
        <v>10.5492</v>
      </c>
      <c r="AD141" s="104" t="n">
        <v>11.0268</v>
      </c>
      <c r="AE141" s="104" t="n">
        <v>11.5044</v>
      </c>
      <c r="AF141" s="104" t="n">
        <v>11.982</v>
      </c>
      <c r="AG141" s="104" t="n">
        <v>11.3603131660177</v>
      </c>
      <c r="AH141" s="104" t="n">
        <v>10.7386263320354</v>
      </c>
      <c r="AI141" s="104" t="n">
        <v>10.1847</v>
      </c>
      <c r="AJ141" s="104" t="n">
        <v>6.47218927188892</v>
      </c>
      <c r="AK141" s="104" t="n">
        <v>6.06767744239587</v>
      </c>
      <c r="AL141" s="104" t="n">
        <v>5.66316561290281</v>
      </c>
      <c r="AM141" s="104" t="n">
        <v>5.25865378340975</v>
      </c>
      <c r="AN141" s="104" t="n">
        <v>4.8541419539167</v>
      </c>
      <c r="AO141" s="104" t="n">
        <v>4.44963012442364</v>
      </c>
      <c r="AP141" s="104" t="n">
        <v>4.04511829493058</v>
      </c>
      <c r="AQ141" s="104" t="n">
        <v>3.64060646543753</v>
      </c>
      <c r="AR141" s="104" t="n">
        <v>3.23609463594447</v>
      </c>
      <c r="AS141" s="104" t="n">
        <v>2.83158280645141</v>
      </c>
      <c r="AT141" s="104" t="n">
        <v>2.42707097695836</v>
      </c>
      <c r="AU141" s="104" t="n">
        <v>2.0225591474653</v>
      </c>
      <c r="AV141" s="104" t="n">
        <v>1.61804731797225</v>
      </c>
      <c r="AW141" s="104" t="n">
        <v>1.21353548847919</v>
      </c>
      <c r="AX141" s="104" t="n">
        <v>0.809023658986133</v>
      </c>
      <c r="AY141" s="103" t="n">
        <v>18.192</v>
      </c>
      <c r="AZ141" s="103" t="n">
        <v>19.044</v>
      </c>
      <c r="BA141" s="103" t="n">
        <v>19.896</v>
      </c>
      <c r="BB141" s="103" t="n">
        <v>20.748</v>
      </c>
    </row>
    <row r="142" customFormat="false" ht="12.8" hidden="false" customHeight="false" outlineLevel="0" collapsed="false">
      <c r="A142" s="105" t="n">
        <v>175</v>
      </c>
      <c r="B142" s="104" t="n">
        <v>0</v>
      </c>
      <c r="C142" s="104" t="n">
        <v>0.274804647070555</v>
      </c>
      <c r="D142" s="104" t="n">
        <v>0.54960929414111</v>
      </c>
      <c r="E142" s="104" t="n">
        <v>0.824413941211665</v>
      </c>
      <c r="F142" s="104" t="n">
        <v>1.09921858828222</v>
      </c>
      <c r="G142" s="104" t="n">
        <v>1.34532196873593</v>
      </c>
      <c r="H142" s="104" t="n">
        <v>1.59142534918963</v>
      </c>
      <c r="I142" s="104" t="n">
        <v>1.84708873470757</v>
      </c>
      <c r="J142" s="104" t="n">
        <v>2.10275212022551</v>
      </c>
      <c r="K142" s="104" t="n">
        <v>2.34204451488963</v>
      </c>
      <c r="L142" s="104" t="n">
        <v>2.58133690955374</v>
      </c>
      <c r="M142" s="104" t="n">
        <v>2.79978226154819</v>
      </c>
      <c r="N142" s="104" t="n">
        <v>3.01822761354264</v>
      </c>
      <c r="O142" s="104" t="n">
        <v>3.20894834226366</v>
      </c>
      <c r="P142" s="104" t="n">
        <v>3.39966907098468</v>
      </c>
      <c r="Q142" s="104" t="n">
        <v>3.58428087197577</v>
      </c>
      <c r="R142" s="104" t="n">
        <v>3.76889267296686</v>
      </c>
      <c r="S142" s="104" t="n">
        <v>3.95895668573632</v>
      </c>
      <c r="T142" s="104" t="n">
        <v>4.14902069850579</v>
      </c>
      <c r="U142" s="104" t="n">
        <v>4.33908471127525</v>
      </c>
      <c r="V142" s="104" t="n">
        <v>4.52914872404471</v>
      </c>
      <c r="W142" s="104" t="n">
        <v>4.84003447638986</v>
      </c>
      <c r="X142" s="104" t="n">
        <v>5.15092022873501</v>
      </c>
      <c r="Y142" s="104" t="n">
        <v>6.60728015249001</v>
      </c>
      <c r="Z142" s="104" t="n">
        <v>8.063640076245</v>
      </c>
      <c r="AA142" s="104" t="n">
        <v>9.52</v>
      </c>
      <c r="AB142" s="104" t="n">
        <v>9.994</v>
      </c>
      <c r="AC142" s="104" t="n">
        <v>10.468</v>
      </c>
      <c r="AD142" s="104" t="n">
        <v>10.942</v>
      </c>
      <c r="AE142" s="104" t="n">
        <v>11.416</v>
      </c>
      <c r="AF142" s="104" t="n">
        <v>11.89</v>
      </c>
      <c r="AG142" s="104" t="n">
        <v>11.2713820248045</v>
      </c>
      <c r="AH142" s="104" t="n">
        <v>10.652764049609</v>
      </c>
      <c r="AI142" s="104" t="n">
        <v>10.1065</v>
      </c>
      <c r="AJ142" s="104" t="n">
        <v>6.39230256170402</v>
      </c>
      <c r="AK142" s="104" t="n">
        <v>5.99278365159752</v>
      </c>
      <c r="AL142" s="104" t="n">
        <v>5.59326474149102</v>
      </c>
      <c r="AM142" s="104" t="n">
        <v>5.19374583138452</v>
      </c>
      <c r="AN142" s="104" t="n">
        <v>4.79422692127802</v>
      </c>
      <c r="AO142" s="104" t="n">
        <v>4.39470801117152</v>
      </c>
      <c r="AP142" s="104" t="n">
        <v>3.99518910106502</v>
      </c>
      <c r="AQ142" s="104" t="n">
        <v>3.59567019095852</v>
      </c>
      <c r="AR142" s="104" t="n">
        <v>3.19615128085202</v>
      </c>
      <c r="AS142" s="104" t="n">
        <v>2.79663237074552</v>
      </c>
      <c r="AT142" s="104" t="n">
        <v>2.39711346063902</v>
      </c>
      <c r="AU142" s="104" t="n">
        <v>1.99759455053252</v>
      </c>
      <c r="AV142" s="104" t="n">
        <v>1.59807564042602</v>
      </c>
      <c r="AW142" s="104" t="n">
        <v>1.19855673031952</v>
      </c>
      <c r="AX142" s="104" t="n">
        <v>0.79903782021302</v>
      </c>
      <c r="AY142" s="103" t="n">
        <v>18.1725</v>
      </c>
      <c r="AZ142" s="103" t="n">
        <v>19.06</v>
      </c>
      <c r="BA142" s="103" t="n">
        <v>19.9475</v>
      </c>
      <c r="BB142" s="103" t="n">
        <v>20.835</v>
      </c>
    </row>
    <row r="143" customFormat="false" ht="12.8" hidden="false" customHeight="false" outlineLevel="0" collapsed="false">
      <c r="A143" s="105" t="n">
        <v>176</v>
      </c>
      <c r="B143" s="104" t="n">
        <v>0</v>
      </c>
      <c r="C143" s="104" t="n">
        <v>0.265546420359146</v>
      </c>
      <c r="D143" s="104" t="n">
        <v>0.531092840718293</v>
      </c>
      <c r="E143" s="104" t="n">
        <v>0.796639261077439</v>
      </c>
      <c r="F143" s="104" t="n">
        <v>1.06218568143659</v>
      </c>
      <c r="G143" s="104" t="n">
        <v>1.30323054796172</v>
      </c>
      <c r="H143" s="104" t="n">
        <v>1.54427541448684</v>
      </c>
      <c r="I143" s="104" t="n">
        <v>1.79758990668498</v>
      </c>
      <c r="J143" s="104" t="n">
        <v>2.05090439888311</v>
      </c>
      <c r="K143" s="104" t="n">
        <v>2.28701399029008</v>
      </c>
      <c r="L143" s="104" t="n">
        <v>2.52312358169704</v>
      </c>
      <c r="M143" s="104" t="n">
        <v>2.73742040383315</v>
      </c>
      <c r="N143" s="104" t="n">
        <v>2.95171722596925</v>
      </c>
      <c r="O143" s="104" t="n">
        <v>3.13767218732444</v>
      </c>
      <c r="P143" s="104" t="n">
        <v>3.32362714867964</v>
      </c>
      <c r="Q143" s="104" t="n">
        <v>3.49904631920224</v>
      </c>
      <c r="R143" s="104" t="n">
        <v>3.67446548972484</v>
      </c>
      <c r="S143" s="104" t="n">
        <v>3.85116534858906</v>
      </c>
      <c r="T143" s="104" t="n">
        <v>4.02786520745328</v>
      </c>
      <c r="U143" s="104" t="n">
        <v>4.2045650663175</v>
      </c>
      <c r="V143" s="104" t="n">
        <v>4.38126492518171</v>
      </c>
      <c r="W143" s="104" t="n">
        <v>4.66633028381459</v>
      </c>
      <c r="X143" s="104" t="n">
        <v>4.95139564244747</v>
      </c>
      <c r="Y143" s="104" t="n">
        <v>6.44959709496498</v>
      </c>
      <c r="Z143" s="104" t="n">
        <v>7.94779854748249</v>
      </c>
      <c r="AA143" s="104" t="n">
        <v>9.446</v>
      </c>
      <c r="AB143" s="104" t="n">
        <v>9.9164</v>
      </c>
      <c r="AC143" s="104" t="n">
        <v>10.3868</v>
      </c>
      <c r="AD143" s="104" t="n">
        <v>10.8572</v>
      </c>
      <c r="AE143" s="104" t="n">
        <v>11.3276</v>
      </c>
      <c r="AF143" s="104" t="n">
        <v>11.798</v>
      </c>
      <c r="AG143" s="104" t="n">
        <v>11.1888056198436</v>
      </c>
      <c r="AH143" s="104" t="n">
        <v>10.5796112396872</v>
      </c>
      <c r="AI143" s="104" t="n">
        <v>10.0283</v>
      </c>
      <c r="AJ143" s="104" t="n">
        <v>6.3232097912987</v>
      </c>
      <c r="AK143" s="104" t="n">
        <v>5.92800917934253</v>
      </c>
      <c r="AL143" s="104" t="n">
        <v>5.53280856738636</v>
      </c>
      <c r="AM143" s="104" t="n">
        <v>5.1376079554302</v>
      </c>
      <c r="AN143" s="104" t="n">
        <v>4.74240734347403</v>
      </c>
      <c r="AO143" s="104" t="n">
        <v>4.34720673151786</v>
      </c>
      <c r="AP143" s="104" t="n">
        <v>3.95200611956169</v>
      </c>
      <c r="AQ143" s="104" t="n">
        <v>3.55680550760552</v>
      </c>
      <c r="AR143" s="104" t="n">
        <v>3.16160489564936</v>
      </c>
      <c r="AS143" s="104" t="n">
        <v>2.76640428369319</v>
      </c>
      <c r="AT143" s="104" t="n">
        <v>2.37120367173702</v>
      </c>
      <c r="AU143" s="104" t="n">
        <v>1.97600305978085</v>
      </c>
      <c r="AV143" s="104" t="n">
        <v>1.58080244782468</v>
      </c>
      <c r="AW143" s="104" t="n">
        <v>1.18560183586852</v>
      </c>
      <c r="AX143" s="104" t="n">
        <v>0.790401223912348</v>
      </c>
      <c r="AY143" s="103" t="n">
        <v>18.094</v>
      </c>
      <c r="AZ143" s="103" t="n">
        <v>19.038</v>
      </c>
      <c r="BA143" s="103" t="n">
        <v>19.982</v>
      </c>
      <c r="BB143" s="103" t="n">
        <v>20.926</v>
      </c>
    </row>
    <row r="144" customFormat="false" ht="12.8" hidden="false" customHeight="false" outlineLevel="0" collapsed="false">
      <c r="A144" s="105" t="n">
        <v>177</v>
      </c>
      <c r="B144" s="104" t="n">
        <v>0</v>
      </c>
      <c r="C144" s="104" t="n">
        <v>0.256288193647738</v>
      </c>
      <c r="D144" s="104" t="n">
        <v>0.512576387295475</v>
      </c>
      <c r="E144" s="104" t="n">
        <v>0.768864580943213</v>
      </c>
      <c r="F144" s="104" t="n">
        <v>1.02515277459095</v>
      </c>
      <c r="G144" s="104" t="n">
        <v>1.2611391271875</v>
      </c>
      <c r="H144" s="104" t="n">
        <v>1.49712547978405</v>
      </c>
      <c r="I144" s="104" t="n">
        <v>1.74809107866238</v>
      </c>
      <c r="J144" s="104" t="n">
        <v>1.99905667754072</v>
      </c>
      <c r="K144" s="104" t="n">
        <v>2.23198346569053</v>
      </c>
      <c r="L144" s="104" t="n">
        <v>2.46491025384034</v>
      </c>
      <c r="M144" s="104" t="n">
        <v>2.6750585461181</v>
      </c>
      <c r="N144" s="104" t="n">
        <v>2.88520683839586</v>
      </c>
      <c r="O144" s="104" t="n">
        <v>3.06639603238523</v>
      </c>
      <c r="P144" s="104" t="n">
        <v>3.2475852263746</v>
      </c>
      <c r="Q144" s="104" t="n">
        <v>3.41381176642871</v>
      </c>
      <c r="R144" s="104" t="n">
        <v>3.58003830648282</v>
      </c>
      <c r="S144" s="104" t="n">
        <v>3.7433740114418</v>
      </c>
      <c r="T144" s="104" t="n">
        <v>3.90670971640077</v>
      </c>
      <c r="U144" s="104" t="n">
        <v>4.07004542135975</v>
      </c>
      <c r="V144" s="104" t="n">
        <v>4.23338112631872</v>
      </c>
      <c r="W144" s="104" t="n">
        <v>4.49262609123932</v>
      </c>
      <c r="X144" s="104" t="n">
        <v>4.75187105615992</v>
      </c>
      <c r="Y144" s="104" t="n">
        <v>6.29191403743995</v>
      </c>
      <c r="Z144" s="104" t="n">
        <v>7.83195701871997</v>
      </c>
      <c r="AA144" s="104" t="n">
        <v>9.372</v>
      </c>
      <c r="AB144" s="104" t="n">
        <v>9.8388</v>
      </c>
      <c r="AC144" s="104" t="n">
        <v>10.3056</v>
      </c>
      <c r="AD144" s="104" t="n">
        <v>10.7724</v>
      </c>
      <c r="AE144" s="104" t="n">
        <v>11.2392</v>
      </c>
      <c r="AF144" s="104" t="n">
        <v>11.706</v>
      </c>
      <c r="AG144" s="104" t="n">
        <v>11.1062292148827</v>
      </c>
      <c r="AH144" s="104" t="n">
        <v>10.5064584297654</v>
      </c>
      <c r="AI144" s="104" t="n">
        <v>9.9501</v>
      </c>
      <c r="AJ144" s="104" t="n">
        <v>6.25411702089338</v>
      </c>
      <c r="AK144" s="104" t="n">
        <v>5.86323470708754</v>
      </c>
      <c r="AL144" s="104" t="n">
        <v>5.47235239328171</v>
      </c>
      <c r="AM144" s="104" t="n">
        <v>5.08147007947587</v>
      </c>
      <c r="AN144" s="104" t="n">
        <v>4.69058776567004</v>
      </c>
      <c r="AO144" s="104" t="n">
        <v>4.2997054518642</v>
      </c>
      <c r="AP144" s="104" t="n">
        <v>3.90882313805836</v>
      </c>
      <c r="AQ144" s="104" t="n">
        <v>3.51794082425253</v>
      </c>
      <c r="AR144" s="104" t="n">
        <v>3.12705851044669</v>
      </c>
      <c r="AS144" s="104" t="n">
        <v>2.73617619664086</v>
      </c>
      <c r="AT144" s="104" t="n">
        <v>2.34529388283502</v>
      </c>
      <c r="AU144" s="104" t="n">
        <v>1.95441156902918</v>
      </c>
      <c r="AV144" s="104" t="n">
        <v>1.56352925522335</v>
      </c>
      <c r="AW144" s="104" t="n">
        <v>1.17264694141751</v>
      </c>
      <c r="AX144" s="104" t="n">
        <v>0.781764627611676</v>
      </c>
      <c r="AY144" s="103" t="n">
        <v>18.0155</v>
      </c>
      <c r="AZ144" s="103" t="n">
        <v>19.016</v>
      </c>
      <c r="BA144" s="103" t="n">
        <v>20.0165</v>
      </c>
      <c r="BB144" s="103" t="n">
        <v>21.017</v>
      </c>
    </row>
    <row r="145" customFormat="false" ht="12.8" hidden="false" customHeight="false" outlineLevel="0" collapsed="false">
      <c r="A145" s="105" t="n">
        <v>178</v>
      </c>
      <c r="B145" s="104" t="n">
        <v>0</v>
      </c>
      <c r="C145" s="104" t="n">
        <v>0.247029966936329</v>
      </c>
      <c r="D145" s="104" t="n">
        <v>0.494059933872658</v>
      </c>
      <c r="E145" s="104" t="n">
        <v>0.741089900808986</v>
      </c>
      <c r="F145" s="104" t="n">
        <v>0.988119867745315</v>
      </c>
      <c r="G145" s="104" t="n">
        <v>1.21904770641329</v>
      </c>
      <c r="H145" s="104" t="n">
        <v>1.44997554508126</v>
      </c>
      <c r="I145" s="104" t="n">
        <v>1.69859225063979</v>
      </c>
      <c r="J145" s="104" t="n">
        <v>1.94720895619832</v>
      </c>
      <c r="K145" s="104" t="n">
        <v>2.17695294109098</v>
      </c>
      <c r="L145" s="104" t="n">
        <v>2.40669692598365</v>
      </c>
      <c r="M145" s="104" t="n">
        <v>2.61269668840306</v>
      </c>
      <c r="N145" s="104" t="n">
        <v>2.81869645082247</v>
      </c>
      <c r="O145" s="104" t="n">
        <v>2.99511987744601</v>
      </c>
      <c r="P145" s="104" t="n">
        <v>3.17154330406955</v>
      </c>
      <c r="Q145" s="104" t="n">
        <v>3.32857721365518</v>
      </c>
      <c r="R145" s="104" t="n">
        <v>3.4856111232408</v>
      </c>
      <c r="S145" s="104" t="n">
        <v>3.63558267429453</v>
      </c>
      <c r="T145" s="104" t="n">
        <v>3.78555422534826</v>
      </c>
      <c r="U145" s="104" t="n">
        <v>3.93552577640199</v>
      </c>
      <c r="V145" s="104" t="n">
        <v>4.08549732745572</v>
      </c>
      <c r="W145" s="104" t="n">
        <v>4.31892189866405</v>
      </c>
      <c r="X145" s="104" t="n">
        <v>4.55234646987238</v>
      </c>
      <c r="Y145" s="104" t="n">
        <v>6.13423097991492</v>
      </c>
      <c r="Z145" s="104" t="n">
        <v>7.71611548995746</v>
      </c>
      <c r="AA145" s="104" t="n">
        <v>9.298</v>
      </c>
      <c r="AB145" s="104" t="n">
        <v>9.7612</v>
      </c>
      <c r="AC145" s="104" t="n">
        <v>10.2244</v>
      </c>
      <c r="AD145" s="104" t="n">
        <v>10.6876</v>
      </c>
      <c r="AE145" s="104" t="n">
        <v>11.1508</v>
      </c>
      <c r="AF145" s="104" t="n">
        <v>11.614</v>
      </c>
      <c r="AG145" s="104" t="n">
        <v>11.0236528099218</v>
      </c>
      <c r="AH145" s="104" t="n">
        <v>10.4333056198436</v>
      </c>
      <c r="AI145" s="104" t="n">
        <v>9.8719</v>
      </c>
      <c r="AJ145" s="104" t="n">
        <v>6.18502425048806</v>
      </c>
      <c r="AK145" s="104" t="n">
        <v>5.79846023483256</v>
      </c>
      <c r="AL145" s="104" t="n">
        <v>5.41189621917705</v>
      </c>
      <c r="AM145" s="104" t="n">
        <v>5.02533220352155</v>
      </c>
      <c r="AN145" s="104" t="n">
        <v>4.63876818786604</v>
      </c>
      <c r="AO145" s="104" t="n">
        <v>4.25220417221054</v>
      </c>
      <c r="AP145" s="104" t="n">
        <v>3.86564015655504</v>
      </c>
      <c r="AQ145" s="104" t="n">
        <v>3.47907614089953</v>
      </c>
      <c r="AR145" s="104" t="n">
        <v>3.09251212524403</v>
      </c>
      <c r="AS145" s="104" t="n">
        <v>2.70594810958852</v>
      </c>
      <c r="AT145" s="104" t="n">
        <v>2.31938409393302</v>
      </c>
      <c r="AU145" s="104" t="n">
        <v>1.93282007827752</v>
      </c>
      <c r="AV145" s="104" t="n">
        <v>1.54625606262201</v>
      </c>
      <c r="AW145" s="104" t="n">
        <v>1.15969204696651</v>
      </c>
      <c r="AX145" s="104" t="n">
        <v>0.773128031311005</v>
      </c>
      <c r="AY145" s="103" t="n">
        <v>17.937</v>
      </c>
      <c r="AZ145" s="103" t="n">
        <v>18.994</v>
      </c>
      <c r="BA145" s="103" t="n">
        <v>20.051</v>
      </c>
      <c r="BB145" s="103" t="n">
        <v>21.108</v>
      </c>
    </row>
    <row r="146" customFormat="false" ht="12.8" hidden="false" customHeight="false" outlineLevel="0" collapsed="false">
      <c r="A146" s="105" t="n">
        <v>179</v>
      </c>
      <c r="B146" s="104" t="n">
        <v>0</v>
      </c>
      <c r="C146" s="104" t="n">
        <v>0.23777174022492</v>
      </c>
      <c r="D146" s="104" t="n">
        <v>0.47554348044984</v>
      </c>
      <c r="E146" s="104" t="n">
        <v>0.71331522067476</v>
      </c>
      <c r="F146" s="104" t="n">
        <v>0.95108696089968</v>
      </c>
      <c r="G146" s="104" t="n">
        <v>1.17695628563907</v>
      </c>
      <c r="H146" s="104" t="n">
        <v>1.40282561037847</v>
      </c>
      <c r="I146" s="104" t="n">
        <v>1.6490934226172</v>
      </c>
      <c r="J146" s="104" t="n">
        <v>1.89536123485593</v>
      </c>
      <c r="K146" s="104" t="n">
        <v>2.12192241649144</v>
      </c>
      <c r="L146" s="104" t="n">
        <v>2.34848359812695</v>
      </c>
      <c r="M146" s="104" t="n">
        <v>2.55033483068801</v>
      </c>
      <c r="N146" s="104" t="n">
        <v>2.75218606324908</v>
      </c>
      <c r="O146" s="104" t="n">
        <v>2.9238437225068</v>
      </c>
      <c r="P146" s="104" t="n">
        <v>3.09550138176451</v>
      </c>
      <c r="Q146" s="104" t="n">
        <v>3.24334266088165</v>
      </c>
      <c r="R146" s="104" t="n">
        <v>3.39118393999878</v>
      </c>
      <c r="S146" s="104" t="n">
        <v>3.52779133714727</v>
      </c>
      <c r="T146" s="104" t="n">
        <v>3.66439873429575</v>
      </c>
      <c r="U146" s="104" t="n">
        <v>3.80100613144424</v>
      </c>
      <c r="V146" s="104" t="n">
        <v>3.93761352859273</v>
      </c>
      <c r="W146" s="104" t="n">
        <v>4.14521770608878</v>
      </c>
      <c r="X146" s="104" t="n">
        <v>4.35282188358483</v>
      </c>
      <c r="Y146" s="104" t="n">
        <v>5.97654792238989</v>
      </c>
      <c r="Z146" s="104" t="n">
        <v>7.60027396119494</v>
      </c>
      <c r="AA146" s="104" t="n">
        <v>9.22399999999999</v>
      </c>
      <c r="AB146" s="104" t="n">
        <v>9.6836</v>
      </c>
      <c r="AC146" s="104" t="n">
        <v>10.1432</v>
      </c>
      <c r="AD146" s="104" t="n">
        <v>10.6028</v>
      </c>
      <c r="AE146" s="104" t="n">
        <v>11.0624</v>
      </c>
      <c r="AF146" s="104" t="n">
        <v>11.522</v>
      </c>
      <c r="AG146" s="104" t="n">
        <v>10.9410764049609</v>
      </c>
      <c r="AH146" s="104" t="n">
        <v>10.3601528099218</v>
      </c>
      <c r="AI146" s="104" t="n">
        <v>9.7937</v>
      </c>
      <c r="AJ146" s="104" t="n">
        <v>6.11593148008274</v>
      </c>
      <c r="AK146" s="104" t="n">
        <v>5.73368576257757</v>
      </c>
      <c r="AL146" s="104" t="n">
        <v>5.3514400450724</v>
      </c>
      <c r="AM146" s="104" t="n">
        <v>4.96919432756722</v>
      </c>
      <c r="AN146" s="104" t="n">
        <v>4.58694861006205</v>
      </c>
      <c r="AO146" s="104" t="n">
        <v>4.20470289255688</v>
      </c>
      <c r="AP146" s="104" t="n">
        <v>3.82245717505171</v>
      </c>
      <c r="AQ146" s="104" t="n">
        <v>3.44021145754654</v>
      </c>
      <c r="AR146" s="104" t="n">
        <v>3.05796574004136</v>
      </c>
      <c r="AS146" s="104" t="n">
        <v>2.67572002253619</v>
      </c>
      <c r="AT146" s="104" t="n">
        <v>2.29347430503102</v>
      </c>
      <c r="AU146" s="104" t="n">
        <v>1.91122858752585</v>
      </c>
      <c r="AV146" s="104" t="n">
        <v>1.52898287002068</v>
      </c>
      <c r="AW146" s="104" t="n">
        <v>1.1467371525155</v>
      </c>
      <c r="AX146" s="104" t="n">
        <v>0.764491435010332</v>
      </c>
      <c r="AY146" s="103" t="n">
        <v>17.8585</v>
      </c>
      <c r="AZ146" s="103" t="n">
        <v>18.972</v>
      </c>
      <c r="BA146" s="103" t="n">
        <v>20.0855</v>
      </c>
      <c r="BB146" s="103" t="n">
        <v>21.199</v>
      </c>
    </row>
    <row r="147" customFormat="false" ht="12.8" hidden="false" customHeight="false" outlineLevel="0" collapsed="false">
      <c r="A147" s="105" t="n">
        <v>180</v>
      </c>
      <c r="B147" s="104" t="n">
        <v>0</v>
      </c>
      <c r="C147" s="104" t="n">
        <v>0.228513513513511</v>
      </c>
      <c r="D147" s="104" t="n">
        <v>0.457027027027023</v>
      </c>
      <c r="E147" s="104" t="n">
        <v>0.685540540540534</v>
      </c>
      <c r="F147" s="104" t="n">
        <v>0.914054054054045</v>
      </c>
      <c r="G147" s="104" t="n">
        <v>1.13486486486486</v>
      </c>
      <c r="H147" s="104" t="n">
        <v>1.35567567567568</v>
      </c>
      <c r="I147" s="104" t="n">
        <v>1.59959459459461</v>
      </c>
      <c r="J147" s="104" t="n">
        <v>1.84351351351353</v>
      </c>
      <c r="K147" s="104" t="n">
        <v>2.06689189189189</v>
      </c>
      <c r="L147" s="104" t="n">
        <v>2.29027027027025</v>
      </c>
      <c r="M147" s="104" t="n">
        <v>2.48797297297297</v>
      </c>
      <c r="N147" s="104" t="n">
        <v>2.68567567567569</v>
      </c>
      <c r="O147" s="104" t="n">
        <v>2.85256756756758</v>
      </c>
      <c r="P147" s="104" t="n">
        <v>3.01945945945947</v>
      </c>
      <c r="Q147" s="104" t="n">
        <v>3.15810810810812</v>
      </c>
      <c r="R147" s="104" t="n">
        <v>3.29675675675676</v>
      </c>
      <c r="S147" s="104" t="n">
        <v>3.42</v>
      </c>
      <c r="T147" s="104" t="n">
        <v>3.54324324324324</v>
      </c>
      <c r="U147" s="104" t="n">
        <v>3.66648648648649</v>
      </c>
      <c r="V147" s="104" t="n">
        <v>3.78972972972973</v>
      </c>
      <c r="W147" s="104" t="n">
        <v>3.97151351351351</v>
      </c>
      <c r="X147" s="104" t="n">
        <v>4.15329729729729</v>
      </c>
      <c r="Y147" s="104" t="n">
        <v>5.81886486486486</v>
      </c>
      <c r="Z147" s="104" t="n">
        <v>7.48443243243242</v>
      </c>
      <c r="AA147" s="104" t="n">
        <v>9.14999999999999</v>
      </c>
      <c r="AB147" s="104" t="n">
        <v>9.60599999999999</v>
      </c>
      <c r="AC147" s="104" t="n">
        <v>10.062</v>
      </c>
      <c r="AD147" s="104" t="n">
        <v>10.518</v>
      </c>
      <c r="AE147" s="104" t="n">
        <v>10.974</v>
      </c>
      <c r="AF147" s="104" t="n">
        <v>11.43</v>
      </c>
      <c r="AG147" s="104" t="n">
        <v>10.8585</v>
      </c>
      <c r="AH147" s="104" t="n">
        <v>10.287</v>
      </c>
      <c r="AI147" s="104" t="n">
        <v>9.7155</v>
      </c>
      <c r="AJ147" s="104" t="n">
        <v>6.04683870967742</v>
      </c>
      <c r="AK147" s="104" t="n">
        <v>5.66891129032258</v>
      </c>
      <c r="AL147" s="104" t="n">
        <v>5.29098387096774</v>
      </c>
      <c r="AM147" s="104" t="n">
        <v>4.9130564516129</v>
      </c>
      <c r="AN147" s="104" t="n">
        <v>4.53512903225806</v>
      </c>
      <c r="AO147" s="104" t="n">
        <v>4.15720161290322</v>
      </c>
      <c r="AP147" s="104" t="n">
        <v>3.77927419354838</v>
      </c>
      <c r="AQ147" s="104" t="n">
        <v>3.40134677419354</v>
      </c>
      <c r="AR147" s="104" t="n">
        <v>3.0234193548387</v>
      </c>
      <c r="AS147" s="104" t="n">
        <v>2.64549193548386</v>
      </c>
      <c r="AT147" s="104" t="n">
        <v>2.26756451612902</v>
      </c>
      <c r="AU147" s="104" t="n">
        <v>1.88963709677418</v>
      </c>
      <c r="AV147" s="104" t="n">
        <v>1.51170967741934</v>
      </c>
      <c r="AW147" s="104" t="n">
        <v>1.1337822580645</v>
      </c>
      <c r="AX147" s="104" t="n">
        <v>0.755854838709657</v>
      </c>
      <c r="AY147" s="103" t="n">
        <v>17.78</v>
      </c>
      <c r="AZ147" s="103" t="n">
        <v>18.95</v>
      </c>
      <c r="BA147" s="103" t="n">
        <v>20.12</v>
      </c>
      <c r="BB147" s="103" t="n">
        <v>21.29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B147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130" activePane="bottomRight" state="frozen"/>
      <selection pane="topLeft" activeCell="A1" activeCellId="0" sqref="A1"/>
      <selection pane="topRight" activeCell="B1" activeCellId="0" sqref="B1"/>
      <selection pane="bottomLeft" activeCell="A130" activeCellId="0" sqref="A130"/>
      <selection pane="bottomRight" activeCell="A1" activeCellId="0" sqref="A1"/>
    </sheetView>
  </sheetViews>
  <sheetFormatPr defaultRowHeight="12.8" zeroHeight="false" outlineLevelRow="0" outlineLevelCol="0"/>
  <cols>
    <col collapsed="false" customWidth="false" hidden="false" outlineLevel="0" max="1" min="1" style="102" width="11.52"/>
    <col collapsed="false" customWidth="false" hidden="false" outlineLevel="0" max="1025" min="2" style="103" width="11.52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v>1</v>
      </c>
      <c r="D1" s="102" t="n">
        <v>2</v>
      </c>
      <c r="E1" s="102" t="n">
        <v>3</v>
      </c>
      <c r="F1" s="102" t="n">
        <v>4</v>
      </c>
      <c r="G1" s="102" t="n">
        <v>5</v>
      </c>
      <c r="H1" s="102" t="n">
        <v>6</v>
      </c>
      <c r="I1" s="102" t="n">
        <v>7</v>
      </c>
      <c r="J1" s="102" t="n">
        <v>8</v>
      </c>
      <c r="K1" s="102" t="n">
        <v>9</v>
      </c>
      <c r="L1" s="102" t="n">
        <v>10</v>
      </c>
      <c r="M1" s="102" t="n">
        <v>11</v>
      </c>
      <c r="N1" s="102" t="n">
        <v>12</v>
      </c>
      <c r="O1" s="102" t="n">
        <v>13</v>
      </c>
      <c r="P1" s="102" t="n">
        <v>14</v>
      </c>
      <c r="Q1" s="102" t="n">
        <v>15</v>
      </c>
      <c r="R1" s="102" t="n">
        <v>16</v>
      </c>
      <c r="S1" s="102" t="n">
        <v>17</v>
      </c>
      <c r="T1" s="102" t="n">
        <v>18</v>
      </c>
      <c r="U1" s="102" t="n">
        <v>19</v>
      </c>
      <c r="V1" s="102" t="n">
        <v>20</v>
      </c>
      <c r="W1" s="102" t="n">
        <v>21</v>
      </c>
      <c r="X1" s="102" t="n">
        <v>22</v>
      </c>
      <c r="Y1" s="102" t="n">
        <v>23</v>
      </c>
      <c r="Z1" s="102" t="n">
        <v>24</v>
      </c>
      <c r="AA1" s="102" t="n">
        <v>25</v>
      </c>
      <c r="AB1" s="102" t="n">
        <v>26</v>
      </c>
      <c r="AC1" s="102" t="n">
        <v>27</v>
      </c>
      <c r="AD1" s="102" t="n">
        <v>28</v>
      </c>
      <c r="AE1" s="102" t="n">
        <v>29</v>
      </c>
      <c r="AF1" s="102" t="n">
        <v>30</v>
      </c>
      <c r="AG1" s="102" t="n">
        <v>31</v>
      </c>
      <c r="AH1" s="102" t="n">
        <v>32</v>
      </c>
      <c r="AI1" s="102" t="n">
        <v>33</v>
      </c>
      <c r="AJ1" s="102" t="n">
        <v>34</v>
      </c>
      <c r="AK1" s="102" t="n">
        <v>35</v>
      </c>
      <c r="AL1" s="102" t="n">
        <v>36</v>
      </c>
      <c r="AM1" s="102" t="n">
        <v>37</v>
      </c>
      <c r="AN1" s="102" t="n">
        <v>38</v>
      </c>
      <c r="AO1" s="102" t="n">
        <v>39</v>
      </c>
      <c r="AP1" s="102" t="n">
        <v>40</v>
      </c>
      <c r="AQ1" s="102" t="n">
        <v>41</v>
      </c>
      <c r="AR1" s="102" t="n">
        <v>42</v>
      </c>
      <c r="AS1" s="102" t="n">
        <v>43</v>
      </c>
      <c r="AT1" s="102" t="n">
        <v>44</v>
      </c>
      <c r="AU1" s="102" t="n">
        <v>45</v>
      </c>
      <c r="AV1" s="102" t="n">
        <v>46</v>
      </c>
      <c r="AW1" s="102" t="n">
        <v>47</v>
      </c>
      <c r="AX1" s="102" t="n">
        <v>48</v>
      </c>
      <c r="AY1" s="102" t="n">
        <v>49</v>
      </c>
      <c r="AZ1" s="102" t="n">
        <v>50</v>
      </c>
      <c r="BA1" s="102" t="n">
        <v>51</v>
      </c>
      <c r="BB1" s="102" t="n">
        <v>52</v>
      </c>
    </row>
    <row r="2" customFormat="false" ht="12.8" hidden="false" customHeight="false" outlineLevel="0" collapsed="false">
      <c r="A2" s="102" t="n">
        <v>35</v>
      </c>
      <c r="B2" s="103" t="n">
        <v>0</v>
      </c>
      <c r="C2" s="103" t="n">
        <v>0.155088904760438</v>
      </c>
      <c r="D2" s="103" t="n">
        <v>0.310177809520876</v>
      </c>
      <c r="E2" s="103" t="n">
        <v>0.465266714281314</v>
      </c>
      <c r="F2" s="103" t="n">
        <v>0.620355619041752</v>
      </c>
      <c r="G2" s="103" t="n">
        <v>0.666448289614232</v>
      </c>
      <c r="H2" s="103" t="n">
        <v>0.712540960186713</v>
      </c>
      <c r="I2" s="103" t="n">
        <v>0.724647320629314</v>
      </c>
      <c r="J2" s="103" t="n">
        <v>0.736753681071914</v>
      </c>
      <c r="K2" s="103" t="n">
        <v>0.709774408583771</v>
      </c>
      <c r="L2" s="103" t="n">
        <v>0.682795136095628</v>
      </c>
      <c r="M2" s="103" t="n">
        <v>0.656045080349458</v>
      </c>
      <c r="N2" s="103" t="n">
        <v>0.629295024603288</v>
      </c>
      <c r="O2" s="103" t="n">
        <v>0.60092736638739</v>
      </c>
      <c r="P2" s="103" t="n">
        <v>0.572559708171492</v>
      </c>
      <c r="Q2" s="103" t="n">
        <v>0.617609244695606</v>
      </c>
      <c r="R2" s="103" t="n">
        <v>0.662658781219719</v>
      </c>
      <c r="S2" s="103" t="n">
        <v>0.649313506817652</v>
      </c>
      <c r="T2" s="103" t="n">
        <v>0.635968232415584</v>
      </c>
      <c r="U2" s="103" t="n">
        <v>0.622622958013517</v>
      </c>
      <c r="V2" s="103" t="n">
        <v>0.609277683611449</v>
      </c>
      <c r="W2" s="103" t="n">
        <v>0.609422050115426</v>
      </c>
      <c r="X2" s="103" t="n">
        <v>0.609566416619402</v>
      </c>
      <c r="Y2" s="103" t="n">
        <v>0.583537968388683</v>
      </c>
      <c r="Z2" s="103" t="n">
        <v>0.557509520157965</v>
      </c>
      <c r="AA2" s="103" t="n">
        <v>0.531481071927246</v>
      </c>
      <c r="AB2" s="103" t="n">
        <v>0.510221829050157</v>
      </c>
      <c r="AC2" s="103" t="n">
        <v>0.488962586173067</v>
      </c>
      <c r="AD2" s="103" t="n">
        <v>0.467703343295977</v>
      </c>
      <c r="AE2" s="103" t="n">
        <v>0.446444100418887</v>
      </c>
      <c r="AF2" s="103" t="n">
        <v>0.425184857541797</v>
      </c>
      <c r="AG2" s="103" t="n">
        <v>0.403925614664707</v>
      </c>
      <c r="AH2" s="103" t="n">
        <v>0.382666371787617</v>
      </c>
      <c r="AI2" s="103" t="n">
        <v>0.361407128910527</v>
      </c>
      <c r="AJ2" s="103" t="n">
        <v>0.340147886033438</v>
      </c>
      <c r="AK2" s="103" t="n">
        <v>0.318888643156348</v>
      </c>
      <c r="AL2" s="103" t="n">
        <v>0.297629400279258</v>
      </c>
      <c r="AM2" s="103" t="n">
        <v>0.276370157402168</v>
      </c>
      <c r="AN2" s="103" t="n">
        <v>0.255110914525078</v>
      </c>
      <c r="AO2" s="103" t="n">
        <v>0.233851671647988</v>
      </c>
      <c r="AP2" s="103" t="n">
        <v>0.212592428770898</v>
      </c>
      <c r="AQ2" s="103" t="n">
        <v>0.191333185893808</v>
      </c>
      <c r="AR2" s="103" t="n">
        <v>0.170073943016718</v>
      </c>
      <c r="AS2" s="103" t="n">
        <v>0.148814700139628</v>
      </c>
      <c r="AT2" s="103" t="n">
        <v>0.127555457262538</v>
      </c>
      <c r="AU2" s="103" t="n">
        <v>0.106296214385448</v>
      </c>
      <c r="AV2" s="103" t="n">
        <v>0.0850369715083578</v>
      </c>
      <c r="AW2" s="103" t="n">
        <v>0.0637777286312678</v>
      </c>
      <c r="AX2" s="103" t="n">
        <v>0.0425184857541778</v>
      </c>
      <c r="AY2" s="103" t="n">
        <v>0</v>
      </c>
      <c r="AZ2" s="103" t="n">
        <v>0</v>
      </c>
      <c r="BA2" s="103" t="n">
        <v>0</v>
      </c>
      <c r="BB2" s="103" t="n">
        <v>0</v>
      </c>
    </row>
    <row r="3" customFormat="false" ht="12.8" hidden="false" customHeight="false" outlineLevel="0" collapsed="false">
      <c r="A3" s="102" t="n">
        <v>36</v>
      </c>
      <c r="B3" s="103" t="n">
        <v>0</v>
      </c>
      <c r="C3" s="103" t="n">
        <v>0.17442752996885</v>
      </c>
      <c r="D3" s="103" t="n">
        <v>0.3488550599377</v>
      </c>
      <c r="E3" s="103" t="n">
        <v>0.52328258990655</v>
      </c>
      <c r="F3" s="103" t="n">
        <v>0.6977101198754</v>
      </c>
      <c r="G3" s="103" t="n">
        <v>0.749690603109442</v>
      </c>
      <c r="H3" s="103" t="n">
        <v>0.801671086343485</v>
      </c>
      <c r="I3" s="103" t="n">
        <v>0.815401221671237</v>
      </c>
      <c r="J3" s="103" t="n">
        <v>0.829131356998989</v>
      </c>
      <c r="K3" s="103" t="n">
        <v>0.798909723838201</v>
      </c>
      <c r="L3" s="103" t="n">
        <v>0.768688090677412</v>
      </c>
      <c r="M3" s="103" t="n">
        <v>0.738674850206016</v>
      </c>
      <c r="N3" s="103" t="n">
        <v>0.70866160973462</v>
      </c>
      <c r="O3" s="103" t="n">
        <v>0.676795332902068</v>
      </c>
      <c r="P3" s="103" t="n">
        <v>0.644929056069515</v>
      </c>
      <c r="Q3" s="103" t="n">
        <v>0.695650517886237</v>
      </c>
      <c r="R3" s="103" t="n">
        <v>0.746371979702959</v>
      </c>
      <c r="S3" s="103" t="n">
        <v>0.731390052408967</v>
      </c>
      <c r="T3" s="103" t="n">
        <v>0.716408125114974</v>
      </c>
      <c r="U3" s="103" t="n">
        <v>0.701426197820982</v>
      </c>
      <c r="V3" s="103" t="n">
        <v>0.686444270526989</v>
      </c>
      <c r="W3" s="103" t="n">
        <v>0.686639865229588</v>
      </c>
      <c r="X3" s="103" t="n">
        <v>0.686835459932188</v>
      </c>
      <c r="Y3" s="103" t="n">
        <v>0.657578451334545</v>
      </c>
      <c r="Z3" s="103" t="n">
        <v>0.628321442736903</v>
      </c>
      <c r="AA3" s="103" t="n">
        <v>0.59906443413926</v>
      </c>
      <c r="AB3" s="103" t="n">
        <v>0.57510185677369</v>
      </c>
      <c r="AC3" s="103" t="n">
        <v>0.55113927940812</v>
      </c>
      <c r="AD3" s="103" t="n">
        <v>0.527176702042549</v>
      </c>
      <c r="AE3" s="103" t="n">
        <v>0.503214124676979</v>
      </c>
      <c r="AF3" s="103" t="n">
        <v>0.479251547311408</v>
      </c>
      <c r="AG3" s="103" t="n">
        <v>0.455288969945838</v>
      </c>
      <c r="AH3" s="103" t="n">
        <v>0.431326392580267</v>
      </c>
      <c r="AI3" s="103" t="n">
        <v>0.407363815214696</v>
      </c>
      <c r="AJ3" s="103" t="n">
        <v>0.383401237849127</v>
      </c>
      <c r="AK3" s="103" t="n">
        <v>0.359438660483556</v>
      </c>
      <c r="AL3" s="103" t="n">
        <v>0.335476083117986</v>
      </c>
      <c r="AM3" s="103" t="n">
        <v>0.311513505752415</v>
      </c>
      <c r="AN3" s="103" t="n">
        <v>0.287550928386845</v>
      </c>
      <c r="AO3" s="103" t="n">
        <v>0.263588351021274</v>
      </c>
      <c r="AP3" s="103" t="n">
        <v>0.239625773655704</v>
      </c>
      <c r="AQ3" s="103" t="n">
        <v>0.215663196290133</v>
      </c>
      <c r="AR3" s="103" t="n">
        <v>0.191700618924562</v>
      </c>
      <c r="AS3" s="103" t="n">
        <v>0.167738041558992</v>
      </c>
      <c r="AT3" s="103" t="n">
        <v>0.143775464193421</v>
      </c>
      <c r="AU3" s="103" t="n">
        <v>0.119812886827851</v>
      </c>
      <c r="AV3" s="103" t="n">
        <v>0.0958503094622804</v>
      </c>
      <c r="AW3" s="103" t="n">
        <v>0.0718877320967098</v>
      </c>
      <c r="AX3" s="103" t="n">
        <v>0.0479251547311393</v>
      </c>
      <c r="AY3" s="103" t="n">
        <v>0</v>
      </c>
      <c r="AZ3" s="103" t="n">
        <v>0</v>
      </c>
      <c r="BA3" s="103" t="n">
        <v>0</v>
      </c>
      <c r="BB3" s="103" t="n">
        <v>0</v>
      </c>
    </row>
    <row r="4" customFormat="false" ht="12.8" hidden="false" customHeight="false" outlineLevel="0" collapsed="false">
      <c r="A4" s="102" t="n">
        <v>37</v>
      </c>
      <c r="B4" s="103" t="n">
        <v>0</v>
      </c>
      <c r="C4" s="103" t="n">
        <v>0.193766155177262</v>
      </c>
      <c r="D4" s="103" t="n">
        <v>0.387532310354524</v>
      </c>
      <c r="E4" s="103" t="n">
        <v>0.581298465531785</v>
      </c>
      <c r="F4" s="103" t="n">
        <v>0.775064620709047</v>
      </c>
      <c r="G4" s="103" t="n">
        <v>0.832932916604651</v>
      </c>
      <c r="H4" s="103" t="n">
        <v>0.890801212500256</v>
      </c>
      <c r="I4" s="103" t="n">
        <v>0.90615512271316</v>
      </c>
      <c r="J4" s="103" t="n">
        <v>0.921509032926065</v>
      </c>
      <c r="K4" s="103" t="n">
        <v>0.888045039092631</v>
      </c>
      <c r="L4" s="103" t="n">
        <v>0.854581045259197</v>
      </c>
      <c r="M4" s="103" t="n">
        <v>0.821304620062575</v>
      </c>
      <c r="N4" s="103" t="n">
        <v>0.788028194865953</v>
      </c>
      <c r="O4" s="103" t="n">
        <v>0.752663299416745</v>
      </c>
      <c r="P4" s="103" t="n">
        <v>0.717298403967538</v>
      </c>
      <c r="Q4" s="103" t="n">
        <v>0.773691791076868</v>
      </c>
      <c r="R4" s="103" t="n">
        <v>0.8300851781862</v>
      </c>
      <c r="S4" s="103" t="n">
        <v>0.813466598000282</v>
      </c>
      <c r="T4" s="103" t="n">
        <v>0.796848017814364</v>
      </c>
      <c r="U4" s="103" t="n">
        <v>0.780229437628446</v>
      </c>
      <c r="V4" s="103" t="n">
        <v>0.763610857442529</v>
      </c>
      <c r="W4" s="103" t="n">
        <v>0.763857680343751</v>
      </c>
      <c r="X4" s="103" t="n">
        <v>0.764104503244973</v>
      </c>
      <c r="Y4" s="103" t="n">
        <v>0.731618934280407</v>
      </c>
      <c r="Z4" s="103" t="n">
        <v>0.69913336531584</v>
      </c>
      <c r="AA4" s="103" t="n">
        <v>0.666647796351274</v>
      </c>
      <c r="AB4" s="103" t="n">
        <v>0.639981884497223</v>
      </c>
      <c r="AC4" s="103" t="n">
        <v>0.613315972643172</v>
      </c>
      <c r="AD4" s="103" t="n">
        <v>0.586650060789121</v>
      </c>
      <c r="AE4" s="103" t="n">
        <v>0.55998414893507</v>
      </c>
      <c r="AF4" s="103" t="n">
        <v>0.533318237081019</v>
      </c>
      <c r="AG4" s="103" t="n">
        <v>0.506652325226968</v>
      </c>
      <c r="AH4" s="103" t="n">
        <v>0.479986413372917</v>
      </c>
      <c r="AI4" s="103" t="n">
        <v>0.453320501518866</v>
      </c>
      <c r="AJ4" s="103" t="n">
        <v>0.426654589664816</v>
      </c>
      <c r="AK4" s="103" t="n">
        <v>0.399988677810764</v>
      </c>
      <c r="AL4" s="103" t="n">
        <v>0.373322765956713</v>
      </c>
      <c r="AM4" s="103" t="n">
        <v>0.346656854102662</v>
      </c>
      <c r="AN4" s="103" t="n">
        <v>0.319990942248611</v>
      </c>
      <c r="AO4" s="103" t="n">
        <v>0.29332503039456</v>
      </c>
      <c r="AP4" s="103" t="n">
        <v>0.266659118540509</v>
      </c>
      <c r="AQ4" s="103" t="n">
        <v>0.239993206686458</v>
      </c>
      <c r="AR4" s="103" t="n">
        <v>0.213327294832407</v>
      </c>
      <c r="AS4" s="103" t="n">
        <v>0.186661382978356</v>
      </c>
      <c r="AT4" s="103" t="n">
        <v>0.159995471124305</v>
      </c>
      <c r="AU4" s="103" t="n">
        <v>0.133329559270254</v>
      </c>
      <c r="AV4" s="103" t="n">
        <v>0.106663647416203</v>
      </c>
      <c r="AW4" s="103" t="n">
        <v>0.0799977355621518</v>
      </c>
      <c r="AX4" s="103" t="n">
        <v>0.0533318237081008</v>
      </c>
      <c r="AY4" s="103" t="n">
        <v>0</v>
      </c>
      <c r="AZ4" s="103" t="n">
        <v>0</v>
      </c>
      <c r="BA4" s="103" t="n">
        <v>0</v>
      </c>
      <c r="BB4" s="103" t="n">
        <v>0</v>
      </c>
    </row>
    <row r="5" customFormat="false" ht="12.8" hidden="false" customHeight="false" outlineLevel="0" collapsed="false">
      <c r="A5" s="102" t="n">
        <v>38</v>
      </c>
      <c r="B5" s="103" t="n">
        <v>0</v>
      </c>
      <c r="C5" s="103" t="n">
        <v>0.213104780385674</v>
      </c>
      <c r="D5" s="103" t="n">
        <v>0.426209560771347</v>
      </c>
      <c r="E5" s="103" t="n">
        <v>0.639314341157021</v>
      </c>
      <c r="F5" s="103" t="n">
        <v>0.852419121542695</v>
      </c>
      <c r="G5" s="103" t="n">
        <v>0.916175230099861</v>
      </c>
      <c r="H5" s="103" t="n">
        <v>0.979931338657027</v>
      </c>
      <c r="I5" s="103" t="n">
        <v>0.996909023755083</v>
      </c>
      <c r="J5" s="103" t="n">
        <v>1.01388670885314</v>
      </c>
      <c r="K5" s="103" t="n">
        <v>0.97718035434706</v>
      </c>
      <c r="L5" s="103" t="n">
        <v>0.940473999840981</v>
      </c>
      <c r="M5" s="103" t="n">
        <v>0.903934389919133</v>
      </c>
      <c r="N5" s="103" t="n">
        <v>0.867394779997285</v>
      </c>
      <c r="O5" s="103" t="n">
        <v>0.828531265931423</v>
      </c>
      <c r="P5" s="103" t="n">
        <v>0.789667751865561</v>
      </c>
      <c r="Q5" s="103" t="n">
        <v>0.851733064267498</v>
      </c>
      <c r="R5" s="103" t="n">
        <v>0.91379837666944</v>
      </c>
      <c r="S5" s="103" t="n">
        <v>0.895543143591597</v>
      </c>
      <c r="T5" s="103" t="n">
        <v>0.877287910513754</v>
      </c>
      <c r="U5" s="103" t="n">
        <v>0.859032677435911</v>
      </c>
      <c r="V5" s="103" t="n">
        <v>0.840777444358068</v>
      </c>
      <c r="W5" s="103" t="n">
        <v>0.841075495457914</v>
      </c>
      <c r="X5" s="103" t="n">
        <v>0.841373546557759</v>
      </c>
      <c r="Y5" s="103" t="n">
        <v>0.805659417226268</v>
      </c>
      <c r="Z5" s="103" t="n">
        <v>0.769945287894778</v>
      </c>
      <c r="AA5" s="103" t="n">
        <v>0.734231158563287</v>
      </c>
      <c r="AB5" s="103" t="n">
        <v>0.704861912220756</v>
      </c>
      <c r="AC5" s="103" t="n">
        <v>0.675492665878225</v>
      </c>
      <c r="AD5" s="103" t="n">
        <v>0.646123419535693</v>
      </c>
      <c r="AE5" s="103" t="n">
        <v>0.616754173193162</v>
      </c>
      <c r="AF5" s="103" t="n">
        <v>0.58738492685063</v>
      </c>
      <c r="AG5" s="103" t="n">
        <v>0.558015680508099</v>
      </c>
      <c r="AH5" s="103" t="n">
        <v>0.528646434165567</v>
      </c>
      <c r="AI5" s="103" t="n">
        <v>0.499277187823035</v>
      </c>
      <c r="AJ5" s="103" t="n">
        <v>0.469907941480504</v>
      </c>
      <c r="AK5" s="103" t="n">
        <v>0.440538695137973</v>
      </c>
      <c r="AL5" s="103" t="n">
        <v>0.411169448795441</v>
      </c>
      <c r="AM5" s="103" t="n">
        <v>0.381800202452909</v>
      </c>
      <c r="AN5" s="103" t="n">
        <v>0.352430956110378</v>
      </c>
      <c r="AO5" s="103" t="n">
        <v>0.323061709767846</v>
      </c>
      <c r="AP5" s="103" t="n">
        <v>0.293692463425315</v>
      </c>
      <c r="AQ5" s="103" t="n">
        <v>0.264323217082783</v>
      </c>
      <c r="AR5" s="103" t="n">
        <v>0.234953970740251</v>
      </c>
      <c r="AS5" s="103" t="n">
        <v>0.20558472439772</v>
      </c>
      <c r="AT5" s="103" t="n">
        <v>0.176215478055188</v>
      </c>
      <c r="AU5" s="103" t="n">
        <v>0.146846231712657</v>
      </c>
      <c r="AV5" s="103" t="n">
        <v>0.117476985370125</v>
      </c>
      <c r="AW5" s="103" t="n">
        <v>0.0881077390275938</v>
      </c>
      <c r="AX5" s="103" t="n">
        <v>0.0587384926850622</v>
      </c>
      <c r="AY5" s="103" t="n">
        <v>0</v>
      </c>
      <c r="AZ5" s="103" t="n">
        <v>0</v>
      </c>
      <c r="BA5" s="103" t="n">
        <v>0</v>
      </c>
      <c r="BB5" s="103" t="n">
        <v>0</v>
      </c>
    </row>
    <row r="6" customFormat="false" ht="12.8" hidden="false" customHeight="false" outlineLevel="0" collapsed="false">
      <c r="A6" s="102" t="n">
        <v>39</v>
      </c>
      <c r="B6" s="103" t="n">
        <v>0</v>
      </c>
      <c r="C6" s="103" t="n">
        <v>0.232443405594086</v>
      </c>
      <c r="D6" s="103" t="n">
        <v>0.464886811188171</v>
      </c>
      <c r="E6" s="103" t="n">
        <v>0.697330216782257</v>
      </c>
      <c r="F6" s="103" t="n">
        <v>0.929773622376342</v>
      </c>
      <c r="G6" s="103" t="n">
        <v>0.999417543595071</v>
      </c>
      <c r="H6" s="103" t="n">
        <v>1.0690614648138</v>
      </c>
      <c r="I6" s="103" t="n">
        <v>1.08766292479701</v>
      </c>
      <c r="J6" s="103" t="n">
        <v>1.10626438478022</v>
      </c>
      <c r="K6" s="103" t="n">
        <v>1.06631566960149</v>
      </c>
      <c r="L6" s="103" t="n">
        <v>1.02636695442277</v>
      </c>
      <c r="M6" s="103" t="n">
        <v>0.986564159775692</v>
      </c>
      <c r="N6" s="103" t="n">
        <v>0.946761365128618</v>
      </c>
      <c r="O6" s="103" t="n">
        <v>0.904399232446101</v>
      </c>
      <c r="P6" s="103" t="n">
        <v>0.862037099763584</v>
      </c>
      <c r="Q6" s="103" t="n">
        <v>0.929774337458129</v>
      </c>
      <c r="R6" s="103" t="n">
        <v>0.99751157515268</v>
      </c>
      <c r="S6" s="103" t="n">
        <v>0.977619689182912</v>
      </c>
      <c r="T6" s="103" t="n">
        <v>0.957727803213144</v>
      </c>
      <c r="U6" s="103" t="n">
        <v>0.937835917243376</v>
      </c>
      <c r="V6" s="103" t="n">
        <v>0.917944031273608</v>
      </c>
      <c r="W6" s="103" t="n">
        <v>0.918293310572076</v>
      </c>
      <c r="X6" s="103" t="n">
        <v>0.918642589870544</v>
      </c>
      <c r="Y6" s="103" t="n">
        <v>0.87969990017213</v>
      </c>
      <c r="Z6" s="103" t="n">
        <v>0.840757210473716</v>
      </c>
      <c r="AA6" s="103" t="n">
        <v>0.801814520775301</v>
      </c>
      <c r="AB6" s="103" t="n">
        <v>0.769741939944289</v>
      </c>
      <c r="AC6" s="103" t="n">
        <v>0.737669359113277</v>
      </c>
      <c r="AD6" s="103" t="n">
        <v>0.705596778282265</v>
      </c>
      <c r="AE6" s="103" t="n">
        <v>0.673524197451253</v>
      </c>
      <c r="AF6" s="103" t="n">
        <v>0.641451616620241</v>
      </c>
      <c r="AG6" s="103" t="n">
        <v>0.609379035789229</v>
      </c>
      <c r="AH6" s="103" t="n">
        <v>0.577306454958217</v>
      </c>
      <c r="AI6" s="103" t="n">
        <v>0.545233874127205</v>
      </c>
      <c r="AJ6" s="103" t="n">
        <v>0.513161293296193</v>
      </c>
      <c r="AK6" s="103" t="n">
        <v>0.481088712465181</v>
      </c>
      <c r="AL6" s="103" t="n">
        <v>0.449016131634169</v>
      </c>
      <c r="AM6" s="103" t="n">
        <v>0.416943550803156</v>
      </c>
      <c r="AN6" s="103" t="n">
        <v>0.384870969972144</v>
      </c>
      <c r="AO6" s="103" t="n">
        <v>0.352798389141132</v>
      </c>
      <c r="AP6" s="103" t="n">
        <v>0.32072580831012</v>
      </c>
      <c r="AQ6" s="103" t="n">
        <v>0.288653227479108</v>
      </c>
      <c r="AR6" s="103" t="n">
        <v>0.256580646648096</v>
      </c>
      <c r="AS6" s="103" t="n">
        <v>0.224508065817084</v>
      </c>
      <c r="AT6" s="103" t="n">
        <v>0.192435484986072</v>
      </c>
      <c r="AU6" s="103" t="n">
        <v>0.16036290415506</v>
      </c>
      <c r="AV6" s="103" t="n">
        <v>0.128290323324048</v>
      </c>
      <c r="AW6" s="103" t="n">
        <v>0.0962177424930359</v>
      </c>
      <c r="AX6" s="103" t="n">
        <v>0.0641451616620238</v>
      </c>
      <c r="AY6" s="103" t="n">
        <v>0</v>
      </c>
      <c r="AZ6" s="103" t="n">
        <v>0</v>
      </c>
      <c r="BA6" s="103" t="n">
        <v>0</v>
      </c>
      <c r="BB6" s="103" t="n">
        <v>0</v>
      </c>
    </row>
    <row r="7" customFormat="false" ht="12.8" hidden="false" customHeight="false" outlineLevel="0" collapsed="false">
      <c r="A7" s="102" t="n">
        <v>40</v>
      </c>
      <c r="B7" s="103" t="n">
        <v>0</v>
      </c>
      <c r="C7" s="103" t="n">
        <v>0.251782030802497</v>
      </c>
      <c r="D7" s="103" t="n">
        <v>0.503564061604995</v>
      </c>
      <c r="E7" s="103" t="n">
        <v>0.755346092407492</v>
      </c>
      <c r="F7" s="103" t="n">
        <v>1.00712812320999</v>
      </c>
      <c r="G7" s="103" t="n">
        <v>1.08265985709028</v>
      </c>
      <c r="H7" s="103" t="n">
        <v>1.15819159097057</v>
      </c>
      <c r="I7" s="103" t="n">
        <v>1.17841682583893</v>
      </c>
      <c r="J7" s="103" t="n">
        <v>1.19864206070729</v>
      </c>
      <c r="K7" s="103" t="n">
        <v>1.15545098485592</v>
      </c>
      <c r="L7" s="103" t="n">
        <v>1.11225990900455</v>
      </c>
      <c r="M7" s="103" t="n">
        <v>1.06919392963225</v>
      </c>
      <c r="N7" s="103" t="n">
        <v>1.02612795025995</v>
      </c>
      <c r="O7" s="103" t="n">
        <v>0.980267198960778</v>
      </c>
      <c r="P7" s="103" t="n">
        <v>0.934406447661607</v>
      </c>
      <c r="Q7" s="103" t="n">
        <v>1.00781561064876</v>
      </c>
      <c r="R7" s="103" t="n">
        <v>1.08122477363592</v>
      </c>
      <c r="S7" s="103" t="n">
        <v>1.05969623477423</v>
      </c>
      <c r="T7" s="103" t="n">
        <v>1.03816769591253</v>
      </c>
      <c r="U7" s="103" t="n">
        <v>1.01663915705084</v>
      </c>
      <c r="V7" s="103" t="n">
        <v>0.995110618189148</v>
      </c>
      <c r="W7" s="103" t="n">
        <v>0.995511125686239</v>
      </c>
      <c r="X7" s="103" t="n">
        <v>0.99591163318333</v>
      </c>
      <c r="Y7" s="103" t="n">
        <v>0.953740383117992</v>
      </c>
      <c r="Z7" s="103" t="n">
        <v>0.911569133052653</v>
      </c>
      <c r="AA7" s="103" t="n">
        <v>0.869397882987315</v>
      </c>
      <c r="AB7" s="103" t="n">
        <v>0.834621967667822</v>
      </c>
      <c r="AC7" s="103" t="n">
        <v>0.79984605234833</v>
      </c>
      <c r="AD7" s="103" t="n">
        <v>0.765070137028837</v>
      </c>
      <c r="AE7" s="103" t="n">
        <v>0.730294221709345</v>
      </c>
      <c r="AF7" s="103" t="n">
        <v>0.695518306389852</v>
      </c>
      <c r="AG7" s="103" t="n">
        <v>0.66074239107036</v>
      </c>
      <c r="AH7" s="103" t="n">
        <v>0.625966475750867</v>
      </c>
      <c r="AI7" s="103" t="n">
        <v>0.591190560431374</v>
      </c>
      <c r="AJ7" s="103" t="n">
        <v>0.556414645111882</v>
      </c>
      <c r="AK7" s="103" t="n">
        <v>0.521638729792389</v>
      </c>
      <c r="AL7" s="103" t="n">
        <v>0.486862814472896</v>
      </c>
      <c r="AM7" s="103" t="n">
        <v>0.452086899153403</v>
      </c>
      <c r="AN7" s="103" t="n">
        <v>0.417310983833911</v>
      </c>
      <c r="AO7" s="103" t="n">
        <v>0.382535068514419</v>
      </c>
      <c r="AP7" s="103" t="n">
        <v>0.347759153194926</v>
      </c>
      <c r="AQ7" s="103" t="n">
        <v>0.312983237875433</v>
      </c>
      <c r="AR7" s="103" t="n">
        <v>0.278207322555941</v>
      </c>
      <c r="AS7" s="103" t="n">
        <v>0.243431407236448</v>
      </c>
      <c r="AT7" s="103" t="n">
        <v>0.208655491916956</v>
      </c>
      <c r="AU7" s="103" t="n">
        <v>0.173879576597463</v>
      </c>
      <c r="AV7" s="103" t="n">
        <v>0.139103661277971</v>
      </c>
      <c r="AW7" s="103" t="n">
        <v>0.104327745958478</v>
      </c>
      <c r="AX7" s="103" t="n">
        <v>0.0695518306389859</v>
      </c>
      <c r="AY7" s="103" t="n">
        <v>0</v>
      </c>
      <c r="AZ7" s="103" t="n">
        <v>0</v>
      </c>
      <c r="BA7" s="103" t="n">
        <v>0</v>
      </c>
      <c r="BB7" s="103" t="n">
        <v>0</v>
      </c>
    </row>
    <row r="8" customFormat="false" ht="12.8" hidden="false" customHeight="false" outlineLevel="0" collapsed="false">
      <c r="A8" s="102" t="n">
        <v>41</v>
      </c>
      <c r="B8" s="103" t="n">
        <v>0</v>
      </c>
      <c r="C8" s="103" t="n">
        <v>0.272155355174381</v>
      </c>
      <c r="D8" s="103" t="n">
        <v>0.544310710348762</v>
      </c>
      <c r="E8" s="103" t="n">
        <v>0.816466065523143</v>
      </c>
      <c r="F8" s="103" t="n">
        <v>1.08862142069752</v>
      </c>
      <c r="G8" s="103" t="n">
        <v>1.17049355988592</v>
      </c>
      <c r="H8" s="103" t="n">
        <v>1.25236569907431</v>
      </c>
      <c r="I8" s="103" t="n">
        <v>1.27441271889659</v>
      </c>
      <c r="J8" s="103" t="n">
        <v>1.29645973871886</v>
      </c>
      <c r="K8" s="103" t="n">
        <v>1.24997057400321</v>
      </c>
      <c r="L8" s="103" t="n">
        <v>1.20348140928755</v>
      </c>
      <c r="M8" s="103" t="n">
        <v>1.15704695701724</v>
      </c>
      <c r="N8" s="103" t="n">
        <v>1.11061250474693</v>
      </c>
      <c r="O8" s="103" t="n">
        <v>1.06110264098513</v>
      </c>
      <c r="P8" s="103" t="n">
        <v>1.01159277722332</v>
      </c>
      <c r="Q8" s="103" t="n">
        <v>1.09103046992989</v>
      </c>
      <c r="R8" s="103" t="n">
        <v>1.17046816263646</v>
      </c>
      <c r="S8" s="103" t="n">
        <v>1.1472411575821</v>
      </c>
      <c r="T8" s="103" t="n">
        <v>1.12401415252774</v>
      </c>
      <c r="U8" s="103" t="n">
        <v>1.10078714747339</v>
      </c>
      <c r="V8" s="103" t="n">
        <v>1.07756014241903</v>
      </c>
      <c r="W8" s="103" t="n">
        <v>1.07804643595872</v>
      </c>
      <c r="X8" s="103" t="n">
        <v>1.0785327294984</v>
      </c>
      <c r="Y8" s="103" t="n">
        <v>1.03297608176716</v>
      </c>
      <c r="Z8" s="103" t="n">
        <v>0.987419434035924</v>
      </c>
      <c r="AA8" s="103" t="n">
        <v>0.941862786304684</v>
      </c>
      <c r="AB8" s="103" t="n">
        <v>0.904188274852497</v>
      </c>
      <c r="AC8" s="103" t="n">
        <v>0.86651376340031</v>
      </c>
      <c r="AD8" s="103" t="n">
        <v>0.828839251948123</v>
      </c>
      <c r="AE8" s="103" t="n">
        <v>0.791164740495935</v>
      </c>
      <c r="AF8" s="103" t="n">
        <v>0.753490229043748</v>
      </c>
      <c r="AG8" s="103" t="n">
        <v>0.715815717591561</v>
      </c>
      <c r="AH8" s="103" t="n">
        <v>0.678141206139373</v>
      </c>
      <c r="AI8" s="103" t="n">
        <v>0.640466694687185</v>
      </c>
      <c r="AJ8" s="103" t="n">
        <v>0.602792183234999</v>
      </c>
      <c r="AK8" s="103" t="n">
        <v>0.565117671782811</v>
      </c>
      <c r="AL8" s="103" t="n">
        <v>0.527443160330623</v>
      </c>
      <c r="AM8" s="103" t="n">
        <v>0.489768648878436</v>
      </c>
      <c r="AN8" s="103" t="n">
        <v>0.452094137426249</v>
      </c>
      <c r="AO8" s="103" t="n">
        <v>0.414419625974061</v>
      </c>
      <c r="AP8" s="103" t="n">
        <v>0.376745114521874</v>
      </c>
      <c r="AQ8" s="103" t="n">
        <v>0.339070603069687</v>
      </c>
      <c r="AR8" s="103" t="n">
        <v>0.301396091617499</v>
      </c>
      <c r="AS8" s="103" t="n">
        <v>0.263721580165312</v>
      </c>
      <c r="AT8" s="103" t="n">
        <v>0.226047068713125</v>
      </c>
      <c r="AU8" s="103" t="n">
        <v>0.188372557260937</v>
      </c>
      <c r="AV8" s="103" t="n">
        <v>0.15069804580875</v>
      </c>
      <c r="AW8" s="103" t="n">
        <v>0.113023534356563</v>
      </c>
      <c r="AX8" s="103" t="n">
        <v>0.0753490229043755</v>
      </c>
      <c r="AY8" s="103" t="n">
        <v>0</v>
      </c>
      <c r="AZ8" s="103" t="n">
        <v>0</v>
      </c>
      <c r="BA8" s="103" t="n">
        <v>0</v>
      </c>
      <c r="BB8" s="103" t="n">
        <v>0</v>
      </c>
    </row>
    <row r="9" customFormat="false" ht="12.8" hidden="false" customHeight="false" outlineLevel="0" collapsed="false">
      <c r="A9" s="102" t="n">
        <v>42</v>
      </c>
      <c r="B9" s="103" t="n">
        <v>0</v>
      </c>
      <c r="C9" s="103" t="n">
        <v>0.292528679546264</v>
      </c>
      <c r="D9" s="103" t="n">
        <v>0.585057359092529</v>
      </c>
      <c r="E9" s="103" t="n">
        <v>0.877586038638794</v>
      </c>
      <c r="F9" s="103" t="n">
        <v>1.17011471818506</v>
      </c>
      <c r="G9" s="103" t="n">
        <v>1.25832726268155</v>
      </c>
      <c r="H9" s="103" t="n">
        <v>1.34653980717805</v>
      </c>
      <c r="I9" s="103" t="n">
        <v>1.37040861195424</v>
      </c>
      <c r="J9" s="103" t="n">
        <v>1.39427741673043</v>
      </c>
      <c r="K9" s="103" t="n">
        <v>1.34449016315049</v>
      </c>
      <c r="L9" s="103" t="n">
        <v>1.29470290957055</v>
      </c>
      <c r="M9" s="103" t="n">
        <v>1.24489998440223</v>
      </c>
      <c r="N9" s="103" t="n">
        <v>1.19509705923391</v>
      </c>
      <c r="O9" s="103" t="n">
        <v>1.14193808300948</v>
      </c>
      <c r="P9" s="103" t="n">
        <v>1.08877910678504</v>
      </c>
      <c r="Q9" s="103" t="n">
        <v>1.17424532921101</v>
      </c>
      <c r="R9" s="103" t="n">
        <v>1.259711551637</v>
      </c>
      <c r="S9" s="103" t="n">
        <v>1.23478608038998</v>
      </c>
      <c r="T9" s="103" t="n">
        <v>1.20986060914295</v>
      </c>
      <c r="U9" s="103" t="n">
        <v>1.18493513789593</v>
      </c>
      <c r="V9" s="103" t="n">
        <v>1.16000966664891</v>
      </c>
      <c r="W9" s="103" t="n">
        <v>1.1605817462312</v>
      </c>
      <c r="X9" s="103" t="n">
        <v>1.16115382581348</v>
      </c>
      <c r="Y9" s="103" t="n">
        <v>1.11221178041634</v>
      </c>
      <c r="Z9" s="103" t="n">
        <v>1.06326973501919</v>
      </c>
      <c r="AA9" s="103" t="n">
        <v>1.01432768962205</v>
      </c>
      <c r="AB9" s="103" t="n">
        <v>0.973754582037171</v>
      </c>
      <c r="AC9" s="103" t="n">
        <v>0.93318147445229</v>
      </c>
      <c r="AD9" s="103" t="n">
        <v>0.892608366867408</v>
      </c>
      <c r="AE9" s="103" t="n">
        <v>0.852035259282526</v>
      </c>
      <c r="AF9" s="103" t="n">
        <v>0.811462151697644</v>
      </c>
      <c r="AG9" s="103" t="n">
        <v>0.770889044112762</v>
      </c>
      <c r="AH9" s="103" t="n">
        <v>0.730315936527879</v>
      </c>
      <c r="AI9" s="103" t="n">
        <v>0.689742828942997</v>
      </c>
      <c r="AJ9" s="103" t="n">
        <v>0.649169721358115</v>
      </c>
      <c r="AK9" s="103" t="n">
        <v>0.608596613773233</v>
      </c>
      <c r="AL9" s="103" t="n">
        <v>0.56802350618835</v>
      </c>
      <c r="AM9" s="103" t="n">
        <v>0.527450398603468</v>
      </c>
      <c r="AN9" s="103" t="n">
        <v>0.486877291018586</v>
      </c>
      <c r="AO9" s="103" t="n">
        <v>0.446304183433704</v>
      </c>
      <c r="AP9" s="103" t="n">
        <v>0.405731075848822</v>
      </c>
      <c r="AQ9" s="103" t="n">
        <v>0.36515796826394</v>
      </c>
      <c r="AR9" s="103" t="n">
        <v>0.324584860679058</v>
      </c>
      <c r="AS9" s="103" t="n">
        <v>0.284011753094176</v>
      </c>
      <c r="AT9" s="103" t="n">
        <v>0.243438645509294</v>
      </c>
      <c r="AU9" s="103" t="n">
        <v>0.202865537924411</v>
      </c>
      <c r="AV9" s="103" t="n">
        <v>0.162292430339529</v>
      </c>
      <c r="AW9" s="103" t="n">
        <v>0.121719322754647</v>
      </c>
      <c r="AX9" s="103" t="n">
        <v>0.0811462151697651</v>
      </c>
      <c r="AY9" s="103" t="n">
        <v>0</v>
      </c>
      <c r="AZ9" s="103" t="n">
        <v>0</v>
      </c>
      <c r="BA9" s="103" t="n">
        <v>0</v>
      </c>
      <c r="BB9" s="103" t="n">
        <v>0</v>
      </c>
    </row>
    <row r="10" customFormat="false" ht="12.8" hidden="false" customHeight="false" outlineLevel="0" collapsed="false">
      <c r="A10" s="102" t="n">
        <v>43</v>
      </c>
      <c r="B10" s="103" t="n">
        <v>0</v>
      </c>
      <c r="C10" s="103" t="n">
        <v>0.312902003918148</v>
      </c>
      <c r="D10" s="103" t="n">
        <v>0.625804007836296</v>
      </c>
      <c r="E10" s="103" t="n">
        <v>0.938706011754444</v>
      </c>
      <c r="F10" s="103" t="n">
        <v>1.25160801567259</v>
      </c>
      <c r="G10" s="103" t="n">
        <v>1.34616096547719</v>
      </c>
      <c r="H10" s="103" t="n">
        <v>1.44071391528179</v>
      </c>
      <c r="I10" s="103" t="n">
        <v>1.4664045050119</v>
      </c>
      <c r="J10" s="103" t="n">
        <v>1.49209509474201</v>
      </c>
      <c r="K10" s="103" t="n">
        <v>1.43900975229778</v>
      </c>
      <c r="L10" s="103" t="n">
        <v>1.38592440985354</v>
      </c>
      <c r="M10" s="103" t="n">
        <v>1.33275301178722</v>
      </c>
      <c r="N10" s="103" t="n">
        <v>1.2795816137209</v>
      </c>
      <c r="O10" s="103" t="n">
        <v>1.22277352503382</v>
      </c>
      <c r="P10" s="103" t="n">
        <v>1.16596543634675</v>
      </c>
      <c r="Q10" s="103" t="n">
        <v>1.25746018849214</v>
      </c>
      <c r="R10" s="103" t="n">
        <v>1.34895494063753</v>
      </c>
      <c r="S10" s="103" t="n">
        <v>1.32233100319785</v>
      </c>
      <c r="T10" s="103" t="n">
        <v>1.29570706575816</v>
      </c>
      <c r="U10" s="103" t="n">
        <v>1.26908312831848</v>
      </c>
      <c r="V10" s="103" t="n">
        <v>1.2424591908788</v>
      </c>
      <c r="W10" s="103" t="n">
        <v>1.24311705650367</v>
      </c>
      <c r="X10" s="103" t="n">
        <v>1.24377492212855</v>
      </c>
      <c r="Y10" s="103" t="n">
        <v>1.19144747906551</v>
      </c>
      <c r="Z10" s="103" t="n">
        <v>1.13912003600247</v>
      </c>
      <c r="AA10" s="103" t="n">
        <v>1.08679259293942</v>
      </c>
      <c r="AB10" s="103" t="n">
        <v>1.04332088922185</v>
      </c>
      <c r="AC10" s="103" t="n">
        <v>0.99984918550427</v>
      </c>
      <c r="AD10" s="103" t="n">
        <v>0.956377481786693</v>
      </c>
      <c r="AE10" s="103" t="n">
        <v>0.912905778069116</v>
      </c>
      <c r="AF10" s="103" t="n">
        <v>0.86943407435154</v>
      </c>
      <c r="AG10" s="103" t="n">
        <v>0.825962370633962</v>
      </c>
      <c r="AH10" s="103" t="n">
        <v>0.782490666916386</v>
      </c>
      <c r="AI10" s="103" t="n">
        <v>0.739018963198808</v>
      </c>
      <c r="AJ10" s="103" t="n">
        <v>0.695547259481232</v>
      </c>
      <c r="AK10" s="103" t="n">
        <v>0.652075555763655</v>
      </c>
      <c r="AL10" s="103" t="n">
        <v>0.608603852046078</v>
      </c>
      <c r="AM10" s="103" t="n">
        <v>0.565132148328501</v>
      </c>
      <c r="AN10" s="103" t="n">
        <v>0.521660444610924</v>
      </c>
      <c r="AO10" s="103" t="n">
        <v>0.478188740893347</v>
      </c>
      <c r="AP10" s="103" t="n">
        <v>0.43471703717577</v>
      </c>
      <c r="AQ10" s="103" t="n">
        <v>0.391245333458193</v>
      </c>
      <c r="AR10" s="103" t="n">
        <v>0.347773629740616</v>
      </c>
      <c r="AS10" s="103" t="n">
        <v>0.304301926023039</v>
      </c>
      <c r="AT10" s="103" t="n">
        <v>0.260830222305462</v>
      </c>
      <c r="AU10" s="103" t="n">
        <v>0.217358518587885</v>
      </c>
      <c r="AV10" s="103" t="n">
        <v>0.173886814870308</v>
      </c>
      <c r="AW10" s="103" t="n">
        <v>0.130415111152732</v>
      </c>
      <c r="AX10" s="103" t="n">
        <v>0.0869434074351546</v>
      </c>
      <c r="AY10" s="103" t="n">
        <v>0</v>
      </c>
      <c r="AZ10" s="103" t="n">
        <v>0</v>
      </c>
      <c r="BA10" s="103" t="n">
        <v>0</v>
      </c>
      <c r="BB10" s="103" t="n">
        <v>0</v>
      </c>
    </row>
    <row r="11" customFormat="false" ht="12.8" hidden="false" customHeight="false" outlineLevel="0" collapsed="false">
      <c r="A11" s="102" t="n">
        <v>44</v>
      </c>
      <c r="B11" s="103" t="n">
        <v>0</v>
      </c>
      <c r="C11" s="103" t="n">
        <v>0.333275328290031</v>
      </c>
      <c r="D11" s="103" t="n">
        <v>0.666550656580063</v>
      </c>
      <c r="E11" s="103" t="n">
        <v>0.999825984870094</v>
      </c>
      <c r="F11" s="103" t="n">
        <v>1.33310131316013</v>
      </c>
      <c r="G11" s="103" t="n">
        <v>1.43399466827282</v>
      </c>
      <c r="H11" s="103" t="n">
        <v>1.53488802338553</v>
      </c>
      <c r="I11" s="103" t="n">
        <v>1.56240039806955</v>
      </c>
      <c r="J11" s="103" t="n">
        <v>1.58991277275358</v>
      </c>
      <c r="K11" s="103" t="n">
        <v>1.53352934144506</v>
      </c>
      <c r="L11" s="103" t="n">
        <v>1.47714591013654</v>
      </c>
      <c r="M11" s="103" t="n">
        <v>1.42060603917221</v>
      </c>
      <c r="N11" s="103" t="n">
        <v>1.36406616820788</v>
      </c>
      <c r="O11" s="103" t="n">
        <v>1.30360896705817</v>
      </c>
      <c r="P11" s="103" t="n">
        <v>1.24315176590847</v>
      </c>
      <c r="Q11" s="103" t="n">
        <v>1.34067504777326</v>
      </c>
      <c r="R11" s="103" t="n">
        <v>1.43819832963807</v>
      </c>
      <c r="S11" s="103" t="n">
        <v>1.40987592600572</v>
      </c>
      <c r="T11" s="103" t="n">
        <v>1.38155352237337</v>
      </c>
      <c r="U11" s="103" t="n">
        <v>1.35323111874103</v>
      </c>
      <c r="V11" s="103" t="n">
        <v>1.32490871510868</v>
      </c>
      <c r="W11" s="103" t="n">
        <v>1.32565236677615</v>
      </c>
      <c r="X11" s="103" t="n">
        <v>1.32639601844363</v>
      </c>
      <c r="Y11" s="103" t="n">
        <v>1.27068317771468</v>
      </c>
      <c r="Z11" s="103" t="n">
        <v>1.21497033698574</v>
      </c>
      <c r="AA11" s="103" t="n">
        <v>1.15925749625679</v>
      </c>
      <c r="AB11" s="103" t="n">
        <v>1.11288719640652</v>
      </c>
      <c r="AC11" s="103" t="n">
        <v>1.06651689655625</v>
      </c>
      <c r="AD11" s="103" t="n">
        <v>1.02014659670598</v>
      </c>
      <c r="AE11" s="103" t="n">
        <v>0.973776296855707</v>
      </c>
      <c r="AF11" s="103" t="n">
        <v>0.927405997005435</v>
      </c>
      <c r="AG11" s="103" t="n">
        <v>0.881035697155164</v>
      </c>
      <c r="AH11" s="103" t="n">
        <v>0.834665397304892</v>
      </c>
      <c r="AI11" s="103" t="n">
        <v>0.788295097454619</v>
      </c>
      <c r="AJ11" s="103" t="n">
        <v>0.741924797604348</v>
      </c>
      <c r="AK11" s="103" t="n">
        <v>0.695554497754077</v>
      </c>
      <c r="AL11" s="103" t="n">
        <v>0.649184197903805</v>
      </c>
      <c r="AM11" s="103" t="n">
        <v>0.602813898053533</v>
      </c>
      <c r="AN11" s="103" t="n">
        <v>0.556443598203261</v>
      </c>
      <c r="AO11" s="103" t="n">
        <v>0.51007329835299</v>
      </c>
      <c r="AP11" s="103" t="n">
        <v>0.463702998502718</v>
      </c>
      <c r="AQ11" s="103" t="n">
        <v>0.417332698652446</v>
      </c>
      <c r="AR11" s="103" t="n">
        <v>0.370962398802175</v>
      </c>
      <c r="AS11" s="103" t="n">
        <v>0.324592098951903</v>
      </c>
      <c r="AT11" s="103" t="n">
        <v>0.278221799101631</v>
      </c>
      <c r="AU11" s="103" t="n">
        <v>0.231851499251359</v>
      </c>
      <c r="AV11" s="103" t="n">
        <v>0.185481199401088</v>
      </c>
      <c r="AW11" s="103" t="n">
        <v>0.139110899550816</v>
      </c>
      <c r="AX11" s="103" t="n">
        <v>0.0927405997005444</v>
      </c>
      <c r="AY11" s="103" t="n">
        <v>0</v>
      </c>
      <c r="AZ11" s="103" t="n">
        <v>0</v>
      </c>
      <c r="BA11" s="103" t="n">
        <v>0</v>
      </c>
      <c r="BB11" s="103" t="n">
        <v>0</v>
      </c>
    </row>
    <row r="12" customFormat="false" ht="12.8" hidden="false" customHeight="false" outlineLevel="0" collapsed="false">
      <c r="A12" s="102" t="n">
        <v>45</v>
      </c>
      <c r="B12" s="103" t="n">
        <v>0</v>
      </c>
      <c r="C12" s="103" t="n">
        <v>0.353648652661915</v>
      </c>
      <c r="D12" s="103" t="n">
        <v>0.70729730532383</v>
      </c>
      <c r="E12" s="103" t="n">
        <v>1.06094595798575</v>
      </c>
      <c r="F12" s="103" t="n">
        <v>1.41459461064766</v>
      </c>
      <c r="G12" s="103" t="n">
        <v>1.52182837106846</v>
      </c>
      <c r="H12" s="103" t="n">
        <v>1.62906213148927</v>
      </c>
      <c r="I12" s="103" t="n">
        <v>1.65839629112721</v>
      </c>
      <c r="J12" s="103" t="n">
        <v>1.68773045076515</v>
      </c>
      <c r="K12" s="103" t="n">
        <v>1.62804893059235</v>
      </c>
      <c r="L12" s="103" t="n">
        <v>1.56836741041954</v>
      </c>
      <c r="M12" s="103" t="n">
        <v>1.5084590665572</v>
      </c>
      <c r="N12" s="103" t="n">
        <v>1.44855072269486</v>
      </c>
      <c r="O12" s="103" t="n">
        <v>1.38444440908252</v>
      </c>
      <c r="P12" s="103" t="n">
        <v>1.32033809547018</v>
      </c>
      <c r="Q12" s="103" t="n">
        <v>1.42388990705439</v>
      </c>
      <c r="R12" s="103" t="n">
        <v>1.52744171863861</v>
      </c>
      <c r="S12" s="103" t="n">
        <v>1.4974208488136</v>
      </c>
      <c r="T12" s="103" t="n">
        <v>1.46739997898859</v>
      </c>
      <c r="U12" s="103" t="n">
        <v>1.43737910916357</v>
      </c>
      <c r="V12" s="103" t="n">
        <v>1.40735823933856</v>
      </c>
      <c r="W12" s="103" t="n">
        <v>1.40818767704863</v>
      </c>
      <c r="X12" s="103" t="n">
        <v>1.4090171147587</v>
      </c>
      <c r="Y12" s="103" t="n">
        <v>1.34991887636385</v>
      </c>
      <c r="Z12" s="103" t="n">
        <v>1.29082063796901</v>
      </c>
      <c r="AA12" s="103" t="n">
        <v>1.23172239957416</v>
      </c>
      <c r="AB12" s="103" t="n">
        <v>1.1824535035912</v>
      </c>
      <c r="AC12" s="103" t="n">
        <v>1.13318460760823</v>
      </c>
      <c r="AD12" s="103" t="n">
        <v>1.08391571162526</v>
      </c>
      <c r="AE12" s="103" t="n">
        <v>1.0346468156423</v>
      </c>
      <c r="AF12" s="103" t="n">
        <v>0.985377919659331</v>
      </c>
      <c r="AG12" s="103" t="n">
        <v>0.936109023676364</v>
      </c>
      <c r="AH12" s="103" t="n">
        <v>0.886840127693398</v>
      </c>
      <c r="AI12" s="103" t="n">
        <v>0.837571231710431</v>
      </c>
      <c r="AJ12" s="103" t="n">
        <v>0.788302335727465</v>
      </c>
      <c r="AK12" s="103" t="n">
        <v>0.739033439744499</v>
      </c>
      <c r="AL12" s="103" t="n">
        <v>0.689764543761532</v>
      </c>
      <c r="AM12" s="103" t="n">
        <v>0.640495647778566</v>
      </c>
      <c r="AN12" s="103" t="n">
        <v>0.591226751795599</v>
      </c>
      <c r="AO12" s="103" t="n">
        <v>0.541957855812633</v>
      </c>
      <c r="AP12" s="103" t="n">
        <v>0.492688959829666</v>
      </c>
      <c r="AQ12" s="103" t="n">
        <v>0.443420063846699</v>
      </c>
      <c r="AR12" s="103" t="n">
        <v>0.394151167863733</v>
      </c>
      <c r="AS12" s="103" t="n">
        <v>0.344882271880766</v>
      </c>
      <c r="AT12" s="103" t="n">
        <v>0.2956133758978</v>
      </c>
      <c r="AU12" s="103" t="n">
        <v>0.246344479914833</v>
      </c>
      <c r="AV12" s="103" t="n">
        <v>0.197075583931867</v>
      </c>
      <c r="AW12" s="103" t="n">
        <v>0.1478066879489</v>
      </c>
      <c r="AX12" s="103" t="n">
        <v>0.0985377919659339</v>
      </c>
      <c r="AY12" s="103" t="n">
        <v>0</v>
      </c>
      <c r="AZ12" s="103" t="n">
        <v>0</v>
      </c>
      <c r="BA12" s="103" t="n">
        <v>0</v>
      </c>
      <c r="BB12" s="103" t="n">
        <v>0</v>
      </c>
    </row>
    <row r="13" customFormat="false" ht="12.8" hidden="false" customHeight="false" outlineLevel="0" collapsed="false">
      <c r="A13" s="102" t="n">
        <v>46</v>
      </c>
      <c r="B13" s="103" t="n">
        <v>0</v>
      </c>
      <c r="C13" s="103" t="n">
        <v>0.374595239549946</v>
      </c>
      <c r="D13" s="103" t="n">
        <v>0.749190479099893</v>
      </c>
      <c r="E13" s="103" t="n">
        <v>1.12378571864984</v>
      </c>
      <c r="F13" s="103" t="n">
        <v>1.49838095819979</v>
      </c>
      <c r="G13" s="103" t="n">
        <v>1.61231112679024</v>
      </c>
      <c r="H13" s="103" t="n">
        <v>1.72624129538071</v>
      </c>
      <c r="I13" s="103" t="n">
        <v>1.75759015858894</v>
      </c>
      <c r="J13" s="103" t="n">
        <v>1.78893902179718</v>
      </c>
      <c r="K13" s="103" t="n">
        <v>1.72601552802478</v>
      </c>
      <c r="L13" s="103" t="n">
        <v>1.66309203425239</v>
      </c>
      <c r="M13" s="103" t="n">
        <v>1.59980668994061</v>
      </c>
      <c r="N13" s="103" t="n">
        <v>1.53652134562882</v>
      </c>
      <c r="O13" s="103" t="n">
        <v>1.46870796559379</v>
      </c>
      <c r="P13" s="103" t="n">
        <v>1.40089458555875</v>
      </c>
      <c r="Q13" s="103" t="n">
        <v>1.5107125444944</v>
      </c>
      <c r="R13" s="103" t="n">
        <v>1.62053050343006</v>
      </c>
      <c r="S13" s="103" t="n">
        <v>1.58879461929493</v>
      </c>
      <c r="T13" s="103" t="n">
        <v>1.55705873515979</v>
      </c>
      <c r="U13" s="103" t="n">
        <v>1.52532285102465</v>
      </c>
      <c r="V13" s="103" t="n">
        <v>1.49358696688951</v>
      </c>
      <c r="W13" s="103" t="n">
        <v>1.49454394125268</v>
      </c>
      <c r="X13" s="103" t="n">
        <v>1.49550091561586</v>
      </c>
      <c r="Y13" s="103" t="n">
        <v>1.43294042857643</v>
      </c>
      <c r="Z13" s="103" t="n">
        <v>1.370379941537</v>
      </c>
      <c r="AA13" s="103" t="n">
        <v>1.30781945449757</v>
      </c>
      <c r="AB13" s="103" t="n">
        <v>1.25550667631767</v>
      </c>
      <c r="AC13" s="103" t="n">
        <v>1.20319389813777</v>
      </c>
      <c r="AD13" s="103" t="n">
        <v>1.15088111995786</v>
      </c>
      <c r="AE13" s="103" t="n">
        <v>1.09856834177796</v>
      </c>
      <c r="AF13" s="103" t="n">
        <v>1.04625556359806</v>
      </c>
      <c r="AG13" s="103" t="n">
        <v>0.993942785418156</v>
      </c>
      <c r="AH13" s="103" t="n">
        <v>0.941630007238252</v>
      </c>
      <c r="AI13" s="103" t="n">
        <v>0.889317229058349</v>
      </c>
      <c r="AJ13" s="103" t="n">
        <v>0.837004450878448</v>
      </c>
      <c r="AK13" s="103" t="n">
        <v>0.784691672698545</v>
      </c>
      <c r="AL13" s="103" t="n">
        <v>0.732378894518641</v>
      </c>
      <c r="AM13" s="103" t="n">
        <v>0.680066116338738</v>
      </c>
      <c r="AN13" s="103" t="n">
        <v>0.627753338158835</v>
      </c>
      <c r="AO13" s="103" t="n">
        <v>0.575440559978932</v>
      </c>
      <c r="AP13" s="103" t="n">
        <v>0.523127781799029</v>
      </c>
      <c r="AQ13" s="103" t="n">
        <v>0.470815003619126</v>
      </c>
      <c r="AR13" s="103" t="n">
        <v>0.418502225439223</v>
      </c>
      <c r="AS13" s="103" t="n">
        <v>0.36618944725932</v>
      </c>
      <c r="AT13" s="103" t="n">
        <v>0.313876669079417</v>
      </c>
      <c r="AU13" s="103" t="n">
        <v>0.261563890899514</v>
      </c>
      <c r="AV13" s="103" t="n">
        <v>0.209251112719611</v>
      </c>
      <c r="AW13" s="103" t="n">
        <v>0.156938334539708</v>
      </c>
      <c r="AX13" s="103" t="n">
        <v>0.104625556359805</v>
      </c>
      <c r="AY13" s="103" t="n">
        <v>0</v>
      </c>
      <c r="AZ13" s="103" t="n">
        <v>0</v>
      </c>
      <c r="BA13" s="103" t="n">
        <v>0</v>
      </c>
      <c r="BB13" s="103" t="n">
        <v>0</v>
      </c>
    </row>
    <row r="14" customFormat="false" ht="12.8" hidden="false" customHeight="false" outlineLevel="0" collapsed="false">
      <c r="A14" s="102" t="n">
        <v>47</v>
      </c>
      <c r="B14" s="103" t="n">
        <v>0</v>
      </c>
      <c r="C14" s="103" t="n">
        <v>0.395541826437978</v>
      </c>
      <c r="D14" s="103" t="n">
        <v>0.791083652875956</v>
      </c>
      <c r="E14" s="103" t="n">
        <v>1.18662547931393</v>
      </c>
      <c r="F14" s="103" t="n">
        <v>1.58216730575191</v>
      </c>
      <c r="G14" s="103" t="n">
        <v>1.70279388251203</v>
      </c>
      <c r="H14" s="103" t="n">
        <v>1.82342045927215</v>
      </c>
      <c r="I14" s="103" t="n">
        <v>1.85678402605067</v>
      </c>
      <c r="J14" s="103" t="n">
        <v>1.8901475928292</v>
      </c>
      <c r="K14" s="103" t="n">
        <v>1.82398212545722</v>
      </c>
      <c r="L14" s="103" t="n">
        <v>1.75781665808524</v>
      </c>
      <c r="M14" s="103" t="n">
        <v>1.69115431332402</v>
      </c>
      <c r="N14" s="103" t="n">
        <v>1.62449196856279</v>
      </c>
      <c r="O14" s="103" t="n">
        <v>1.55297152210505</v>
      </c>
      <c r="P14" s="103" t="n">
        <v>1.48145107564732</v>
      </c>
      <c r="Q14" s="103" t="n">
        <v>1.59753518193442</v>
      </c>
      <c r="R14" s="103" t="n">
        <v>1.71361928822152</v>
      </c>
      <c r="S14" s="103" t="n">
        <v>1.68016838977625</v>
      </c>
      <c r="T14" s="103" t="n">
        <v>1.64671749133099</v>
      </c>
      <c r="U14" s="103" t="n">
        <v>1.61326659288573</v>
      </c>
      <c r="V14" s="103" t="n">
        <v>1.57981569444046</v>
      </c>
      <c r="W14" s="103" t="n">
        <v>1.58090020545674</v>
      </c>
      <c r="X14" s="103" t="n">
        <v>1.58198471647301</v>
      </c>
      <c r="Y14" s="103" t="n">
        <v>1.515961980789</v>
      </c>
      <c r="Z14" s="103" t="n">
        <v>1.44993924510499</v>
      </c>
      <c r="AA14" s="103" t="n">
        <v>1.38391650942098</v>
      </c>
      <c r="AB14" s="103" t="n">
        <v>1.32855984904414</v>
      </c>
      <c r="AC14" s="103" t="n">
        <v>1.2732031886673</v>
      </c>
      <c r="AD14" s="103" t="n">
        <v>1.21784652829046</v>
      </c>
      <c r="AE14" s="103" t="n">
        <v>1.16248986791362</v>
      </c>
      <c r="AF14" s="103" t="n">
        <v>1.10713320753679</v>
      </c>
      <c r="AG14" s="103" t="n">
        <v>1.05177654715995</v>
      </c>
      <c r="AH14" s="103" t="n">
        <v>0.996419886783107</v>
      </c>
      <c r="AI14" s="103" t="n">
        <v>0.941063226406267</v>
      </c>
      <c r="AJ14" s="103" t="n">
        <v>0.885706566029431</v>
      </c>
      <c r="AK14" s="103" t="n">
        <v>0.830349905652591</v>
      </c>
      <c r="AL14" s="103" t="n">
        <v>0.774993245275751</v>
      </c>
      <c r="AM14" s="103" t="n">
        <v>0.719636584898911</v>
      </c>
      <c r="AN14" s="103" t="n">
        <v>0.664279924522072</v>
      </c>
      <c r="AO14" s="103" t="n">
        <v>0.608923264145232</v>
      </c>
      <c r="AP14" s="103" t="n">
        <v>0.553566603768393</v>
      </c>
      <c r="AQ14" s="103" t="n">
        <v>0.498209943391553</v>
      </c>
      <c r="AR14" s="103" t="n">
        <v>0.442853283014714</v>
      </c>
      <c r="AS14" s="103" t="n">
        <v>0.387496622637874</v>
      </c>
      <c r="AT14" s="103" t="n">
        <v>0.332139962261034</v>
      </c>
      <c r="AU14" s="103" t="n">
        <v>0.276783301884195</v>
      </c>
      <c r="AV14" s="103" t="n">
        <v>0.221426641507355</v>
      </c>
      <c r="AW14" s="103" t="n">
        <v>0.166069981130516</v>
      </c>
      <c r="AX14" s="103" t="n">
        <v>0.110713320753676</v>
      </c>
      <c r="AY14" s="103" t="n">
        <v>0</v>
      </c>
      <c r="AZ14" s="103" t="n">
        <v>0</v>
      </c>
      <c r="BA14" s="103" t="n">
        <v>0</v>
      </c>
      <c r="BB14" s="103" t="n">
        <v>0</v>
      </c>
    </row>
    <row r="15" customFormat="false" ht="12.8" hidden="false" customHeight="false" outlineLevel="0" collapsed="false">
      <c r="A15" s="102" t="n">
        <v>48</v>
      </c>
      <c r="B15" s="103" t="n">
        <v>0</v>
      </c>
      <c r="C15" s="103" t="n">
        <v>0.416488413326009</v>
      </c>
      <c r="D15" s="103" t="n">
        <v>0.832976826652019</v>
      </c>
      <c r="E15" s="103" t="n">
        <v>1.24946523997803</v>
      </c>
      <c r="F15" s="103" t="n">
        <v>1.66595365330404</v>
      </c>
      <c r="G15" s="103" t="n">
        <v>1.79327663823381</v>
      </c>
      <c r="H15" s="103" t="n">
        <v>1.92059962316358</v>
      </c>
      <c r="I15" s="103" t="n">
        <v>1.95597789351241</v>
      </c>
      <c r="J15" s="103" t="n">
        <v>1.99135616386123</v>
      </c>
      <c r="K15" s="103" t="n">
        <v>1.92194872288966</v>
      </c>
      <c r="L15" s="103" t="n">
        <v>1.8525412819181</v>
      </c>
      <c r="M15" s="103" t="n">
        <v>1.78250193670742</v>
      </c>
      <c r="N15" s="103" t="n">
        <v>1.71246259149675</v>
      </c>
      <c r="O15" s="103" t="n">
        <v>1.63723507861632</v>
      </c>
      <c r="P15" s="103" t="n">
        <v>1.56200756573589</v>
      </c>
      <c r="Q15" s="103" t="n">
        <v>1.68435781937443</v>
      </c>
      <c r="R15" s="103" t="n">
        <v>1.80670807301297</v>
      </c>
      <c r="S15" s="103" t="n">
        <v>1.77154216025758</v>
      </c>
      <c r="T15" s="103" t="n">
        <v>1.73637624750219</v>
      </c>
      <c r="U15" s="103" t="n">
        <v>1.70121033474681</v>
      </c>
      <c r="V15" s="103" t="n">
        <v>1.66604442199142</v>
      </c>
      <c r="W15" s="103" t="n">
        <v>1.66725646966079</v>
      </c>
      <c r="X15" s="103" t="n">
        <v>1.66846851733017</v>
      </c>
      <c r="Y15" s="103" t="n">
        <v>1.59898353300158</v>
      </c>
      <c r="Z15" s="103" t="n">
        <v>1.52949854867298</v>
      </c>
      <c r="AA15" s="103" t="n">
        <v>1.46001356434439</v>
      </c>
      <c r="AB15" s="103" t="n">
        <v>1.40161302177061</v>
      </c>
      <c r="AC15" s="103" t="n">
        <v>1.34321247919684</v>
      </c>
      <c r="AD15" s="103" t="n">
        <v>1.28481193662306</v>
      </c>
      <c r="AE15" s="103" t="n">
        <v>1.22641139404929</v>
      </c>
      <c r="AF15" s="103" t="n">
        <v>1.16801085147551</v>
      </c>
      <c r="AG15" s="103" t="n">
        <v>1.10961030890174</v>
      </c>
      <c r="AH15" s="103" t="n">
        <v>1.05120976632796</v>
      </c>
      <c r="AI15" s="103" t="n">
        <v>0.992809223754185</v>
      </c>
      <c r="AJ15" s="103" t="n">
        <v>0.934408681180414</v>
      </c>
      <c r="AK15" s="103" t="n">
        <v>0.876008138606637</v>
      </c>
      <c r="AL15" s="103" t="n">
        <v>0.81760759603286</v>
      </c>
      <c r="AM15" s="103" t="n">
        <v>0.759207053459084</v>
      </c>
      <c r="AN15" s="103" t="n">
        <v>0.700806510885308</v>
      </c>
      <c r="AO15" s="103" t="n">
        <v>0.642405968311532</v>
      </c>
      <c r="AP15" s="103" t="n">
        <v>0.584005425737756</v>
      </c>
      <c r="AQ15" s="103" t="n">
        <v>0.52560488316398</v>
      </c>
      <c r="AR15" s="103" t="n">
        <v>0.467204340590204</v>
      </c>
      <c r="AS15" s="103" t="n">
        <v>0.408803798016428</v>
      </c>
      <c r="AT15" s="103" t="n">
        <v>0.350403255442651</v>
      </c>
      <c r="AU15" s="103" t="n">
        <v>0.292002712868875</v>
      </c>
      <c r="AV15" s="103" t="n">
        <v>0.233602170295099</v>
      </c>
      <c r="AW15" s="103" t="n">
        <v>0.175201627721323</v>
      </c>
      <c r="AX15" s="103" t="n">
        <v>0.116801085147547</v>
      </c>
      <c r="AY15" s="103" t="n">
        <v>0</v>
      </c>
      <c r="AZ15" s="103" t="n">
        <v>0</v>
      </c>
      <c r="BA15" s="103" t="n">
        <v>0</v>
      </c>
      <c r="BB15" s="103" t="n">
        <v>0</v>
      </c>
    </row>
    <row r="16" customFormat="false" ht="12.8" hidden="false" customHeight="false" outlineLevel="0" collapsed="false">
      <c r="A16" s="102" t="n">
        <v>49</v>
      </c>
      <c r="B16" s="103" t="n">
        <v>0</v>
      </c>
      <c r="C16" s="103" t="n">
        <v>0.437435000214041</v>
      </c>
      <c r="D16" s="103" t="n">
        <v>0.874870000428082</v>
      </c>
      <c r="E16" s="103" t="n">
        <v>1.31230500064212</v>
      </c>
      <c r="F16" s="103" t="n">
        <v>1.74974000085616</v>
      </c>
      <c r="G16" s="103" t="n">
        <v>1.8837593939556</v>
      </c>
      <c r="H16" s="103" t="n">
        <v>2.01777878705502</v>
      </c>
      <c r="I16" s="103" t="n">
        <v>2.05517176097414</v>
      </c>
      <c r="J16" s="103" t="n">
        <v>2.09256473489325</v>
      </c>
      <c r="K16" s="103" t="n">
        <v>2.0199153203221</v>
      </c>
      <c r="L16" s="103" t="n">
        <v>1.94726590575095</v>
      </c>
      <c r="M16" s="103" t="n">
        <v>1.87384956009083</v>
      </c>
      <c r="N16" s="103" t="n">
        <v>1.80043321443072</v>
      </c>
      <c r="O16" s="103" t="n">
        <v>1.72149863512759</v>
      </c>
      <c r="P16" s="103" t="n">
        <v>1.64256405582446</v>
      </c>
      <c r="Q16" s="103" t="n">
        <v>1.77118045681445</v>
      </c>
      <c r="R16" s="103" t="n">
        <v>1.89979685780443</v>
      </c>
      <c r="S16" s="103" t="n">
        <v>1.86291593073891</v>
      </c>
      <c r="T16" s="103" t="n">
        <v>1.8260350036734</v>
      </c>
      <c r="U16" s="103" t="n">
        <v>1.78915407660788</v>
      </c>
      <c r="V16" s="103" t="n">
        <v>1.75227314954237</v>
      </c>
      <c r="W16" s="103" t="n">
        <v>1.75361273386485</v>
      </c>
      <c r="X16" s="103" t="n">
        <v>1.75495231818732</v>
      </c>
      <c r="Y16" s="103" t="n">
        <v>1.68200508521415</v>
      </c>
      <c r="Z16" s="103" t="n">
        <v>1.60905785224097</v>
      </c>
      <c r="AA16" s="103" t="n">
        <v>1.5361106192678</v>
      </c>
      <c r="AB16" s="103" t="n">
        <v>1.47466619449709</v>
      </c>
      <c r="AC16" s="103" t="n">
        <v>1.41322176972637</v>
      </c>
      <c r="AD16" s="103" t="n">
        <v>1.35177734495566</v>
      </c>
      <c r="AE16" s="103" t="n">
        <v>1.29033292018495</v>
      </c>
      <c r="AF16" s="103" t="n">
        <v>1.22888849541424</v>
      </c>
      <c r="AG16" s="103" t="n">
        <v>1.16744407064353</v>
      </c>
      <c r="AH16" s="103" t="n">
        <v>1.10599964587282</v>
      </c>
      <c r="AI16" s="103" t="n">
        <v>1.0445552211021</v>
      </c>
      <c r="AJ16" s="103" t="n">
        <v>0.983110796331397</v>
      </c>
      <c r="AK16" s="103" t="n">
        <v>0.921666371560683</v>
      </c>
      <c r="AL16" s="103" t="n">
        <v>0.86022194678997</v>
      </c>
      <c r="AM16" s="103" t="n">
        <v>0.798777522019257</v>
      </c>
      <c r="AN16" s="103" t="n">
        <v>0.737333097248544</v>
      </c>
      <c r="AO16" s="103" t="n">
        <v>0.675888672477832</v>
      </c>
      <c r="AP16" s="103" t="n">
        <v>0.614444247707119</v>
      </c>
      <c r="AQ16" s="103" t="n">
        <v>0.552999822936407</v>
      </c>
      <c r="AR16" s="103" t="n">
        <v>0.491555398165694</v>
      </c>
      <c r="AS16" s="103" t="n">
        <v>0.430110973394981</v>
      </c>
      <c r="AT16" s="103" t="n">
        <v>0.368666548624269</v>
      </c>
      <c r="AU16" s="103" t="n">
        <v>0.307222123853556</v>
      </c>
      <c r="AV16" s="103" t="n">
        <v>0.245777699082844</v>
      </c>
      <c r="AW16" s="103" t="n">
        <v>0.184333274312131</v>
      </c>
      <c r="AX16" s="103" t="n">
        <v>0.122888849541418</v>
      </c>
      <c r="AY16" s="103" t="n">
        <v>0</v>
      </c>
      <c r="AZ16" s="103" t="n">
        <v>0</v>
      </c>
      <c r="BA16" s="103" t="n">
        <v>0</v>
      </c>
      <c r="BB16" s="103" t="n">
        <v>0</v>
      </c>
    </row>
    <row r="17" customFormat="false" ht="12.8" hidden="false" customHeight="false" outlineLevel="0" collapsed="false">
      <c r="A17" s="102" t="n">
        <v>50</v>
      </c>
      <c r="B17" s="103" t="n">
        <v>0</v>
      </c>
      <c r="C17" s="103" t="n">
        <v>0.458381587102072</v>
      </c>
      <c r="D17" s="103" t="n">
        <v>0.916763174204145</v>
      </c>
      <c r="E17" s="103" t="n">
        <v>1.37514476130622</v>
      </c>
      <c r="F17" s="103" t="n">
        <v>1.83352634840829</v>
      </c>
      <c r="G17" s="103" t="n">
        <v>1.97424214967738</v>
      </c>
      <c r="H17" s="103" t="n">
        <v>2.11495795094646</v>
      </c>
      <c r="I17" s="103" t="n">
        <v>2.15436562843587</v>
      </c>
      <c r="J17" s="103" t="n">
        <v>2.19377330592528</v>
      </c>
      <c r="K17" s="103" t="n">
        <v>2.11788191775454</v>
      </c>
      <c r="L17" s="103" t="n">
        <v>2.0419905295838</v>
      </c>
      <c r="M17" s="103" t="n">
        <v>1.96519718347424</v>
      </c>
      <c r="N17" s="103" t="n">
        <v>1.88840383736468</v>
      </c>
      <c r="O17" s="103" t="n">
        <v>1.80576219163886</v>
      </c>
      <c r="P17" s="103" t="n">
        <v>1.72312054591303</v>
      </c>
      <c r="Q17" s="103" t="n">
        <v>1.85800309425446</v>
      </c>
      <c r="R17" s="103" t="n">
        <v>1.99288564259588</v>
      </c>
      <c r="S17" s="103" t="n">
        <v>1.95428970122024</v>
      </c>
      <c r="T17" s="103" t="n">
        <v>1.9156937598446</v>
      </c>
      <c r="U17" s="103" t="n">
        <v>1.87709781846896</v>
      </c>
      <c r="V17" s="103" t="n">
        <v>1.83850187709332</v>
      </c>
      <c r="W17" s="103" t="n">
        <v>1.8399689980689</v>
      </c>
      <c r="X17" s="103" t="n">
        <v>1.84143611904448</v>
      </c>
      <c r="Y17" s="103" t="n">
        <v>1.76502663742672</v>
      </c>
      <c r="Z17" s="103" t="n">
        <v>1.68861715580897</v>
      </c>
      <c r="AA17" s="103" t="n">
        <v>1.61220767419121</v>
      </c>
      <c r="AB17" s="103" t="n">
        <v>1.54771936722356</v>
      </c>
      <c r="AC17" s="103" t="n">
        <v>1.48323106025591</v>
      </c>
      <c r="AD17" s="103" t="n">
        <v>1.41874275328826</v>
      </c>
      <c r="AE17" s="103" t="n">
        <v>1.35425444632062</v>
      </c>
      <c r="AF17" s="103" t="n">
        <v>1.28976613935297</v>
      </c>
      <c r="AG17" s="103" t="n">
        <v>1.22527783238532</v>
      </c>
      <c r="AH17" s="103" t="n">
        <v>1.16078952541767</v>
      </c>
      <c r="AI17" s="103" t="n">
        <v>1.09630121845002</v>
      </c>
      <c r="AJ17" s="103" t="n">
        <v>1.03181291148238</v>
      </c>
      <c r="AK17" s="103" t="n">
        <v>0.967324604514729</v>
      </c>
      <c r="AL17" s="103" t="n">
        <v>0.902836297547079</v>
      </c>
      <c r="AM17" s="103" t="n">
        <v>0.83834799057943</v>
      </c>
      <c r="AN17" s="103" t="n">
        <v>0.773859683611781</v>
      </c>
      <c r="AO17" s="103" t="n">
        <v>0.709371376644132</v>
      </c>
      <c r="AP17" s="103" t="n">
        <v>0.644883069676483</v>
      </c>
      <c r="AQ17" s="103" t="n">
        <v>0.580394762708834</v>
      </c>
      <c r="AR17" s="103" t="n">
        <v>0.515906455741185</v>
      </c>
      <c r="AS17" s="103" t="n">
        <v>0.451418148773536</v>
      </c>
      <c r="AT17" s="103" t="n">
        <v>0.386929841805887</v>
      </c>
      <c r="AU17" s="103" t="n">
        <v>0.322441534838238</v>
      </c>
      <c r="AV17" s="103" t="n">
        <v>0.257953227870589</v>
      </c>
      <c r="AW17" s="103" t="n">
        <v>0.19346492090294</v>
      </c>
      <c r="AX17" s="103" t="n">
        <v>0.128976613935291</v>
      </c>
      <c r="AY17" s="103" t="n">
        <v>0</v>
      </c>
      <c r="AZ17" s="103" t="n">
        <v>0</v>
      </c>
      <c r="BA17" s="103" t="n">
        <v>0</v>
      </c>
      <c r="BB17" s="103" t="n">
        <v>0</v>
      </c>
    </row>
    <row r="18" customFormat="false" ht="12.8" hidden="false" customHeight="false" outlineLevel="0" collapsed="false">
      <c r="A18" s="102" t="n">
        <v>51</v>
      </c>
      <c r="B18" s="103" t="n">
        <v>0</v>
      </c>
      <c r="C18" s="103" t="n">
        <v>0.479557808353896</v>
      </c>
      <c r="D18" s="103" t="n">
        <v>0.959115616707792</v>
      </c>
      <c r="E18" s="103" t="n">
        <v>1.43867342506169</v>
      </c>
      <c r="F18" s="103" t="n">
        <v>1.91823123341558</v>
      </c>
      <c r="G18" s="103" t="n">
        <v>2.06594642143064</v>
      </c>
      <c r="H18" s="103" t="n">
        <v>2.21366160944568</v>
      </c>
      <c r="I18" s="103" t="n">
        <v>2.25528595459204</v>
      </c>
      <c r="J18" s="103" t="n">
        <v>2.2969102997384</v>
      </c>
      <c r="K18" s="103" t="n">
        <v>2.21792850558021</v>
      </c>
      <c r="L18" s="103" t="n">
        <v>2.13894671142203</v>
      </c>
      <c r="M18" s="103" t="n">
        <v>2.05884531027677</v>
      </c>
      <c r="N18" s="103" t="n">
        <v>1.97874390913151</v>
      </c>
      <c r="O18" s="103" t="n">
        <v>1.89240777107247</v>
      </c>
      <c r="P18" s="103" t="n">
        <v>1.80607163301342</v>
      </c>
      <c r="Q18" s="103" t="n">
        <v>1.94737582708812</v>
      </c>
      <c r="R18" s="103" t="n">
        <v>2.08868002116281</v>
      </c>
      <c r="S18" s="103" t="n">
        <v>2.04838735307434</v>
      </c>
      <c r="T18" s="103" t="n">
        <v>2.00809468498588</v>
      </c>
      <c r="U18" s="103" t="n">
        <v>1.96780201689741</v>
      </c>
      <c r="V18" s="103" t="n">
        <v>1.92750934880895</v>
      </c>
      <c r="W18" s="103" t="n">
        <v>1.92915325104753</v>
      </c>
      <c r="X18" s="103" t="n">
        <v>1.93079715328612</v>
      </c>
      <c r="Y18" s="103" t="n">
        <v>1.85090753425427</v>
      </c>
      <c r="Z18" s="103" t="n">
        <v>1.77101791522243</v>
      </c>
      <c r="AA18" s="103" t="n">
        <v>1.69112829619059</v>
      </c>
      <c r="AB18" s="103" t="n">
        <v>1.62348316434296</v>
      </c>
      <c r="AC18" s="103" t="n">
        <v>1.55583803249534</v>
      </c>
      <c r="AD18" s="103" t="n">
        <v>1.48819290064772</v>
      </c>
      <c r="AE18" s="103" t="n">
        <v>1.42054776880009</v>
      </c>
      <c r="AF18" s="103" t="n">
        <v>1.35290263695247</v>
      </c>
      <c r="AG18" s="103" t="n">
        <v>1.28525750510485</v>
      </c>
      <c r="AH18" s="103" t="n">
        <v>1.21761237325722</v>
      </c>
      <c r="AI18" s="103" t="n">
        <v>1.1499672414096</v>
      </c>
      <c r="AJ18" s="103" t="n">
        <v>1.08232210956198</v>
      </c>
      <c r="AK18" s="103" t="n">
        <v>1.01467697771436</v>
      </c>
      <c r="AL18" s="103" t="n">
        <v>0.947031845866731</v>
      </c>
      <c r="AM18" s="103" t="n">
        <v>0.879386714019107</v>
      </c>
      <c r="AN18" s="103" t="n">
        <v>0.811741582171483</v>
      </c>
      <c r="AO18" s="103" t="n">
        <v>0.744096450323858</v>
      </c>
      <c r="AP18" s="103" t="n">
        <v>0.676451318476234</v>
      </c>
      <c r="AQ18" s="103" t="n">
        <v>0.60880618662861</v>
      </c>
      <c r="AR18" s="103" t="n">
        <v>0.541161054780985</v>
      </c>
      <c r="AS18" s="103" t="n">
        <v>0.473515922933361</v>
      </c>
      <c r="AT18" s="103" t="n">
        <v>0.405870791085737</v>
      </c>
      <c r="AU18" s="103" t="n">
        <v>0.338225659238112</v>
      </c>
      <c r="AV18" s="103" t="n">
        <v>0.270580527390488</v>
      </c>
      <c r="AW18" s="103" t="n">
        <v>0.202935395542864</v>
      </c>
      <c r="AX18" s="103" t="n">
        <v>0.135290263695239</v>
      </c>
      <c r="AY18" s="103" t="n">
        <v>0</v>
      </c>
      <c r="AZ18" s="103" t="n">
        <v>0</v>
      </c>
      <c r="BA18" s="103" t="n">
        <v>0</v>
      </c>
      <c r="BB18" s="103" t="n">
        <v>0</v>
      </c>
    </row>
    <row r="19" customFormat="false" ht="12.8" hidden="false" customHeight="false" outlineLevel="0" collapsed="false">
      <c r="A19" s="102" t="n">
        <v>52</v>
      </c>
      <c r="B19" s="103" t="n">
        <v>0</v>
      </c>
      <c r="C19" s="103" t="n">
        <v>0.50073402960572</v>
      </c>
      <c r="D19" s="103" t="n">
        <v>1.00146805921144</v>
      </c>
      <c r="E19" s="103" t="n">
        <v>1.50220208881716</v>
      </c>
      <c r="F19" s="103" t="n">
        <v>2.00293611842288</v>
      </c>
      <c r="G19" s="103" t="n">
        <v>2.1576506931839</v>
      </c>
      <c r="H19" s="103" t="n">
        <v>2.31236526794491</v>
      </c>
      <c r="I19" s="103" t="n">
        <v>2.35620628074821</v>
      </c>
      <c r="J19" s="103" t="n">
        <v>2.40004729355151</v>
      </c>
      <c r="K19" s="103" t="n">
        <v>2.31797509340589</v>
      </c>
      <c r="L19" s="103" t="n">
        <v>2.23590289326026</v>
      </c>
      <c r="M19" s="103" t="n">
        <v>2.15249343707931</v>
      </c>
      <c r="N19" s="103" t="n">
        <v>2.06908398089835</v>
      </c>
      <c r="O19" s="103" t="n">
        <v>1.97905335050608</v>
      </c>
      <c r="P19" s="103" t="n">
        <v>1.88902272011381</v>
      </c>
      <c r="Q19" s="103" t="n">
        <v>2.03674855992178</v>
      </c>
      <c r="R19" s="103" t="n">
        <v>2.18447439972974</v>
      </c>
      <c r="S19" s="103" t="n">
        <v>2.14248500492845</v>
      </c>
      <c r="T19" s="103" t="n">
        <v>2.10049561012716</v>
      </c>
      <c r="U19" s="103" t="n">
        <v>2.05850621532587</v>
      </c>
      <c r="V19" s="103" t="n">
        <v>2.01651682052458</v>
      </c>
      <c r="W19" s="103" t="n">
        <v>2.01833750402617</v>
      </c>
      <c r="X19" s="103" t="n">
        <v>2.02015818752776</v>
      </c>
      <c r="Y19" s="103" t="n">
        <v>1.93678843108183</v>
      </c>
      <c r="Z19" s="103" t="n">
        <v>1.8534186746359</v>
      </c>
      <c r="AA19" s="103" t="n">
        <v>1.77004891818997</v>
      </c>
      <c r="AB19" s="103" t="n">
        <v>1.69924696146237</v>
      </c>
      <c r="AC19" s="103" t="n">
        <v>1.62844500473477</v>
      </c>
      <c r="AD19" s="103" t="n">
        <v>1.55764304800717</v>
      </c>
      <c r="AE19" s="103" t="n">
        <v>1.48684109127957</v>
      </c>
      <c r="AF19" s="103" t="n">
        <v>1.41603913455197</v>
      </c>
      <c r="AG19" s="103" t="n">
        <v>1.34523717782437</v>
      </c>
      <c r="AH19" s="103" t="n">
        <v>1.27443522109677</v>
      </c>
      <c r="AI19" s="103" t="n">
        <v>1.20363326436918</v>
      </c>
      <c r="AJ19" s="103" t="n">
        <v>1.13283130764158</v>
      </c>
      <c r="AK19" s="103" t="n">
        <v>1.06202935091398</v>
      </c>
      <c r="AL19" s="103" t="n">
        <v>0.991227394186383</v>
      </c>
      <c r="AM19" s="103" t="n">
        <v>0.920425437458784</v>
      </c>
      <c r="AN19" s="103" t="n">
        <v>0.849623480731184</v>
      </c>
      <c r="AO19" s="103" t="n">
        <v>0.778821524003584</v>
      </c>
      <c r="AP19" s="103" t="n">
        <v>0.708019567275985</v>
      </c>
      <c r="AQ19" s="103" t="n">
        <v>0.637217610548385</v>
      </c>
      <c r="AR19" s="103" t="n">
        <v>0.566415653820785</v>
      </c>
      <c r="AS19" s="103" t="n">
        <v>0.495613697093186</v>
      </c>
      <c r="AT19" s="103" t="n">
        <v>0.424811740365586</v>
      </c>
      <c r="AU19" s="103" t="n">
        <v>0.354009783637986</v>
      </c>
      <c r="AV19" s="103" t="n">
        <v>0.283207826910387</v>
      </c>
      <c r="AW19" s="103" t="n">
        <v>0.212405870182787</v>
      </c>
      <c r="AX19" s="103" t="n">
        <v>0.141603913455188</v>
      </c>
      <c r="AY19" s="103" t="n">
        <v>0</v>
      </c>
      <c r="AZ19" s="103" t="n">
        <v>0</v>
      </c>
      <c r="BA19" s="103" t="n">
        <v>0</v>
      </c>
      <c r="BB19" s="103" t="n">
        <v>0</v>
      </c>
    </row>
    <row r="20" customFormat="false" ht="12.8" hidden="false" customHeight="false" outlineLevel="0" collapsed="false">
      <c r="A20" s="102" t="n">
        <v>53</v>
      </c>
      <c r="B20" s="103" t="n">
        <v>0</v>
      </c>
      <c r="C20" s="103" t="n">
        <v>0.521910250857543</v>
      </c>
      <c r="D20" s="103" t="n">
        <v>1.04382050171509</v>
      </c>
      <c r="E20" s="103" t="n">
        <v>1.56573075257263</v>
      </c>
      <c r="F20" s="103" t="n">
        <v>2.08764100343017</v>
      </c>
      <c r="G20" s="103" t="n">
        <v>2.24935496493715</v>
      </c>
      <c r="H20" s="103" t="n">
        <v>2.41106892644413</v>
      </c>
      <c r="I20" s="103" t="n">
        <v>2.45712660690438</v>
      </c>
      <c r="J20" s="103" t="n">
        <v>2.50318428736463</v>
      </c>
      <c r="K20" s="103" t="n">
        <v>2.41802168123156</v>
      </c>
      <c r="L20" s="103" t="n">
        <v>2.3328590750985</v>
      </c>
      <c r="M20" s="103" t="n">
        <v>2.24614156388184</v>
      </c>
      <c r="N20" s="103" t="n">
        <v>2.15942405266518</v>
      </c>
      <c r="O20" s="103" t="n">
        <v>2.06569892993969</v>
      </c>
      <c r="P20" s="103" t="n">
        <v>1.97197380721421</v>
      </c>
      <c r="Q20" s="103" t="n">
        <v>2.12612129275544</v>
      </c>
      <c r="R20" s="103" t="n">
        <v>2.28026877829666</v>
      </c>
      <c r="S20" s="103" t="n">
        <v>2.23658265678255</v>
      </c>
      <c r="T20" s="103" t="n">
        <v>2.19289653526844</v>
      </c>
      <c r="U20" s="103" t="n">
        <v>2.14921041375432</v>
      </c>
      <c r="V20" s="103" t="n">
        <v>2.10552429224021</v>
      </c>
      <c r="W20" s="103" t="n">
        <v>2.1075217570048</v>
      </c>
      <c r="X20" s="103" t="n">
        <v>2.10951922176939</v>
      </c>
      <c r="Y20" s="103" t="n">
        <v>2.02266932790938</v>
      </c>
      <c r="Z20" s="103" t="n">
        <v>1.93581943404936</v>
      </c>
      <c r="AA20" s="103" t="n">
        <v>1.84896954018934</v>
      </c>
      <c r="AB20" s="103" t="n">
        <v>1.77501075858177</v>
      </c>
      <c r="AC20" s="103" t="n">
        <v>1.70105197697419</v>
      </c>
      <c r="AD20" s="103" t="n">
        <v>1.62709319536662</v>
      </c>
      <c r="AE20" s="103" t="n">
        <v>1.55313441375905</v>
      </c>
      <c r="AF20" s="103" t="n">
        <v>1.47917563215148</v>
      </c>
      <c r="AG20" s="103" t="n">
        <v>1.4052168505439</v>
      </c>
      <c r="AH20" s="103" t="n">
        <v>1.33125806893633</v>
      </c>
      <c r="AI20" s="103" t="n">
        <v>1.25729928732875</v>
      </c>
      <c r="AJ20" s="103" t="n">
        <v>1.18334050572118</v>
      </c>
      <c r="AK20" s="103" t="n">
        <v>1.10938172411361</v>
      </c>
      <c r="AL20" s="103" t="n">
        <v>1.03542294250604</v>
      </c>
      <c r="AM20" s="103" t="n">
        <v>0.961464160898461</v>
      </c>
      <c r="AN20" s="103" t="n">
        <v>0.887505379290886</v>
      </c>
      <c r="AO20" s="103" t="n">
        <v>0.813546597683311</v>
      </c>
      <c r="AP20" s="103" t="n">
        <v>0.739587816075736</v>
      </c>
      <c r="AQ20" s="103" t="n">
        <v>0.665629034468161</v>
      </c>
      <c r="AR20" s="103" t="n">
        <v>0.591670252860586</v>
      </c>
      <c r="AS20" s="103" t="n">
        <v>0.517711471253011</v>
      </c>
      <c r="AT20" s="103" t="n">
        <v>0.443752689645436</v>
      </c>
      <c r="AU20" s="103" t="n">
        <v>0.369793908037861</v>
      </c>
      <c r="AV20" s="103" t="n">
        <v>0.295835126430286</v>
      </c>
      <c r="AW20" s="103" t="n">
        <v>0.221876344822711</v>
      </c>
      <c r="AX20" s="103" t="n">
        <v>0.147917563215136</v>
      </c>
      <c r="AY20" s="103" t="n">
        <v>0</v>
      </c>
      <c r="AZ20" s="103" t="n">
        <v>0</v>
      </c>
      <c r="BA20" s="103" t="n">
        <v>0</v>
      </c>
      <c r="BB20" s="103" t="n">
        <v>0</v>
      </c>
    </row>
    <row r="21" customFormat="false" ht="12.8" hidden="false" customHeight="false" outlineLevel="0" collapsed="false">
      <c r="A21" s="102" t="n">
        <v>54</v>
      </c>
      <c r="B21" s="103" t="n">
        <v>0</v>
      </c>
      <c r="C21" s="103" t="n">
        <v>0.543086472109367</v>
      </c>
      <c r="D21" s="103" t="n">
        <v>1.08617294421873</v>
      </c>
      <c r="E21" s="103" t="n">
        <v>1.6292594163281</v>
      </c>
      <c r="F21" s="103" t="n">
        <v>2.17234588843747</v>
      </c>
      <c r="G21" s="103" t="n">
        <v>2.34105923669041</v>
      </c>
      <c r="H21" s="103" t="n">
        <v>2.50977258494336</v>
      </c>
      <c r="I21" s="103" t="n">
        <v>2.55804693306055</v>
      </c>
      <c r="J21" s="103" t="n">
        <v>2.60632128117774</v>
      </c>
      <c r="K21" s="103" t="n">
        <v>2.51806826905724</v>
      </c>
      <c r="L21" s="103" t="n">
        <v>2.42981525693673</v>
      </c>
      <c r="M21" s="103" t="n">
        <v>2.33978969068437</v>
      </c>
      <c r="N21" s="103" t="n">
        <v>2.24976412443202</v>
      </c>
      <c r="O21" s="103" t="n">
        <v>2.15234450937331</v>
      </c>
      <c r="P21" s="103" t="n">
        <v>2.0549248943146</v>
      </c>
      <c r="Q21" s="103" t="n">
        <v>2.2154940255891</v>
      </c>
      <c r="R21" s="103" t="n">
        <v>2.37606315686359</v>
      </c>
      <c r="S21" s="103" t="n">
        <v>2.33068030863665</v>
      </c>
      <c r="T21" s="103" t="n">
        <v>2.28529746040972</v>
      </c>
      <c r="U21" s="103" t="n">
        <v>2.23991461218278</v>
      </c>
      <c r="V21" s="103" t="n">
        <v>2.19453176395584</v>
      </c>
      <c r="W21" s="103" t="n">
        <v>2.19670600998344</v>
      </c>
      <c r="X21" s="103" t="n">
        <v>2.19888025601103</v>
      </c>
      <c r="Y21" s="103" t="n">
        <v>2.10855022473693</v>
      </c>
      <c r="Z21" s="103" t="n">
        <v>2.01822019346283</v>
      </c>
      <c r="AA21" s="103" t="n">
        <v>1.92789016218872</v>
      </c>
      <c r="AB21" s="103" t="n">
        <v>1.85077455570117</v>
      </c>
      <c r="AC21" s="103" t="n">
        <v>1.77365894921362</v>
      </c>
      <c r="AD21" s="103" t="n">
        <v>1.69654334272607</v>
      </c>
      <c r="AE21" s="103" t="n">
        <v>1.61942773623853</v>
      </c>
      <c r="AF21" s="103" t="n">
        <v>1.54231212975098</v>
      </c>
      <c r="AG21" s="103" t="n">
        <v>1.46519652326343</v>
      </c>
      <c r="AH21" s="103" t="n">
        <v>1.38808091677588</v>
      </c>
      <c r="AI21" s="103" t="n">
        <v>1.31096531028833</v>
      </c>
      <c r="AJ21" s="103" t="n">
        <v>1.23384970380078</v>
      </c>
      <c r="AK21" s="103" t="n">
        <v>1.15673409731323</v>
      </c>
      <c r="AL21" s="103" t="n">
        <v>1.07961849082569</v>
      </c>
      <c r="AM21" s="103" t="n">
        <v>1.00250288433814</v>
      </c>
      <c r="AN21" s="103" t="n">
        <v>0.925387277850587</v>
      </c>
      <c r="AO21" s="103" t="n">
        <v>0.848271671363037</v>
      </c>
      <c r="AP21" s="103" t="n">
        <v>0.771156064875487</v>
      </c>
      <c r="AQ21" s="103" t="n">
        <v>0.694040458387937</v>
      </c>
      <c r="AR21" s="103" t="n">
        <v>0.616924851900386</v>
      </c>
      <c r="AS21" s="103" t="n">
        <v>0.539809245412836</v>
      </c>
      <c r="AT21" s="103" t="n">
        <v>0.462693638925286</v>
      </c>
      <c r="AU21" s="103" t="n">
        <v>0.385578032437736</v>
      </c>
      <c r="AV21" s="103" t="n">
        <v>0.308462425950186</v>
      </c>
      <c r="AW21" s="103" t="n">
        <v>0.231346819462635</v>
      </c>
      <c r="AX21" s="103" t="n">
        <v>0.154231212975085</v>
      </c>
      <c r="AY21" s="103" t="n">
        <v>0</v>
      </c>
      <c r="AZ21" s="103" t="n">
        <v>0</v>
      </c>
      <c r="BA21" s="103" t="n">
        <v>0</v>
      </c>
      <c r="BB21" s="103" t="n">
        <v>0</v>
      </c>
    </row>
    <row r="22" customFormat="false" ht="12.8" hidden="false" customHeight="false" outlineLevel="0" collapsed="false">
      <c r="A22" s="102" t="n">
        <v>55</v>
      </c>
      <c r="B22" s="103" t="n">
        <v>0</v>
      </c>
      <c r="C22" s="103" t="n">
        <v>0.56426269336119</v>
      </c>
      <c r="D22" s="103" t="n">
        <v>1.12852538672238</v>
      </c>
      <c r="E22" s="103" t="n">
        <v>1.69278808008357</v>
      </c>
      <c r="F22" s="103" t="n">
        <v>2.25705077344476</v>
      </c>
      <c r="G22" s="103" t="n">
        <v>2.43276350844367</v>
      </c>
      <c r="H22" s="103" t="n">
        <v>2.60847624344258</v>
      </c>
      <c r="I22" s="103" t="n">
        <v>2.65896725921672</v>
      </c>
      <c r="J22" s="103" t="n">
        <v>2.70945827499086</v>
      </c>
      <c r="K22" s="103" t="n">
        <v>2.61811485688291</v>
      </c>
      <c r="L22" s="103" t="n">
        <v>2.52677143877496</v>
      </c>
      <c r="M22" s="103" t="n">
        <v>2.43343781748691</v>
      </c>
      <c r="N22" s="103" t="n">
        <v>2.34010419619885</v>
      </c>
      <c r="O22" s="103" t="n">
        <v>2.23899008880692</v>
      </c>
      <c r="P22" s="103" t="n">
        <v>2.13787598141499</v>
      </c>
      <c r="Q22" s="103" t="n">
        <v>2.30486675842276</v>
      </c>
      <c r="R22" s="103" t="n">
        <v>2.47185753543052</v>
      </c>
      <c r="S22" s="103" t="n">
        <v>2.42477796049076</v>
      </c>
      <c r="T22" s="103" t="n">
        <v>2.37769838555099</v>
      </c>
      <c r="U22" s="103" t="n">
        <v>2.33061881061123</v>
      </c>
      <c r="V22" s="103" t="n">
        <v>2.28353923567147</v>
      </c>
      <c r="W22" s="103" t="n">
        <v>2.28589026296207</v>
      </c>
      <c r="X22" s="103" t="n">
        <v>2.28824129025267</v>
      </c>
      <c r="Y22" s="103" t="n">
        <v>2.19443112156448</v>
      </c>
      <c r="Z22" s="103" t="n">
        <v>2.10062095287629</v>
      </c>
      <c r="AA22" s="103" t="n">
        <v>2.0068107841881</v>
      </c>
      <c r="AB22" s="103" t="n">
        <v>1.92653835282058</v>
      </c>
      <c r="AC22" s="103" t="n">
        <v>1.84626592145305</v>
      </c>
      <c r="AD22" s="103" t="n">
        <v>1.76599349008553</v>
      </c>
      <c r="AE22" s="103" t="n">
        <v>1.685721058718</v>
      </c>
      <c r="AF22" s="103" t="n">
        <v>1.60544862735048</v>
      </c>
      <c r="AG22" s="103" t="n">
        <v>1.52517619598296</v>
      </c>
      <c r="AH22" s="103" t="n">
        <v>1.44490376461543</v>
      </c>
      <c r="AI22" s="103" t="n">
        <v>1.36463133324791</v>
      </c>
      <c r="AJ22" s="103" t="n">
        <v>1.28435890188038</v>
      </c>
      <c r="AK22" s="103" t="n">
        <v>1.20408647051286</v>
      </c>
      <c r="AL22" s="103" t="n">
        <v>1.12381403914534</v>
      </c>
      <c r="AM22" s="103" t="n">
        <v>1.04354160777781</v>
      </c>
      <c r="AN22" s="103" t="n">
        <v>0.963269176410289</v>
      </c>
      <c r="AO22" s="103" t="n">
        <v>0.882996745042763</v>
      </c>
      <c r="AP22" s="103" t="n">
        <v>0.802724313675238</v>
      </c>
      <c r="AQ22" s="103" t="n">
        <v>0.722451882307713</v>
      </c>
      <c r="AR22" s="103" t="n">
        <v>0.642179450940188</v>
      </c>
      <c r="AS22" s="103" t="n">
        <v>0.561907019572662</v>
      </c>
      <c r="AT22" s="103" t="n">
        <v>0.481634588205137</v>
      </c>
      <c r="AU22" s="103" t="n">
        <v>0.401362156837611</v>
      </c>
      <c r="AV22" s="103" t="n">
        <v>0.321089725470086</v>
      </c>
      <c r="AW22" s="103" t="n">
        <v>0.24081729410256</v>
      </c>
      <c r="AX22" s="103" t="n">
        <v>0.160544862735035</v>
      </c>
      <c r="AY22" s="103" t="n">
        <v>0</v>
      </c>
      <c r="AZ22" s="103" t="n">
        <v>0</v>
      </c>
      <c r="BA22" s="103" t="n">
        <v>0</v>
      </c>
      <c r="BB22" s="103" t="n">
        <v>0</v>
      </c>
    </row>
    <row r="23" customFormat="false" ht="12.8" hidden="false" customHeight="false" outlineLevel="0" collapsed="false">
      <c r="A23" s="102" t="n">
        <v>56</v>
      </c>
      <c r="B23" s="103" t="n">
        <v>0</v>
      </c>
      <c r="C23" s="103" t="n">
        <v>0.585373206251728</v>
      </c>
      <c r="D23" s="103" t="n">
        <v>1.17074641250346</v>
      </c>
      <c r="E23" s="103" t="n">
        <v>1.75611961875519</v>
      </c>
      <c r="F23" s="103" t="n">
        <v>2.34149282500691</v>
      </c>
      <c r="G23" s="103" t="n">
        <v>2.52448358757565</v>
      </c>
      <c r="H23" s="103" t="n">
        <v>2.70747435014439</v>
      </c>
      <c r="I23" s="103" t="n">
        <v>2.76040509849309</v>
      </c>
      <c r="J23" s="103" t="n">
        <v>2.81333584684178</v>
      </c>
      <c r="K23" s="103" t="n">
        <v>2.71914745948747</v>
      </c>
      <c r="L23" s="103" t="n">
        <v>2.62495907213316</v>
      </c>
      <c r="M23" s="103" t="n">
        <v>2.52845733641763</v>
      </c>
      <c r="N23" s="103" t="n">
        <v>2.43195560070211</v>
      </c>
      <c r="O23" s="103" t="n">
        <v>2.32722072522081</v>
      </c>
      <c r="P23" s="103" t="n">
        <v>2.22248584973952</v>
      </c>
      <c r="Q23" s="103" t="n">
        <v>2.39599005821284</v>
      </c>
      <c r="R23" s="103" t="n">
        <v>2.56949426668615</v>
      </c>
      <c r="S23" s="103" t="n">
        <v>2.52076663122963</v>
      </c>
      <c r="T23" s="103" t="n">
        <v>2.47203899577311</v>
      </c>
      <c r="U23" s="103" t="n">
        <v>2.42331136031659</v>
      </c>
      <c r="V23" s="103" t="n">
        <v>2.37458372486006</v>
      </c>
      <c r="W23" s="103" t="n">
        <v>2.3771688356507</v>
      </c>
      <c r="X23" s="103" t="n">
        <v>2.37975394644133</v>
      </c>
      <c r="Y23" s="103" t="n">
        <v>2.28249483215673</v>
      </c>
      <c r="Z23" s="103" t="n">
        <v>2.18523571787214</v>
      </c>
      <c r="AA23" s="103" t="n">
        <v>2.08797660358754</v>
      </c>
      <c r="AB23" s="103" t="n">
        <v>2.00445753944404</v>
      </c>
      <c r="AC23" s="103" t="n">
        <v>1.92093847530053</v>
      </c>
      <c r="AD23" s="103" t="n">
        <v>1.83741941115703</v>
      </c>
      <c r="AE23" s="103" t="n">
        <v>1.75390034701353</v>
      </c>
      <c r="AF23" s="103" t="n">
        <v>1.67038128287003</v>
      </c>
      <c r="AG23" s="103" t="n">
        <v>1.58686221872653</v>
      </c>
      <c r="AH23" s="103" t="n">
        <v>1.50334315458303</v>
      </c>
      <c r="AI23" s="103" t="n">
        <v>1.41982409043953</v>
      </c>
      <c r="AJ23" s="103" t="n">
        <v>1.33630502629602</v>
      </c>
      <c r="AK23" s="103" t="n">
        <v>1.25278596215252</v>
      </c>
      <c r="AL23" s="103" t="n">
        <v>1.16926689800902</v>
      </c>
      <c r="AM23" s="103" t="n">
        <v>1.08574783386552</v>
      </c>
      <c r="AN23" s="103" t="n">
        <v>1.00222876972202</v>
      </c>
      <c r="AO23" s="103" t="n">
        <v>0.918709705578517</v>
      </c>
      <c r="AP23" s="103" t="n">
        <v>0.835190641435015</v>
      </c>
      <c r="AQ23" s="103" t="n">
        <v>0.751671577291512</v>
      </c>
      <c r="AR23" s="103" t="n">
        <v>0.66815251314801</v>
      </c>
      <c r="AS23" s="103" t="n">
        <v>0.584633449004508</v>
      </c>
      <c r="AT23" s="103" t="n">
        <v>0.501114384861006</v>
      </c>
      <c r="AU23" s="103" t="n">
        <v>0.417595320717503</v>
      </c>
      <c r="AV23" s="103" t="n">
        <v>0.334076256574001</v>
      </c>
      <c r="AW23" s="103" t="n">
        <v>0.250557192430499</v>
      </c>
      <c r="AX23" s="103" t="n">
        <v>0.167038128286996</v>
      </c>
      <c r="AY23" s="103" t="n">
        <v>0</v>
      </c>
      <c r="AZ23" s="103" t="n">
        <v>0</v>
      </c>
      <c r="BA23" s="103" t="n">
        <v>0</v>
      </c>
      <c r="BB23" s="103" t="n">
        <v>0</v>
      </c>
    </row>
    <row r="24" customFormat="false" ht="12.8" hidden="false" customHeight="false" outlineLevel="0" collapsed="false">
      <c r="A24" s="102" t="n">
        <v>57</v>
      </c>
      <c r="B24" s="103" t="n">
        <v>0</v>
      </c>
      <c r="C24" s="103" t="n">
        <v>0.606483719142267</v>
      </c>
      <c r="D24" s="103" t="n">
        <v>1.21296743828453</v>
      </c>
      <c r="E24" s="103" t="n">
        <v>1.8194511574268</v>
      </c>
      <c r="F24" s="103" t="n">
        <v>2.42593487656907</v>
      </c>
      <c r="G24" s="103" t="n">
        <v>2.61620366670763</v>
      </c>
      <c r="H24" s="103" t="n">
        <v>2.8064724568462</v>
      </c>
      <c r="I24" s="103" t="n">
        <v>2.86184293776945</v>
      </c>
      <c r="J24" s="103" t="n">
        <v>2.91721341869271</v>
      </c>
      <c r="K24" s="103" t="n">
        <v>2.82018006209204</v>
      </c>
      <c r="L24" s="103" t="n">
        <v>2.72314670549136</v>
      </c>
      <c r="M24" s="103" t="n">
        <v>2.62347685534836</v>
      </c>
      <c r="N24" s="103" t="n">
        <v>2.52380700520536</v>
      </c>
      <c r="O24" s="103" t="n">
        <v>2.4154513616347</v>
      </c>
      <c r="P24" s="103" t="n">
        <v>2.30709571806404</v>
      </c>
      <c r="Q24" s="103" t="n">
        <v>2.48711335800292</v>
      </c>
      <c r="R24" s="103" t="n">
        <v>2.66713099794179</v>
      </c>
      <c r="S24" s="103" t="n">
        <v>2.61675530196851</v>
      </c>
      <c r="T24" s="103" t="n">
        <v>2.56637960599522</v>
      </c>
      <c r="U24" s="103" t="n">
        <v>2.51600391002194</v>
      </c>
      <c r="V24" s="103" t="n">
        <v>2.46562821404866</v>
      </c>
      <c r="W24" s="103" t="n">
        <v>2.46844740833933</v>
      </c>
      <c r="X24" s="103" t="n">
        <v>2.47126660262999</v>
      </c>
      <c r="Y24" s="103" t="n">
        <v>2.37055854274899</v>
      </c>
      <c r="Z24" s="103" t="n">
        <v>2.26985048286798</v>
      </c>
      <c r="AA24" s="103" t="n">
        <v>2.16914242298698</v>
      </c>
      <c r="AB24" s="103" t="n">
        <v>2.0823767260675</v>
      </c>
      <c r="AC24" s="103" t="n">
        <v>1.99561102914802</v>
      </c>
      <c r="AD24" s="103" t="n">
        <v>1.90884533222854</v>
      </c>
      <c r="AE24" s="103" t="n">
        <v>1.82207963530906</v>
      </c>
      <c r="AF24" s="103" t="n">
        <v>1.73531393838958</v>
      </c>
      <c r="AG24" s="103" t="n">
        <v>1.6485482414701</v>
      </c>
      <c r="AH24" s="103" t="n">
        <v>1.56178254455062</v>
      </c>
      <c r="AI24" s="103" t="n">
        <v>1.47501684763115</v>
      </c>
      <c r="AJ24" s="103" t="n">
        <v>1.38825115071166</v>
      </c>
      <c r="AK24" s="103" t="n">
        <v>1.30148545379219</v>
      </c>
      <c r="AL24" s="103" t="n">
        <v>1.21471975687271</v>
      </c>
      <c r="AM24" s="103" t="n">
        <v>1.12795405995323</v>
      </c>
      <c r="AN24" s="103" t="n">
        <v>1.04118836303375</v>
      </c>
      <c r="AO24" s="103" t="n">
        <v>0.95442266611427</v>
      </c>
      <c r="AP24" s="103" t="n">
        <v>0.867656969194791</v>
      </c>
      <c r="AQ24" s="103" t="n">
        <v>0.780891272275312</v>
      </c>
      <c r="AR24" s="103" t="n">
        <v>0.694125575355833</v>
      </c>
      <c r="AS24" s="103" t="n">
        <v>0.607359878436353</v>
      </c>
      <c r="AT24" s="103" t="n">
        <v>0.520594181516874</v>
      </c>
      <c r="AU24" s="103" t="n">
        <v>0.433828484597395</v>
      </c>
      <c r="AV24" s="103" t="n">
        <v>0.347062787677916</v>
      </c>
      <c r="AW24" s="103" t="n">
        <v>0.260297090758437</v>
      </c>
      <c r="AX24" s="103" t="n">
        <v>0.173531393838957</v>
      </c>
      <c r="AY24" s="103" t="n">
        <v>0</v>
      </c>
      <c r="AZ24" s="103" t="n">
        <v>0</v>
      </c>
      <c r="BA24" s="103" t="n">
        <v>0</v>
      </c>
      <c r="BB24" s="103" t="n">
        <v>0</v>
      </c>
    </row>
    <row r="25" customFormat="false" ht="12.8" hidden="false" customHeight="false" outlineLevel="0" collapsed="false">
      <c r="A25" s="102" t="n">
        <v>58</v>
      </c>
      <c r="B25" s="103" t="n">
        <v>0</v>
      </c>
      <c r="C25" s="103" t="n">
        <v>0.627594232032805</v>
      </c>
      <c r="D25" s="103" t="n">
        <v>1.25518846406561</v>
      </c>
      <c r="E25" s="103" t="n">
        <v>1.88278269609842</v>
      </c>
      <c r="F25" s="103" t="n">
        <v>2.51037692813122</v>
      </c>
      <c r="G25" s="103" t="n">
        <v>2.70792374583962</v>
      </c>
      <c r="H25" s="103" t="n">
        <v>2.90547056354801</v>
      </c>
      <c r="I25" s="103" t="n">
        <v>2.96328077704582</v>
      </c>
      <c r="J25" s="103" t="n">
        <v>3.02109099054363</v>
      </c>
      <c r="K25" s="103" t="n">
        <v>2.9212126646966</v>
      </c>
      <c r="L25" s="103" t="n">
        <v>2.82133433884957</v>
      </c>
      <c r="M25" s="103" t="n">
        <v>2.71849637427909</v>
      </c>
      <c r="N25" s="103" t="n">
        <v>2.61565840970862</v>
      </c>
      <c r="O25" s="103" t="n">
        <v>2.50368199804859</v>
      </c>
      <c r="P25" s="103" t="n">
        <v>2.39170558638857</v>
      </c>
      <c r="Q25" s="103" t="n">
        <v>2.578236657793</v>
      </c>
      <c r="R25" s="103" t="n">
        <v>2.76476772919742</v>
      </c>
      <c r="S25" s="103" t="n">
        <v>2.71274397270738</v>
      </c>
      <c r="T25" s="103" t="n">
        <v>2.66072021621734</v>
      </c>
      <c r="U25" s="103" t="n">
        <v>2.60869645972729</v>
      </c>
      <c r="V25" s="103" t="n">
        <v>2.55667270323725</v>
      </c>
      <c r="W25" s="103" t="n">
        <v>2.55972598102795</v>
      </c>
      <c r="X25" s="103" t="n">
        <v>2.56277925881866</v>
      </c>
      <c r="Y25" s="103" t="n">
        <v>2.45862225334124</v>
      </c>
      <c r="Z25" s="103" t="n">
        <v>2.35446524786383</v>
      </c>
      <c r="AA25" s="103" t="n">
        <v>2.25030824238641</v>
      </c>
      <c r="AB25" s="103" t="n">
        <v>2.16029591269096</v>
      </c>
      <c r="AC25" s="103" t="n">
        <v>2.0702835829955</v>
      </c>
      <c r="AD25" s="103" t="n">
        <v>1.98027125330004</v>
      </c>
      <c r="AE25" s="103" t="n">
        <v>1.89025892360459</v>
      </c>
      <c r="AF25" s="103" t="n">
        <v>1.80024659390913</v>
      </c>
      <c r="AG25" s="103" t="n">
        <v>1.71023426421367</v>
      </c>
      <c r="AH25" s="103" t="n">
        <v>1.62022193451822</v>
      </c>
      <c r="AI25" s="103" t="n">
        <v>1.53020960482276</v>
      </c>
      <c r="AJ25" s="103" t="n">
        <v>1.44019727512731</v>
      </c>
      <c r="AK25" s="103" t="n">
        <v>1.35018494543185</v>
      </c>
      <c r="AL25" s="103" t="n">
        <v>1.26017261573639</v>
      </c>
      <c r="AM25" s="103" t="n">
        <v>1.17016028604094</v>
      </c>
      <c r="AN25" s="103" t="n">
        <v>1.08014795634548</v>
      </c>
      <c r="AO25" s="103" t="n">
        <v>0.990135626650024</v>
      </c>
      <c r="AP25" s="103" t="n">
        <v>0.900123296954567</v>
      </c>
      <c r="AQ25" s="103" t="n">
        <v>0.810110967259111</v>
      </c>
      <c r="AR25" s="103" t="n">
        <v>0.720098637563655</v>
      </c>
      <c r="AS25" s="103" t="n">
        <v>0.630086307868199</v>
      </c>
      <c r="AT25" s="103" t="n">
        <v>0.540073978172743</v>
      </c>
      <c r="AU25" s="103" t="n">
        <v>0.450061648477287</v>
      </c>
      <c r="AV25" s="103" t="n">
        <v>0.360049318781831</v>
      </c>
      <c r="AW25" s="103" t="n">
        <v>0.270036989086374</v>
      </c>
      <c r="AX25" s="103" t="n">
        <v>0.180024659390918</v>
      </c>
      <c r="AY25" s="103" t="n">
        <v>0</v>
      </c>
      <c r="AZ25" s="103" t="n">
        <v>0</v>
      </c>
      <c r="BA25" s="103" t="n">
        <v>0</v>
      </c>
      <c r="BB25" s="103" t="n">
        <v>0</v>
      </c>
    </row>
    <row r="26" customFormat="false" ht="12.8" hidden="false" customHeight="false" outlineLevel="0" collapsed="false">
      <c r="A26" s="102" t="n">
        <v>59</v>
      </c>
      <c r="B26" s="103" t="n">
        <v>0</v>
      </c>
      <c r="C26" s="103" t="n">
        <v>0.648704744923344</v>
      </c>
      <c r="D26" s="103" t="n">
        <v>1.29740948984669</v>
      </c>
      <c r="E26" s="103" t="n">
        <v>1.94611423477003</v>
      </c>
      <c r="F26" s="103" t="n">
        <v>2.59481897969338</v>
      </c>
      <c r="G26" s="103" t="n">
        <v>2.7996438249716</v>
      </c>
      <c r="H26" s="103" t="n">
        <v>3.00446867024982</v>
      </c>
      <c r="I26" s="103" t="n">
        <v>3.06471861632219</v>
      </c>
      <c r="J26" s="103" t="n">
        <v>3.12496856239456</v>
      </c>
      <c r="K26" s="103" t="n">
        <v>3.02224526730116</v>
      </c>
      <c r="L26" s="103" t="n">
        <v>2.91952197220777</v>
      </c>
      <c r="M26" s="103" t="n">
        <v>2.81351589320982</v>
      </c>
      <c r="N26" s="103" t="n">
        <v>2.70750981421187</v>
      </c>
      <c r="O26" s="103" t="n">
        <v>2.59191263446248</v>
      </c>
      <c r="P26" s="103" t="n">
        <v>2.47631545471309</v>
      </c>
      <c r="Q26" s="103" t="n">
        <v>2.66935995758308</v>
      </c>
      <c r="R26" s="103" t="n">
        <v>2.86240446045306</v>
      </c>
      <c r="S26" s="103" t="n">
        <v>2.80873264344625</v>
      </c>
      <c r="T26" s="103" t="n">
        <v>2.75506082643945</v>
      </c>
      <c r="U26" s="103" t="n">
        <v>2.70138900943265</v>
      </c>
      <c r="V26" s="103" t="n">
        <v>2.64771719242585</v>
      </c>
      <c r="W26" s="103" t="n">
        <v>2.65100455371658</v>
      </c>
      <c r="X26" s="103" t="n">
        <v>2.65429191500732</v>
      </c>
      <c r="Y26" s="103" t="n">
        <v>2.5466859639335</v>
      </c>
      <c r="Z26" s="103" t="n">
        <v>2.43908001285967</v>
      </c>
      <c r="AA26" s="103" t="n">
        <v>2.33147406178585</v>
      </c>
      <c r="AB26" s="103" t="n">
        <v>2.23821509931442</v>
      </c>
      <c r="AC26" s="103" t="n">
        <v>2.14495613684299</v>
      </c>
      <c r="AD26" s="103" t="n">
        <v>2.05169717437155</v>
      </c>
      <c r="AE26" s="103" t="n">
        <v>1.95843821190012</v>
      </c>
      <c r="AF26" s="103" t="n">
        <v>1.86517924942868</v>
      </c>
      <c r="AG26" s="103" t="n">
        <v>1.77192028695725</v>
      </c>
      <c r="AH26" s="103" t="n">
        <v>1.67866132448581</v>
      </c>
      <c r="AI26" s="103" t="n">
        <v>1.58540236201438</v>
      </c>
      <c r="AJ26" s="103" t="n">
        <v>1.49214339954295</v>
      </c>
      <c r="AK26" s="103" t="n">
        <v>1.39888443707151</v>
      </c>
      <c r="AL26" s="103" t="n">
        <v>1.30562547460008</v>
      </c>
      <c r="AM26" s="103" t="n">
        <v>1.21236651212864</v>
      </c>
      <c r="AN26" s="103" t="n">
        <v>1.11910754965721</v>
      </c>
      <c r="AO26" s="103" t="n">
        <v>1.02584858718578</v>
      </c>
      <c r="AP26" s="103" t="n">
        <v>0.932589624714344</v>
      </c>
      <c r="AQ26" s="103" t="n">
        <v>0.839330662242911</v>
      </c>
      <c r="AR26" s="103" t="n">
        <v>0.746071699771478</v>
      </c>
      <c r="AS26" s="103" t="n">
        <v>0.652812737300045</v>
      </c>
      <c r="AT26" s="103" t="n">
        <v>0.559553774828611</v>
      </c>
      <c r="AU26" s="103" t="n">
        <v>0.466294812357178</v>
      </c>
      <c r="AV26" s="103" t="n">
        <v>0.373035849885745</v>
      </c>
      <c r="AW26" s="103" t="n">
        <v>0.279776887414312</v>
      </c>
      <c r="AX26" s="103" t="n">
        <v>0.186517924942879</v>
      </c>
      <c r="AY26" s="103" t="n">
        <v>0</v>
      </c>
      <c r="AZ26" s="103" t="n">
        <v>0</v>
      </c>
      <c r="BA26" s="103" t="n">
        <v>0</v>
      </c>
      <c r="BB26" s="103" t="n">
        <v>0</v>
      </c>
    </row>
    <row r="27" customFormat="false" ht="12.8" hidden="false" customHeight="false" outlineLevel="0" collapsed="false">
      <c r="A27" s="102" t="n">
        <v>60</v>
      </c>
      <c r="B27" s="103" t="n">
        <v>0</v>
      </c>
      <c r="C27" s="103" t="n">
        <v>0.669815257813883</v>
      </c>
      <c r="D27" s="103" t="n">
        <v>1.33963051562777</v>
      </c>
      <c r="E27" s="103" t="n">
        <v>2.00944577344165</v>
      </c>
      <c r="F27" s="103" t="n">
        <v>2.67926103125553</v>
      </c>
      <c r="G27" s="103" t="n">
        <v>2.89136390410358</v>
      </c>
      <c r="H27" s="103" t="n">
        <v>3.10346677695163</v>
      </c>
      <c r="I27" s="103" t="n">
        <v>3.16615645559856</v>
      </c>
      <c r="J27" s="103" t="n">
        <v>3.22884613424548</v>
      </c>
      <c r="K27" s="103" t="n">
        <v>3.12327786990572</v>
      </c>
      <c r="L27" s="103" t="n">
        <v>3.01770960556597</v>
      </c>
      <c r="M27" s="103" t="n">
        <v>2.90853541214055</v>
      </c>
      <c r="N27" s="103" t="n">
        <v>2.79936121871513</v>
      </c>
      <c r="O27" s="103" t="n">
        <v>2.68014327087637</v>
      </c>
      <c r="P27" s="103" t="n">
        <v>2.56092532303762</v>
      </c>
      <c r="Q27" s="103" t="n">
        <v>2.76048325737316</v>
      </c>
      <c r="R27" s="103" t="n">
        <v>2.96004119170869</v>
      </c>
      <c r="S27" s="103" t="n">
        <v>2.90472131418513</v>
      </c>
      <c r="T27" s="103" t="n">
        <v>2.84940143666156</v>
      </c>
      <c r="U27" s="103" t="n">
        <v>2.794081559138</v>
      </c>
      <c r="V27" s="103" t="n">
        <v>2.73876168161444</v>
      </c>
      <c r="W27" s="103" t="n">
        <v>2.74228312640521</v>
      </c>
      <c r="X27" s="103" t="n">
        <v>2.74580457119598</v>
      </c>
      <c r="Y27" s="103" t="n">
        <v>2.63474967452575</v>
      </c>
      <c r="Z27" s="103" t="n">
        <v>2.52369477785552</v>
      </c>
      <c r="AA27" s="103" t="n">
        <v>2.41263988118529</v>
      </c>
      <c r="AB27" s="103" t="n">
        <v>2.31613428593788</v>
      </c>
      <c r="AC27" s="103" t="n">
        <v>2.21962869069047</v>
      </c>
      <c r="AD27" s="103" t="n">
        <v>2.12312309544306</v>
      </c>
      <c r="AE27" s="103" t="n">
        <v>2.02661750019564</v>
      </c>
      <c r="AF27" s="103" t="n">
        <v>1.93011190494823</v>
      </c>
      <c r="AG27" s="103" t="n">
        <v>1.83360630970082</v>
      </c>
      <c r="AH27" s="103" t="n">
        <v>1.73710071445341</v>
      </c>
      <c r="AI27" s="103" t="n">
        <v>1.640595119206</v>
      </c>
      <c r="AJ27" s="103" t="n">
        <v>1.54408952395859</v>
      </c>
      <c r="AK27" s="103" t="n">
        <v>1.44758392871117</v>
      </c>
      <c r="AL27" s="103" t="n">
        <v>1.35107833346376</v>
      </c>
      <c r="AM27" s="103" t="n">
        <v>1.25457273821635</v>
      </c>
      <c r="AN27" s="103" t="n">
        <v>1.15806714296894</v>
      </c>
      <c r="AO27" s="103" t="n">
        <v>1.06156154772153</v>
      </c>
      <c r="AP27" s="103" t="n">
        <v>0.96505595247412</v>
      </c>
      <c r="AQ27" s="103" t="n">
        <v>0.86855035722671</v>
      </c>
      <c r="AR27" s="103" t="n">
        <v>0.7720447619793</v>
      </c>
      <c r="AS27" s="103" t="n">
        <v>0.67553916673189</v>
      </c>
      <c r="AT27" s="103" t="n">
        <v>0.57903357148448</v>
      </c>
      <c r="AU27" s="103" t="n">
        <v>0.48252797623707</v>
      </c>
      <c r="AV27" s="103" t="n">
        <v>0.38602238098966</v>
      </c>
      <c r="AW27" s="103" t="n">
        <v>0.28951678574225</v>
      </c>
      <c r="AX27" s="103" t="n">
        <v>0.19301119049484</v>
      </c>
      <c r="AY27" s="103" t="n">
        <v>0</v>
      </c>
      <c r="AZ27" s="103" t="n">
        <v>0</v>
      </c>
      <c r="BA27" s="103" t="n">
        <v>0</v>
      </c>
      <c r="BB27" s="103" t="n">
        <v>0</v>
      </c>
    </row>
    <row r="28" customFormat="false" ht="12.8" hidden="false" customHeight="false" outlineLevel="0" collapsed="false">
      <c r="A28" s="102" t="n">
        <v>61</v>
      </c>
      <c r="B28" s="103" t="n">
        <v>0</v>
      </c>
      <c r="C28" s="103" t="n">
        <v>0.690574901601388</v>
      </c>
      <c r="D28" s="103" t="n">
        <v>1.38114980320278</v>
      </c>
      <c r="E28" s="103" t="n">
        <v>2.07172470480417</v>
      </c>
      <c r="F28" s="103" t="n">
        <v>2.76229960640555</v>
      </c>
      <c r="G28" s="103" t="n">
        <v>2.98196143695817</v>
      </c>
      <c r="H28" s="103" t="n">
        <v>3.20162326751079</v>
      </c>
      <c r="I28" s="103" t="n">
        <v>3.26701079311971</v>
      </c>
      <c r="J28" s="103" t="n">
        <v>3.33239831872864</v>
      </c>
      <c r="K28" s="103" t="n">
        <v>3.22433294058953</v>
      </c>
      <c r="L28" s="103" t="n">
        <v>3.11626756245042</v>
      </c>
      <c r="M28" s="103" t="n">
        <v>3.00413696060669</v>
      </c>
      <c r="N28" s="103" t="n">
        <v>2.89200635876297</v>
      </c>
      <c r="O28" s="103" t="n">
        <v>2.76929957602489</v>
      </c>
      <c r="P28" s="103" t="n">
        <v>2.64659279328681</v>
      </c>
      <c r="Q28" s="103" t="n">
        <v>2.8527021337291</v>
      </c>
      <c r="R28" s="103" t="n">
        <v>3.05881147417139</v>
      </c>
      <c r="S28" s="103" t="n">
        <v>3.00192113304792</v>
      </c>
      <c r="T28" s="103" t="n">
        <v>2.94503079192444</v>
      </c>
      <c r="U28" s="103" t="n">
        <v>2.88814045080097</v>
      </c>
      <c r="V28" s="103" t="n">
        <v>2.83125010967749</v>
      </c>
      <c r="W28" s="103" t="n">
        <v>2.83507181913956</v>
      </c>
      <c r="X28" s="103" t="n">
        <v>2.83889352860162</v>
      </c>
      <c r="Y28" s="103" t="n">
        <v>2.72446541625718</v>
      </c>
      <c r="Z28" s="103" t="n">
        <v>2.61003730391273</v>
      </c>
      <c r="AA28" s="103" t="n">
        <v>2.49560919156829</v>
      </c>
      <c r="AB28" s="103" t="n">
        <v>2.39578482390556</v>
      </c>
      <c r="AC28" s="103" t="n">
        <v>2.29596045624283</v>
      </c>
      <c r="AD28" s="103" t="n">
        <v>2.1961360885801</v>
      </c>
      <c r="AE28" s="103" t="n">
        <v>2.09631172091736</v>
      </c>
      <c r="AF28" s="103" t="n">
        <v>1.99648735325463</v>
      </c>
      <c r="AG28" s="103" t="n">
        <v>1.8966629855919</v>
      </c>
      <c r="AH28" s="103" t="n">
        <v>1.79683861792917</v>
      </c>
      <c r="AI28" s="103" t="n">
        <v>1.69701425026644</v>
      </c>
      <c r="AJ28" s="103" t="n">
        <v>1.59718988260371</v>
      </c>
      <c r="AK28" s="103" t="n">
        <v>1.49736551494097</v>
      </c>
      <c r="AL28" s="103" t="n">
        <v>1.39754114727824</v>
      </c>
      <c r="AM28" s="103" t="n">
        <v>1.29771677961551</v>
      </c>
      <c r="AN28" s="103" t="n">
        <v>1.19789241195278</v>
      </c>
      <c r="AO28" s="103" t="n">
        <v>1.09806804429005</v>
      </c>
      <c r="AP28" s="103" t="n">
        <v>0.99824367662732</v>
      </c>
      <c r="AQ28" s="103" t="n">
        <v>0.89841930896459</v>
      </c>
      <c r="AR28" s="103" t="n">
        <v>0.79859494130186</v>
      </c>
      <c r="AS28" s="103" t="n">
        <v>0.69877057363913</v>
      </c>
      <c r="AT28" s="103" t="n">
        <v>0.5989462059764</v>
      </c>
      <c r="AU28" s="103" t="n">
        <v>0.49912183831367</v>
      </c>
      <c r="AV28" s="103" t="n">
        <v>0.39929747065094</v>
      </c>
      <c r="AW28" s="103" t="n">
        <v>0.29947310298821</v>
      </c>
      <c r="AX28" s="103" t="n">
        <v>0.199648735325481</v>
      </c>
      <c r="AY28" s="103" t="n">
        <v>0</v>
      </c>
      <c r="AZ28" s="103" t="n">
        <v>0</v>
      </c>
      <c r="BA28" s="103" t="n">
        <v>0</v>
      </c>
      <c r="BB28" s="103" t="n">
        <v>0</v>
      </c>
    </row>
    <row r="29" customFormat="false" ht="12.8" hidden="false" customHeight="false" outlineLevel="0" collapsed="false">
      <c r="A29" s="102" t="n">
        <v>62</v>
      </c>
      <c r="B29" s="103" t="n">
        <v>0</v>
      </c>
      <c r="C29" s="103" t="n">
        <v>0.711334545388894</v>
      </c>
      <c r="D29" s="103" t="n">
        <v>1.42266909077779</v>
      </c>
      <c r="E29" s="103" t="n">
        <v>2.13400363616668</v>
      </c>
      <c r="F29" s="103" t="n">
        <v>2.84533818155558</v>
      </c>
      <c r="G29" s="103" t="n">
        <v>3.07255896981277</v>
      </c>
      <c r="H29" s="103" t="n">
        <v>3.29977975806995</v>
      </c>
      <c r="I29" s="103" t="n">
        <v>3.36786513064087</v>
      </c>
      <c r="J29" s="103" t="n">
        <v>3.43595050321179</v>
      </c>
      <c r="K29" s="103" t="n">
        <v>3.32538801127333</v>
      </c>
      <c r="L29" s="103" t="n">
        <v>3.21482551933486</v>
      </c>
      <c r="M29" s="103" t="n">
        <v>3.09973850907284</v>
      </c>
      <c r="N29" s="103" t="n">
        <v>2.98465149881082</v>
      </c>
      <c r="O29" s="103" t="n">
        <v>2.85845588117341</v>
      </c>
      <c r="P29" s="103" t="n">
        <v>2.732260263536</v>
      </c>
      <c r="Q29" s="103" t="n">
        <v>2.94492101008505</v>
      </c>
      <c r="R29" s="103" t="n">
        <v>3.1575817566341</v>
      </c>
      <c r="S29" s="103" t="n">
        <v>3.09912095191071</v>
      </c>
      <c r="T29" s="103" t="n">
        <v>3.04066014718732</v>
      </c>
      <c r="U29" s="103" t="n">
        <v>2.98219934246393</v>
      </c>
      <c r="V29" s="103" t="n">
        <v>2.92373853774054</v>
      </c>
      <c r="W29" s="103" t="n">
        <v>2.9278605118739</v>
      </c>
      <c r="X29" s="103" t="n">
        <v>2.93198248600726</v>
      </c>
      <c r="Y29" s="103" t="n">
        <v>2.81418115798861</v>
      </c>
      <c r="Z29" s="103" t="n">
        <v>2.69637982996995</v>
      </c>
      <c r="AA29" s="103" t="n">
        <v>2.57857850195129</v>
      </c>
      <c r="AB29" s="103" t="n">
        <v>2.47543536187324</v>
      </c>
      <c r="AC29" s="103" t="n">
        <v>2.37229222179519</v>
      </c>
      <c r="AD29" s="103" t="n">
        <v>2.26914908171713</v>
      </c>
      <c r="AE29" s="103" t="n">
        <v>2.16600594163908</v>
      </c>
      <c r="AF29" s="103" t="n">
        <v>2.06286280156103</v>
      </c>
      <c r="AG29" s="103" t="n">
        <v>1.95971966148298</v>
      </c>
      <c r="AH29" s="103" t="n">
        <v>1.85657652140493</v>
      </c>
      <c r="AI29" s="103" t="n">
        <v>1.75343338132688</v>
      </c>
      <c r="AJ29" s="103" t="n">
        <v>1.65029024124883</v>
      </c>
      <c r="AK29" s="103" t="n">
        <v>1.54714710117077</v>
      </c>
      <c r="AL29" s="103" t="n">
        <v>1.44400396109272</v>
      </c>
      <c r="AM29" s="103" t="n">
        <v>1.34086082101467</v>
      </c>
      <c r="AN29" s="103" t="n">
        <v>1.23771768093662</v>
      </c>
      <c r="AO29" s="103" t="n">
        <v>1.13457454085857</v>
      </c>
      <c r="AP29" s="103" t="n">
        <v>1.03143140078052</v>
      </c>
      <c r="AQ29" s="103" t="n">
        <v>0.92828826070247</v>
      </c>
      <c r="AR29" s="103" t="n">
        <v>0.82514512062442</v>
      </c>
      <c r="AS29" s="103" t="n">
        <v>0.722001980546371</v>
      </c>
      <c r="AT29" s="103" t="n">
        <v>0.618858840468321</v>
      </c>
      <c r="AU29" s="103" t="n">
        <v>0.515715700390271</v>
      </c>
      <c r="AV29" s="103" t="n">
        <v>0.412572560312221</v>
      </c>
      <c r="AW29" s="103" t="n">
        <v>0.309429420234171</v>
      </c>
      <c r="AX29" s="103" t="n">
        <v>0.206286280156121</v>
      </c>
      <c r="AY29" s="103" t="n">
        <v>0</v>
      </c>
      <c r="AZ29" s="103" t="n">
        <v>0</v>
      </c>
      <c r="BA29" s="103" t="n">
        <v>0</v>
      </c>
      <c r="BB29" s="103" t="n">
        <v>0</v>
      </c>
    </row>
    <row r="30" customFormat="false" ht="12.8" hidden="false" customHeight="false" outlineLevel="0" collapsed="false">
      <c r="A30" s="102" t="n">
        <v>63</v>
      </c>
      <c r="B30" s="103" t="n">
        <v>0</v>
      </c>
      <c r="C30" s="103" t="n">
        <v>0.7320941891764</v>
      </c>
      <c r="D30" s="103" t="n">
        <v>1.4641883783528</v>
      </c>
      <c r="E30" s="103" t="n">
        <v>2.1962825675292</v>
      </c>
      <c r="F30" s="103" t="n">
        <v>2.9283767567056</v>
      </c>
      <c r="G30" s="103" t="n">
        <v>3.16315650266736</v>
      </c>
      <c r="H30" s="103" t="n">
        <v>3.39793624862912</v>
      </c>
      <c r="I30" s="103" t="n">
        <v>3.46871946816203</v>
      </c>
      <c r="J30" s="103" t="n">
        <v>3.53950268769495</v>
      </c>
      <c r="K30" s="103" t="n">
        <v>3.42644308195713</v>
      </c>
      <c r="L30" s="103" t="n">
        <v>3.31338347621931</v>
      </c>
      <c r="M30" s="103" t="n">
        <v>3.19534005753898</v>
      </c>
      <c r="N30" s="103" t="n">
        <v>3.07729663885866</v>
      </c>
      <c r="O30" s="103" t="n">
        <v>2.94761218632192</v>
      </c>
      <c r="P30" s="103" t="n">
        <v>2.81792773378518</v>
      </c>
      <c r="Q30" s="103" t="n">
        <v>3.03713988644099</v>
      </c>
      <c r="R30" s="103" t="n">
        <v>3.2563520390968</v>
      </c>
      <c r="S30" s="103" t="n">
        <v>3.1963207707735</v>
      </c>
      <c r="T30" s="103" t="n">
        <v>3.1362895024502</v>
      </c>
      <c r="U30" s="103" t="n">
        <v>3.07625823412689</v>
      </c>
      <c r="V30" s="103" t="n">
        <v>3.01622696580359</v>
      </c>
      <c r="W30" s="103" t="n">
        <v>3.02064920460825</v>
      </c>
      <c r="X30" s="103" t="n">
        <v>3.02507144341291</v>
      </c>
      <c r="Y30" s="103" t="n">
        <v>2.90389689972003</v>
      </c>
      <c r="Z30" s="103" t="n">
        <v>2.78272235602716</v>
      </c>
      <c r="AA30" s="103" t="n">
        <v>2.66154781233429</v>
      </c>
      <c r="AB30" s="103" t="n">
        <v>2.55508589984092</v>
      </c>
      <c r="AC30" s="103" t="n">
        <v>2.44862398734754</v>
      </c>
      <c r="AD30" s="103" t="n">
        <v>2.34216207485417</v>
      </c>
      <c r="AE30" s="103" t="n">
        <v>2.2357001623608</v>
      </c>
      <c r="AF30" s="103" t="n">
        <v>2.12923824986743</v>
      </c>
      <c r="AG30" s="103" t="n">
        <v>2.02277633737406</v>
      </c>
      <c r="AH30" s="103" t="n">
        <v>1.91631442488069</v>
      </c>
      <c r="AI30" s="103" t="n">
        <v>1.80985251238732</v>
      </c>
      <c r="AJ30" s="103" t="n">
        <v>1.70339059989394</v>
      </c>
      <c r="AK30" s="103" t="n">
        <v>1.59692868740057</v>
      </c>
      <c r="AL30" s="103" t="n">
        <v>1.4904667749072</v>
      </c>
      <c r="AM30" s="103" t="n">
        <v>1.38400486241383</v>
      </c>
      <c r="AN30" s="103" t="n">
        <v>1.27754294992046</v>
      </c>
      <c r="AO30" s="103" t="n">
        <v>1.17108103742709</v>
      </c>
      <c r="AP30" s="103" t="n">
        <v>1.06461912493372</v>
      </c>
      <c r="AQ30" s="103" t="n">
        <v>0.958157212440351</v>
      </c>
      <c r="AR30" s="103" t="n">
        <v>0.851695299946981</v>
      </c>
      <c r="AS30" s="103" t="n">
        <v>0.745233387453611</v>
      </c>
      <c r="AT30" s="103" t="n">
        <v>0.638771474960241</v>
      </c>
      <c r="AU30" s="103" t="n">
        <v>0.532309562466871</v>
      </c>
      <c r="AV30" s="103" t="n">
        <v>0.425847649973501</v>
      </c>
      <c r="AW30" s="103" t="n">
        <v>0.319385737480131</v>
      </c>
      <c r="AX30" s="103" t="n">
        <v>0.212923824986761</v>
      </c>
      <c r="AY30" s="103" t="n">
        <v>0</v>
      </c>
      <c r="AZ30" s="103" t="n">
        <v>0</v>
      </c>
      <c r="BA30" s="103" t="n">
        <v>0</v>
      </c>
      <c r="BB30" s="103" t="n">
        <v>0</v>
      </c>
    </row>
    <row r="31" customFormat="false" ht="12.8" hidden="false" customHeight="false" outlineLevel="0" collapsed="false">
      <c r="A31" s="102" t="n">
        <v>64</v>
      </c>
      <c r="B31" s="103" t="n">
        <v>0</v>
      </c>
      <c r="C31" s="103" t="n">
        <v>0.752853832963906</v>
      </c>
      <c r="D31" s="103" t="n">
        <v>1.50570766592781</v>
      </c>
      <c r="E31" s="103" t="n">
        <v>2.25856149889172</v>
      </c>
      <c r="F31" s="103" t="n">
        <v>3.01141533185563</v>
      </c>
      <c r="G31" s="103" t="n">
        <v>3.25375403552196</v>
      </c>
      <c r="H31" s="103" t="n">
        <v>3.49609273918828</v>
      </c>
      <c r="I31" s="103" t="n">
        <v>3.56957380568319</v>
      </c>
      <c r="J31" s="103" t="n">
        <v>3.6430548721781</v>
      </c>
      <c r="K31" s="103" t="n">
        <v>3.52749815264093</v>
      </c>
      <c r="L31" s="103" t="n">
        <v>3.41194143310375</v>
      </c>
      <c r="M31" s="103" t="n">
        <v>3.29094160600513</v>
      </c>
      <c r="N31" s="103" t="n">
        <v>3.16994177890651</v>
      </c>
      <c r="O31" s="103" t="n">
        <v>3.03676849147044</v>
      </c>
      <c r="P31" s="103" t="n">
        <v>2.90359520403437</v>
      </c>
      <c r="Q31" s="103" t="n">
        <v>3.12935876279694</v>
      </c>
      <c r="R31" s="103" t="n">
        <v>3.35512232155951</v>
      </c>
      <c r="S31" s="103" t="n">
        <v>3.29352058963629</v>
      </c>
      <c r="T31" s="103" t="n">
        <v>3.23191885771307</v>
      </c>
      <c r="U31" s="103" t="n">
        <v>3.17031712578986</v>
      </c>
      <c r="V31" s="103" t="n">
        <v>3.10871539386664</v>
      </c>
      <c r="W31" s="103" t="n">
        <v>3.11343789734259</v>
      </c>
      <c r="X31" s="103" t="n">
        <v>3.11816040081855</v>
      </c>
      <c r="Y31" s="103" t="n">
        <v>2.99361264145146</v>
      </c>
      <c r="Z31" s="103" t="n">
        <v>2.86906488208438</v>
      </c>
      <c r="AA31" s="103" t="n">
        <v>2.74451712271729</v>
      </c>
      <c r="AB31" s="103" t="n">
        <v>2.6347364378086</v>
      </c>
      <c r="AC31" s="103" t="n">
        <v>2.5249557528999</v>
      </c>
      <c r="AD31" s="103" t="n">
        <v>2.41517506799121</v>
      </c>
      <c r="AE31" s="103" t="n">
        <v>2.30539438308252</v>
      </c>
      <c r="AF31" s="103" t="n">
        <v>2.19561369817383</v>
      </c>
      <c r="AG31" s="103" t="n">
        <v>2.08583301326514</v>
      </c>
      <c r="AH31" s="103" t="n">
        <v>1.97605232835645</v>
      </c>
      <c r="AI31" s="103" t="n">
        <v>1.86627164344776</v>
      </c>
      <c r="AJ31" s="103" t="n">
        <v>1.75649095853906</v>
      </c>
      <c r="AK31" s="103" t="n">
        <v>1.64671027363037</v>
      </c>
      <c r="AL31" s="103" t="n">
        <v>1.53692958872168</v>
      </c>
      <c r="AM31" s="103" t="n">
        <v>1.42714890381299</v>
      </c>
      <c r="AN31" s="103" t="n">
        <v>1.3173682189043</v>
      </c>
      <c r="AO31" s="103" t="n">
        <v>1.20758753399561</v>
      </c>
      <c r="AP31" s="103" t="n">
        <v>1.09780684908692</v>
      </c>
      <c r="AQ31" s="103" t="n">
        <v>0.988026164178231</v>
      </c>
      <c r="AR31" s="103" t="n">
        <v>0.878245479269541</v>
      </c>
      <c r="AS31" s="103" t="n">
        <v>0.768464794360851</v>
      </c>
      <c r="AT31" s="103" t="n">
        <v>0.658684109452161</v>
      </c>
      <c r="AU31" s="103" t="n">
        <v>0.548903424543471</v>
      </c>
      <c r="AV31" s="103" t="n">
        <v>0.439122739634781</v>
      </c>
      <c r="AW31" s="103" t="n">
        <v>0.329342054726092</v>
      </c>
      <c r="AX31" s="103" t="n">
        <v>0.219561369817402</v>
      </c>
      <c r="AY31" s="103" t="n">
        <v>0</v>
      </c>
      <c r="AZ31" s="103" t="n">
        <v>0</v>
      </c>
      <c r="BA31" s="103" t="n">
        <v>0</v>
      </c>
      <c r="BB31" s="103" t="n">
        <v>0</v>
      </c>
    </row>
    <row r="32" customFormat="false" ht="12.8" hidden="false" customHeight="false" outlineLevel="0" collapsed="false">
      <c r="A32" s="102" t="n">
        <v>65</v>
      </c>
      <c r="B32" s="103" t="n">
        <v>0</v>
      </c>
      <c r="C32" s="103" t="n">
        <v>0.773613476751412</v>
      </c>
      <c r="D32" s="103" t="n">
        <v>1.54722695350282</v>
      </c>
      <c r="E32" s="103" t="n">
        <v>2.32084043025424</v>
      </c>
      <c r="F32" s="103" t="n">
        <v>3.09445390700565</v>
      </c>
      <c r="G32" s="103" t="n">
        <v>3.34435156837655</v>
      </c>
      <c r="H32" s="103" t="n">
        <v>3.59424922974744</v>
      </c>
      <c r="I32" s="103" t="n">
        <v>3.67042814320435</v>
      </c>
      <c r="J32" s="103" t="n">
        <v>3.74660705666126</v>
      </c>
      <c r="K32" s="103" t="n">
        <v>3.62855322332473</v>
      </c>
      <c r="L32" s="103" t="n">
        <v>3.5104993899882</v>
      </c>
      <c r="M32" s="103" t="n">
        <v>3.38654315447128</v>
      </c>
      <c r="N32" s="103" t="n">
        <v>3.26258691895435</v>
      </c>
      <c r="O32" s="103" t="n">
        <v>3.12592479661896</v>
      </c>
      <c r="P32" s="103" t="n">
        <v>2.98926267428356</v>
      </c>
      <c r="Q32" s="103" t="n">
        <v>3.22157763915288</v>
      </c>
      <c r="R32" s="103" t="n">
        <v>3.45389260402221</v>
      </c>
      <c r="S32" s="103" t="n">
        <v>3.39072040849908</v>
      </c>
      <c r="T32" s="103" t="n">
        <v>3.32754821297595</v>
      </c>
      <c r="U32" s="103" t="n">
        <v>3.26437601745282</v>
      </c>
      <c r="V32" s="103" t="n">
        <v>3.20120382192969</v>
      </c>
      <c r="W32" s="103" t="n">
        <v>3.20622659007694</v>
      </c>
      <c r="X32" s="103" t="n">
        <v>3.21124935822419</v>
      </c>
      <c r="Y32" s="103" t="n">
        <v>3.08332838318289</v>
      </c>
      <c r="Z32" s="103" t="n">
        <v>2.95540740814159</v>
      </c>
      <c r="AA32" s="103" t="n">
        <v>2.82748643310029</v>
      </c>
      <c r="AB32" s="103" t="n">
        <v>2.71438697577627</v>
      </c>
      <c r="AC32" s="103" t="n">
        <v>2.60128751845226</v>
      </c>
      <c r="AD32" s="103" t="n">
        <v>2.48818806112825</v>
      </c>
      <c r="AE32" s="103" t="n">
        <v>2.37508860380424</v>
      </c>
      <c r="AF32" s="103" t="n">
        <v>2.26198914648023</v>
      </c>
      <c r="AG32" s="103" t="n">
        <v>2.14888968915622</v>
      </c>
      <c r="AH32" s="103" t="n">
        <v>2.03579023183221</v>
      </c>
      <c r="AI32" s="103" t="n">
        <v>1.9226907745082</v>
      </c>
      <c r="AJ32" s="103" t="n">
        <v>1.80959131718418</v>
      </c>
      <c r="AK32" s="103" t="n">
        <v>1.69649185986017</v>
      </c>
      <c r="AL32" s="103" t="n">
        <v>1.58339240253616</v>
      </c>
      <c r="AM32" s="103" t="n">
        <v>1.47029294521215</v>
      </c>
      <c r="AN32" s="103" t="n">
        <v>1.35719348788814</v>
      </c>
      <c r="AO32" s="103" t="n">
        <v>1.24409403056413</v>
      </c>
      <c r="AP32" s="103" t="n">
        <v>1.13099457324012</v>
      </c>
      <c r="AQ32" s="103" t="n">
        <v>1.01789511591611</v>
      </c>
      <c r="AR32" s="103" t="n">
        <v>0.9047956585921</v>
      </c>
      <c r="AS32" s="103" t="n">
        <v>0.79169620126809</v>
      </c>
      <c r="AT32" s="103" t="n">
        <v>0.67859674394408</v>
      </c>
      <c r="AU32" s="103" t="n">
        <v>0.565497286620071</v>
      </c>
      <c r="AV32" s="103" t="n">
        <v>0.452397829296061</v>
      </c>
      <c r="AW32" s="103" t="n">
        <v>0.339298371972051</v>
      </c>
      <c r="AX32" s="103" t="n">
        <v>0.226198914648041</v>
      </c>
      <c r="AY32" s="103" t="n">
        <v>0</v>
      </c>
      <c r="AZ32" s="103" t="n">
        <v>0</v>
      </c>
      <c r="BA32" s="103" t="n">
        <v>0</v>
      </c>
      <c r="BB32" s="103" t="n">
        <v>0</v>
      </c>
    </row>
    <row r="33" customFormat="false" ht="12.8" hidden="false" customHeight="false" outlineLevel="0" collapsed="false">
      <c r="A33" s="102" t="n">
        <v>66</v>
      </c>
      <c r="B33" s="103" t="n">
        <v>0</v>
      </c>
      <c r="C33" s="103" t="n">
        <v>0.79371584643131</v>
      </c>
      <c r="D33" s="103" t="n">
        <v>1.58743169286262</v>
      </c>
      <c r="E33" s="103" t="n">
        <v>2.38114753929393</v>
      </c>
      <c r="F33" s="103" t="n">
        <v>3.17486338572524</v>
      </c>
      <c r="G33" s="103" t="n">
        <v>3.43263765032885</v>
      </c>
      <c r="H33" s="103" t="n">
        <v>3.69041191493246</v>
      </c>
      <c r="I33" s="103" t="n">
        <v>3.76960154904017</v>
      </c>
      <c r="J33" s="103" t="n">
        <v>3.84879118314788</v>
      </c>
      <c r="K33" s="103" t="n">
        <v>3.72870970860835</v>
      </c>
      <c r="L33" s="103" t="n">
        <v>3.60862823406882</v>
      </c>
      <c r="M33" s="103" t="n">
        <v>3.4820057028842</v>
      </c>
      <c r="N33" s="103" t="n">
        <v>3.35538317169959</v>
      </c>
      <c r="O33" s="103" t="n">
        <v>3.21542377634072</v>
      </c>
      <c r="P33" s="103" t="n">
        <v>3.07546438098185</v>
      </c>
      <c r="Q33" s="103" t="n">
        <v>3.31432007519775</v>
      </c>
      <c r="R33" s="103" t="n">
        <v>3.55317576941366</v>
      </c>
      <c r="S33" s="103" t="n">
        <v>3.4885401684066</v>
      </c>
      <c r="T33" s="103" t="n">
        <v>3.42390456739954</v>
      </c>
      <c r="U33" s="103" t="n">
        <v>3.35926896639248</v>
      </c>
      <c r="V33" s="103" t="n">
        <v>3.29463336538542</v>
      </c>
      <c r="W33" s="103" t="n">
        <v>3.30003257092121</v>
      </c>
      <c r="X33" s="103" t="n">
        <v>3.30543177645699</v>
      </c>
      <c r="Y33" s="103" t="n">
        <v>3.17425651080931</v>
      </c>
      <c r="Z33" s="103" t="n">
        <v>3.04308124516164</v>
      </c>
      <c r="AA33" s="103" t="n">
        <v>2.91190597951396</v>
      </c>
      <c r="AB33" s="103" t="n">
        <v>2.7954297403334</v>
      </c>
      <c r="AC33" s="103" t="n">
        <v>2.67895350115284</v>
      </c>
      <c r="AD33" s="103" t="n">
        <v>2.56247726197228</v>
      </c>
      <c r="AE33" s="103" t="n">
        <v>2.44600102279172</v>
      </c>
      <c r="AF33" s="103" t="n">
        <v>2.32952478361117</v>
      </c>
      <c r="AG33" s="103" t="n">
        <v>2.21304854443061</v>
      </c>
      <c r="AH33" s="103" t="n">
        <v>2.09657230525005</v>
      </c>
      <c r="AI33" s="103" t="n">
        <v>1.98009606606949</v>
      </c>
      <c r="AJ33" s="103" t="n">
        <v>1.86361982688893</v>
      </c>
      <c r="AK33" s="103" t="n">
        <v>1.74714358770837</v>
      </c>
      <c r="AL33" s="103" t="n">
        <v>1.63066734852782</v>
      </c>
      <c r="AM33" s="103" t="n">
        <v>1.51419110934726</v>
      </c>
      <c r="AN33" s="103" t="n">
        <v>1.3977148701667</v>
      </c>
      <c r="AO33" s="103" t="n">
        <v>1.28123863098615</v>
      </c>
      <c r="AP33" s="103" t="n">
        <v>1.16476239180559</v>
      </c>
      <c r="AQ33" s="103" t="n">
        <v>1.04828615262503</v>
      </c>
      <c r="AR33" s="103" t="n">
        <v>0.931809913444474</v>
      </c>
      <c r="AS33" s="103" t="n">
        <v>0.815333674263917</v>
      </c>
      <c r="AT33" s="103" t="n">
        <v>0.69885743508336</v>
      </c>
      <c r="AU33" s="103" t="n">
        <v>0.582381195902803</v>
      </c>
      <c r="AV33" s="103" t="n">
        <v>0.465904956722246</v>
      </c>
      <c r="AW33" s="103" t="n">
        <v>0.349428717541689</v>
      </c>
      <c r="AX33" s="103" t="n">
        <v>0.232952478361133</v>
      </c>
      <c r="AY33" s="103" t="n">
        <v>0</v>
      </c>
      <c r="AZ33" s="103" t="n">
        <v>0</v>
      </c>
      <c r="BA33" s="103" t="n">
        <v>0</v>
      </c>
      <c r="BB33" s="103" t="n">
        <v>0</v>
      </c>
    </row>
    <row r="34" customFormat="false" ht="12.8" hidden="false" customHeight="false" outlineLevel="0" collapsed="false">
      <c r="A34" s="102" t="n">
        <v>67</v>
      </c>
      <c r="B34" s="103" t="n">
        <v>0</v>
      </c>
      <c r="C34" s="103" t="n">
        <v>0.813818216111208</v>
      </c>
      <c r="D34" s="103" t="n">
        <v>1.62763643222242</v>
      </c>
      <c r="E34" s="103" t="n">
        <v>2.44145464833362</v>
      </c>
      <c r="F34" s="103" t="n">
        <v>3.25527286444483</v>
      </c>
      <c r="G34" s="103" t="n">
        <v>3.52092373228116</v>
      </c>
      <c r="H34" s="103" t="n">
        <v>3.78657460011748</v>
      </c>
      <c r="I34" s="103" t="n">
        <v>3.86877495487599</v>
      </c>
      <c r="J34" s="103" t="n">
        <v>3.95097530963449</v>
      </c>
      <c r="K34" s="103" t="n">
        <v>3.82886619389197</v>
      </c>
      <c r="L34" s="103" t="n">
        <v>3.70675707814944</v>
      </c>
      <c r="M34" s="103" t="n">
        <v>3.57746825129713</v>
      </c>
      <c r="N34" s="103" t="n">
        <v>3.44817942444482</v>
      </c>
      <c r="O34" s="103" t="n">
        <v>3.30492275606248</v>
      </c>
      <c r="P34" s="103" t="n">
        <v>3.16166608768015</v>
      </c>
      <c r="Q34" s="103" t="n">
        <v>3.40706251124262</v>
      </c>
      <c r="R34" s="103" t="n">
        <v>3.6524589348051</v>
      </c>
      <c r="S34" s="103" t="n">
        <v>3.58635992831412</v>
      </c>
      <c r="T34" s="103" t="n">
        <v>3.52026092182313</v>
      </c>
      <c r="U34" s="103" t="n">
        <v>3.45416191533214</v>
      </c>
      <c r="V34" s="103" t="n">
        <v>3.38806290884116</v>
      </c>
      <c r="W34" s="103" t="n">
        <v>3.39383855176547</v>
      </c>
      <c r="X34" s="103" t="n">
        <v>3.39961419468979</v>
      </c>
      <c r="Y34" s="103" t="n">
        <v>3.26518463843574</v>
      </c>
      <c r="Z34" s="103" t="n">
        <v>3.13075508218168</v>
      </c>
      <c r="AA34" s="103" t="n">
        <v>2.99632552592763</v>
      </c>
      <c r="AB34" s="103" t="n">
        <v>2.87647250489052</v>
      </c>
      <c r="AC34" s="103" t="n">
        <v>2.75661948385342</v>
      </c>
      <c r="AD34" s="103" t="n">
        <v>2.63676646281631</v>
      </c>
      <c r="AE34" s="103" t="n">
        <v>2.51691344177921</v>
      </c>
      <c r="AF34" s="103" t="n">
        <v>2.3970604207421</v>
      </c>
      <c r="AG34" s="103" t="n">
        <v>2.277207399705</v>
      </c>
      <c r="AH34" s="103" t="n">
        <v>2.15735437866789</v>
      </c>
      <c r="AI34" s="103" t="n">
        <v>2.03750135763079</v>
      </c>
      <c r="AJ34" s="103" t="n">
        <v>1.91764833659368</v>
      </c>
      <c r="AK34" s="103" t="n">
        <v>1.79779531555658</v>
      </c>
      <c r="AL34" s="103" t="n">
        <v>1.67794229451947</v>
      </c>
      <c r="AM34" s="103" t="n">
        <v>1.55808927348237</v>
      </c>
      <c r="AN34" s="103" t="n">
        <v>1.43823625244526</v>
      </c>
      <c r="AO34" s="103" t="n">
        <v>1.31838323140816</v>
      </c>
      <c r="AP34" s="103" t="n">
        <v>1.19853021037106</v>
      </c>
      <c r="AQ34" s="103" t="n">
        <v>1.07867718933395</v>
      </c>
      <c r="AR34" s="103" t="n">
        <v>0.958824168296848</v>
      </c>
      <c r="AS34" s="103" t="n">
        <v>0.838971147259744</v>
      </c>
      <c r="AT34" s="103" t="n">
        <v>0.71911812622264</v>
      </c>
      <c r="AU34" s="103" t="n">
        <v>0.599265105185536</v>
      </c>
      <c r="AV34" s="103" t="n">
        <v>0.479412084148432</v>
      </c>
      <c r="AW34" s="103" t="n">
        <v>0.359559063111328</v>
      </c>
      <c r="AX34" s="103" t="n">
        <v>0.239706042074224</v>
      </c>
      <c r="AY34" s="103" t="n">
        <v>0</v>
      </c>
      <c r="AZ34" s="103" t="n">
        <v>0</v>
      </c>
      <c r="BA34" s="103" t="n">
        <v>0</v>
      </c>
      <c r="BB34" s="103" t="n">
        <v>0</v>
      </c>
    </row>
    <row r="35" customFormat="false" ht="12.8" hidden="false" customHeight="false" outlineLevel="0" collapsed="false">
      <c r="A35" s="102" t="n">
        <v>68</v>
      </c>
      <c r="B35" s="103" t="n">
        <v>0</v>
      </c>
      <c r="C35" s="103" t="n">
        <v>0.833920585791105</v>
      </c>
      <c r="D35" s="103" t="n">
        <v>1.66784117158221</v>
      </c>
      <c r="E35" s="103" t="n">
        <v>2.50176175737332</v>
      </c>
      <c r="F35" s="103" t="n">
        <v>3.33568234316442</v>
      </c>
      <c r="G35" s="103" t="n">
        <v>3.60920981423346</v>
      </c>
      <c r="H35" s="103" t="n">
        <v>3.8827372853025</v>
      </c>
      <c r="I35" s="103" t="n">
        <v>3.9679483607118</v>
      </c>
      <c r="J35" s="103" t="n">
        <v>4.05315943612111</v>
      </c>
      <c r="K35" s="103" t="n">
        <v>3.92902267917559</v>
      </c>
      <c r="L35" s="103" t="n">
        <v>3.80488592223007</v>
      </c>
      <c r="M35" s="103" t="n">
        <v>3.67293079971006</v>
      </c>
      <c r="N35" s="103" t="n">
        <v>3.54097567719006</v>
      </c>
      <c r="O35" s="103" t="n">
        <v>3.39442173578425</v>
      </c>
      <c r="P35" s="103" t="n">
        <v>3.24786779437844</v>
      </c>
      <c r="Q35" s="103" t="n">
        <v>3.49980494728749</v>
      </c>
      <c r="R35" s="103" t="n">
        <v>3.75174210019655</v>
      </c>
      <c r="S35" s="103" t="n">
        <v>3.68417968822163</v>
      </c>
      <c r="T35" s="103" t="n">
        <v>3.61661727624672</v>
      </c>
      <c r="U35" s="103" t="n">
        <v>3.54905486427181</v>
      </c>
      <c r="V35" s="103" t="n">
        <v>3.48149245229689</v>
      </c>
      <c r="W35" s="103" t="n">
        <v>3.48764453260974</v>
      </c>
      <c r="X35" s="103" t="n">
        <v>3.49379661292259</v>
      </c>
      <c r="Y35" s="103" t="n">
        <v>3.35611276606216</v>
      </c>
      <c r="Z35" s="103" t="n">
        <v>3.21842891920173</v>
      </c>
      <c r="AA35" s="103" t="n">
        <v>3.0807450723413</v>
      </c>
      <c r="AB35" s="103" t="n">
        <v>2.95751526944765</v>
      </c>
      <c r="AC35" s="103" t="n">
        <v>2.83428546655399</v>
      </c>
      <c r="AD35" s="103" t="n">
        <v>2.71105566366034</v>
      </c>
      <c r="AE35" s="103" t="n">
        <v>2.58782586076669</v>
      </c>
      <c r="AF35" s="103" t="n">
        <v>2.46459605787304</v>
      </c>
      <c r="AG35" s="103" t="n">
        <v>2.34136625497939</v>
      </c>
      <c r="AH35" s="103" t="n">
        <v>2.21813645208574</v>
      </c>
      <c r="AI35" s="103" t="n">
        <v>2.09490664919208</v>
      </c>
      <c r="AJ35" s="103" t="n">
        <v>1.97167684629843</v>
      </c>
      <c r="AK35" s="103" t="n">
        <v>1.84844704340478</v>
      </c>
      <c r="AL35" s="103" t="n">
        <v>1.72521724051113</v>
      </c>
      <c r="AM35" s="103" t="n">
        <v>1.60198743761748</v>
      </c>
      <c r="AN35" s="103" t="n">
        <v>1.47875763472383</v>
      </c>
      <c r="AO35" s="103" t="n">
        <v>1.35552783183017</v>
      </c>
      <c r="AP35" s="103" t="n">
        <v>1.23229802893652</v>
      </c>
      <c r="AQ35" s="103" t="n">
        <v>1.10906822604287</v>
      </c>
      <c r="AR35" s="103" t="n">
        <v>0.985838423149222</v>
      </c>
      <c r="AS35" s="103" t="n">
        <v>0.862608620255571</v>
      </c>
      <c r="AT35" s="103" t="n">
        <v>0.73937881736192</v>
      </c>
      <c r="AU35" s="103" t="n">
        <v>0.616149014468269</v>
      </c>
      <c r="AV35" s="103" t="n">
        <v>0.492919211574618</v>
      </c>
      <c r="AW35" s="103" t="n">
        <v>0.369689408680967</v>
      </c>
      <c r="AX35" s="103" t="n">
        <v>0.246459605787317</v>
      </c>
      <c r="AY35" s="103" t="n">
        <v>0</v>
      </c>
      <c r="AZ35" s="103" t="n">
        <v>0</v>
      </c>
      <c r="BA35" s="103" t="n">
        <v>0</v>
      </c>
      <c r="BB35" s="103" t="n">
        <v>0</v>
      </c>
    </row>
    <row r="36" customFormat="false" ht="12.8" hidden="false" customHeight="false" outlineLevel="0" collapsed="false">
      <c r="A36" s="102" t="n">
        <v>69</v>
      </c>
      <c r="B36" s="103" t="n">
        <v>0</v>
      </c>
      <c r="C36" s="103" t="n">
        <v>0.854022955471003</v>
      </c>
      <c r="D36" s="103" t="n">
        <v>1.70804591094201</v>
      </c>
      <c r="E36" s="103" t="n">
        <v>2.56206886641301</v>
      </c>
      <c r="F36" s="103" t="n">
        <v>3.41609182188401</v>
      </c>
      <c r="G36" s="103" t="n">
        <v>3.69749589618577</v>
      </c>
      <c r="H36" s="103" t="n">
        <v>3.97889997048752</v>
      </c>
      <c r="I36" s="103" t="n">
        <v>4.06712176654762</v>
      </c>
      <c r="J36" s="103" t="n">
        <v>4.15534356260772</v>
      </c>
      <c r="K36" s="103" t="n">
        <v>4.02917916445921</v>
      </c>
      <c r="L36" s="103" t="n">
        <v>3.90301476631069</v>
      </c>
      <c r="M36" s="103" t="n">
        <v>3.76839334812299</v>
      </c>
      <c r="N36" s="103" t="n">
        <v>3.63377192993529</v>
      </c>
      <c r="O36" s="103" t="n">
        <v>3.48392071550602</v>
      </c>
      <c r="P36" s="103" t="n">
        <v>3.33406950107674</v>
      </c>
      <c r="Q36" s="103" t="n">
        <v>3.59254738333236</v>
      </c>
      <c r="R36" s="103" t="n">
        <v>3.85102526558799</v>
      </c>
      <c r="S36" s="103" t="n">
        <v>3.78199944812915</v>
      </c>
      <c r="T36" s="103" t="n">
        <v>3.71297363067031</v>
      </c>
      <c r="U36" s="103" t="n">
        <v>3.64394781321147</v>
      </c>
      <c r="V36" s="103" t="n">
        <v>3.57492199575263</v>
      </c>
      <c r="W36" s="103" t="n">
        <v>3.58145051345401</v>
      </c>
      <c r="X36" s="103" t="n">
        <v>3.58797903115539</v>
      </c>
      <c r="Y36" s="103" t="n">
        <v>3.44704089368858</v>
      </c>
      <c r="Z36" s="103" t="n">
        <v>3.30610275622178</v>
      </c>
      <c r="AA36" s="103" t="n">
        <v>3.16516461875497</v>
      </c>
      <c r="AB36" s="103" t="n">
        <v>3.03855803400477</v>
      </c>
      <c r="AC36" s="103" t="n">
        <v>2.91195144925457</v>
      </c>
      <c r="AD36" s="103" t="n">
        <v>2.78534486450437</v>
      </c>
      <c r="AE36" s="103" t="n">
        <v>2.65873827975417</v>
      </c>
      <c r="AF36" s="103" t="n">
        <v>2.53213169500397</v>
      </c>
      <c r="AG36" s="103" t="n">
        <v>2.40552511025378</v>
      </c>
      <c r="AH36" s="103" t="n">
        <v>2.27891852550358</v>
      </c>
      <c r="AI36" s="103" t="n">
        <v>2.15231194075338</v>
      </c>
      <c r="AJ36" s="103" t="n">
        <v>2.02570535600318</v>
      </c>
      <c r="AK36" s="103" t="n">
        <v>1.89909877125298</v>
      </c>
      <c r="AL36" s="103" t="n">
        <v>1.77249218650278</v>
      </c>
      <c r="AM36" s="103" t="n">
        <v>1.64588560175259</v>
      </c>
      <c r="AN36" s="103" t="n">
        <v>1.51927901700239</v>
      </c>
      <c r="AO36" s="103" t="n">
        <v>1.39267243225219</v>
      </c>
      <c r="AP36" s="103" t="n">
        <v>1.26606584750199</v>
      </c>
      <c r="AQ36" s="103" t="n">
        <v>1.13945926275179</v>
      </c>
      <c r="AR36" s="103" t="n">
        <v>1.0128526780016</v>
      </c>
      <c r="AS36" s="103" t="n">
        <v>0.886246093251398</v>
      </c>
      <c r="AT36" s="103" t="n">
        <v>0.7596395085012</v>
      </c>
      <c r="AU36" s="103" t="n">
        <v>0.633032923751003</v>
      </c>
      <c r="AV36" s="103" t="n">
        <v>0.506426339000805</v>
      </c>
      <c r="AW36" s="103" t="n">
        <v>0.379819754250607</v>
      </c>
      <c r="AX36" s="103" t="n">
        <v>0.253213169500409</v>
      </c>
      <c r="AY36" s="103" t="n">
        <v>0</v>
      </c>
      <c r="AZ36" s="103" t="n">
        <v>0</v>
      </c>
      <c r="BA36" s="103" t="n">
        <v>0</v>
      </c>
      <c r="BB36" s="103" t="n">
        <v>0</v>
      </c>
    </row>
    <row r="37" customFormat="false" ht="12.8" hidden="false" customHeight="false" outlineLevel="0" collapsed="false">
      <c r="A37" s="102" t="n">
        <v>70</v>
      </c>
      <c r="B37" s="103" t="n">
        <v>0</v>
      </c>
      <c r="C37" s="103" t="n">
        <v>0.8741253251509</v>
      </c>
      <c r="D37" s="103" t="n">
        <v>1.7482506503018</v>
      </c>
      <c r="E37" s="103" t="n">
        <v>2.6223759754527</v>
      </c>
      <c r="F37" s="103" t="n">
        <v>3.4965013006036</v>
      </c>
      <c r="G37" s="103" t="n">
        <v>3.78578197813807</v>
      </c>
      <c r="H37" s="103" t="n">
        <v>4.07506265567254</v>
      </c>
      <c r="I37" s="103" t="n">
        <v>4.16629517238344</v>
      </c>
      <c r="J37" s="103" t="n">
        <v>4.25752768909434</v>
      </c>
      <c r="K37" s="103" t="n">
        <v>4.12933564974283</v>
      </c>
      <c r="L37" s="103" t="n">
        <v>4.00114361039131</v>
      </c>
      <c r="M37" s="103" t="n">
        <v>3.86385589653592</v>
      </c>
      <c r="N37" s="103" t="n">
        <v>3.72656818268053</v>
      </c>
      <c r="O37" s="103" t="n">
        <v>3.57341969522778</v>
      </c>
      <c r="P37" s="103" t="n">
        <v>3.42027120777503</v>
      </c>
      <c r="Q37" s="103" t="n">
        <v>3.68528981937723</v>
      </c>
      <c r="R37" s="103" t="n">
        <v>3.95030843097944</v>
      </c>
      <c r="S37" s="103" t="n">
        <v>3.87981920803667</v>
      </c>
      <c r="T37" s="103" t="n">
        <v>3.8093299850939</v>
      </c>
      <c r="U37" s="103" t="n">
        <v>3.73884076215113</v>
      </c>
      <c r="V37" s="103" t="n">
        <v>3.66835153920836</v>
      </c>
      <c r="W37" s="103" t="n">
        <v>3.67525649429828</v>
      </c>
      <c r="X37" s="103" t="n">
        <v>3.68216144938819</v>
      </c>
      <c r="Y37" s="103" t="n">
        <v>3.53796902131501</v>
      </c>
      <c r="Z37" s="103" t="n">
        <v>3.39377659324182</v>
      </c>
      <c r="AA37" s="103" t="n">
        <v>3.24958416516864</v>
      </c>
      <c r="AB37" s="103" t="n">
        <v>3.11960079856189</v>
      </c>
      <c r="AC37" s="103" t="n">
        <v>2.98961743195515</v>
      </c>
      <c r="AD37" s="103" t="n">
        <v>2.8596340653484</v>
      </c>
      <c r="AE37" s="103" t="n">
        <v>2.72965069874166</v>
      </c>
      <c r="AF37" s="103" t="n">
        <v>2.59966733213491</v>
      </c>
      <c r="AG37" s="103" t="n">
        <v>2.46968396552816</v>
      </c>
      <c r="AH37" s="103" t="n">
        <v>2.33970059892142</v>
      </c>
      <c r="AI37" s="103" t="n">
        <v>2.20971723231467</v>
      </c>
      <c r="AJ37" s="103" t="n">
        <v>2.07973386570793</v>
      </c>
      <c r="AK37" s="103" t="n">
        <v>1.94975049910119</v>
      </c>
      <c r="AL37" s="103" t="n">
        <v>1.81976713249444</v>
      </c>
      <c r="AM37" s="103" t="n">
        <v>1.6897837658877</v>
      </c>
      <c r="AN37" s="103" t="n">
        <v>1.55980039928095</v>
      </c>
      <c r="AO37" s="103" t="n">
        <v>1.42981703267421</v>
      </c>
      <c r="AP37" s="103" t="n">
        <v>1.29983366606746</v>
      </c>
      <c r="AQ37" s="103" t="n">
        <v>1.16985029946072</v>
      </c>
      <c r="AR37" s="103" t="n">
        <v>1.03986693285397</v>
      </c>
      <c r="AS37" s="103" t="n">
        <v>0.909883566247225</v>
      </c>
      <c r="AT37" s="103" t="n">
        <v>0.779900199640481</v>
      </c>
      <c r="AU37" s="103" t="n">
        <v>0.649916833033736</v>
      </c>
      <c r="AV37" s="103" t="n">
        <v>0.519933466426991</v>
      </c>
      <c r="AW37" s="103" t="n">
        <v>0.389950099820246</v>
      </c>
      <c r="AX37" s="103" t="n">
        <v>0.259966733213501</v>
      </c>
      <c r="AY37" s="103" t="n">
        <v>0</v>
      </c>
      <c r="AZ37" s="103" t="n">
        <v>0</v>
      </c>
      <c r="BA37" s="103" t="n">
        <v>0</v>
      </c>
      <c r="BB37" s="103" t="n">
        <v>0</v>
      </c>
    </row>
    <row r="38" customFormat="false" ht="12.8" hidden="false" customHeight="false" outlineLevel="0" collapsed="false">
      <c r="A38" s="102" t="n">
        <v>71</v>
      </c>
      <c r="B38" s="103" t="n">
        <v>0</v>
      </c>
      <c r="C38" s="103" t="n">
        <v>0.89320277602562</v>
      </c>
      <c r="D38" s="103" t="n">
        <v>1.78640555205124</v>
      </c>
      <c r="E38" s="103" t="n">
        <v>2.67960832807686</v>
      </c>
      <c r="F38" s="103" t="n">
        <v>3.57281110410248</v>
      </c>
      <c r="G38" s="103" t="n">
        <v>3.87038149389999</v>
      </c>
      <c r="H38" s="103" t="n">
        <v>4.1679518836975</v>
      </c>
      <c r="I38" s="103" t="n">
        <v>4.26259488327249</v>
      </c>
      <c r="J38" s="103" t="n">
        <v>4.35723788284749</v>
      </c>
      <c r="K38" s="103" t="n">
        <v>4.22764364773586</v>
      </c>
      <c r="L38" s="103" t="n">
        <v>4.09804941262422</v>
      </c>
      <c r="M38" s="103" t="n">
        <v>3.95847705600332</v>
      </c>
      <c r="N38" s="103" t="n">
        <v>3.81890469938242</v>
      </c>
      <c r="O38" s="103" t="n">
        <v>3.66271543660469</v>
      </c>
      <c r="P38" s="103" t="n">
        <v>3.50652617382697</v>
      </c>
      <c r="Q38" s="103" t="n">
        <v>3.77802821314434</v>
      </c>
      <c r="R38" s="103" t="n">
        <v>4.04953025246172</v>
      </c>
      <c r="S38" s="103" t="n">
        <v>3.97771634243574</v>
      </c>
      <c r="T38" s="103" t="n">
        <v>3.90590243240976</v>
      </c>
      <c r="U38" s="103" t="n">
        <v>3.83408852238378</v>
      </c>
      <c r="V38" s="103" t="n">
        <v>3.76227461235779</v>
      </c>
      <c r="W38" s="103" t="n">
        <v>3.76964363851885</v>
      </c>
      <c r="X38" s="103" t="n">
        <v>3.7770126646799</v>
      </c>
      <c r="Y38" s="103" t="n">
        <v>3.62972908602081</v>
      </c>
      <c r="Z38" s="103" t="n">
        <v>3.48244550736171</v>
      </c>
      <c r="AA38" s="103" t="n">
        <v>3.33516192870262</v>
      </c>
      <c r="AB38" s="103" t="n">
        <v>3.20175545155451</v>
      </c>
      <c r="AC38" s="103" t="n">
        <v>3.06834897440641</v>
      </c>
      <c r="AD38" s="103" t="n">
        <v>2.9349424972583</v>
      </c>
      <c r="AE38" s="103" t="n">
        <v>2.8015360201102</v>
      </c>
      <c r="AF38" s="103" t="n">
        <v>2.66812954296209</v>
      </c>
      <c r="AG38" s="103" t="n">
        <v>2.53472306581399</v>
      </c>
      <c r="AH38" s="103" t="n">
        <v>2.40131658866588</v>
      </c>
      <c r="AI38" s="103" t="n">
        <v>2.26791011151778</v>
      </c>
      <c r="AJ38" s="103" t="n">
        <v>2.13450363436968</v>
      </c>
      <c r="AK38" s="103" t="n">
        <v>2.00109715722157</v>
      </c>
      <c r="AL38" s="103" t="n">
        <v>1.86769068007347</v>
      </c>
      <c r="AM38" s="103" t="n">
        <v>1.73428420292536</v>
      </c>
      <c r="AN38" s="103" t="n">
        <v>1.60087772577726</v>
      </c>
      <c r="AO38" s="103" t="n">
        <v>1.46747124862916</v>
      </c>
      <c r="AP38" s="103" t="n">
        <v>1.33406477148105</v>
      </c>
      <c r="AQ38" s="103" t="n">
        <v>1.20065829433295</v>
      </c>
      <c r="AR38" s="103" t="n">
        <v>1.06725181718484</v>
      </c>
      <c r="AS38" s="103" t="n">
        <v>0.93384534003674</v>
      </c>
      <c r="AT38" s="103" t="n">
        <v>0.800438862888636</v>
      </c>
      <c r="AU38" s="103" t="n">
        <v>0.667032385740532</v>
      </c>
      <c r="AV38" s="103" t="n">
        <v>0.533625908592428</v>
      </c>
      <c r="AW38" s="103" t="n">
        <v>0.400219431444324</v>
      </c>
      <c r="AX38" s="103" t="n">
        <v>0.26681295429622</v>
      </c>
      <c r="AY38" s="103" t="n">
        <v>0</v>
      </c>
      <c r="AZ38" s="103" t="n">
        <v>0</v>
      </c>
      <c r="BA38" s="103" t="n">
        <v>0</v>
      </c>
      <c r="BB38" s="103" t="n">
        <v>0</v>
      </c>
    </row>
    <row r="39" customFormat="false" ht="12.8" hidden="false" customHeight="false" outlineLevel="0" collapsed="false">
      <c r="A39" s="102" t="n">
        <v>72</v>
      </c>
      <c r="B39" s="103" t="n">
        <v>0</v>
      </c>
      <c r="C39" s="103" t="n">
        <v>0.912280226900341</v>
      </c>
      <c r="D39" s="103" t="n">
        <v>1.82456045380068</v>
      </c>
      <c r="E39" s="103" t="n">
        <v>2.73684068070102</v>
      </c>
      <c r="F39" s="103" t="n">
        <v>3.64912090760136</v>
      </c>
      <c r="G39" s="103" t="n">
        <v>3.95498100966191</v>
      </c>
      <c r="H39" s="103" t="n">
        <v>4.26084111172246</v>
      </c>
      <c r="I39" s="103" t="n">
        <v>4.35889459416155</v>
      </c>
      <c r="J39" s="103" t="n">
        <v>4.45694807660063</v>
      </c>
      <c r="K39" s="103" t="n">
        <v>4.32595164572889</v>
      </c>
      <c r="L39" s="103" t="n">
        <v>4.19495521485714</v>
      </c>
      <c r="M39" s="103" t="n">
        <v>4.05309821547073</v>
      </c>
      <c r="N39" s="103" t="n">
        <v>3.91124121608432</v>
      </c>
      <c r="O39" s="103" t="n">
        <v>3.75201117798161</v>
      </c>
      <c r="P39" s="103" t="n">
        <v>3.5927811398789</v>
      </c>
      <c r="Q39" s="103" t="n">
        <v>3.87076660691145</v>
      </c>
      <c r="R39" s="103" t="n">
        <v>4.148752073944</v>
      </c>
      <c r="S39" s="103" t="n">
        <v>4.07561347683481</v>
      </c>
      <c r="T39" s="103" t="n">
        <v>4.00247487972561</v>
      </c>
      <c r="U39" s="103" t="n">
        <v>3.92933628261642</v>
      </c>
      <c r="V39" s="103" t="n">
        <v>3.85619768550723</v>
      </c>
      <c r="W39" s="103" t="n">
        <v>3.86403078273942</v>
      </c>
      <c r="X39" s="103" t="n">
        <v>3.87186387997161</v>
      </c>
      <c r="Y39" s="103" t="n">
        <v>3.72148915072661</v>
      </c>
      <c r="Z39" s="103" t="n">
        <v>3.5711144214816</v>
      </c>
      <c r="AA39" s="103" t="n">
        <v>3.4207396922366</v>
      </c>
      <c r="AB39" s="103" t="n">
        <v>3.28391010454713</v>
      </c>
      <c r="AC39" s="103" t="n">
        <v>3.14708051685767</v>
      </c>
      <c r="AD39" s="103" t="n">
        <v>3.01025092916821</v>
      </c>
      <c r="AE39" s="103" t="n">
        <v>2.87342134147874</v>
      </c>
      <c r="AF39" s="103" t="n">
        <v>2.73659175378928</v>
      </c>
      <c r="AG39" s="103" t="n">
        <v>2.59976216609981</v>
      </c>
      <c r="AH39" s="103" t="n">
        <v>2.46293257841035</v>
      </c>
      <c r="AI39" s="103" t="n">
        <v>2.32610299072088</v>
      </c>
      <c r="AJ39" s="103" t="n">
        <v>2.18927340303142</v>
      </c>
      <c r="AK39" s="103" t="n">
        <v>2.05244381534196</v>
      </c>
      <c r="AL39" s="103" t="n">
        <v>1.9156142276525</v>
      </c>
      <c r="AM39" s="103" t="n">
        <v>1.77878463996303</v>
      </c>
      <c r="AN39" s="103" t="n">
        <v>1.64195505227357</v>
      </c>
      <c r="AO39" s="103" t="n">
        <v>1.50512546458411</v>
      </c>
      <c r="AP39" s="103" t="n">
        <v>1.36829587689464</v>
      </c>
      <c r="AQ39" s="103" t="n">
        <v>1.23146628920518</v>
      </c>
      <c r="AR39" s="103" t="n">
        <v>1.09463670151572</v>
      </c>
      <c r="AS39" s="103" t="n">
        <v>0.957807113826255</v>
      </c>
      <c r="AT39" s="103" t="n">
        <v>0.820977526136792</v>
      </c>
      <c r="AU39" s="103" t="n">
        <v>0.684147938447329</v>
      </c>
      <c r="AV39" s="103" t="n">
        <v>0.547318350757867</v>
      </c>
      <c r="AW39" s="103" t="n">
        <v>0.410488763068404</v>
      </c>
      <c r="AX39" s="103" t="n">
        <v>0.273659175378941</v>
      </c>
      <c r="AY39" s="103" t="n">
        <v>0</v>
      </c>
      <c r="AZ39" s="103" t="n">
        <v>0</v>
      </c>
      <c r="BA39" s="103" t="n">
        <v>0</v>
      </c>
      <c r="BB39" s="103" t="n">
        <v>0</v>
      </c>
    </row>
    <row r="40" customFormat="false" ht="12.8" hidden="false" customHeight="false" outlineLevel="0" collapsed="false">
      <c r="A40" s="102" t="n">
        <v>73</v>
      </c>
      <c r="B40" s="103" t="n">
        <v>0</v>
      </c>
      <c r="C40" s="103" t="n">
        <v>0.931357677775061</v>
      </c>
      <c r="D40" s="103" t="n">
        <v>1.86271535555012</v>
      </c>
      <c r="E40" s="103" t="n">
        <v>2.79407303332518</v>
      </c>
      <c r="F40" s="103" t="n">
        <v>3.72543071110025</v>
      </c>
      <c r="G40" s="103" t="n">
        <v>4.03958052542384</v>
      </c>
      <c r="H40" s="103" t="n">
        <v>4.35373033974743</v>
      </c>
      <c r="I40" s="103" t="n">
        <v>4.4551943050506</v>
      </c>
      <c r="J40" s="103" t="n">
        <v>4.55665827035378</v>
      </c>
      <c r="K40" s="103" t="n">
        <v>4.42425964372192</v>
      </c>
      <c r="L40" s="103" t="n">
        <v>4.29186101709005</v>
      </c>
      <c r="M40" s="103" t="n">
        <v>4.14771937493813</v>
      </c>
      <c r="N40" s="103" t="n">
        <v>4.00357773278621</v>
      </c>
      <c r="O40" s="103" t="n">
        <v>3.84130691935853</v>
      </c>
      <c r="P40" s="103" t="n">
        <v>3.67903610593084</v>
      </c>
      <c r="Q40" s="103" t="n">
        <v>3.96350500067856</v>
      </c>
      <c r="R40" s="103" t="n">
        <v>4.24797389542628</v>
      </c>
      <c r="S40" s="103" t="n">
        <v>4.17351061123387</v>
      </c>
      <c r="T40" s="103" t="n">
        <v>4.09904732704147</v>
      </c>
      <c r="U40" s="103" t="n">
        <v>4.02458404284907</v>
      </c>
      <c r="V40" s="103" t="n">
        <v>3.95012075865666</v>
      </c>
      <c r="W40" s="103" t="n">
        <v>3.95841792695999</v>
      </c>
      <c r="X40" s="103" t="n">
        <v>3.96671509526333</v>
      </c>
      <c r="Y40" s="103" t="n">
        <v>3.81324921543241</v>
      </c>
      <c r="Z40" s="103" t="n">
        <v>3.65978333560149</v>
      </c>
      <c r="AA40" s="103" t="n">
        <v>3.50631745577057</v>
      </c>
      <c r="AB40" s="103" t="n">
        <v>3.36606475753975</v>
      </c>
      <c r="AC40" s="103" t="n">
        <v>3.22581205930893</v>
      </c>
      <c r="AD40" s="103" t="n">
        <v>3.08555936107811</v>
      </c>
      <c r="AE40" s="103" t="n">
        <v>2.94530666284729</v>
      </c>
      <c r="AF40" s="103" t="n">
        <v>2.80505396461646</v>
      </c>
      <c r="AG40" s="103" t="n">
        <v>2.66480126638564</v>
      </c>
      <c r="AH40" s="103" t="n">
        <v>2.52454856815481</v>
      </c>
      <c r="AI40" s="103" t="n">
        <v>2.38429586992399</v>
      </c>
      <c r="AJ40" s="103" t="n">
        <v>2.24404317169317</v>
      </c>
      <c r="AK40" s="103" t="n">
        <v>2.10379047346235</v>
      </c>
      <c r="AL40" s="103" t="n">
        <v>1.96353777523152</v>
      </c>
      <c r="AM40" s="103" t="n">
        <v>1.8232850770007</v>
      </c>
      <c r="AN40" s="103" t="n">
        <v>1.68303237876988</v>
      </c>
      <c r="AO40" s="103" t="n">
        <v>1.54277968053906</v>
      </c>
      <c r="AP40" s="103" t="n">
        <v>1.40252698230824</v>
      </c>
      <c r="AQ40" s="103" t="n">
        <v>1.26227428407741</v>
      </c>
      <c r="AR40" s="103" t="n">
        <v>1.12202158584659</v>
      </c>
      <c r="AS40" s="103" t="n">
        <v>0.981768887615771</v>
      </c>
      <c r="AT40" s="103" t="n">
        <v>0.841516189384949</v>
      </c>
      <c r="AU40" s="103" t="n">
        <v>0.701263491154127</v>
      </c>
      <c r="AV40" s="103" t="n">
        <v>0.561010792923305</v>
      </c>
      <c r="AW40" s="103" t="n">
        <v>0.420758094692483</v>
      </c>
      <c r="AX40" s="103" t="n">
        <v>0.280505396461661</v>
      </c>
      <c r="AY40" s="103" t="n">
        <v>0</v>
      </c>
      <c r="AZ40" s="103" t="n">
        <v>0</v>
      </c>
      <c r="BA40" s="103" t="n">
        <v>0</v>
      </c>
      <c r="BB40" s="103" t="n">
        <v>0</v>
      </c>
    </row>
    <row r="41" customFormat="false" ht="12.8" hidden="false" customHeight="false" outlineLevel="0" collapsed="false">
      <c r="A41" s="102" t="n">
        <v>74</v>
      </c>
      <c r="B41" s="103" t="n">
        <v>0</v>
      </c>
      <c r="C41" s="103" t="n">
        <v>0.950435128649782</v>
      </c>
      <c r="D41" s="103" t="n">
        <v>1.90087025729956</v>
      </c>
      <c r="E41" s="103" t="n">
        <v>2.85130538594935</v>
      </c>
      <c r="F41" s="103" t="n">
        <v>3.80174051459913</v>
      </c>
      <c r="G41" s="103" t="n">
        <v>4.12418004118576</v>
      </c>
      <c r="H41" s="103" t="n">
        <v>4.44661956777239</v>
      </c>
      <c r="I41" s="103" t="n">
        <v>4.55149401593966</v>
      </c>
      <c r="J41" s="103" t="n">
        <v>4.65636846410692</v>
      </c>
      <c r="K41" s="103" t="n">
        <v>4.52256764171495</v>
      </c>
      <c r="L41" s="103" t="n">
        <v>4.38876681932297</v>
      </c>
      <c r="M41" s="103" t="n">
        <v>4.24234053440554</v>
      </c>
      <c r="N41" s="103" t="n">
        <v>4.09591424948811</v>
      </c>
      <c r="O41" s="103" t="n">
        <v>3.93060266073544</v>
      </c>
      <c r="P41" s="103" t="n">
        <v>3.76529107198277</v>
      </c>
      <c r="Q41" s="103" t="n">
        <v>4.05624339444567</v>
      </c>
      <c r="R41" s="103" t="n">
        <v>4.34719571690856</v>
      </c>
      <c r="S41" s="103" t="n">
        <v>4.27140774563294</v>
      </c>
      <c r="T41" s="103" t="n">
        <v>4.19561977435733</v>
      </c>
      <c r="U41" s="103" t="n">
        <v>4.11983180308171</v>
      </c>
      <c r="V41" s="103" t="n">
        <v>4.0440438318061</v>
      </c>
      <c r="W41" s="103" t="n">
        <v>4.05280507118057</v>
      </c>
      <c r="X41" s="103" t="n">
        <v>4.06156631055504</v>
      </c>
      <c r="Y41" s="103" t="n">
        <v>3.90500928013821</v>
      </c>
      <c r="Z41" s="103" t="n">
        <v>3.74845224972138</v>
      </c>
      <c r="AA41" s="103" t="n">
        <v>3.59189521930455</v>
      </c>
      <c r="AB41" s="103" t="n">
        <v>3.44821941053237</v>
      </c>
      <c r="AC41" s="103" t="n">
        <v>3.30454360176019</v>
      </c>
      <c r="AD41" s="103" t="n">
        <v>3.16086779298801</v>
      </c>
      <c r="AE41" s="103" t="n">
        <v>3.01719198421583</v>
      </c>
      <c r="AF41" s="103" t="n">
        <v>2.87351617544365</v>
      </c>
      <c r="AG41" s="103" t="n">
        <v>2.72984036667146</v>
      </c>
      <c r="AH41" s="103" t="n">
        <v>2.58616455789928</v>
      </c>
      <c r="AI41" s="103" t="n">
        <v>2.44248874912709</v>
      </c>
      <c r="AJ41" s="103" t="n">
        <v>2.29881294035491</v>
      </c>
      <c r="AK41" s="103" t="n">
        <v>2.15513713158273</v>
      </c>
      <c r="AL41" s="103" t="n">
        <v>2.01146132281055</v>
      </c>
      <c r="AM41" s="103" t="n">
        <v>1.86778551403837</v>
      </c>
      <c r="AN41" s="103" t="n">
        <v>1.72410970526619</v>
      </c>
      <c r="AO41" s="103" t="n">
        <v>1.58043389649401</v>
      </c>
      <c r="AP41" s="103" t="n">
        <v>1.43675808772183</v>
      </c>
      <c r="AQ41" s="103" t="n">
        <v>1.29308227894965</v>
      </c>
      <c r="AR41" s="103" t="n">
        <v>1.14940647017747</v>
      </c>
      <c r="AS41" s="103" t="n">
        <v>1.00573066140529</v>
      </c>
      <c r="AT41" s="103" t="n">
        <v>0.862054852633104</v>
      </c>
      <c r="AU41" s="103" t="n">
        <v>0.718379043860923</v>
      </c>
      <c r="AV41" s="103" t="n">
        <v>0.574703235088742</v>
      </c>
      <c r="AW41" s="103" t="n">
        <v>0.431027426316561</v>
      </c>
      <c r="AX41" s="103" t="n">
        <v>0.28735161754438</v>
      </c>
      <c r="AY41" s="103" t="n">
        <v>0</v>
      </c>
      <c r="AZ41" s="103" t="n">
        <v>0</v>
      </c>
      <c r="BA41" s="103" t="n">
        <v>0</v>
      </c>
      <c r="BB41" s="103" t="n">
        <v>0</v>
      </c>
    </row>
    <row r="42" customFormat="false" ht="12.8" hidden="false" customHeight="false" outlineLevel="0" collapsed="false">
      <c r="A42" s="102" t="n">
        <v>75</v>
      </c>
      <c r="B42" s="103" t="n">
        <v>0</v>
      </c>
      <c r="C42" s="103" t="n">
        <v>0.969512579524502</v>
      </c>
      <c r="D42" s="103" t="n">
        <v>1.93902515904901</v>
      </c>
      <c r="E42" s="103" t="n">
        <v>2.90853773857351</v>
      </c>
      <c r="F42" s="103" t="n">
        <v>3.87805031809801</v>
      </c>
      <c r="G42" s="103" t="n">
        <v>4.20877955694768</v>
      </c>
      <c r="H42" s="103" t="n">
        <v>4.53950879579735</v>
      </c>
      <c r="I42" s="103" t="n">
        <v>4.64779372682871</v>
      </c>
      <c r="J42" s="103" t="n">
        <v>4.75607865786007</v>
      </c>
      <c r="K42" s="103" t="n">
        <v>4.62087563970798</v>
      </c>
      <c r="L42" s="103" t="n">
        <v>4.48567262155588</v>
      </c>
      <c r="M42" s="103" t="n">
        <v>4.33696169387294</v>
      </c>
      <c r="N42" s="103" t="n">
        <v>4.18825076619</v>
      </c>
      <c r="O42" s="103" t="n">
        <v>4.01989840211236</v>
      </c>
      <c r="P42" s="103" t="n">
        <v>3.85154603803471</v>
      </c>
      <c r="Q42" s="103" t="n">
        <v>4.14898178821278</v>
      </c>
      <c r="R42" s="103" t="n">
        <v>4.44641753839084</v>
      </c>
      <c r="S42" s="103" t="n">
        <v>4.36930488003201</v>
      </c>
      <c r="T42" s="103" t="n">
        <v>4.29219222167319</v>
      </c>
      <c r="U42" s="103" t="n">
        <v>4.21507956331436</v>
      </c>
      <c r="V42" s="103" t="n">
        <v>4.13796690495553</v>
      </c>
      <c r="W42" s="103" t="n">
        <v>4.14719221540114</v>
      </c>
      <c r="X42" s="103" t="n">
        <v>4.15641752584675</v>
      </c>
      <c r="Y42" s="103" t="n">
        <v>3.99676934484401</v>
      </c>
      <c r="Z42" s="103" t="n">
        <v>3.83712116384127</v>
      </c>
      <c r="AA42" s="103" t="n">
        <v>3.67747298283853</v>
      </c>
      <c r="AB42" s="103" t="n">
        <v>3.53037406352499</v>
      </c>
      <c r="AC42" s="103" t="n">
        <v>3.38327514421145</v>
      </c>
      <c r="AD42" s="103" t="n">
        <v>3.23617622489791</v>
      </c>
      <c r="AE42" s="103" t="n">
        <v>3.08907730558437</v>
      </c>
      <c r="AF42" s="103" t="n">
        <v>2.94197838627083</v>
      </c>
      <c r="AG42" s="103" t="n">
        <v>2.79487946695729</v>
      </c>
      <c r="AH42" s="103" t="n">
        <v>2.64778054764374</v>
      </c>
      <c r="AI42" s="103" t="n">
        <v>2.5006816283302</v>
      </c>
      <c r="AJ42" s="103" t="n">
        <v>2.35358270901666</v>
      </c>
      <c r="AK42" s="103" t="n">
        <v>2.20648378970312</v>
      </c>
      <c r="AL42" s="103" t="n">
        <v>2.05938487038958</v>
      </c>
      <c r="AM42" s="103" t="n">
        <v>1.91228595107604</v>
      </c>
      <c r="AN42" s="103" t="n">
        <v>1.7651870317625</v>
      </c>
      <c r="AO42" s="103" t="n">
        <v>1.61808811244896</v>
      </c>
      <c r="AP42" s="103" t="n">
        <v>1.47098919313542</v>
      </c>
      <c r="AQ42" s="103" t="n">
        <v>1.32389027382188</v>
      </c>
      <c r="AR42" s="103" t="n">
        <v>1.17679135450834</v>
      </c>
      <c r="AS42" s="103" t="n">
        <v>1.0296924351948</v>
      </c>
      <c r="AT42" s="103" t="n">
        <v>0.882593515881259</v>
      </c>
      <c r="AU42" s="103" t="n">
        <v>0.73549459656772</v>
      </c>
      <c r="AV42" s="103" t="n">
        <v>0.588395677254179</v>
      </c>
      <c r="AW42" s="103" t="n">
        <v>0.44129675794064</v>
      </c>
      <c r="AX42" s="103" t="n">
        <v>0.294197838627099</v>
      </c>
      <c r="AY42" s="103" t="n">
        <v>0</v>
      </c>
      <c r="AZ42" s="103" t="n">
        <v>0</v>
      </c>
      <c r="BA42" s="103" t="n">
        <v>0</v>
      </c>
      <c r="BB42" s="103" t="n">
        <v>0</v>
      </c>
    </row>
    <row r="43" customFormat="false" ht="12.8" hidden="false" customHeight="false" outlineLevel="0" collapsed="false">
      <c r="A43" s="102" t="n">
        <v>76</v>
      </c>
      <c r="B43" s="103" t="n">
        <v>0</v>
      </c>
      <c r="C43" s="103" t="n">
        <v>0.987061629327216</v>
      </c>
      <c r="D43" s="103" t="n">
        <v>1.97412325865443</v>
      </c>
      <c r="E43" s="103" t="n">
        <v>2.96118488798165</v>
      </c>
      <c r="F43" s="103" t="n">
        <v>3.94824651730886</v>
      </c>
      <c r="G43" s="103" t="n">
        <v>4.28790192196721</v>
      </c>
      <c r="H43" s="103" t="n">
        <v>4.62755732662556</v>
      </c>
      <c r="I43" s="103" t="n">
        <v>4.73979926332994</v>
      </c>
      <c r="J43" s="103" t="n">
        <v>4.85204120003432</v>
      </c>
      <c r="K43" s="103" t="n">
        <v>4.716277978358</v>
      </c>
      <c r="L43" s="103" t="n">
        <v>4.58051475668167</v>
      </c>
      <c r="M43" s="103" t="n">
        <v>4.43001449228068</v>
      </c>
      <c r="N43" s="103" t="n">
        <v>4.27951422787969</v>
      </c>
      <c r="O43" s="103" t="n">
        <v>4.10845221922232</v>
      </c>
      <c r="P43" s="103" t="n">
        <v>3.93739021056495</v>
      </c>
      <c r="Q43" s="103" t="n">
        <v>4.24120501543739</v>
      </c>
      <c r="R43" s="103" t="n">
        <v>4.54501982030982</v>
      </c>
      <c r="S43" s="103" t="n">
        <v>4.46675679930268</v>
      </c>
      <c r="T43" s="103" t="n">
        <v>4.38849377829554</v>
      </c>
      <c r="U43" s="103" t="n">
        <v>4.3102307572884</v>
      </c>
      <c r="V43" s="103" t="n">
        <v>4.23196773628125</v>
      </c>
      <c r="W43" s="103" t="n">
        <v>4.24175814201719</v>
      </c>
      <c r="X43" s="103" t="n">
        <v>4.25154854775313</v>
      </c>
      <c r="Y43" s="103" t="n">
        <v>4.08901972688769</v>
      </c>
      <c r="Z43" s="103" t="n">
        <v>3.92649090602224</v>
      </c>
      <c r="AA43" s="103" t="n">
        <v>3.7639620851568</v>
      </c>
      <c r="AB43" s="103" t="n">
        <v>3.61340360175053</v>
      </c>
      <c r="AC43" s="103" t="n">
        <v>3.46284511834426</v>
      </c>
      <c r="AD43" s="103" t="n">
        <v>3.31228663493799</v>
      </c>
      <c r="AE43" s="103" t="n">
        <v>3.16172815153171</v>
      </c>
      <c r="AF43" s="103" t="n">
        <v>3.01116966812544</v>
      </c>
      <c r="AG43" s="103" t="n">
        <v>2.86061118471917</v>
      </c>
      <c r="AH43" s="103" t="n">
        <v>2.71005270131289</v>
      </c>
      <c r="AI43" s="103" t="n">
        <v>2.55949421790662</v>
      </c>
      <c r="AJ43" s="103" t="n">
        <v>2.40893573450035</v>
      </c>
      <c r="AK43" s="103" t="n">
        <v>2.25837725109408</v>
      </c>
      <c r="AL43" s="103" t="n">
        <v>2.10781876768781</v>
      </c>
      <c r="AM43" s="103" t="n">
        <v>1.95726028428154</v>
      </c>
      <c r="AN43" s="103" t="n">
        <v>1.80670180087527</v>
      </c>
      <c r="AO43" s="103" t="n">
        <v>1.656143317469</v>
      </c>
      <c r="AP43" s="103" t="n">
        <v>1.50558483406273</v>
      </c>
      <c r="AQ43" s="103" t="n">
        <v>1.35502635065645</v>
      </c>
      <c r="AR43" s="103" t="n">
        <v>1.20446786725018</v>
      </c>
      <c r="AS43" s="103" t="n">
        <v>1.05390938384391</v>
      </c>
      <c r="AT43" s="103" t="n">
        <v>0.903350900437641</v>
      </c>
      <c r="AU43" s="103" t="n">
        <v>0.75279241703137</v>
      </c>
      <c r="AV43" s="103" t="n">
        <v>0.602233933625099</v>
      </c>
      <c r="AW43" s="103" t="n">
        <v>0.451675450218828</v>
      </c>
      <c r="AX43" s="103" t="n">
        <v>0.301116966812557</v>
      </c>
      <c r="AY43" s="103" t="n">
        <v>0</v>
      </c>
      <c r="AZ43" s="103" t="n">
        <v>0</v>
      </c>
      <c r="BA43" s="103" t="n">
        <v>0</v>
      </c>
      <c r="BB43" s="103" t="n">
        <v>0</v>
      </c>
    </row>
    <row r="44" customFormat="false" ht="12.8" hidden="false" customHeight="false" outlineLevel="0" collapsed="false">
      <c r="A44" s="102" t="n">
        <v>77</v>
      </c>
      <c r="B44" s="103" t="n">
        <v>0</v>
      </c>
      <c r="C44" s="103" t="n">
        <v>1.00461067912993</v>
      </c>
      <c r="D44" s="103" t="n">
        <v>2.00922135825986</v>
      </c>
      <c r="E44" s="103" t="n">
        <v>3.01383203738979</v>
      </c>
      <c r="F44" s="103" t="n">
        <v>4.01844271651972</v>
      </c>
      <c r="G44" s="103" t="n">
        <v>4.36702428698674</v>
      </c>
      <c r="H44" s="103" t="n">
        <v>4.71560585745377</v>
      </c>
      <c r="I44" s="103" t="n">
        <v>4.83180479983117</v>
      </c>
      <c r="J44" s="103" t="n">
        <v>4.94800374220857</v>
      </c>
      <c r="K44" s="103" t="n">
        <v>4.81168031700802</v>
      </c>
      <c r="L44" s="103" t="n">
        <v>4.67535689180747</v>
      </c>
      <c r="M44" s="103" t="n">
        <v>4.52306729068843</v>
      </c>
      <c r="N44" s="103" t="n">
        <v>4.37077768956939</v>
      </c>
      <c r="O44" s="103" t="n">
        <v>4.19700603633229</v>
      </c>
      <c r="P44" s="103" t="n">
        <v>4.02323438309519</v>
      </c>
      <c r="Q44" s="103" t="n">
        <v>4.333428242662</v>
      </c>
      <c r="R44" s="103" t="n">
        <v>4.64362210222881</v>
      </c>
      <c r="S44" s="103" t="n">
        <v>4.56420871857335</v>
      </c>
      <c r="T44" s="103" t="n">
        <v>4.48479533491789</v>
      </c>
      <c r="U44" s="103" t="n">
        <v>4.40538195126244</v>
      </c>
      <c r="V44" s="103" t="n">
        <v>4.32596856760698</v>
      </c>
      <c r="W44" s="103" t="n">
        <v>4.33632406863324</v>
      </c>
      <c r="X44" s="103" t="n">
        <v>4.34667956965951</v>
      </c>
      <c r="Y44" s="103" t="n">
        <v>4.18127010893136</v>
      </c>
      <c r="Z44" s="103" t="n">
        <v>4.01586064820321</v>
      </c>
      <c r="AA44" s="103" t="n">
        <v>3.85045118747507</v>
      </c>
      <c r="AB44" s="103" t="n">
        <v>3.69643313997606</v>
      </c>
      <c r="AC44" s="103" t="n">
        <v>3.54241509247706</v>
      </c>
      <c r="AD44" s="103" t="n">
        <v>3.38839704497806</v>
      </c>
      <c r="AE44" s="103" t="n">
        <v>3.23437899747906</v>
      </c>
      <c r="AF44" s="103" t="n">
        <v>3.08036094998006</v>
      </c>
      <c r="AG44" s="103" t="n">
        <v>2.92634290248105</v>
      </c>
      <c r="AH44" s="103" t="n">
        <v>2.77232485498205</v>
      </c>
      <c r="AI44" s="103" t="n">
        <v>2.61830680748304</v>
      </c>
      <c r="AJ44" s="103" t="n">
        <v>2.46428875998404</v>
      </c>
      <c r="AK44" s="103" t="n">
        <v>2.31027071248504</v>
      </c>
      <c r="AL44" s="103" t="n">
        <v>2.15625266498604</v>
      </c>
      <c r="AM44" s="103" t="n">
        <v>2.00223461748704</v>
      </c>
      <c r="AN44" s="103" t="n">
        <v>1.84821656998804</v>
      </c>
      <c r="AO44" s="103" t="n">
        <v>1.69419852248903</v>
      </c>
      <c r="AP44" s="103" t="n">
        <v>1.54018047499003</v>
      </c>
      <c r="AQ44" s="103" t="n">
        <v>1.38616242749103</v>
      </c>
      <c r="AR44" s="103" t="n">
        <v>1.23214437999203</v>
      </c>
      <c r="AS44" s="103" t="n">
        <v>1.07812633249302</v>
      </c>
      <c r="AT44" s="103" t="n">
        <v>0.924108284994023</v>
      </c>
      <c r="AU44" s="103" t="n">
        <v>0.77009023749502</v>
      </c>
      <c r="AV44" s="103" t="n">
        <v>0.616072189996018</v>
      </c>
      <c r="AW44" s="103" t="n">
        <v>0.462054142497016</v>
      </c>
      <c r="AX44" s="103" t="n">
        <v>0.308036094998014</v>
      </c>
      <c r="AY44" s="103" t="n">
        <v>0</v>
      </c>
      <c r="AZ44" s="103" t="n">
        <v>0</v>
      </c>
      <c r="BA44" s="103" t="n">
        <v>0</v>
      </c>
      <c r="BB44" s="103" t="n">
        <v>0</v>
      </c>
    </row>
    <row r="45" customFormat="false" ht="12.8" hidden="false" customHeight="false" outlineLevel="0" collapsed="false">
      <c r="A45" s="102" t="n">
        <v>78</v>
      </c>
      <c r="B45" s="103" t="n">
        <v>0</v>
      </c>
      <c r="C45" s="103" t="n">
        <v>1.02215972893264</v>
      </c>
      <c r="D45" s="103" t="n">
        <v>2.04431945786529</v>
      </c>
      <c r="E45" s="103" t="n">
        <v>3.06647918679793</v>
      </c>
      <c r="F45" s="103" t="n">
        <v>4.08863891573057</v>
      </c>
      <c r="G45" s="103" t="n">
        <v>4.44614665200628</v>
      </c>
      <c r="H45" s="103" t="n">
        <v>4.80365438828198</v>
      </c>
      <c r="I45" s="103" t="n">
        <v>4.9238103363324</v>
      </c>
      <c r="J45" s="103" t="n">
        <v>5.04396628438281</v>
      </c>
      <c r="K45" s="103" t="n">
        <v>4.90708265565804</v>
      </c>
      <c r="L45" s="103" t="n">
        <v>4.77019902693326</v>
      </c>
      <c r="M45" s="103" t="n">
        <v>4.61612008909617</v>
      </c>
      <c r="N45" s="103" t="n">
        <v>4.46204115125908</v>
      </c>
      <c r="O45" s="103" t="n">
        <v>4.28555985344225</v>
      </c>
      <c r="P45" s="103" t="n">
        <v>4.10907855562542</v>
      </c>
      <c r="Q45" s="103" t="n">
        <v>4.42565146988661</v>
      </c>
      <c r="R45" s="103" t="n">
        <v>4.74222438414779</v>
      </c>
      <c r="S45" s="103" t="n">
        <v>4.66166063784402</v>
      </c>
      <c r="T45" s="103" t="n">
        <v>4.58109689154025</v>
      </c>
      <c r="U45" s="103" t="n">
        <v>4.50053314523647</v>
      </c>
      <c r="V45" s="103" t="n">
        <v>4.4199693989327</v>
      </c>
      <c r="W45" s="103" t="n">
        <v>4.4308899952493</v>
      </c>
      <c r="X45" s="103" t="n">
        <v>4.44181059156589</v>
      </c>
      <c r="Y45" s="103" t="n">
        <v>4.27352049097504</v>
      </c>
      <c r="Z45" s="103" t="n">
        <v>4.10523039038419</v>
      </c>
      <c r="AA45" s="103" t="n">
        <v>3.93694028979333</v>
      </c>
      <c r="AB45" s="103" t="n">
        <v>3.7794626782016</v>
      </c>
      <c r="AC45" s="103" t="n">
        <v>3.62198506660987</v>
      </c>
      <c r="AD45" s="103" t="n">
        <v>3.46450745501814</v>
      </c>
      <c r="AE45" s="103" t="n">
        <v>3.3070298434264</v>
      </c>
      <c r="AF45" s="103" t="n">
        <v>3.14955223183467</v>
      </c>
      <c r="AG45" s="103" t="n">
        <v>2.99207462024294</v>
      </c>
      <c r="AH45" s="103" t="n">
        <v>2.8345970086512</v>
      </c>
      <c r="AI45" s="103" t="n">
        <v>2.67711939705947</v>
      </c>
      <c r="AJ45" s="103" t="n">
        <v>2.51964178546774</v>
      </c>
      <c r="AK45" s="103" t="n">
        <v>2.362164173876</v>
      </c>
      <c r="AL45" s="103" t="n">
        <v>2.20468656228427</v>
      </c>
      <c r="AM45" s="103" t="n">
        <v>2.04720895069254</v>
      </c>
      <c r="AN45" s="103" t="n">
        <v>1.8897313391008</v>
      </c>
      <c r="AO45" s="103" t="n">
        <v>1.73225372750907</v>
      </c>
      <c r="AP45" s="103" t="n">
        <v>1.57477611591734</v>
      </c>
      <c r="AQ45" s="103" t="n">
        <v>1.4172985043256</v>
      </c>
      <c r="AR45" s="103" t="n">
        <v>1.25982089273387</v>
      </c>
      <c r="AS45" s="103" t="n">
        <v>1.10234328114214</v>
      </c>
      <c r="AT45" s="103" t="n">
        <v>0.944865669550404</v>
      </c>
      <c r="AU45" s="103" t="n">
        <v>0.787388057958671</v>
      </c>
      <c r="AV45" s="103" t="n">
        <v>0.629910446366938</v>
      </c>
      <c r="AW45" s="103" t="n">
        <v>0.472432834775205</v>
      </c>
      <c r="AX45" s="103" t="n">
        <v>0.314955223183471</v>
      </c>
      <c r="AY45" s="103" t="n">
        <v>0</v>
      </c>
      <c r="AZ45" s="103" t="n">
        <v>0</v>
      </c>
      <c r="BA45" s="103" t="n">
        <v>0</v>
      </c>
      <c r="BB45" s="103" t="n">
        <v>0</v>
      </c>
    </row>
    <row r="46" customFormat="false" ht="12.8" hidden="false" customHeight="false" outlineLevel="0" collapsed="false">
      <c r="A46" s="102" t="n">
        <v>79</v>
      </c>
      <c r="B46" s="103" t="n">
        <v>0</v>
      </c>
      <c r="C46" s="103" t="n">
        <v>1.03970877873536</v>
      </c>
      <c r="D46" s="103" t="n">
        <v>2.07941755747071</v>
      </c>
      <c r="E46" s="103" t="n">
        <v>3.11912633620607</v>
      </c>
      <c r="F46" s="103" t="n">
        <v>4.15883511494143</v>
      </c>
      <c r="G46" s="103" t="n">
        <v>4.52526901702581</v>
      </c>
      <c r="H46" s="103" t="n">
        <v>4.89170291911019</v>
      </c>
      <c r="I46" s="103" t="n">
        <v>5.01581587283363</v>
      </c>
      <c r="J46" s="103" t="n">
        <v>5.13992882655706</v>
      </c>
      <c r="K46" s="103" t="n">
        <v>5.00248499430806</v>
      </c>
      <c r="L46" s="103" t="n">
        <v>4.86504116205906</v>
      </c>
      <c r="M46" s="103" t="n">
        <v>4.70917288750392</v>
      </c>
      <c r="N46" s="103" t="n">
        <v>4.55330461294878</v>
      </c>
      <c r="O46" s="103" t="n">
        <v>4.37411367055222</v>
      </c>
      <c r="P46" s="103" t="n">
        <v>4.19492272815566</v>
      </c>
      <c r="Q46" s="103" t="n">
        <v>4.51787469711122</v>
      </c>
      <c r="R46" s="103" t="n">
        <v>4.84082666606678</v>
      </c>
      <c r="S46" s="103" t="n">
        <v>4.75911255711469</v>
      </c>
      <c r="T46" s="103" t="n">
        <v>4.6773984481626</v>
      </c>
      <c r="U46" s="103" t="n">
        <v>4.59568433921051</v>
      </c>
      <c r="V46" s="103" t="n">
        <v>4.51397023025843</v>
      </c>
      <c r="W46" s="103" t="n">
        <v>4.52545592186535</v>
      </c>
      <c r="X46" s="103" t="n">
        <v>4.53694161347227</v>
      </c>
      <c r="Y46" s="103" t="n">
        <v>4.36577087301871</v>
      </c>
      <c r="Z46" s="103" t="n">
        <v>4.19460013256516</v>
      </c>
      <c r="AA46" s="103" t="n">
        <v>4.0234293921116</v>
      </c>
      <c r="AB46" s="103" t="n">
        <v>3.86249221642714</v>
      </c>
      <c r="AC46" s="103" t="n">
        <v>3.70155504074267</v>
      </c>
      <c r="AD46" s="103" t="n">
        <v>3.54061786505821</v>
      </c>
      <c r="AE46" s="103" t="n">
        <v>3.37968068937375</v>
      </c>
      <c r="AF46" s="103" t="n">
        <v>3.21874351368929</v>
      </c>
      <c r="AG46" s="103" t="n">
        <v>3.05780633800482</v>
      </c>
      <c r="AH46" s="103" t="n">
        <v>2.89686916232036</v>
      </c>
      <c r="AI46" s="103" t="n">
        <v>2.73593198663589</v>
      </c>
      <c r="AJ46" s="103" t="n">
        <v>2.57499481095143</v>
      </c>
      <c r="AK46" s="103" t="n">
        <v>2.41405763526696</v>
      </c>
      <c r="AL46" s="103" t="n">
        <v>2.2531204595825</v>
      </c>
      <c r="AM46" s="103" t="n">
        <v>2.09218328389804</v>
      </c>
      <c r="AN46" s="103" t="n">
        <v>1.93124610821357</v>
      </c>
      <c r="AO46" s="103" t="n">
        <v>1.77030893252911</v>
      </c>
      <c r="AP46" s="103" t="n">
        <v>1.60937175684464</v>
      </c>
      <c r="AQ46" s="103" t="n">
        <v>1.44843458116018</v>
      </c>
      <c r="AR46" s="103" t="n">
        <v>1.28749740547571</v>
      </c>
      <c r="AS46" s="103" t="n">
        <v>1.12656022979125</v>
      </c>
      <c r="AT46" s="103" t="n">
        <v>0.965623054106786</v>
      </c>
      <c r="AU46" s="103" t="n">
        <v>0.804685878422321</v>
      </c>
      <c r="AV46" s="103" t="n">
        <v>0.643748702737857</v>
      </c>
      <c r="AW46" s="103" t="n">
        <v>0.482811527053393</v>
      </c>
      <c r="AX46" s="103" t="n">
        <v>0.321874351368928</v>
      </c>
      <c r="AY46" s="103" t="n">
        <v>0</v>
      </c>
      <c r="AZ46" s="103" t="n">
        <v>0</v>
      </c>
      <c r="BA46" s="103" t="n">
        <v>0</v>
      </c>
      <c r="BB46" s="103" t="n">
        <v>0</v>
      </c>
    </row>
    <row r="47" customFormat="false" ht="12.8" hidden="false" customHeight="false" outlineLevel="0" collapsed="false">
      <c r="A47" s="102" t="n">
        <v>80</v>
      </c>
      <c r="B47" s="103" t="n">
        <v>0</v>
      </c>
      <c r="C47" s="103" t="n">
        <v>1.05725782853807</v>
      </c>
      <c r="D47" s="103" t="n">
        <v>2.11451565707614</v>
      </c>
      <c r="E47" s="103" t="n">
        <v>3.17177348561421</v>
      </c>
      <c r="F47" s="103" t="n">
        <v>4.22903131415228</v>
      </c>
      <c r="G47" s="103" t="n">
        <v>4.60439138204534</v>
      </c>
      <c r="H47" s="103" t="n">
        <v>4.9797514499384</v>
      </c>
      <c r="I47" s="103" t="n">
        <v>5.10782140933486</v>
      </c>
      <c r="J47" s="103" t="n">
        <v>5.23589136873131</v>
      </c>
      <c r="K47" s="103" t="n">
        <v>5.09788733295808</v>
      </c>
      <c r="L47" s="103" t="n">
        <v>4.95988329718485</v>
      </c>
      <c r="M47" s="103" t="n">
        <v>4.80222568591166</v>
      </c>
      <c r="N47" s="103" t="n">
        <v>4.64456807463847</v>
      </c>
      <c r="O47" s="103" t="n">
        <v>4.46266748766219</v>
      </c>
      <c r="P47" s="103" t="n">
        <v>4.2807669006859</v>
      </c>
      <c r="Q47" s="103" t="n">
        <v>4.61009792433583</v>
      </c>
      <c r="R47" s="103" t="n">
        <v>4.93942894798576</v>
      </c>
      <c r="S47" s="103" t="n">
        <v>4.85656447638536</v>
      </c>
      <c r="T47" s="103" t="n">
        <v>4.77370000478496</v>
      </c>
      <c r="U47" s="103" t="n">
        <v>4.69083553318455</v>
      </c>
      <c r="V47" s="103" t="n">
        <v>4.60797106158415</v>
      </c>
      <c r="W47" s="103" t="n">
        <v>4.6200218484814</v>
      </c>
      <c r="X47" s="103" t="n">
        <v>4.63207263537865</v>
      </c>
      <c r="Y47" s="103" t="n">
        <v>4.45802125506239</v>
      </c>
      <c r="Z47" s="103" t="n">
        <v>4.28396987474613</v>
      </c>
      <c r="AA47" s="103" t="n">
        <v>4.10991849442987</v>
      </c>
      <c r="AB47" s="103" t="n">
        <v>3.94552175465267</v>
      </c>
      <c r="AC47" s="103" t="n">
        <v>3.78112501487548</v>
      </c>
      <c r="AD47" s="103" t="n">
        <v>3.61672827509829</v>
      </c>
      <c r="AE47" s="103" t="n">
        <v>3.45233153532109</v>
      </c>
      <c r="AF47" s="103" t="n">
        <v>3.2879347955439</v>
      </c>
      <c r="AG47" s="103" t="n">
        <v>3.1235380557667</v>
      </c>
      <c r="AH47" s="103" t="n">
        <v>2.95914131598951</v>
      </c>
      <c r="AI47" s="103" t="n">
        <v>2.79474457621231</v>
      </c>
      <c r="AJ47" s="103" t="n">
        <v>2.63034783643512</v>
      </c>
      <c r="AK47" s="103" t="n">
        <v>2.46595109665792</v>
      </c>
      <c r="AL47" s="103" t="n">
        <v>2.30155435688073</v>
      </c>
      <c r="AM47" s="103" t="n">
        <v>2.13715761710354</v>
      </c>
      <c r="AN47" s="103" t="n">
        <v>1.97276087732634</v>
      </c>
      <c r="AO47" s="103" t="n">
        <v>1.80836413754915</v>
      </c>
      <c r="AP47" s="103" t="n">
        <v>1.64396739777195</v>
      </c>
      <c r="AQ47" s="103" t="n">
        <v>1.47957065799476</v>
      </c>
      <c r="AR47" s="103" t="n">
        <v>1.31517391821756</v>
      </c>
      <c r="AS47" s="103" t="n">
        <v>1.15077717844036</v>
      </c>
      <c r="AT47" s="103" t="n">
        <v>0.98638043866317</v>
      </c>
      <c r="AU47" s="103" t="n">
        <v>0.821983698885975</v>
      </c>
      <c r="AV47" s="103" t="n">
        <v>0.65758695910878</v>
      </c>
      <c r="AW47" s="103" t="n">
        <v>0.493190219331585</v>
      </c>
      <c r="AX47" s="103" t="n">
        <v>0.32879347955439</v>
      </c>
      <c r="AY47" s="103" t="n">
        <v>0</v>
      </c>
      <c r="AZ47" s="103" t="n">
        <v>0</v>
      </c>
      <c r="BA47" s="103" t="n">
        <v>0</v>
      </c>
      <c r="BB47" s="103" t="n">
        <v>0</v>
      </c>
    </row>
    <row r="48" customFormat="false" ht="12.8" hidden="false" customHeight="false" outlineLevel="0" collapsed="false">
      <c r="A48" s="102" t="n">
        <v>81</v>
      </c>
      <c r="B48" s="103" t="n">
        <v>0</v>
      </c>
      <c r="C48" s="103" t="n">
        <v>1.07243644444082</v>
      </c>
      <c r="D48" s="103" t="n">
        <v>2.14487288888163</v>
      </c>
      <c r="E48" s="103" t="n">
        <v>3.21730933332245</v>
      </c>
      <c r="F48" s="103" t="n">
        <v>4.28974577776327</v>
      </c>
      <c r="G48" s="103" t="n">
        <v>4.67526890414401</v>
      </c>
      <c r="H48" s="103" t="n">
        <v>5.06079203052476</v>
      </c>
      <c r="I48" s="103" t="n">
        <v>5.193644314593</v>
      </c>
      <c r="J48" s="103" t="n">
        <v>5.32649659866124</v>
      </c>
      <c r="K48" s="103" t="n">
        <v>5.18910446150205</v>
      </c>
      <c r="L48" s="103" t="n">
        <v>5.05171232434286</v>
      </c>
      <c r="M48" s="103" t="n">
        <v>4.89291089866425</v>
      </c>
      <c r="N48" s="103" t="n">
        <v>4.73410947298563</v>
      </c>
      <c r="O48" s="103" t="n">
        <v>4.5499206037478</v>
      </c>
      <c r="P48" s="103" t="n">
        <v>4.36573173450997</v>
      </c>
      <c r="Q48" s="103" t="n">
        <v>4.70128756919922</v>
      </c>
      <c r="R48" s="103" t="n">
        <v>5.03684340388847</v>
      </c>
      <c r="S48" s="103" t="n">
        <v>4.95304459498049</v>
      </c>
      <c r="T48" s="103" t="n">
        <v>4.86924578607252</v>
      </c>
      <c r="U48" s="103" t="n">
        <v>4.78544697716454</v>
      </c>
      <c r="V48" s="103" t="n">
        <v>4.70164816825657</v>
      </c>
      <c r="W48" s="103" t="n">
        <v>4.71438101126221</v>
      </c>
      <c r="X48" s="103" t="n">
        <v>4.72711385426784</v>
      </c>
      <c r="Y48" s="103" t="n">
        <v>4.55044517523434</v>
      </c>
      <c r="Z48" s="103" t="n">
        <v>4.37377649620083</v>
      </c>
      <c r="AA48" s="103" t="n">
        <v>4.19710781716733</v>
      </c>
      <c r="AB48" s="103" t="n">
        <v>4.02922350448063</v>
      </c>
      <c r="AC48" s="103" t="n">
        <v>3.86133919179394</v>
      </c>
      <c r="AD48" s="103" t="n">
        <v>3.69345487910725</v>
      </c>
      <c r="AE48" s="103" t="n">
        <v>3.52557056642056</v>
      </c>
      <c r="AF48" s="103" t="n">
        <v>3.35768625373386</v>
      </c>
      <c r="AG48" s="103" t="n">
        <v>3.18980194104717</v>
      </c>
      <c r="AH48" s="103" t="n">
        <v>3.02191762836048</v>
      </c>
      <c r="AI48" s="103" t="n">
        <v>2.85403331567378</v>
      </c>
      <c r="AJ48" s="103" t="n">
        <v>2.68614900298709</v>
      </c>
      <c r="AK48" s="103" t="n">
        <v>2.5182646903004</v>
      </c>
      <c r="AL48" s="103" t="n">
        <v>2.3503803776137</v>
      </c>
      <c r="AM48" s="103" t="n">
        <v>2.18249606492701</v>
      </c>
      <c r="AN48" s="103" t="n">
        <v>2.01461175224032</v>
      </c>
      <c r="AO48" s="103" t="n">
        <v>1.84672743955363</v>
      </c>
      <c r="AP48" s="103" t="n">
        <v>1.67884312686693</v>
      </c>
      <c r="AQ48" s="103" t="n">
        <v>1.51095881418024</v>
      </c>
      <c r="AR48" s="103" t="n">
        <v>1.34307450149355</v>
      </c>
      <c r="AS48" s="103" t="n">
        <v>1.17519018880685</v>
      </c>
      <c r="AT48" s="103" t="n">
        <v>1.00730587612016</v>
      </c>
      <c r="AU48" s="103" t="n">
        <v>0.839421563433466</v>
      </c>
      <c r="AV48" s="103" t="n">
        <v>0.671537250746773</v>
      </c>
      <c r="AW48" s="103" t="n">
        <v>0.50365293806008</v>
      </c>
      <c r="AX48" s="103" t="n">
        <v>0.335768625373387</v>
      </c>
      <c r="AY48" s="103" t="n">
        <v>0</v>
      </c>
      <c r="AZ48" s="103" t="n">
        <v>0</v>
      </c>
      <c r="BA48" s="103" t="n">
        <v>0</v>
      </c>
      <c r="BB48" s="103" t="n">
        <v>0</v>
      </c>
    </row>
    <row r="49" customFormat="false" ht="12.8" hidden="false" customHeight="false" outlineLevel="0" collapsed="false">
      <c r="A49" s="102" t="n">
        <v>82</v>
      </c>
      <c r="B49" s="103" t="n">
        <v>0</v>
      </c>
      <c r="C49" s="103" t="n">
        <v>1.08761506034356</v>
      </c>
      <c r="D49" s="103" t="n">
        <v>2.17523012068713</v>
      </c>
      <c r="E49" s="103" t="n">
        <v>3.26284518103069</v>
      </c>
      <c r="F49" s="103" t="n">
        <v>4.35046024137426</v>
      </c>
      <c r="G49" s="103" t="n">
        <v>4.74614642624269</v>
      </c>
      <c r="H49" s="103" t="n">
        <v>5.14183261111112</v>
      </c>
      <c r="I49" s="103" t="n">
        <v>5.27946721985114</v>
      </c>
      <c r="J49" s="103" t="n">
        <v>5.41710182859117</v>
      </c>
      <c r="K49" s="103" t="n">
        <v>5.28032159004602</v>
      </c>
      <c r="L49" s="103" t="n">
        <v>5.14354135150088</v>
      </c>
      <c r="M49" s="103" t="n">
        <v>4.98359611141683</v>
      </c>
      <c r="N49" s="103" t="n">
        <v>4.82365087133279</v>
      </c>
      <c r="O49" s="103" t="n">
        <v>4.63717371983342</v>
      </c>
      <c r="P49" s="103" t="n">
        <v>4.45069656833404</v>
      </c>
      <c r="Q49" s="103" t="n">
        <v>4.79247721406261</v>
      </c>
      <c r="R49" s="103" t="n">
        <v>5.13425785979118</v>
      </c>
      <c r="S49" s="103" t="n">
        <v>5.04952471357563</v>
      </c>
      <c r="T49" s="103" t="n">
        <v>4.96479156736008</v>
      </c>
      <c r="U49" s="103" t="n">
        <v>4.88005842114454</v>
      </c>
      <c r="V49" s="103" t="n">
        <v>4.79532527492899</v>
      </c>
      <c r="W49" s="103" t="n">
        <v>4.80874017404301</v>
      </c>
      <c r="X49" s="103" t="n">
        <v>4.82215507315703</v>
      </c>
      <c r="Y49" s="103" t="n">
        <v>4.64286909540628</v>
      </c>
      <c r="Z49" s="103" t="n">
        <v>4.46358311765553</v>
      </c>
      <c r="AA49" s="103" t="n">
        <v>4.28429713990478</v>
      </c>
      <c r="AB49" s="103" t="n">
        <v>4.11292525430859</v>
      </c>
      <c r="AC49" s="103" t="n">
        <v>3.9415533687124</v>
      </c>
      <c r="AD49" s="103" t="n">
        <v>3.77018148311621</v>
      </c>
      <c r="AE49" s="103" t="n">
        <v>3.59880959752002</v>
      </c>
      <c r="AF49" s="103" t="n">
        <v>3.42743771192383</v>
      </c>
      <c r="AG49" s="103" t="n">
        <v>3.25606582632764</v>
      </c>
      <c r="AH49" s="103" t="n">
        <v>3.08469394073145</v>
      </c>
      <c r="AI49" s="103" t="n">
        <v>2.91332205513525</v>
      </c>
      <c r="AJ49" s="103" t="n">
        <v>2.74195016953906</v>
      </c>
      <c r="AK49" s="103" t="n">
        <v>2.57057828394287</v>
      </c>
      <c r="AL49" s="103" t="n">
        <v>2.39920639834668</v>
      </c>
      <c r="AM49" s="103" t="n">
        <v>2.22783451275049</v>
      </c>
      <c r="AN49" s="103" t="n">
        <v>2.0564626271543</v>
      </c>
      <c r="AO49" s="103" t="n">
        <v>1.8850907415581</v>
      </c>
      <c r="AP49" s="103" t="n">
        <v>1.71371885596191</v>
      </c>
      <c r="AQ49" s="103" t="n">
        <v>1.54234697036572</v>
      </c>
      <c r="AR49" s="103" t="n">
        <v>1.37097508476953</v>
      </c>
      <c r="AS49" s="103" t="n">
        <v>1.19960319917334</v>
      </c>
      <c r="AT49" s="103" t="n">
        <v>1.02823131357715</v>
      </c>
      <c r="AU49" s="103" t="n">
        <v>0.856859427980957</v>
      </c>
      <c r="AV49" s="103" t="n">
        <v>0.685487542384766</v>
      </c>
      <c r="AW49" s="103" t="n">
        <v>0.514115656788575</v>
      </c>
      <c r="AX49" s="103" t="n">
        <v>0.342743771192384</v>
      </c>
      <c r="AY49" s="103" t="n">
        <v>0</v>
      </c>
      <c r="AZ49" s="103" t="n">
        <v>0</v>
      </c>
      <c r="BA49" s="103" t="n">
        <v>0</v>
      </c>
      <c r="BB49" s="103" t="n">
        <v>0</v>
      </c>
    </row>
    <row r="50" customFormat="false" ht="12.8" hidden="false" customHeight="false" outlineLevel="0" collapsed="false">
      <c r="A50" s="102" t="n">
        <v>83</v>
      </c>
      <c r="B50" s="103" t="n">
        <v>0</v>
      </c>
      <c r="C50" s="103" t="n">
        <v>1.10279367624631</v>
      </c>
      <c r="D50" s="103" t="n">
        <v>2.20558735249262</v>
      </c>
      <c r="E50" s="103" t="n">
        <v>3.30838102873894</v>
      </c>
      <c r="F50" s="103" t="n">
        <v>4.41117470498525</v>
      </c>
      <c r="G50" s="103" t="n">
        <v>4.81702394834136</v>
      </c>
      <c r="H50" s="103" t="n">
        <v>5.22287319169747</v>
      </c>
      <c r="I50" s="103" t="n">
        <v>5.36529012510928</v>
      </c>
      <c r="J50" s="103" t="n">
        <v>5.50770705852109</v>
      </c>
      <c r="K50" s="103" t="n">
        <v>5.37153871858999</v>
      </c>
      <c r="L50" s="103" t="n">
        <v>5.23537037865889</v>
      </c>
      <c r="M50" s="103" t="n">
        <v>5.07428132416942</v>
      </c>
      <c r="N50" s="103" t="n">
        <v>4.91319226967994</v>
      </c>
      <c r="O50" s="103" t="n">
        <v>4.72442683591903</v>
      </c>
      <c r="P50" s="103" t="n">
        <v>4.53566140215812</v>
      </c>
      <c r="Q50" s="103" t="n">
        <v>4.883666858926</v>
      </c>
      <c r="R50" s="103" t="n">
        <v>5.23167231569389</v>
      </c>
      <c r="S50" s="103" t="n">
        <v>5.14600483217077</v>
      </c>
      <c r="T50" s="103" t="n">
        <v>5.06033734864765</v>
      </c>
      <c r="U50" s="103" t="n">
        <v>4.97466986512453</v>
      </c>
      <c r="V50" s="103" t="n">
        <v>4.88900238160141</v>
      </c>
      <c r="W50" s="103" t="n">
        <v>4.90309933682381</v>
      </c>
      <c r="X50" s="103" t="n">
        <v>4.91719629204622</v>
      </c>
      <c r="Y50" s="103" t="n">
        <v>4.73529301557823</v>
      </c>
      <c r="Z50" s="103" t="n">
        <v>4.55338973911023</v>
      </c>
      <c r="AA50" s="103" t="n">
        <v>4.37148646264224</v>
      </c>
      <c r="AB50" s="103" t="n">
        <v>4.19662700413655</v>
      </c>
      <c r="AC50" s="103" t="n">
        <v>4.02176754563086</v>
      </c>
      <c r="AD50" s="103" t="n">
        <v>3.84690808712517</v>
      </c>
      <c r="AE50" s="103" t="n">
        <v>3.67204862861948</v>
      </c>
      <c r="AF50" s="103" t="n">
        <v>3.49718917011379</v>
      </c>
      <c r="AG50" s="103" t="n">
        <v>3.3223297116081</v>
      </c>
      <c r="AH50" s="103" t="n">
        <v>3.14747025310241</v>
      </c>
      <c r="AI50" s="103" t="n">
        <v>2.97261079459672</v>
      </c>
      <c r="AJ50" s="103" t="n">
        <v>2.79775133609104</v>
      </c>
      <c r="AK50" s="103" t="n">
        <v>2.62289187758534</v>
      </c>
      <c r="AL50" s="103" t="n">
        <v>2.44803241907965</v>
      </c>
      <c r="AM50" s="103" t="n">
        <v>2.27317296057396</v>
      </c>
      <c r="AN50" s="103" t="n">
        <v>2.09831350206827</v>
      </c>
      <c r="AO50" s="103" t="n">
        <v>1.92345404356258</v>
      </c>
      <c r="AP50" s="103" t="n">
        <v>1.7485945850569</v>
      </c>
      <c r="AQ50" s="103" t="n">
        <v>1.57373512655121</v>
      </c>
      <c r="AR50" s="103" t="n">
        <v>1.39887566804552</v>
      </c>
      <c r="AS50" s="103" t="n">
        <v>1.22401620953983</v>
      </c>
      <c r="AT50" s="103" t="n">
        <v>1.04915675103414</v>
      </c>
      <c r="AU50" s="103" t="n">
        <v>0.874297292528449</v>
      </c>
      <c r="AV50" s="103" t="n">
        <v>0.699437834022759</v>
      </c>
      <c r="AW50" s="103" t="n">
        <v>0.52457837551707</v>
      </c>
      <c r="AX50" s="103" t="n">
        <v>0.349718917011381</v>
      </c>
      <c r="AY50" s="103" t="n">
        <v>0</v>
      </c>
      <c r="AZ50" s="103" t="n">
        <v>0</v>
      </c>
      <c r="BA50" s="103" t="n">
        <v>0</v>
      </c>
      <c r="BB50" s="103" t="n">
        <v>0</v>
      </c>
    </row>
    <row r="51" customFormat="false" ht="12.8" hidden="false" customHeight="false" outlineLevel="0" collapsed="false">
      <c r="A51" s="102" t="n">
        <v>84</v>
      </c>
      <c r="B51" s="103" t="n">
        <v>0</v>
      </c>
      <c r="C51" s="103" t="n">
        <v>1.11797229214906</v>
      </c>
      <c r="D51" s="103" t="n">
        <v>2.23594458429812</v>
      </c>
      <c r="E51" s="103" t="n">
        <v>3.35391687644718</v>
      </c>
      <c r="F51" s="103" t="n">
        <v>4.47188916859624</v>
      </c>
      <c r="G51" s="103" t="n">
        <v>4.88790147044004</v>
      </c>
      <c r="H51" s="103" t="n">
        <v>5.30391377228383</v>
      </c>
      <c r="I51" s="103" t="n">
        <v>5.45111303036743</v>
      </c>
      <c r="J51" s="103" t="n">
        <v>5.59831228845102</v>
      </c>
      <c r="K51" s="103" t="n">
        <v>5.46275584713396</v>
      </c>
      <c r="L51" s="103" t="n">
        <v>5.32719940581691</v>
      </c>
      <c r="M51" s="103" t="n">
        <v>5.164966536922</v>
      </c>
      <c r="N51" s="103" t="n">
        <v>5.0027336680271</v>
      </c>
      <c r="O51" s="103" t="n">
        <v>4.81167995200465</v>
      </c>
      <c r="P51" s="103" t="n">
        <v>4.62062623598219</v>
      </c>
      <c r="Q51" s="103" t="n">
        <v>4.97485650378939</v>
      </c>
      <c r="R51" s="103" t="n">
        <v>5.32908677159659</v>
      </c>
      <c r="S51" s="103" t="n">
        <v>5.2424849507659</v>
      </c>
      <c r="T51" s="103" t="n">
        <v>5.15588312993521</v>
      </c>
      <c r="U51" s="103" t="n">
        <v>5.06928130910452</v>
      </c>
      <c r="V51" s="103" t="n">
        <v>4.98267948827383</v>
      </c>
      <c r="W51" s="103" t="n">
        <v>4.99745849960462</v>
      </c>
      <c r="X51" s="103" t="n">
        <v>5.01223751093541</v>
      </c>
      <c r="Y51" s="103" t="n">
        <v>4.82771693575017</v>
      </c>
      <c r="Z51" s="103" t="n">
        <v>4.64319636056493</v>
      </c>
      <c r="AA51" s="103" t="n">
        <v>4.45867578537969</v>
      </c>
      <c r="AB51" s="103" t="n">
        <v>4.28032875396451</v>
      </c>
      <c r="AC51" s="103" t="n">
        <v>4.10198172254932</v>
      </c>
      <c r="AD51" s="103" t="n">
        <v>3.92363469113413</v>
      </c>
      <c r="AE51" s="103" t="n">
        <v>3.74528765971894</v>
      </c>
      <c r="AF51" s="103" t="n">
        <v>3.56694062830376</v>
      </c>
      <c r="AG51" s="103" t="n">
        <v>3.38859359688857</v>
      </c>
      <c r="AH51" s="103" t="n">
        <v>3.21024656547338</v>
      </c>
      <c r="AI51" s="103" t="n">
        <v>3.03189953405819</v>
      </c>
      <c r="AJ51" s="103" t="n">
        <v>2.85355250264301</v>
      </c>
      <c r="AK51" s="103" t="n">
        <v>2.67520547122782</v>
      </c>
      <c r="AL51" s="103" t="n">
        <v>2.49685843981263</v>
      </c>
      <c r="AM51" s="103" t="n">
        <v>2.31851140839744</v>
      </c>
      <c r="AN51" s="103" t="n">
        <v>2.14016437698225</v>
      </c>
      <c r="AO51" s="103" t="n">
        <v>1.96181734556706</v>
      </c>
      <c r="AP51" s="103" t="n">
        <v>1.78347031415188</v>
      </c>
      <c r="AQ51" s="103" t="n">
        <v>1.60512328273669</v>
      </c>
      <c r="AR51" s="103" t="n">
        <v>1.4267762513215</v>
      </c>
      <c r="AS51" s="103" t="n">
        <v>1.24842921990631</v>
      </c>
      <c r="AT51" s="103" t="n">
        <v>1.07008218849113</v>
      </c>
      <c r="AU51" s="103" t="n">
        <v>0.89173515707594</v>
      </c>
      <c r="AV51" s="103" t="n">
        <v>0.713388125660753</v>
      </c>
      <c r="AW51" s="103" t="n">
        <v>0.535041094245565</v>
      </c>
      <c r="AX51" s="103" t="n">
        <v>0.356694062830378</v>
      </c>
      <c r="AY51" s="103" t="n">
        <v>0</v>
      </c>
      <c r="AZ51" s="103" t="n">
        <v>0</v>
      </c>
      <c r="BA51" s="103" t="n">
        <v>0</v>
      </c>
      <c r="BB51" s="103" t="n">
        <v>0</v>
      </c>
    </row>
    <row r="52" customFormat="false" ht="12.8" hidden="false" customHeight="false" outlineLevel="0" collapsed="false">
      <c r="A52" s="102" t="n">
        <v>85</v>
      </c>
      <c r="B52" s="103" t="n">
        <v>0</v>
      </c>
      <c r="C52" s="103" t="n">
        <v>1.13315090805181</v>
      </c>
      <c r="D52" s="103" t="n">
        <v>2.26630181610361</v>
      </c>
      <c r="E52" s="103" t="n">
        <v>3.39945272415542</v>
      </c>
      <c r="F52" s="103" t="n">
        <v>4.53260363220723</v>
      </c>
      <c r="G52" s="103" t="n">
        <v>4.95877899253871</v>
      </c>
      <c r="H52" s="103" t="n">
        <v>5.38495435287019</v>
      </c>
      <c r="I52" s="103" t="n">
        <v>5.53693593562557</v>
      </c>
      <c r="J52" s="103" t="n">
        <v>5.68891751838095</v>
      </c>
      <c r="K52" s="103" t="n">
        <v>5.55397297567794</v>
      </c>
      <c r="L52" s="103" t="n">
        <v>5.41902843297492</v>
      </c>
      <c r="M52" s="103" t="n">
        <v>5.25565174967459</v>
      </c>
      <c r="N52" s="103" t="n">
        <v>5.09227506637426</v>
      </c>
      <c r="O52" s="103" t="n">
        <v>4.89893306809026</v>
      </c>
      <c r="P52" s="103" t="n">
        <v>4.70559106980626</v>
      </c>
      <c r="Q52" s="103" t="n">
        <v>5.06604614865278</v>
      </c>
      <c r="R52" s="103" t="n">
        <v>5.4265012274993</v>
      </c>
      <c r="S52" s="103" t="n">
        <v>5.33896506936104</v>
      </c>
      <c r="T52" s="103" t="n">
        <v>5.25142891122278</v>
      </c>
      <c r="U52" s="103" t="n">
        <v>5.16389275308451</v>
      </c>
      <c r="V52" s="103" t="n">
        <v>5.07635659494625</v>
      </c>
      <c r="W52" s="103" t="n">
        <v>5.09181766238543</v>
      </c>
      <c r="X52" s="103" t="n">
        <v>5.1072787298246</v>
      </c>
      <c r="Y52" s="103" t="n">
        <v>4.92014085592212</v>
      </c>
      <c r="Z52" s="103" t="n">
        <v>4.73300298201963</v>
      </c>
      <c r="AA52" s="103" t="n">
        <v>4.54586510811715</v>
      </c>
      <c r="AB52" s="103" t="n">
        <v>4.36403050379247</v>
      </c>
      <c r="AC52" s="103" t="n">
        <v>4.18219589946778</v>
      </c>
      <c r="AD52" s="103" t="n">
        <v>4.00036129514309</v>
      </c>
      <c r="AE52" s="103" t="n">
        <v>3.81852669081841</v>
      </c>
      <c r="AF52" s="103" t="n">
        <v>3.63669208649372</v>
      </c>
      <c r="AG52" s="103" t="n">
        <v>3.45485748216903</v>
      </c>
      <c r="AH52" s="103" t="n">
        <v>3.27302287784435</v>
      </c>
      <c r="AI52" s="103" t="n">
        <v>3.09118827351966</v>
      </c>
      <c r="AJ52" s="103" t="n">
        <v>2.90935366919498</v>
      </c>
      <c r="AK52" s="103" t="n">
        <v>2.72751906487029</v>
      </c>
      <c r="AL52" s="103" t="n">
        <v>2.5456844605456</v>
      </c>
      <c r="AM52" s="103" t="n">
        <v>2.36384985622091</v>
      </c>
      <c r="AN52" s="103" t="n">
        <v>2.18201525189623</v>
      </c>
      <c r="AO52" s="103" t="n">
        <v>2.00018064757155</v>
      </c>
      <c r="AP52" s="103" t="n">
        <v>1.81834604324686</v>
      </c>
      <c r="AQ52" s="103" t="n">
        <v>1.63651143892218</v>
      </c>
      <c r="AR52" s="103" t="n">
        <v>1.45467683459749</v>
      </c>
      <c r="AS52" s="103" t="n">
        <v>1.27284223027281</v>
      </c>
      <c r="AT52" s="103" t="n">
        <v>1.09100762594812</v>
      </c>
      <c r="AU52" s="103" t="n">
        <v>0.909173021623435</v>
      </c>
      <c r="AV52" s="103" t="n">
        <v>0.72733841729875</v>
      </c>
      <c r="AW52" s="103" t="n">
        <v>0.545503812974065</v>
      </c>
      <c r="AX52" s="103" t="n">
        <v>0.36366920864938</v>
      </c>
      <c r="AY52" s="103" t="n">
        <v>0</v>
      </c>
      <c r="AZ52" s="103" t="n">
        <v>0</v>
      </c>
      <c r="BA52" s="103" t="n">
        <v>0</v>
      </c>
      <c r="BB52" s="103" t="n">
        <v>0</v>
      </c>
    </row>
    <row r="53" customFormat="false" ht="12.8" hidden="false" customHeight="false" outlineLevel="0" collapsed="false">
      <c r="A53" s="102" t="n">
        <v>86</v>
      </c>
      <c r="B53" s="103" t="n">
        <v>0</v>
      </c>
      <c r="C53" s="103" t="n">
        <v>1.14352072644145</v>
      </c>
      <c r="D53" s="103" t="n">
        <v>2.28704145288289</v>
      </c>
      <c r="E53" s="103" t="n">
        <v>3.43056217932434</v>
      </c>
      <c r="F53" s="103" t="n">
        <v>4.57408290576578</v>
      </c>
      <c r="G53" s="103" t="n">
        <v>5.01472605098954</v>
      </c>
      <c r="H53" s="103" t="n">
        <v>5.45536919621329</v>
      </c>
      <c r="I53" s="103" t="n">
        <v>5.6136206068245</v>
      </c>
      <c r="J53" s="103" t="n">
        <v>5.77187201743572</v>
      </c>
      <c r="K53" s="103" t="n">
        <v>5.63928319575284</v>
      </c>
      <c r="L53" s="103" t="n">
        <v>5.50669437406996</v>
      </c>
      <c r="M53" s="103" t="n">
        <v>5.34303241078908</v>
      </c>
      <c r="N53" s="103" t="n">
        <v>5.1793704475082</v>
      </c>
      <c r="O53" s="103" t="n">
        <v>4.98427632915991</v>
      </c>
      <c r="P53" s="103" t="n">
        <v>4.78918221081162</v>
      </c>
      <c r="Q53" s="103" t="n">
        <v>5.15565251951547</v>
      </c>
      <c r="R53" s="103" t="n">
        <v>5.52212282821933</v>
      </c>
      <c r="S53" s="103" t="n">
        <v>5.43391911073369</v>
      </c>
      <c r="T53" s="103" t="n">
        <v>5.34571539324805</v>
      </c>
      <c r="U53" s="103" t="n">
        <v>5.25751167576241</v>
      </c>
      <c r="V53" s="103" t="n">
        <v>5.16930795827677</v>
      </c>
      <c r="W53" s="103" t="n">
        <v>5.18558737861352</v>
      </c>
      <c r="X53" s="103" t="n">
        <v>5.20186679895027</v>
      </c>
      <c r="Y53" s="103" t="n">
        <v>5.01243610454928</v>
      </c>
      <c r="Z53" s="103" t="n">
        <v>4.82300541014829</v>
      </c>
      <c r="AA53" s="103" t="n">
        <v>4.6335747157473</v>
      </c>
      <c r="AB53" s="103" t="n">
        <v>4.44823172711741</v>
      </c>
      <c r="AC53" s="103" t="n">
        <v>4.26288873848752</v>
      </c>
      <c r="AD53" s="103" t="n">
        <v>4.07754574985763</v>
      </c>
      <c r="AE53" s="103" t="n">
        <v>3.89220276122773</v>
      </c>
      <c r="AF53" s="103" t="n">
        <v>3.70685977259784</v>
      </c>
      <c r="AG53" s="103" t="n">
        <v>3.52151678396795</v>
      </c>
      <c r="AH53" s="103" t="n">
        <v>3.33617379533806</v>
      </c>
      <c r="AI53" s="103" t="n">
        <v>3.15083080670816</v>
      </c>
      <c r="AJ53" s="103" t="n">
        <v>2.96548781807828</v>
      </c>
      <c r="AK53" s="103" t="n">
        <v>2.78014482944838</v>
      </c>
      <c r="AL53" s="103" t="n">
        <v>2.59480184081849</v>
      </c>
      <c r="AM53" s="103" t="n">
        <v>2.4094588521886</v>
      </c>
      <c r="AN53" s="103" t="n">
        <v>2.2241158635587</v>
      </c>
      <c r="AO53" s="103" t="n">
        <v>2.03877287492881</v>
      </c>
      <c r="AP53" s="103" t="n">
        <v>1.85342988629892</v>
      </c>
      <c r="AQ53" s="103" t="n">
        <v>1.66808689766903</v>
      </c>
      <c r="AR53" s="103" t="n">
        <v>1.48274390903914</v>
      </c>
      <c r="AS53" s="103" t="n">
        <v>1.29740092040925</v>
      </c>
      <c r="AT53" s="103" t="n">
        <v>1.11205793177936</v>
      </c>
      <c r="AU53" s="103" t="n">
        <v>0.926714943149467</v>
      </c>
      <c r="AV53" s="103" t="n">
        <v>0.741371954519576</v>
      </c>
      <c r="AW53" s="103" t="n">
        <v>0.556028965889685</v>
      </c>
      <c r="AX53" s="103" t="n">
        <v>0.370685977259794</v>
      </c>
      <c r="AY53" s="103" t="n">
        <v>0</v>
      </c>
      <c r="AZ53" s="103" t="n">
        <v>0</v>
      </c>
      <c r="BA53" s="103" t="n">
        <v>0</v>
      </c>
      <c r="BB53" s="103" t="n">
        <v>0</v>
      </c>
    </row>
    <row r="54" customFormat="false" ht="12.8" hidden="false" customHeight="false" outlineLevel="0" collapsed="false">
      <c r="A54" s="102" t="n">
        <v>87</v>
      </c>
      <c r="B54" s="103" t="n">
        <v>0</v>
      </c>
      <c r="C54" s="103" t="n">
        <v>1.15389054483108</v>
      </c>
      <c r="D54" s="103" t="n">
        <v>2.30778108966217</v>
      </c>
      <c r="E54" s="103" t="n">
        <v>3.46167163449325</v>
      </c>
      <c r="F54" s="103" t="n">
        <v>4.61556217932434</v>
      </c>
      <c r="G54" s="103" t="n">
        <v>5.07067310944036</v>
      </c>
      <c r="H54" s="103" t="n">
        <v>5.52578403955639</v>
      </c>
      <c r="I54" s="103" t="n">
        <v>5.69030527802343</v>
      </c>
      <c r="J54" s="103" t="n">
        <v>5.85482651649048</v>
      </c>
      <c r="K54" s="103" t="n">
        <v>5.72459341582775</v>
      </c>
      <c r="L54" s="103" t="n">
        <v>5.59436031516501</v>
      </c>
      <c r="M54" s="103" t="n">
        <v>5.43041307190357</v>
      </c>
      <c r="N54" s="103" t="n">
        <v>5.26646582864214</v>
      </c>
      <c r="O54" s="103" t="n">
        <v>5.06961959022956</v>
      </c>
      <c r="P54" s="103" t="n">
        <v>4.87277335181698</v>
      </c>
      <c r="Q54" s="103" t="n">
        <v>5.24525889037817</v>
      </c>
      <c r="R54" s="103" t="n">
        <v>5.61774442893936</v>
      </c>
      <c r="S54" s="103" t="n">
        <v>5.52887315210634</v>
      </c>
      <c r="T54" s="103" t="n">
        <v>5.44000187527333</v>
      </c>
      <c r="U54" s="103" t="n">
        <v>5.35113059844031</v>
      </c>
      <c r="V54" s="103" t="n">
        <v>5.2622593216073</v>
      </c>
      <c r="W54" s="103" t="n">
        <v>5.27935709484162</v>
      </c>
      <c r="X54" s="103" t="n">
        <v>5.29645486807595</v>
      </c>
      <c r="Y54" s="103" t="n">
        <v>5.10473135317645</v>
      </c>
      <c r="Z54" s="103" t="n">
        <v>4.91300783827695</v>
      </c>
      <c r="AA54" s="103" t="n">
        <v>4.72128432337745</v>
      </c>
      <c r="AB54" s="103" t="n">
        <v>4.53243295044236</v>
      </c>
      <c r="AC54" s="103" t="n">
        <v>4.34358157750726</v>
      </c>
      <c r="AD54" s="103" t="n">
        <v>4.15473020457216</v>
      </c>
      <c r="AE54" s="103" t="n">
        <v>3.96587883163706</v>
      </c>
      <c r="AF54" s="103" t="n">
        <v>3.77702745870196</v>
      </c>
      <c r="AG54" s="103" t="n">
        <v>3.58817608576686</v>
      </c>
      <c r="AH54" s="103" t="n">
        <v>3.39932471283177</v>
      </c>
      <c r="AI54" s="103" t="n">
        <v>3.21047333989667</v>
      </c>
      <c r="AJ54" s="103" t="n">
        <v>3.02162196696157</v>
      </c>
      <c r="AK54" s="103" t="n">
        <v>2.83277059402647</v>
      </c>
      <c r="AL54" s="103" t="n">
        <v>2.64391922109137</v>
      </c>
      <c r="AM54" s="103" t="n">
        <v>2.45506784815627</v>
      </c>
      <c r="AN54" s="103" t="n">
        <v>2.26621647522118</v>
      </c>
      <c r="AO54" s="103" t="n">
        <v>2.07736510228608</v>
      </c>
      <c r="AP54" s="103" t="n">
        <v>1.88851372935098</v>
      </c>
      <c r="AQ54" s="103" t="n">
        <v>1.69966235641589</v>
      </c>
      <c r="AR54" s="103" t="n">
        <v>1.51081098348079</v>
      </c>
      <c r="AS54" s="103" t="n">
        <v>1.32195961054569</v>
      </c>
      <c r="AT54" s="103" t="n">
        <v>1.1331082376106</v>
      </c>
      <c r="AU54" s="103" t="n">
        <v>0.9442568646755</v>
      </c>
      <c r="AV54" s="103" t="n">
        <v>0.755405491740403</v>
      </c>
      <c r="AW54" s="103" t="n">
        <v>0.566554118805306</v>
      </c>
      <c r="AX54" s="103" t="n">
        <v>0.377702745870209</v>
      </c>
      <c r="AY54" s="103" t="n">
        <v>0</v>
      </c>
      <c r="AZ54" s="103" t="n">
        <v>0</v>
      </c>
      <c r="BA54" s="103" t="n">
        <v>0</v>
      </c>
      <c r="BB54" s="103" t="n">
        <v>0</v>
      </c>
    </row>
    <row r="55" customFormat="false" ht="12.8" hidden="false" customHeight="false" outlineLevel="0" collapsed="false">
      <c r="A55" s="102" t="n">
        <v>88</v>
      </c>
      <c r="B55" s="103" t="n">
        <v>0</v>
      </c>
      <c r="C55" s="103" t="n">
        <v>1.16426036322072</v>
      </c>
      <c r="D55" s="103" t="n">
        <v>2.32852072644145</v>
      </c>
      <c r="E55" s="103" t="n">
        <v>3.49278108966217</v>
      </c>
      <c r="F55" s="103" t="n">
        <v>4.65704145288289</v>
      </c>
      <c r="G55" s="103" t="n">
        <v>5.12662016789119</v>
      </c>
      <c r="H55" s="103" t="n">
        <v>5.59619888289948</v>
      </c>
      <c r="I55" s="103" t="n">
        <v>5.76698994922237</v>
      </c>
      <c r="J55" s="103" t="n">
        <v>5.93778101554525</v>
      </c>
      <c r="K55" s="103" t="n">
        <v>5.80990363590265</v>
      </c>
      <c r="L55" s="103" t="n">
        <v>5.68202625626005</v>
      </c>
      <c r="M55" s="103" t="n">
        <v>5.51779373301807</v>
      </c>
      <c r="N55" s="103" t="n">
        <v>5.35356120977608</v>
      </c>
      <c r="O55" s="103" t="n">
        <v>5.15496285129921</v>
      </c>
      <c r="P55" s="103" t="n">
        <v>4.95636449282233</v>
      </c>
      <c r="Q55" s="103" t="n">
        <v>5.33486526124086</v>
      </c>
      <c r="R55" s="103" t="n">
        <v>5.71336602965939</v>
      </c>
      <c r="S55" s="103" t="n">
        <v>5.623827193479</v>
      </c>
      <c r="T55" s="103" t="n">
        <v>5.53428835729861</v>
      </c>
      <c r="U55" s="103" t="n">
        <v>5.44474952111821</v>
      </c>
      <c r="V55" s="103" t="n">
        <v>5.35521068493782</v>
      </c>
      <c r="W55" s="103" t="n">
        <v>5.37312681106972</v>
      </c>
      <c r="X55" s="103" t="n">
        <v>5.39104293720162</v>
      </c>
      <c r="Y55" s="103" t="n">
        <v>5.19702660180362</v>
      </c>
      <c r="Z55" s="103" t="n">
        <v>5.00301026640561</v>
      </c>
      <c r="AA55" s="103" t="n">
        <v>4.80899393100761</v>
      </c>
      <c r="AB55" s="103" t="n">
        <v>4.6166341737673</v>
      </c>
      <c r="AC55" s="103" t="n">
        <v>4.424274416527</v>
      </c>
      <c r="AD55" s="103" t="n">
        <v>4.2319146592867</v>
      </c>
      <c r="AE55" s="103" t="n">
        <v>4.03955490204639</v>
      </c>
      <c r="AF55" s="103" t="n">
        <v>3.84719514480609</v>
      </c>
      <c r="AG55" s="103" t="n">
        <v>3.65483538756578</v>
      </c>
      <c r="AH55" s="103" t="n">
        <v>3.46247563032547</v>
      </c>
      <c r="AI55" s="103" t="n">
        <v>3.27011587308517</v>
      </c>
      <c r="AJ55" s="103" t="n">
        <v>3.07775611584487</v>
      </c>
      <c r="AK55" s="103" t="n">
        <v>2.88539635860456</v>
      </c>
      <c r="AL55" s="103" t="n">
        <v>2.69303660136426</v>
      </c>
      <c r="AM55" s="103" t="n">
        <v>2.50067684412395</v>
      </c>
      <c r="AN55" s="103" t="n">
        <v>2.30831708688365</v>
      </c>
      <c r="AO55" s="103" t="n">
        <v>2.11595732964335</v>
      </c>
      <c r="AP55" s="103" t="n">
        <v>1.92359757240305</v>
      </c>
      <c r="AQ55" s="103" t="n">
        <v>1.73123781516274</v>
      </c>
      <c r="AR55" s="103" t="n">
        <v>1.53887805792244</v>
      </c>
      <c r="AS55" s="103" t="n">
        <v>1.34651830068214</v>
      </c>
      <c r="AT55" s="103" t="n">
        <v>1.15415854344183</v>
      </c>
      <c r="AU55" s="103" t="n">
        <v>0.961798786201532</v>
      </c>
      <c r="AV55" s="103" t="n">
        <v>0.769439028961229</v>
      </c>
      <c r="AW55" s="103" t="n">
        <v>0.577079271720926</v>
      </c>
      <c r="AX55" s="103" t="n">
        <v>0.384719514480623</v>
      </c>
      <c r="AY55" s="103" t="n">
        <v>0</v>
      </c>
      <c r="AZ55" s="103" t="n">
        <v>0</v>
      </c>
      <c r="BA55" s="103" t="n">
        <v>0</v>
      </c>
      <c r="BB55" s="103" t="n">
        <v>0</v>
      </c>
    </row>
    <row r="56" customFormat="false" ht="12.8" hidden="false" customHeight="false" outlineLevel="0" collapsed="false">
      <c r="A56" s="102" t="n">
        <v>89</v>
      </c>
      <c r="B56" s="103" t="n">
        <v>0</v>
      </c>
      <c r="C56" s="103" t="n">
        <v>1.17463018161036</v>
      </c>
      <c r="D56" s="103" t="n">
        <v>2.34926036322072</v>
      </c>
      <c r="E56" s="103" t="n">
        <v>3.52389054483108</v>
      </c>
      <c r="F56" s="103" t="n">
        <v>4.69852072644145</v>
      </c>
      <c r="G56" s="103" t="n">
        <v>5.18256722634201</v>
      </c>
      <c r="H56" s="103" t="n">
        <v>5.66661372624258</v>
      </c>
      <c r="I56" s="103" t="n">
        <v>5.8436746204213</v>
      </c>
      <c r="J56" s="103" t="n">
        <v>6.02073551460002</v>
      </c>
      <c r="K56" s="103" t="n">
        <v>5.89521385597756</v>
      </c>
      <c r="L56" s="103" t="n">
        <v>5.7696921973551</v>
      </c>
      <c r="M56" s="103" t="n">
        <v>5.60517439413256</v>
      </c>
      <c r="N56" s="103" t="n">
        <v>5.44065659091002</v>
      </c>
      <c r="O56" s="103" t="n">
        <v>5.24030611236886</v>
      </c>
      <c r="P56" s="103" t="n">
        <v>5.03995563382769</v>
      </c>
      <c r="Q56" s="103" t="n">
        <v>5.42447163210356</v>
      </c>
      <c r="R56" s="103" t="n">
        <v>5.80898763037942</v>
      </c>
      <c r="S56" s="103" t="n">
        <v>5.71878123485165</v>
      </c>
      <c r="T56" s="103" t="n">
        <v>5.62857483932388</v>
      </c>
      <c r="U56" s="103" t="n">
        <v>5.53836844379612</v>
      </c>
      <c r="V56" s="103" t="n">
        <v>5.44816204826835</v>
      </c>
      <c r="W56" s="103" t="n">
        <v>5.46689652729782</v>
      </c>
      <c r="X56" s="103" t="n">
        <v>5.4856310063273</v>
      </c>
      <c r="Y56" s="103" t="n">
        <v>5.28932185043078</v>
      </c>
      <c r="Z56" s="103" t="n">
        <v>5.09301269453427</v>
      </c>
      <c r="AA56" s="103" t="n">
        <v>4.89670353863776</v>
      </c>
      <c r="AB56" s="103" t="n">
        <v>4.70083539709225</v>
      </c>
      <c r="AC56" s="103" t="n">
        <v>4.50496725554674</v>
      </c>
      <c r="AD56" s="103" t="n">
        <v>4.30909911400123</v>
      </c>
      <c r="AE56" s="103" t="n">
        <v>4.11323097245572</v>
      </c>
      <c r="AF56" s="103" t="n">
        <v>3.91736283091021</v>
      </c>
      <c r="AG56" s="103" t="n">
        <v>3.72149468936469</v>
      </c>
      <c r="AH56" s="103" t="n">
        <v>3.52562654781918</v>
      </c>
      <c r="AI56" s="103" t="n">
        <v>3.32975840627368</v>
      </c>
      <c r="AJ56" s="103" t="n">
        <v>3.13389026472816</v>
      </c>
      <c r="AK56" s="103" t="n">
        <v>2.93802212318265</v>
      </c>
      <c r="AL56" s="103" t="n">
        <v>2.74215398163714</v>
      </c>
      <c r="AM56" s="103" t="n">
        <v>2.54628584009163</v>
      </c>
      <c r="AN56" s="103" t="n">
        <v>2.35041769854613</v>
      </c>
      <c r="AO56" s="103" t="n">
        <v>2.15454955700062</v>
      </c>
      <c r="AP56" s="103" t="n">
        <v>1.95868141545511</v>
      </c>
      <c r="AQ56" s="103" t="n">
        <v>1.7628132739096</v>
      </c>
      <c r="AR56" s="103" t="n">
        <v>1.56694513236409</v>
      </c>
      <c r="AS56" s="103" t="n">
        <v>1.37107699081858</v>
      </c>
      <c r="AT56" s="103" t="n">
        <v>1.17520884927307</v>
      </c>
      <c r="AU56" s="103" t="n">
        <v>0.979340707727565</v>
      </c>
      <c r="AV56" s="103" t="n">
        <v>0.783472566182056</v>
      </c>
      <c r="AW56" s="103" t="n">
        <v>0.587604424636547</v>
      </c>
      <c r="AX56" s="103" t="n">
        <v>0.391736283091038</v>
      </c>
      <c r="AY56" s="103" t="n">
        <v>0</v>
      </c>
      <c r="AZ56" s="103" t="n">
        <v>0</v>
      </c>
      <c r="BA56" s="103" t="n">
        <v>0</v>
      </c>
      <c r="BB56" s="103" t="n">
        <v>0</v>
      </c>
    </row>
    <row r="57" customFormat="false" ht="12.8" hidden="false" customHeight="false" outlineLevel="0" collapsed="false">
      <c r="A57" s="102" t="n">
        <v>90</v>
      </c>
      <c r="B57" s="103" t="n">
        <v>0</v>
      </c>
      <c r="C57" s="103" t="n">
        <v>1.185</v>
      </c>
      <c r="D57" s="103" t="n">
        <v>2.37</v>
      </c>
      <c r="E57" s="103" t="n">
        <v>3.555</v>
      </c>
      <c r="F57" s="103" t="n">
        <v>4.74</v>
      </c>
      <c r="G57" s="103" t="n">
        <v>5.23851428479284</v>
      </c>
      <c r="H57" s="103" t="n">
        <v>5.73702856958568</v>
      </c>
      <c r="I57" s="103" t="n">
        <v>5.92035929162023</v>
      </c>
      <c r="J57" s="103" t="n">
        <v>6.10369001365478</v>
      </c>
      <c r="K57" s="103" t="n">
        <v>5.98052407605246</v>
      </c>
      <c r="L57" s="103" t="n">
        <v>5.85735813845014</v>
      </c>
      <c r="M57" s="103" t="n">
        <v>5.69255505524705</v>
      </c>
      <c r="N57" s="103" t="n">
        <v>5.52775197204396</v>
      </c>
      <c r="O57" s="103" t="n">
        <v>5.32564937343851</v>
      </c>
      <c r="P57" s="103" t="n">
        <v>5.12354677483305</v>
      </c>
      <c r="Q57" s="103" t="n">
        <v>5.51407800296625</v>
      </c>
      <c r="R57" s="103" t="n">
        <v>5.90460923109945</v>
      </c>
      <c r="S57" s="103" t="n">
        <v>5.81373527622431</v>
      </c>
      <c r="T57" s="103" t="n">
        <v>5.72286132134916</v>
      </c>
      <c r="U57" s="103" t="n">
        <v>5.63198736647402</v>
      </c>
      <c r="V57" s="103" t="n">
        <v>5.54111341159887</v>
      </c>
      <c r="W57" s="103" t="n">
        <v>5.56066624352592</v>
      </c>
      <c r="X57" s="103" t="n">
        <v>5.58021907545297</v>
      </c>
      <c r="Y57" s="103" t="n">
        <v>5.38161709905795</v>
      </c>
      <c r="Z57" s="103" t="n">
        <v>5.18301512266293</v>
      </c>
      <c r="AA57" s="103" t="n">
        <v>4.98441314626791</v>
      </c>
      <c r="AB57" s="103" t="n">
        <v>4.7850366204172</v>
      </c>
      <c r="AC57" s="103" t="n">
        <v>4.58566009456648</v>
      </c>
      <c r="AD57" s="103" t="n">
        <v>4.38628356871576</v>
      </c>
      <c r="AE57" s="103" t="n">
        <v>4.18690704286505</v>
      </c>
      <c r="AF57" s="103" t="n">
        <v>3.98753051701433</v>
      </c>
      <c r="AG57" s="103" t="n">
        <v>3.78815399116361</v>
      </c>
      <c r="AH57" s="103" t="n">
        <v>3.58877746531289</v>
      </c>
      <c r="AI57" s="103" t="n">
        <v>3.38940093946218</v>
      </c>
      <c r="AJ57" s="103" t="n">
        <v>3.19002441361146</v>
      </c>
      <c r="AK57" s="103" t="n">
        <v>2.99064788776074</v>
      </c>
      <c r="AL57" s="103" t="n">
        <v>2.79127136191003</v>
      </c>
      <c r="AM57" s="103" t="n">
        <v>2.59189483605931</v>
      </c>
      <c r="AN57" s="103" t="n">
        <v>2.3925183102086</v>
      </c>
      <c r="AO57" s="103" t="n">
        <v>2.19314178435788</v>
      </c>
      <c r="AP57" s="103" t="n">
        <v>1.99376525850717</v>
      </c>
      <c r="AQ57" s="103" t="n">
        <v>1.79438873265646</v>
      </c>
      <c r="AR57" s="103" t="n">
        <v>1.59501220680574</v>
      </c>
      <c r="AS57" s="103" t="n">
        <v>1.39563568095503</v>
      </c>
      <c r="AT57" s="103" t="n">
        <v>1.19625915510431</v>
      </c>
      <c r="AU57" s="103" t="n">
        <v>0.996882629253595</v>
      </c>
      <c r="AV57" s="103" t="n">
        <v>0.79750610340288</v>
      </c>
      <c r="AW57" s="103" t="n">
        <v>0.598129577552165</v>
      </c>
      <c r="AX57" s="103" t="n">
        <v>0.39875305170145</v>
      </c>
      <c r="AY57" s="103" t="n">
        <v>0</v>
      </c>
      <c r="AZ57" s="103" t="n">
        <v>0</v>
      </c>
      <c r="BA57" s="103" t="n">
        <v>0</v>
      </c>
      <c r="BB57" s="103" t="n">
        <v>0</v>
      </c>
    </row>
    <row r="58" customFormat="false" ht="12.8" hidden="false" customHeight="false" outlineLevel="0" collapsed="false">
      <c r="A58" s="102" t="n">
        <v>91</v>
      </c>
      <c r="B58" s="103" t="n">
        <v>0</v>
      </c>
      <c r="C58" s="103" t="n">
        <v>1.1805</v>
      </c>
      <c r="D58" s="103" t="n">
        <v>2.361</v>
      </c>
      <c r="E58" s="103" t="n">
        <v>3.5415</v>
      </c>
      <c r="F58" s="103" t="n">
        <v>4.722</v>
      </c>
      <c r="G58" s="103" t="n">
        <v>5.25431142783427</v>
      </c>
      <c r="H58" s="103" t="n">
        <v>5.78662285566854</v>
      </c>
      <c r="I58" s="103" t="n">
        <v>5.98082832721952</v>
      </c>
      <c r="J58" s="103" t="n">
        <v>6.1750337987705</v>
      </c>
      <c r="K58" s="103" t="n">
        <v>6.05719058275004</v>
      </c>
      <c r="L58" s="103" t="n">
        <v>5.93934736672959</v>
      </c>
      <c r="M58" s="103" t="n">
        <v>5.77544738928842</v>
      </c>
      <c r="N58" s="103" t="n">
        <v>5.61154741184725</v>
      </c>
      <c r="O58" s="103" t="n">
        <v>5.40838326130923</v>
      </c>
      <c r="P58" s="103" t="n">
        <v>5.2052191107712</v>
      </c>
      <c r="Q58" s="103" t="n">
        <v>5.60149168419003</v>
      </c>
      <c r="R58" s="103" t="n">
        <v>5.99776425760885</v>
      </c>
      <c r="S58" s="103" t="n">
        <v>5.90655373778346</v>
      </c>
      <c r="T58" s="103" t="n">
        <v>5.81534321795807</v>
      </c>
      <c r="U58" s="103" t="n">
        <v>5.72413269813268</v>
      </c>
      <c r="V58" s="103" t="n">
        <v>5.63292217830729</v>
      </c>
      <c r="W58" s="103" t="n">
        <v>5.6534536141507</v>
      </c>
      <c r="X58" s="103" t="n">
        <v>5.6739850499941</v>
      </c>
      <c r="Y58" s="103" t="n">
        <v>5.47348805720905</v>
      </c>
      <c r="Z58" s="103" t="n">
        <v>5.272991064424</v>
      </c>
      <c r="AA58" s="103" t="n">
        <v>5.07249407163895</v>
      </c>
      <c r="AB58" s="103" t="n">
        <v>4.86959430877339</v>
      </c>
      <c r="AC58" s="103" t="n">
        <v>4.66669454590783</v>
      </c>
      <c r="AD58" s="103" t="n">
        <v>4.46379478304227</v>
      </c>
      <c r="AE58" s="103" t="n">
        <v>4.26089502017672</v>
      </c>
      <c r="AF58" s="103" t="n">
        <v>4.05799525731116</v>
      </c>
      <c r="AG58" s="103" t="n">
        <v>3.8550954944456</v>
      </c>
      <c r="AH58" s="103" t="n">
        <v>3.65219573158004</v>
      </c>
      <c r="AI58" s="103" t="n">
        <v>3.44929596871448</v>
      </c>
      <c r="AJ58" s="103" t="n">
        <v>3.24639620584892</v>
      </c>
      <c r="AK58" s="103" t="n">
        <v>3.04349644298337</v>
      </c>
      <c r="AL58" s="103" t="n">
        <v>2.84059668011781</v>
      </c>
      <c r="AM58" s="103" t="n">
        <v>2.63769691725225</v>
      </c>
      <c r="AN58" s="103" t="n">
        <v>2.4347971543867</v>
      </c>
      <c r="AO58" s="103" t="n">
        <v>2.23189739152114</v>
      </c>
      <c r="AP58" s="103" t="n">
        <v>2.02899762865558</v>
      </c>
      <c r="AQ58" s="103" t="n">
        <v>1.82609786579003</v>
      </c>
      <c r="AR58" s="103" t="n">
        <v>1.62319810292447</v>
      </c>
      <c r="AS58" s="103" t="n">
        <v>1.42029834005891</v>
      </c>
      <c r="AT58" s="103" t="n">
        <v>1.21739857719335</v>
      </c>
      <c r="AU58" s="103" t="n">
        <v>1.0144988143278</v>
      </c>
      <c r="AV58" s="103" t="n">
        <v>0.811599051462239</v>
      </c>
      <c r="AW58" s="103" t="n">
        <v>0.608699288596682</v>
      </c>
      <c r="AX58" s="103" t="n">
        <v>0.405799525731125</v>
      </c>
      <c r="AY58" s="103" t="n">
        <v>-0.133</v>
      </c>
      <c r="AZ58" s="103" t="n">
        <v>-0.166</v>
      </c>
      <c r="BA58" s="103" t="n">
        <v>-0.199</v>
      </c>
      <c r="BB58" s="103" t="n">
        <v>-0.232</v>
      </c>
    </row>
    <row r="59" customFormat="false" ht="12.8" hidden="false" customHeight="false" outlineLevel="0" collapsed="false">
      <c r="A59" s="102" t="n">
        <v>92</v>
      </c>
      <c r="B59" s="103" t="n">
        <v>0</v>
      </c>
      <c r="C59" s="103" t="n">
        <v>1.176</v>
      </c>
      <c r="D59" s="103" t="n">
        <v>2.352</v>
      </c>
      <c r="E59" s="103" t="n">
        <v>3.528</v>
      </c>
      <c r="F59" s="103" t="n">
        <v>4.704</v>
      </c>
      <c r="G59" s="103" t="n">
        <v>5.2701085708757</v>
      </c>
      <c r="H59" s="103" t="n">
        <v>5.83621714175141</v>
      </c>
      <c r="I59" s="103" t="n">
        <v>6.04129736281881</v>
      </c>
      <c r="J59" s="103" t="n">
        <v>6.24637758388621</v>
      </c>
      <c r="K59" s="103" t="n">
        <v>6.13385708944763</v>
      </c>
      <c r="L59" s="103" t="n">
        <v>6.02133659500904</v>
      </c>
      <c r="M59" s="103" t="n">
        <v>5.85833972332979</v>
      </c>
      <c r="N59" s="103" t="n">
        <v>5.69534285165054</v>
      </c>
      <c r="O59" s="103" t="n">
        <v>5.49111714917995</v>
      </c>
      <c r="P59" s="103" t="n">
        <v>5.28689144670935</v>
      </c>
      <c r="Q59" s="103" t="n">
        <v>5.6889053654138</v>
      </c>
      <c r="R59" s="103" t="n">
        <v>6.09091928411825</v>
      </c>
      <c r="S59" s="103" t="n">
        <v>5.99937219934262</v>
      </c>
      <c r="T59" s="103" t="n">
        <v>5.90782511456698</v>
      </c>
      <c r="U59" s="103" t="n">
        <v>5.81627802979135</v>
      </c>
      <c r="V59" s="103" t="n">
        <v>5.72473094501571</v>
      </c>
      <c r="W59" s="103" t="n">
        <v>5.74624098477547</v>
      </c>
      <c r="X59" s="103" t="n">
        <v>5.76775102453523</v>
      </c>
      <c r="Y59" s="103" t="n">
        <v>5.56535901536015</v>
      </c>
      <c r="Z59" s="103" t="n">
        <v>5.36296700618506</v>
      </c>
      <c r="AA59" s="103" t="n">
        <v>5.16057499700998</v>
      </c>
      <c r="AB59" s="103" t="n">
        <v>4.95415199712958</v>
      </c>
      <c r="AC59" s="103" t="n">
        <v>4.74772899724918</v>
      </c>
      <c r="AD59" s="103" t="n">
        <v>4.54130599736878</v>
      </c>
      <c r="AE59" s="103" t="n">
        <v>4.33488299748839</v>
      </c>
      <c r="AF59" s="103" t="n">
        <v>4.12845999760799</v>
      </c>
      <c r="AG59" s="103" t="n">
        <v>3.92203699772758</v>
      </c>
      <c r="AH59" s="103" t="n">
        <v>3.71561399784718</v>
      </c>
      <c r="AI59" s="103" t="n">
        <v>3.50919099796679</v>
      </c>
      <c r="AJ59" s="103" t="n">
        <v>3.30276799808639</v>
      </c>
      <c r="AK59" s="103" t="n">
        <v>3.09634499820599</v>
      </c>
      <c r="AL59" s="103" t="n">
        <v>2.88992199832559</v>
      </c>
      <c r="AM59" s="103" t="n">
        <v>2.68349899844519</v>
      </c>
      <c r="AN59" s="103" t="n">
        <v>2.47707599856479</v>
      </c>
      <c r="AO59" s="103" t="n">
        <v>2.27065299868439</v>
      </c>
      <c r="AP59" s="103" t="n">
        <v>2.06422999880399</v>
      </c>
      <c r="AQ59" s="103" t="n">
        <v>1.85780699892359</v>
      </c>
      <c r="AR59" s="103" t="n">
        <v>1.6513839990432</v>
      </c>
      <c r="AS59" s="103" t="n">
        <v>1.4449609991628</v>
      </c>
      <c r="AT59" s="103" t="n">
        <v>1.2385379992824</v>
      </c>
      <c r="AU59" s="103" t="n">
        <v>1.032114999402</v>
      </c>
      <c r="AV59" s="103" t="n">
        <v>0.825691999521598</v>
      </c>
      <c r="AW59" s="103" t="n">
        <v>0.619268999641199</v>
      </c>
      <c r="AX59" s="103" t="n">
        <v>0.412845999760799</v>
      </c>
      <c r="AY59" s="103" t="n">
        <v>-0.266</v>
      </c>
      <c r="AZ59" s="103" t="n">
        <v>-0.332</v>
      </c>
      <c r="BA59" s="103" t="n">
        <v>-0.398</v>
      </c>
      <c r="BB59" s="103" t="n">
        <v>-0.464</v>
      </c>
    </row>
    <row r="60" customFormat="false" ht="12.8" hidden="false" customHeight="false" outlineLevel="0" collapsed="false">
      <c r="A60" s="102" t="n">
        <v>93</v>
      </c>
      <c r="B60" s="103" t="n">
        <v>0</v>
      </c>
      <c r="C60" s="103" t="n">
        <v>1.1715</v>
      </c>
      <c r="D60" s="103" t="n">
        <v>2.343</v>
      </c>
      <c r="E60" s="103" t="n">
        <v>3.5145</v>
      </c>
      <c r="F60" s="103" t="n">
        <v>4.686</v>
      </c>
      <c r="G60" s="103" t="n">
        <v>5.28590571391714</v>
      </c>
      <c r="H60" s="103" t="n">
        <v>5.88581142783427</v>
      </c>
      <c r="I60" s="103" t="n">
        <v>6.1017663984181</v>
      </c>
      <c r="J60" s="103" t="n">
        <v>6.31772136900193</v>
      </c>
      <c r="K60" s="103" t="n">
        <v>6.21052359614521</v>
      </c>
      <c r="L60" s="103" t="n">
        <v>6.1033258232885</v>
      </c>
      <c r="M60" s="103" t="n">
        <v>5.94123205737117</v>
      </c>
      <c r="N60" s="103" t="n">
        <v>5.77913829145384</v>
      </c>
      <c r="O60" s="103" t="n">
        <v>5.57385103705067</v>
      </c>
      <c r="P60" s="103" t="n">
        <v>5.36856378264751</v>
      </c>
      <c r="Q60" s="103" t="n">
        <v>5.77631904663758</v>
      </c>
      <c r="R60" s="103" t="n">
        <v>6.18407431062765</v>
      </c>
      <c r="S60" s="103" t="n">
        <v>6.09219066090177</v>
      </c>
      <c r="T60" s="103" t="n">
        <v>6.00030701117589</v>
      </c>
      <c r="U60" s="103" t="n">
        <v>5.90842336145002</v>
      </c>
      <c r="V60" s="103" t="n">
        <v>5.81653971172414</v>
      </c>
      <c r="W60" s="103" t="n">
        <v>5.83902835540025</v>
      </c>
      <c r="X60" s="103" t="n">
        <v>5.86151699907635</v>
      </c>
      <c r="Y60" s="103" t="n">
        <v>5.65722997351124</v>
      </c>
      <c r="Z60" s="103" t="n">
        <v>5.45294294794613</v>
      </c>
      <c r="AA60" s="103" t="n">
        <v>5.24865592238102</v>
      </c>
      <c r="AB60" s="103" t="n">
        <v>5.03870968548578</v>
      </c>
      <c r="AC60" s="103" t="n">
        <v>4.82876344859054</v>
      </c>
      <c r="AD60" s="103" t="n">
        <v>4.61881721169529</v>
      </c>
      <c r="AE60" s="103" t="n">
        <v>4.40887097480005</v>
      </c>
      <c r="AF60" s="103" t="n">
        <v>4.19892473790481</v>
      </c>
      <c r="AG60" s="103" t="n">
        <v>3.98897850100957</v>
      </c>
      <c r="AH60" s="103" t="n">
        <v>3.77903226411433</v>
      </c>
      <c r="AI60" s="103" t="n">
        <v>3.56908602721909</v>
      </c>
      <c r="AJ60" s="103" t="n">
        <v>3.35913979032385</v>
      </c>
      <c r="AK60" s="103" t="n">
        <v>3.14919355342861</v>
      </c>
      <c r="AL60" s="103" t="n">
        <v>2.93924731653337</v>
      </c>
      <c r="AM60" s="103" t="n">
        <v>2.72930107963813</v>
      </c>
      <c r="AN60" s="103" t="n">
        <v>2.51935484274289</v>
      </c>
      <c r="AO60" s="103" t="n">
        <v>2.30940860584765</v>
      </c>
      <c r="AP60" s="103" t="n">
        <v>2.0994623689524</v>
      </c>
      <c r="AQ60" s="103" t="n">
        <v>1.88951613205716</v>
      </c>
      <c r="AR60" s="103" t="n">
        <v>1.67956989516192</v>
      </c>
      <c r="AS60" s="103" t="n">
        <v>1.46962365826668</v>
      </c>
      <c r="AT60" s="103" t="n">
        <v>1.25967742137144</v>
      </c>
      <c r="AU60" s="103" t="n">
        <v>1.0497311844762</v>
      </c>
      <c r="AV60" s="103" t="n">
        <v>0.839784947580956</v>
      </c>
      <c r="AW60" s="103" t="n">
        <v>0.629838710685715</v>
      </c>
      <c r="AX60" s="103" t="n">
        <v>0.419892473790473</v>
      </c>
      <c r="AY60" s="103" t="n">
        <v>-0.399</v>
      </c>
      <c r="AZ60" s="103" t="n">
        <v>-0.498</v>
      </c>
      <c r="BA60" s="103" t="n">
        <v>-0.597</v>
      </c>
      <c r="BB60" s="103" t="n">
        <v>-0.696</v>
      </c>
    </row>
    <row r="61" customFormat="false" ht="12.8" hidden="false" customHeight="false" outlineLevel="0" collapsed="false">
      <c r="A61" s="102" t="n">
        <v>94</v>
      </c>
      <c r="B61" s="103" t="n">
        <v>0</v>
      </c>
      <c r="C61" s="103" t="n">
        <v>1.167</v>
      </c>
      <c r="D61" s="103" t="n">
        <v>2.334</v>
      </c>
      <c r="E61" s="103" t="n">
        <v>3.501</v>
      </c>
      <c r="F61" s="103" t="n">
        <v>4.668</v>
      </c>
      <c r="G61" s="103" t="n">
        <v>5.30170285695857</v>
      </c>
      <c r="H61" s="103" t="n">
        <v>5.93540571391714</v>
      </c>
      <c r="I61" s="103" t="n">
        <v>6.16223543401739</v>
      </c>
      <c r="J61" s="103" t="n">
        <v>6.38906515411764</v>
      </c>
      <c r="K61" s="103" t="n">
        <v>6.2871901028428</v>
      </c>
      <c r="L61" s="103" t="n">
        <v>6.18531505156795</v>
      </c>
      <c r="M61" s="103" t="n">
        <v>6.02412439141254</v>
      </c>
      <c r="N61" s="103" t="n">
        <v>5.86293373125713</v>
      </c>
      <c r="O61" s="103" t="n">
        <v>5.65658492492139</v>
      </c>
      <c r="P61" s="103" t="n">
        <v>5.45023611858566</v>
      </c>
      <c r="Q61" s="103" t="n">
        <v>5.86373272786135</v>
      </c>
      <c r="R61" s="103" t="n">
        <v>6.27722933713705</v>
      </c>
      <c r="S61" s="103" t="n">
        <v>6.18500912246093</v>
      </c>
      <c r="T61" s="103" t="n">
        <v>6.0927889077848</v>
      </c>
      <c r="U61" s="103" t="n">
        <v>6.00056869310868</v>
      </c>
      <c r="V61" s="103" t="n">
        <v>5.90834847843256</v>
      </c>
      <c r="W61" s="103" t="n">
        <v>5.93181572602502</v>
      </c>
      <c r="X61" s="103" t="n">
        <v>5.95528297361748</v>
      </c>
      <c r="Y61" s="103" t="n">
        <v>5.74910093166234</v>
      </c>
      <c r="Z61" s="103" t="n">
        <v>5.5429188897072</v>
      </c>
      <c r="AA61" s="103" t="n">
        <v>5.33673684775206</v>
      </c>
      <c r="AB61" s="103" t="n">
        <v>5.12326737384197</v>
      </c>
      <c r="AC61" s="103" t="n">
        <v>4.90979789993189</v>
      </c>
      <c r="AD61" s="103" t="n">
        <v>4.69632842602181</v>
      </c>
      <c r="AE61" s="103" t="n">
        <v>4.48285895211172</v>
      </c>
      <c r="AF61" s="103" t="n">
        <v>4.26938947820164</v>
      </c>
      <c r="AG61" s="103" t="n">
        <v>4.05592000429156</v>
      </c>
      <c r="AH61" s="103" t="n">
        <v>3.84245053038147</v>
      </c>
      <c r="AI61" s="103" t="n">
        <v>3.6289810564714</v>
      </c>
      <c r="AJ61" s="103" t="n">
        <v>3.41551158256132</v>
      </c>
      <c r="AK61" s="103" t="n">
        <v>3.20204210865123</v>
      </c>
      <c r="AL61" s="103" t="n">
        <v>2.98857263474115</v>
      </c>
      <c r="AM61" s="103" t="n">
        <v>2.77510316083107</v>
      </c>
      <c r="AN61" s="103" t="n">
        <v>2.56163368692098</v>
      </c>
      <c r="AO61" s="103" t="n">
        <v>2.3481642130109</v>
      </c>
      <c r="AP61" s="103" t="n">
        <v>2.13469473910082</v>
      </c>
      <c r="AQ61" s="103" t="n">
        <v>1.92122526519073</v>
      </c>
      <c r="AR61" s="103" t="n">
        <v>1.70775579128065</v>
      </c>
      <c r="AS61" s="103" t="n">
        <v>1.49428631737057</v>
      </c>
      <c r="AT61" s="103" t="n">
        <v>1.28081684346048</v>
      </c>
      <c r="AU61" s="103" t="n">
        <v>1.0673473695504</v>
      </c>
      <c r="AV61" s="103" t="n">
        <v>0.853877895640315</v>
      </c>
      <c r="AW61" s="103" t="n">
        <v>0.640408421730232</v>
      </c>
      <c r="AX61" s="103" t="n">
        <v>0.426938947820148</v>
      </c>
      <c r="AY61" s="103" t="n">
        <v>-0.532</v>
      </c>
      <c r="AZ61" s="103" t="n">
        <v>-0.663999999999999</v>
      </c>
      <c r="BA61" s="103" t="n">
        <v>-0.795999999999999</v>
      </c>
      <c r="BB61" s="103" t="n">
        <v>-0.927999999999999</v>
      </c>
    </row>
    <row r="62" customFormat="false" ht="12.8" hidden="false" customHeight="false" outlineLevel="0" collapsed="false">
      <c r="A62" s="102" t="n">
        <v>95</v>
      </c>
      <c r="B62" s="103" t="n">
        <v>0</v>
      </c>
      <c r="C62" s="103" t="n">
        <v>1.1625</v>
      </c>
      <c r="D62" s="103" t="n">
        <v>2.325</v>
      </c>
      <c r="E62" s="103" t="n">
        <v>3.4875</v>
      </c>
      <c r="F62" s="103" t="n">
        <v>4.65</v>
      </c>
      <c r="G62" s="103" t="n">
        <v>5.3175</v>
      </c>
      <c r="H62" s="103" t="n">
        <v>5.985</v>
      </c>
      <c r="I62" s="103" t="n">
        <v>6.22270446961668</v>
      </c>
      <c r="J62" s="103" t="n">
        <v>6.46040893923336</v>
      </c>
      <c r="K62" s="103" t="n">
        <v>6.36385660954038</v>
      </c>
      <c r="L62" s="103" t="n">
        <v>6.2673042798474</v>
      </c>
      <c r="M62" s="103" t="n">
        <v>6.10701672545391</v>
      </c>
      <c r="N62" s="103" t="n">
        <v>5.94672917106042</v>
      </c>
      <c r="O62" s="103" t="n">
        <v>5.73931881279212</v>
      </c>
      <c r="P62" s="103" t="n">
        <v>5.53190845452381</v>
      </c>
      <c r="Q62" s="103" t="n">
        <v>5.95114640908513</v>
      </c>
      <c r="R62" s="103" t="n">
        <v>6.37038436364645</v>
      </c>
      <c r="S62" s="103" t="n">
        <v>6.27782758402008</v>
      </c>
      <c r="T62" s="103" t="n">
        <v>6.18527080439372</v>
      </c>
      <c r="U62" s="103" t="n">
        <v>6.09271402476735</v>
      </c>
      <c r="V62" s="103" t="n">
        <v>6.00015724514098</v>
      </c>
      <c r="W62" s="103" t="n">
        <v>6.0246030966498</v>
      </c>
      <c r="X62" s="103" t="n">
        <v>6.04904894815861</v>
      </c>
      <c r="Y62" s="103" t="n">
        <v>5.84097188981344</v>
      </c>
      <c r="Z62" s="103" t="n">
        <v>5.63289483146826</v>
      </c>
      <c r="AA62" s="103" t="n">
        <v>5.42481777312309</v>
      </c>
      <c r="AB62" s="103" t="n">
        <v>5.20782506219816</v>
      </c>
      <c r="AC62" s="103" t="n">
        <v>4.99083235127324</v>
      </c>
      <c r="AD62" s="103" t="n">
        <v>4.77383964034832</v>
      </c>
      <c r="AE62" s="103" t="n">
        <v>4.55684692942339</v>
      </c>
      <c r="AF62" s="103" t="n">
        <v>4.33985421849847</v>
      </c>
      <c r="AG62" s="103" t="n">
        <v>4.12286150757354</v>
      </c>
      <c r="AH62" s="103" t="n">
        <v>3.90586879664862</v>
      </c>
      <c r="AI62" s="103" t="n">
        <v>3.6888760857237</v>
      </c>
      <c r="AJ62" s="103" t="n">
        <v>3.47188337479878</v>
      </c>
      <c r="AK62" s="103" t="n">
        <v>3.25489066387385</v>
      </c>
      <c r="AL62" s="103" t="n">
        <v>3.03789795294893</v>
      </c>
      <c r="AM62" s="103" t="n">
        <v>2.820905242024</v>
      </c>
      <c r="AN62" s="103" t="n">
        <v>2.60391253109908</v>
      </c>
      <c r="AO62" s="103" t="n">
        <v>2.38691982017415</v>
      </c>
      <c r="AP62" s="103" t="n">
        <v>2.16992710924923</v>
      </c>
      <c r="AQ62" s="103" t="n">
        <v>1.95293439832431</v>
      </c>
      <c r="AR62" s="103" t="n">
        <v>1.73594168739938</v>
      </c>
      <c r="AS62" s="103" t="n">
        <v>1.51894897647446</v>
      </c>
      <c r="AT62" s="103" t="n">
        <v>1.30195626554953</v>
      </c>
      <c r="AU62" s="103" t="n">
        <v>1.08496355462461</v>
      </c>
      <c r="AV62" s="103" t="n">
        <v>0.86797084369968</v>
      </c>
      <c r="AW62" s="103" t="n">
        <v>0.650978132774755</v>
      </c>
      <c r="AX62" s="103" t="n">
        <v>0.43398542184983</v>
      </c>
      <c r="AY62" s="103" t="n">
        <v>-0.665</v>
      </c>
      <c r="AZ62" s="103" t="n">
        <v>-0.83</v>
      </c>
      <c r="BA62" s="103" t="n">
        <v>-0.995</v>
      </c>
      <c r="BB62" s="103" t="n">
        <v>-1.16</v>
      </c>
    </row>
    <row r="63" customFormat="false" ht="12.8" hidden="false" customHeight="false" outlineLevel="0" collapsed="false">
      <c r="A63" s="102" t="n">
        <v>96</v>
      </c>
      <c r="B63" s="103" t="n">
        <v>0</v>
      </c>
      <c r="C63" s="103" t="n">
        <v>1.158</v>
      </c>
      <c r="D63" s="103" t="n">
        <v>2.316</v>
      </c>
      <c r="E63" s="103" t="n">
        <v>3.474</v>
      </c>
      <c r="F63" s="103" t="n">
        <v>4.632</v>
      </c>
      <c r="G63" s="103" t="n">
        <v>5.302</v>
      </c>
      <c r="H63" s="103" t="n">
        <v>5.972</v>
      </c>
      <c r="I63" s="103" t="n">
        <v>6.24016357569334</v>
      </c>
      <c r="J63" s="103" t="n">
        <v>6.50832715138669</v>
      </c>
      <c r="K63" s="103" t="n">
        <v>6.42485702369457</v>
      </c>
      <c r="L63" s="103" t="n">
        <v>6.34138689600246</v>
      </c>
      <c r="M63" s="103" t="n">
        <v>6.18376925453464</v>
      </c>
      <c r="N63" s="103" t="n">
        <v>6.02615161306682</v>
      </c>
      <c r="O63" s="103" t="n">
        <v>5.81859206169611</v>
      </c>
      <c r="P63" s="103" t="n">
        <v>5.61103251032541</v>
      </c>
      <c r="Q63" s="103" t="n">
        <v>6.03565950566135</v>
      </c>
      <c r="R63" s="103" t="n">
        <v>6.46028650099729</v>
      </c>
      <c r="S63" s="103" t="n">
        <v>6.36780888525573</v>
      </c>
      <c r="T63" s="103" t="n">
        <v>6.27533126951418</v>
      </c>
      <c r="U63" s="103" t="n">
        <v>6.18285365377262</v>
      </c>
      <c r="V63" s="103" t="n">
        <v>6.09037603803106</v>
      </c>
      <c r="W63" s="103" t="n">
        <v>6.11599111692168</v>
      </c>
      <c r="X63" s="103" t="n">
        <v>6.14160619581231</v>
      </c>
      <c r="Y63" s="103" t="n">
        <v>5.93212314655632</v>
      </c>
      <c r="Z63" s="103" t="n">
        <v>5.72264009730032</v>
      </c>
      <c r="AA63" s="103" t="n">
        <v>5.51315704804433</v>
      </c>
      <c r="AB63" s="103" t="n">
        <v>5.29263076612255</v>
      </c>
      <c r="AC63" s="103" t="n">
        <v>5.07210448420078</v>
      </c>
      <c r="AD63" s="103" t="n">
        <v>4.85157820227901</v>
      </c>
      <c r="AE63" s="103" t="n">
        <v>4.63105192035723</v>
      </c>
      <c r="AF63" s="103" t="n">
        <v>4.41052563843546</v>
      </c>
      <c r="AG63" s="103" t="n">
        <v>4.18999935651369</v>
      </c>
      <c r="AH63" s="103" t="n">
        <v>3.96947307459191</v>
      </c>
      <c r="AI63" s="103" t="n">
        <v>3.74894679267014</v>
      </c>
      <c r="AJ63" s="103" t="n">
        <v>3.52842051074837</v>
      </c>
      <c r="AK63" s="103" t="n">
        <v>3.3078942288266</v>
      </c>
      <c r="AL63" s="103" t="n">
        <v>3.08736794690482</v>
      </c>
      <c r="AM63" s="103" t="n">
        <v>2.86684166498305</v>
      </c>
      <c r="AN63" s="103" t="n">
        <v>2.64631538306127</v>
      </c>
      <c r="AO63" s="103" t="n">
        <v>2.4257891011395</v>
      </c>
      <c r="AP63" s="103" t="n">
        <v>2.20526281921773</v>
      </c>
      <c r="AQ63" s="103" t="n">
        <v>1.98473653729595</v>
      </c>
      <c r="AR63" s="103" t="n">
        <v>1.76421025537418</v>
      </c>
      <c r="AS63" s="103" t="n">
        <v>1.5436839734524</v>
      </c>
      <c r="AT63" s="103" t="n">
        <v>1.32315769153063</v>
      </c>
      <c r="AU63" s="103" t="n">
        <v>1.10263140960886</v>
      </c>
      <c r="AV63" s="103" t="n">
        <v>0.882105127687083</v>
      </c>
      <c r="AW63" s="103" t="n">
        <v>0.661578845765309</v>
      </c>
      <c r="AX63" s="103" t="n">
        <v>0.441052563843535</v>
      </c>
      <c r="AY63" s="103" t="n">
        <v>-0.844</v>
      </c>
      <c r="AZ63" s="103" t="n">
        <v>-1.06</v>
      </c>
      <c r="BA63" s="103" t="n">
        <v>-1.276</v>
      </c>
      <c r="BB63" s="103" t="n">
        <v>-1.492</v>
      </c>
    </row>
    <row r="64" customFormat="false" ht="12.8" hidden="false" customHeight="false" outlineLevel="0" collapsed="false">
      <c r="A64" s="102" t="n">
        <v>97</v>
      </c>
      <c r="B64" s="103" t="n">
        <v>0</v>
      </c>
      <c r="C64" s="103" t="n">
        <v>1.1535</v>
      </c>
      <c r="D64" s="103" t="n">
        <v>2.307</v>
      </c>
      <c r="E64" s="103" t="n">
        <v>3.4605</v>
      </c>
      <c r="F64" s="103" t="n">
        <v>4.614</v>
      </c>
      <c r="G64" s="103" t="n">
        <v>5.2865</v>
      </c>
      <c r="H64" s="103" t="n">
        <v>5.959</v>
      </c>
      <c r="I64" s="103" t="n">
        <v>6.25762268177001</v>
      </c>
      <c r="J64" s="103" t="n">
        <v>6.55624536354002</v>
      </c>
      <c r="K64" s="103" t="n">
        <v>6.48585743784877</v>
      </c>
      <c r="L64" s="103" t="n">
        <v>6.41546951215752</v>
      </c>
      <c r="M64" s="103" t="n">
        <v>6.26052178361537</v>
      </c>
      <c r="N64" s="103" t="n">
        <v>6.10557405507322</v>
      </c>
      <c r="O64" s="103" t="n">
        <v>5.89786531060011</v>
      </c>
      <c r="P64" s="103" t="n">
        <v>5.69015656612701</v>
      </c>
      <c r="Q64" s="103" t="n">
        <v>6.12017260223757</v>
      </c>
      <c r="R64" s="103" t="n">
        <v>6.55018863834814</v>
      </c>
      <c r="S64" s="103" t="n">
        <v>6.45779018649139</v>
      </c>
      <c r="T64" s="103" t="n">
        <v>6.36539173463464</v>
      </c>
      <c r="U64" s="103" t="n">
        <v>6.27299328277788</v>
      </c>
      <c r="V64" s="103" t="n">
        <v>6.18059483092113</v>
      </c>
      <c r="W64" s="103" t="n">
        <v>6.20737913719357</v>
      </c>
      <c r="X64" s="103" t="n">
        <v>6.23416344346602</v>
      </c>
      <c r="Y64" s="103" t="n">
        <v>6.0232744032992</v>
      </c>
      <c r="Z64" s="103" t="n">
        <v>5.81238536313238</v>
      </c>
      <c r="AA64" s="103" t="n">
        <v>5.60149632296556</v>
      </c>
      <c r="AB64" s="103" t="n">
        <v>5.37743647004694</v>
      </c>
      <c r="AC64" s="103" t="n">
        <v>5.15337661712832</v>
      </c>
      <c r="AD64" s="103" t="n">
        <v>4.92931676420969</v>
      </c>
      <c r="AE64" s="103" t="n">
        <v>4.70525691129107</v>
      </c>
      <c r="AF64" s="103" t="n">
        <v>4.48119705837245</v>
      </c>
      <c r="AG64" s="103" t="n">
        <v>4.25713720545383</v>
      </c>
      <c r="AH64" s="103" t="n">
        <v>4.0330773525352</v>
      </c>
      <c r="AI64" s="103" t="n">
        <v>3.80901749961658</v>
      </c>
      <c r="AJ64" s="103" t="n">
        <v>3.58495764669796</v>
      </c>
      <c r="AK64" s="103" t="n">
        <v>3.36089779377934</v>
      </c>
      <c r="AL64" s="103" t="n">
        <v>3.13683794086071</v>
      </c>
      <c r="AM64" s="103" t="n">
        <v>2.91277808794209</v>
      </c>
      <c r="AN64" s="103" t="n">
        <v>2.68871823502347</v>
      </c>
      <c r="AO64" s="103" t="n">
        <v>2.46465838210485</v>
      </c>
      <c r="AP64" s="103" t="n">
        <v>2.24059852918622</v>
      </c>
      <c r="AQ64" s="103" t="n">
        <v>2.0165386762676</v>
      </c>
      <c r="AR64" s="103" t="n">
        <v>1.79247882334898</v>
      </c>
      <c r="AS64" s="103" t="n">
        <v>1.56841897043035</v>
      </c>
      <c r="AT64" s="103" t="n">
        <v>1.34435911751173</v>
      </c>
      <c r="AU64" s="103" t="n">
        <v>1.12029926459311</v>
      </c>
      <c r="AV64" s="103" t="n">
        <v>0.896239411674486</v>
      </c>
      <c r="AW64" s="103" t="n">
        <v>0.672179558755863</v>
      </c>
      <c r="AX64" s="103" t="n">
        <v>0.44811970583724</v>
      </c>
      <c r="AY64" s="103" t="n">
        <v>-1.023</v>
      </c>
      <c r="AZ64" s="103" t="n">
        <v>-1.29</v>
      </c>
      <c r="BA64" s="103" t="n">
        <v>-1.557</v>
      </c>
      <c r="BB64" s="103" t="n">
        <v>-1.824</v>
      </c>
    </row>
    <row r="65" customFormat="false" ht="12.8" hidden="false" customHeight="false" outlineLevel="0" collapsed="false">
      <c r="A65" s="102" t="n">
        <v>98</v>
      </c>
      <c r="B65" s="103" t="n">
        <v>0</v>
      </c>
      <c r="C65" s="103" t="n">
        <v>1.149</v>
      </c>
      <c r="D65" s="103" t="n">
        <v>2.298</v>
      </c>
      <c r="E65" s="103" t="n">
        <v>3.447</v>
      </c>
      <c r="F65" s="103" t="n">
        <v>4.596</v>
      </c>
      <c r="G65" s="103" t="n">
        <v>5.271</v>
      </c>
      <c r="H65" s="103" t="n">
        <v>5.946</v>
      </c>
      <c r="I65" s="103" t="n">
        <v>6.27508178784667</v>
      </c>
      <c r="J65" s="103" t="n">
        <v>6.60416357569334</v>
      </c>
      <c r="K65" s="103" t="n">
        <v>6.54685785200296</v>
      </c>
      <c r="L65" s="103" t="n">
        <v>6.48955212831258</v>
      </c>
      <c r="M65" s="103" t="n">
        <v>6.3372743126961</v>
      </c>
      <c r="N65" s="103" t="n">
        <v>6.18499649707961</v>
      </c>
      <c r="O65" s="103" t="n">
        <v>5.97713855950411</v>
      </c>
      <c r="P65" s="103" t="n">
        <v>5.76928062192861</v>
      </c>
      <c r="Q65" s="103" t="n">
        <v>6.20468569881379</v>
      </c>
      <c r="R65" s="103" t="n">
        <v>6.64009077569898</v>
      </c>
      <c r="S65" s="103" t="n">
        <v>6.54777148772704</v>
      </c>
      <c r="T65" s="103" t="n">
        <v>6.4554521997551</v>
      </c>
      <c r="U65" s="103" t="n">
        <v>6.36313291178315</v>
      </c>
      <c r="V65" s="103" t="n">
        <v>6.27081362381121</v>
      </c>
      <c r="W65" s="103" t="n">
        <v>6.29876715746546</v>
      </c>
      <c r="X65" s="103" t="n">
        <v>6.32672069111972</v>
      </c>
      <c r="Y65" s="103" t="n">
        <v>6.11442566004208</v>
      </c>
      <c r="Z65" s="103" t="n">
        <v>5.90213062896444</v>
      </c>
      <c r="AA65" s="103" t="n">
        <v>5.6898355978868</v>
      </c>
      <c r="AB65" s="103" t="n">
        <v>5.46224217397133</v>
      </c>
      <c r="AC65" s="103" t="n">
        <v>5.23464875005585</v>
      </c>
      <c r="AD65" s="103" t="n">
        <v>5.00705532614038</v>
      </c>
      <c r="AE65" s="103" t="n">
        <v>4.77946190222491</v>
      </c>
      <c r="AF65" s="103" t="n">
        <v>4.55186847830944</v>
      </c>
      <c r="AG65" s="103" t="n">
        <v>4.32427505439397</v>
      </c>
      <c r="AH65" s="103" t="n">
        <v>4.0966816304785</v>
      </c>
      <c r="AI65" s="103" t="n">
        <v>3.86908820656302</v>
      </c>
      <c r="AJ65" s="103" t="n">
        <v>3.64149478264755</v>
      </c>
      <c r="AK65" s="103" t="n">
        <v>3.41390135873208</v>
      </c>
      <c r="AL65" s="103" t="n">
        <v>3.18630793481661</v>
      </c>
      <c r="AM65" s="103" t="n">
        <v>2.95871451090113</v>
      </c>
      <c r="AN65" s="103" t="n">
        <v>2.73112108698566</v>
      </c>
      <c r="AO65" s="103" t="n">
        <v>2.50352766307019</v>
      </c>
      <c r="AP65" s="103" t="n">
        <v>2.27593423915472</v>
      </c>
      <c r="AQ65" s="103" t="n">
        <v>2.04834081523925</v>
      </c>
      <c r="AR65" s="103" t="n">
        <v>1.82074739132378</v>
      </c>
      <c r="AS65" s="103" t="n">
        <v>1.5931539674083</v>
      </c>
      <c r="AT65" s="103" t="n">
        <v>1.36556054349283</v>
      </c>
      <c r="AU65" s="103" t="n">
        <v>1.13796711957736</v>
      </c>
      <c r="AV65" s="103" t="n">
        <v>0.910373695661888</v>
      </c>
      <c r="AW65" s="103" t="n">
        <v>0.682780271746417</v>
      </c>
      <c r="AX65" s="103" t="n">
        <v>0.455186847830945</v>
      </c>
      <c r="AY65" s="103" t="n">
        <v>-1.202</v>
      </c>
      <c r="AZ65" s="103" t="n">
        <v>-1.52</v>
      </c>
      <c r="BA65" s="103" t="n">
        <v>-1.838</v>
      </c>
      <c r="BB65" s="103" t="n">
        <v>-2.156</v>
      </c>
    </row>
    <row r="66" customFormat="false" ht="12.8" hidden="false" customHeight="false" outlineLevel="0" collapsed="false">
      <c r="A66" s="102" t="n">
        <v>99</v>
      </c>
      <c r="B66" s="103" t="n">
        <v>0</v>
      </c>
      <c r="C66" s="103" t="n">
        <v>1.1445</v>
      </c>
      <c r="D66" s="103" t="n">
        <v>2.289</v>
      </c>
      <c r="E66" s="103" t="n">
        <v>3.4335</v>
      </c>
      <c r="F66" s="103" t="n">
        <v>4.578</v>
      </c>
      <c r="G66" s="103" t="n">
        <v>5.2555</v>
      </c>
      <c r="H66" s="103" t="n">
        <v>5.933</v>
      </c>
      <c r="I66" s="103" t="n">
        <v>6.29254089392334</v>
      </c>
      <c r="J66" s="103" t="n">
        <v>6.65208178784667</v>
      </c>
      <c r="K66" s="103" t="n">
        <v>6.60785826615716</v>
      </c>
      <c r="L66" s="103" t="n">
        <v>6.56363474446764</v>
      </c>
      <c r="M66" s="103" t="n">
        <v>6.41402684177683</v>
      </c>
      <c r="N66" s="103" t="n">
        <v>6.26441893908601</v>
      </c>
      <c r="O66" s="103" t="n">
        <v>6.05641180840811</v>
      </c>
      <c r="P66" s="103" t="n">
        <v>5.8484046777302</v>
      </c>
      <c r="Q66" s="103" t="n">
        <v>6.28919879539001</v>
      </c>
      <c r="R66" s="103" t="n">
        <v>6.72999291304983</v>
      </c>
      <c r="S66" s="103" t="n">
        <v>6.63775278896269</v>
      </c>
      <c r="T66" s="103" t="n">
        <v>6.54551266487556</v>
      </c>
      <c r="U66" s="103" t="n">
        <v>6.45327254078842</v>
      </c>
      <c r="V66" s="103" t="n">
        <v>6.36103241670129</v>
      </c>
      <c r="W66" s="103" t="n">
        <v>6.39015517773735</v>
      </c>
      <c r="X66" s="103" t="n">
        <v>6.41927793877342</v>
      </c>
      <c r="Y66" s="103" t="n">
        <v>6.20557691678496</v>
      </c>
      <c r="Z66" s="103" t="n">
        <v>5.9918758947965</v>
      </c>
      <c r="AA66" s="103" t="n">
        <v>5.77817487280804</v>
      </c>
      <c r="AB66" s="103" t="n">
        <v>5.54704787789571</v>
      </c>
      <c r="AC66" s="103" t="n">
        <v>5.31592088298339</v>
      </c>
      <c r="AD66" s="103" t="n">
        <v>5.08479388807107</v>
      </c>
      <c r="AE66" s="103" t="n">
        <v>4.85366689315875</v>
      </c>
      <c r="AF66" s="103" t="n">
        <v>4.62253989824643</v>
      </c>
      <c r="AG66" s="103" t="n">
        <v>4.39141290333411</v>
      </c>
      <c r="AH66" s="103" t="n">
        <v>4.16028590842179</v>
      </c>
      <c r="AI66" s="103" t="n">
        <v>3.92915891350946</v>
      </c>
      <c r="AJ66" s="103" t="n">
        <v>3.69803191859714</v>
      </c>
      <c r="AK66" s="103" t="n">
        <v>3.46690492368482</v>
      </c>
      <c r="AL66" s="103" t="n">
        <v>3.2357779287725</v>
      </c>
      <c r="AM66" s="103" t="n">
        <v>3.00465093386018</v>
      </c>
      <c r="AN66" s="103" t="n">
        <v>2.77352393894786</v>
      </c>
      <c r="AO66" s="103" t="n">
        <v>2.54239694403554</v>
      </c>
      <c r="AP66" s="103" t="n">
        <v>2.31126994912322</v>
      </c>
      <c r="AQ66" s="103" t="n">
        <v>2.08014295421089</v>
      </c>
      <c r="AR66" s="103" t="n">
        <v>1.84901595929857</v>
      </c>
      <c r="AS66" s="103" t="n">
        <v>1.61788896438625</v>
      </c>
      <c r="AT66" s="103" t="n">
        <v>1.38676196947393</v>
      </c>
      <c r="AU66" s="103" t="n">
        <v>1.15563497456161</v>
      </c>
      <c r="AV66" s="103" t="n">
        <v>0.924507979649291</v>
      </c>
      <c r="AW66" s="103" t="n">
        <v>0.693380984736971</v>
      </c>
      <c r="AX66" s="103" t="n">
        <v>0.46225398982465</v>
      </c>
      <c r="AY66" s="103" t="n">
        <v>-1.381</v>
      </c>
      <c r="AZ66" s="103" t="n">
        <v>-1.75</v>
      </c>
      <c r="BA66" s="103" t="n">
        <v>-2.119</v>
      </c>
      <c r="BB66" s="103" t="n">
        <v>-2.488</v>
      </c>
    </row>
    <row r="67" customFormat="false" ht="12.8" hidden="false" customHeight="false" outlineLevel="0" collapsed="false">
      <c r="A67" s="102" t="n">
        <v>100</v>
      </c>
      <c r="B67" s="103" t="n">
        <v>0</v>
      </c>
      <c r="C67" s="103" t="n">
        <v>1.14</v>
      </c>
      <c r="D67" s="103" t="n">
        <v>2.28</v>
      </c>
      <c r="E67" s="103" t="n">
        <v>3.42</v>
      </c>
      <c r="F67" s="103" t="n">
        <v>4.56</v>
      </c>
      <c r="G67" s="103" t="n">
        <v>5.24</v>
      </c>
      <c r="H67" s="103" t="n">
        <v>5.92</v>
      </c>
      <c r="I67" s="103" t="n">
        <v>6.31</v>
      </c>
      <c r="J67" s="103" t="n">
        <v>6.7</v>
      </c>
      <c r="K67" s="103" t="n">
        <v>6.66885868031135</v>
      </c>
      <c r="L67" s="103" t="n">
        <v>6.6377173606227</v>
      </c>
      <c r="M67" s="103" t="n">
        <v>6.49077937085756</v>
      </c>
      <c r="N67" s="103" t="n">
        <v>6.34384138109241</v>
      </c>
      <c r="O67" s="103" t="n">
        <v>6.13568505731211</v>
      </c>
      <c r="P67" s="103" t="n">
        <v>5.9275287335318</v>
      </c>
      <c r="Q67" s="103" t="n">
        <v>6.37371189196623</v>
      </c>
      <c r="R67" s="103" t="n">
        <v>6.81989505040067</v>
      </c>
      <c r="S67" s="103" t="n">
        <v>6.72773409019834</v>
      </c>
      <c r="T67" s="103" t="n">
        <v>6.63557312999602</v>
      </c>
      <c r="U67" s="103" t="n">
        <v>6.54341216979369</v>
      </c>
      <c r="V67" s="103" t="n">
        <v>6.45125120959136</v>
      </c>
      <c r="W67" s="103" t="n">
        <v>6.48154319800924</v>
      </c>
      <c r="X67" s="103" t="n">
        <v>6.51183518642712</v>
      </c>
      <c r="Y67" s="103" t="n">
        <v>6.29672817352784</v>
      </c>
      <c r="Z67" s="103" t="n">
        <v>6.08162116062855</v>
      </c>
      <c r="AA67" s="103" t="n">
        <v>5.86651414772927</v>
      </c>
      <c r="AB67" s="103" t="n">
        <v>5.6318535818201</v>
      </c>
      <c r="AC67" s="103" t="n">
        <v>5.39719301591093</v>
      </c>
      <c r="AD67" s="103" t="n">
        <v>5.16253245000176</v>
      </c>
      <c r="AE67" s="103" t="n">
        <v>4.92787188409259</v>
      </c>
      <c r="AF67" s="103" t="n">
        <v>4.69321131818342</v>
      </c>
      <c r="AG67" s="103" t="n">
        <v>4.45855075227425</v>
      </c>
      <c r="AH67" s="103" t="n">
        <v>4.22389018636508</v>
      </c>
      <c r="AI67" s="103" t="n">
        <v>3.9892296204559</v>
      </c>
      <c r="AJ67" s="103" t="n">
        <v>3.75456905454673</v>
      </c>
      <c r="AK67" s="103" t="n">
        <v>3.51990848863756</v>
      </c>
      <c r="AL67" s="103" t="n">
        <v>3.28524792272839</v>
      </c>
      <c r="AM67" s="103" t="n">
        <v>3.05058735681922</v>
      </c>
      <c r="AN67" s="103" t="n">
        <v>2.81592679091005</v>
      </c>
      <c r="AO67" s="103" t="n">
        <v>2.58126622500088</v>
      </c>
      <c r="AP67" s="103" t="n">
        <v>2.34660565909171</v>
      </c>
      <c r="AQ67" s="103" t="n">
        <v>2.11194509318254</v>
      </c>
      <c r="AR67" s="103" t="n">
        <v>1.87728452727337</v>
      </c>
      <c r="AS67" s="103" t="n">
        <v>1.6426239613642</v>
      </c>
      <c r="AT67" s="103" t="n">
        <v>1.40796339545503</v>
      </c>
      <c r="AU67" s="103" t="n">
        <v>1.17330282954586</v>
      </c>
      <c r="AV67" s="103" t="n">
        <v>0.93864226363669</v>
      </c>
      <c r="AW67" s="103" t="n">
        <v>0.70398169772752</v>
      </c>
      <c r="AX67" s="103" t="n">
        <v>0.469321131818349</v>
      </c>
      <c r="AY67" s="103" t="n">
        <v>-1.56</v>
      </c>
      <c r="AZ67" s="103" t="n">
        <v>-1.98</v>
      </c>
      <c r="BA67" s="103" t="n">
        <v>-2.4</v>
      </c>
      <c r="BB67" s="103" t="n">
        <v>-2.82</v>
      </c>
    </row>
    <row r="68" customFormat="false" ht="12.8" hidden="false" customHeight="false" outlineLevel="0" collapsed="false">
      <c r="A68" s="102" t="n">
        <v>101</v>
      </c>
      <c r="B68" s="103" t="n">
        <v>0</v>
      </c>
      <c r="C68" s="103" t="n">
        <v>1.132</v>
      </c>
      <c r="D68" s="103" t="n">
        <v>2.264</v>
      </c>
      <c r="E68" s="103" t="n">
        <v>3.396</v>
      </c>
      <c r="F68" s="103" t="n">
        <v>4.528</v>
      </c>
      <c r="G68" s="103" t="n">
        <v>5.211</v>
      </c>
      <c r="H68" s="103" t="n">
        <v>5.894</v>
      </c>
      <c r="I68" s="103" t="n">
        <v>6.2845</v>
      </c>
      <c r="J68" s="103" t="n">
        <v>6.675</v>
      </c>
      <c r="K68" s="103" t="n">
        <v>6.68746673397728</v>
      </c>
      <c r="L68" s="103" t="n">
        <v>6.69993346795455</v>
      </c>
      <c r="M68" s="103" t="n">
        <v>6.55868288077037</v>
      </c>
      <c r="N68" s="103" t="n">
        <v>6.41743229358618</v>
      </c>
      <c r="O68" s="103" t="n">
        <v>6.21038598630425</v>
      </c>
      <c r="P68" s="103" t="n">
        <v>6.00333967902232</v>
      </c>
      <c r="Q68" s="103" t="n">
        <v>6.45445867061323</v>
      </c>
      <c r="R68" s="103" t="n">
        <v>6.90557766220414</v>
      </c>
      <c r="S68" s="103" t="n">
        <v>6.81402894910384</v>
      </c>
      <c r="T68" s="103" t="n">
        <v>6.72248023600353</v>
      </c>
      <c r="U68" s="103" t="n">
        <v>6.63093152290323</v>
      </c>
      <c r="V68" s="103" t="n">
        <v>6.53938280980292</v>
      </c>
      <c r="W68" s="103" t="n">
        <v>6.57107419877545</v>
      </c>
      <c r="X68" s="103" t="n">
        <v>6.60276558774798</v>
      </c>
      <c r="Y68" s="103" t="n">
        <v>6.38685968430075</v>
      </c>
      <c r="Z68" s="103" t="n">
        <v>6.17095378085352</v>
      </c>
      <c r="AA68" s="103" t="n">
        <v>5.95504787740629</v>
      </c>
      <c r="AB68" s="103" t="n">
        <v>5.71684596231004</v>
      </c>
      <c r="AC68" s="103" t="n">
        <v>5.47864404721379</v>
      </c>
      <c r="AD68" s="103" t="n">
        <v>5.24044213211754</v>
      </c>
      <c r="AE68" s="103" t="n">
        <v>5.00224021702129</v>
      </c>
      <c r="AF68" s="103" t="n">
        <v>4.76403830192503</v>
      </c>
      <c r="AG68" s="103" t="n">
        <v>4.52583638682878</v>
      </c>
      <c r="AH68" s="103" t="n">
        <v>4.28763447173253</v>
      </c>
      <c r="AI68" s="103" t="n">
        <v>4.04943255663627</v>
      </c>
      <c r="AJ68" s="103" t="n">
        <v>3.81123064154002</v>
      </c>
      <c r="AK68" s="103" t="n">
        <v>3.57302872644377</v>
      </c>
      <c r="AL68" s="103" t="n">
        <v>3.33482681134752</v>
      </c>
      <c r="AM68" s="103" t="n">
        <v>3.09662489625127</v>
      </c>
      <c r="AN68" s="103" t="n">
        <v>2.85842298115502</v>
      </c>
      <c r="AO68" s="103" t="n">
        <v>2.62022106605877</v>
      </c>
      <c r="AP68" s="103" t="n">
        <v>2.38201915096252</v>
      </c>
      <c r="AQ68" s="103" t="n">
        <v>2.14381723586626</v>
      </c>
      <c r="AR68" s="103" t="n">
        <v>1.90561532077001</v>
      </c>
      <c r="AS68" s="103" t="n">
        <v>1.66741340567376</v>
      </c>
      <c r="AT68" s="103" t="n">
        <v>1.42921149057751</v>
      </c>
      <c r="AU68" s="103" t="n">
        <v>1.19100957548126</v>
      </c>
      <c r="AV68" s="103" t="n">
        <v>0.952807660385009</v>
      </c>
      <c r="AW68" s="103" t="n">
        <v>0.714605745288758</v>
      </c>
      <c r="AX68" s="103" t="n">
        <v>0.476403830192507</v>
      </c>
      <c r="AY68" s="103" t="n">
        <v>-1.7915</v>
      </c>
      <c r="AZ68" s="103" t="n">
        <v>-2.27</v>
      </c>
      <c r="BA68" s="103" t="n">
        <v>-2.7485</v>
      </c>
      <c r="BB68" s="103" t="n">
        <v>-3.227</v>
      </c>
    </row>
    <row r="69" customFormat="false" ht="12.8" hidden="false" customHeight="false" outlineLevel="0" collapsed="false">
      <c r="A69" s="102" t="n">
        <v>102</v>
      </c>
      <c r="B69" s="103" t="n">
        <v>0</v>
      </c>
      <c r="C69" s="103" t="n">
        <v>1.124</v>
      </c>
      <c r="D69" s="103" t="n">
        <v>2.248</v>
      </c>
      <c r="E69" s="103" t="n">
        <v>3.372</v>
      </c>
      <c r="F69" s="103" t="n">
        <v>4.496</v>
      </c>
      <c r="G69" s="103" t="n">
        <v>5.182</v>
      </c>
      <c r="H69" s="103" t="n">
        <v>5.868</v>
      </c>
      <c r="I69" s="103" t="n">
        <v>6.259</v>
      </c>
      <c r="J69" s="103" t="n">
        <v>6.65</v>
      </c>
      <c r="K69" s="103" t="n">
        <v>6.7060747876432</v>
      </c>
      <c r="L69" s="103" t="n">
        <v>6.76214957528641</v>
      </c>
      <c r="M69" s="103" t="n">
        <v>6.62658639068318</v>
      </c>
      <c r="N69" s="103" t="n">
        <v>6.49102320607995</v>
      </c>
      <c r="O69" s="103" t="n">
        <v>6.28508691529639</v>
      </c>
      <c r="P69" s="103" t="n">
        <v>6.07915062451283</v>
      </c>
      <c r="Q69" s="103" t="n">
        <v>6.53520544926022</v>
      </c>
      <c r="R69" s="103" t="n">
        <v>6.99126027400762</v>
      </c>
      <c r="S69" s="103" t="n">
        <v>6.90032380800933</v>
      </c>
      <c r="T69" s="103" t="n">
        <v>6.80938734201105</v>
      </c>
      <c r="U69" s="103" t="n">
        <v>6.71845087601277</v>
      </c>
      <c r="V69" s="103" t="n">
        <v>6.62751441001448</v>
      </c>
      <c r="W69" s="103" t="n">
        <v>6.66060519954166</v>
      </c>
      <c r="X69" s="103" t="n">
        <v>6.69369598906884</v>
      </c>
      <c r="Y69" s="103" t="n">
        <v>6.47699119507366</v>
      </c>
      <c r="Z69" s="103" t="n">
        <v>6.26028640107848</v>
      </c>
      <c r="AA69" s="103" t="n">
        <v>6.04358160708331</v>
      </c>
      <c r="AB69" s="103" t="n">
        <v>5.80183834279997</v>
      </c>
      <c r="AC69" s="103" t="n">
        <v>5.56009507851664</v>
      </c>
      <c r="AD69" s="103" t="n">
        <v>5.31835181423331</v>
      </c>
      <c r="AE69" s="103" t="n">
        <v>5.07660854994998</v>
      </c>
      <c r="AF69" s="103" t="n">
        <v>4.83486528566665</v>
      </c>
      <c r="AG69" s="103" t="n">
        <v>4.59312202138332</v>
      </c>
      <c r="AH69" s="103" t="n">
        <v>4.35137875709998</v>
      </c>
      <c r="AI69" s="103" t="n">
        <v>4.10963549281665</v>
      </c>
      <c r="AJ69" s="103" t="n">
        <v>3.86789222853331</v>
      </c>
      <c r="AK69" s="103" t="n">
        <v>3.62614896424998</v>
      </c>
      <c r="AL69" s="103" t="n">
        <v>3.38440569996665</v>
      </c>
      <c r="AM69" s="103" t="n">
        <v>3.14266243568332</v>
      </c>
      <c r="AN69" s="103" t="n">
        <v>2.90091917139999</v>
      </c>
      <c r="AO69" s="103" t="n">
        <v>2.65917590711665</v>
      </c>
      <c r="AP69" s="103" t="n">
        <v>2.41743264283332</v>
      </c>
      <c r="AQ69" s="103" t="n">
        <v>2.17568937854999</v>
      </c>
      <c r="AR69" s="103" t="n">
        <v>1.93394611426666</v>
      </c>
      <c r="AS69" s="103" t="n">
        <v>1.69220284998333</v>
      </c>
      <c r="AT69" s="103" t="n">
        <v>1.45045958569999</v>
      </c>
      <c r="AU69" s="103" t="n">
        <v>1.20871632141666</v>
      </c>
      <c r="AV69" s="103" t="n">
        <v>0.966973057133329</v>
      </c>
      <c r="AW69" s="103" t="n">
        <v>0.725229792849997</v>
      </c>
      <c r="AX69" s="103" t="n">
        <v>0.483486528566665</v>
      </c>
      <c r="AY69" s="103" t="n">
        <v>-2.023</v>
      </c>
      <c r="AZ69" s="103" t="n">
        <v>-2.56</v>
      </c>
      <c r="BA69" s="103" t="n">
        <v>-3.097</v>
      </c>
      <c r="BB69" s="103" t="n">
        <v>-3.634</v>
      </c>
    </row>
    <row r="70" customFormat="false" ht="12.8" hidden="false" customHeight="false" outlineLevel="0" collapsed="false">
      <c r="A70" s="102" t="n">
        <v>103</v>
      </c>
      <c r="B70" s="103" t="n">
        <v>0</v>
      </c>
      <c r="C70" s="103" t="n">
        <v>1.116</v>
      </c>
      <c r="D70" s="103" t="n">
        <v>2.232</v>
      </c>
      <c r="E70" s="103" t="n">
        <v>3.348</v>
      </c>
      <c r="F70" s="103" t="n">
        <v>4.464</v>
      </c>
      <c r="G70" s="103" t="n">
        <v>5.153</v>
      </c>
      <c r="H70" s="103" t="n">
        <v>5.842</v>
      </c>
      <c r="I70" s="103" t="n">
        <v>6.2335</v>
      </c>
      <c r="J70" s="103" t="n">
        <v>6.625</v>
      </c>
      <c r="K70" s="103" t="n">
        <v>6.72468284130913</v>
      </c>
      <c r="L70" s="103" t="n">
        <v>6.82436568261826</v>
      </c>
      <c r="M70" s="103" t="n">
        <v>6.69448990059599</v>
      </c>
      <c r="N70" s="103" t="n">
        <v>6.56461411857371</v>
      </c>
      <c r="O70" s="103" t="n">
        <v>6.35978784428853</v>
      </c>
      <c r="P70" s="103" t="n">
        <v>6.15496157000335</v>
      </c>
      <c r="Q70" s="103" t="n">
        <v>6.61595222790722</v>
      </c>
      <c r="R70" s="103" t="n">
        <v>7.07694288581109</v>
      </c>
      <c r="S70" s="103" t="n">
        <v>6.98661866691483</v>
      </c>
      <c r="T70" s="103" t="n">
        <v>6.89629444801857</v>
      </c>
      <c r="U70" s="103" t="n">
        <v>6.80597022912231</v>
      </c>
      <c r="V70" s="103" t="n">
        <v>6.71564601022605</v>
      </c>
      <c r="W70" s="103" t="n">
        <v>6.75013620030787</v>
      </c>
      <c r="X70" s="103" t="n">
        <v>6.78462639038969</v>
      </c>
      <c r="Y70" s="103" t="n">
        <v>6.56712270584657</v>
      </c>
      <c r="Z70" s="103" t="n">
        <v>6.34961902130345</v>
      </c>
      <c r="AA70" s="103" t="n">
        <v>6.13211533676033</v>
      </c>
      <c r="AB70" s="103" t="n">
        <v>5.88683072328991</v>
      </c>
      <c r="AC70" s="103" t="n">
        <v>5.6415461098195</v>
      </c>
      <c r="AD70" s="103" t="n">
        <v>5.39626149634909</v>
      </c>
      <c r="AE70" s="103" t="n">
        <v>5.15097688287867</v>
      </c>
      <c r="AF70" s="103" t="n">
        <v>4.90569226940826</v>
      </c>
      <c r="AG70" s="103" t="n">
        <v>4.66040765593785</v>
      </c>
      <c r="AH70" s="103" t="n">
        <v>4.41512304246744</v>
      </c>
      <c r="AI70" s="103" t="n">
        <v>4.16983842899702</v>
      </c>
      <c r="AJ70" s="103" t="n">
        <v>3.92455381552661</v>
      </c>
      <c r="AK70" s="103" t="n">
        <v>3.67926920205619</v>
      </c>
      <c r="AL70" s="103" t="n">
        <v>3.43398458858578</v>
      </c>
      <c r="AM70" s="103" t="n">
        <v>3.18869997511537</v>
      </c>
      <c r="AN70" s="103" t="n">
        <v>2.94341536164495</v>
      </c>
      <c r="AO70" s="103" t="n">
        <v>2.69813074817454</v>
      </c>
      <c r="AP70" s="103" t="n">
        <v>2.45284613470413</v>
      </c>
      <c r="AQ70" s="103" t="n">
        <v>2.20756152123371</v>
      </c>
      <c r="AR70" s="103" t="n">
        <v>1.9622769077633</v>
      </c>
      <c r="AS70" s="103" t="n">
        <v>1.71699229429289</v>
      </c>
      <c r="AT70" s="103" t="n">
        <v>1.47170768082248</v>
      </c>
      <c r="AU70" s="103" t="n">
        <v>1.22642306735206</v>
      </c>
      <c r="AV70" s="103" t="n">
        <v>0.981138453881649</v>
      </c>
      <c r="AW70" s="103" t="n">
        <v>0.735853840411236</v>
      </c>
      <c r="AX70" s="103" t="n">
        <v>0.490569226940823</v>
      </c>
      <c r="AY70" s="103" t="n">
        <v>-2.2545</v>
      </c>
      <c r="AZ70" s="103" t="n">
        <v>-2.85</v>
      </c>
      <c r="BA70" s="103" t="n">
        <v>-3.4455</v>
      </c>
      <c r="BB70" s="103" t="n">
        <v>-4.041</v>
      </c>
    </row>
    <row r="71" customFormat="false" ht="12.8" hidden="false" customHeight="false" outlineLevel="0" collapsed="false">
      <c r="A71" s="102" t="n">
        <v>104</v>
      </c>
      <c r="B71" s="103" t="n">
        <v>0</v>
      </c>
      <c r="C71" s="103" t="n">
        <v>1.108</v>
      </c>
      <c r="D71" s="103" t="n">
        <v>2.216</v>
      </c>
      <c r="E71" s="103" t="n">
        <v>3.324</v>
      </c>
      <c r="F71" s="103" t="n">
        <v>4.432</v>
      </c>
      <c r="G71" s="103" t="n">
        <v>5.124</v>
      </c>
      <c r="H71" s="103" t="n">
        <v>5.816</v>
      </c>
      <c r="I71" s="103" t="n">
        <v>6.208</v>
      </c>
      <c r="J71" s="103" t="n">
        <v>6.6</v>
      </c>
      <c r="K71" s="103" t="n">
        <v>6.74329089497506</v>
      </c>
      <c r="L71" s="103" t="n">
        <v>6.88658178995012</v>
      </c>
      <c r="M71" s="103" t="n">
        <v>6.7623934105088</v>
      </c>
      <c r="N71" s="103" t="n">
        <v>6.63820503106748</v>
      </c>
      <c r="O71" s="103" t="n">
        <v>6.43448877328067</v>
      </c>
      <c r="P71" s="103" t="n">
        <v>6.23077251549386</v>
      </c>
      <c r="Q71" s="103" t="n">
        <v>6.69669900655422</v>
      </c>
      <c r="R71" s="103" t="n">
        <v>7.16262549761457</v>
      </c>
      <c r="S71" s="103" t="n">
        <v>7.07291352582033</v>
      </c>
      <c r="T71" s="103" t="n">
        <v>6.98320155402609</v>
      </c>
      <c r="U71" s="103" t="n">
        <v>6.89348958223185</v>
      </c>
      <c r="V71" s="103" t="n">
        <v>6.80377761043761</v>
      </c>
      <c r="W71" s="103" t="n">
        <v>6.83966720107408</v>
      </c>
      <c r="X71" s="103" t="n">
        <v>6.87555679171055</v>
      </c>
      <c r="Y71" s="103" t="n">
        <v>6.65725421661948</v>
      </c>
      <c r="Z71" s="103" t="n">
        <v>6.43895164152841</v>
      </c>
      <c r="AA71" s="103" t="n">
        <v>6.22064906643734</v>
      </c>
      <c r="AB71" s="103" t="n">
        <v>5.97182310377985</v>
      </c>
      <c r="AC71" s="103" t="n">
        <v>5.72299714112235</v>
      </c>
      <c r="AD71" s="103" t="n">
        <v>5.47417117846486</v>
      </c>
      <c r="AE71" s="103" t="n">
        <v>5.22534521580737</v>
      </c>
      <c r="AF71" s="103" t="n">
        <v>4.97651925314988</v>
      </c>
      <c r="AG71" s="103" t="n">
        <v>4.72769329049238</v>
      </c>
      <c r="AH71" s="103" t="n">
        <v>4.47886732783489</v>
      </c>
      <c r="AI71" s="103" t="n">
        <v>4.2300413651774</v>
      </c>
      <c r="AJ71" s="103" t="n">
        <v>3.9812154025199</v>
      </c>
      <c r="AK71" s="103" t="n">
        <v>3.7323894398624</v>
      </c>
      <c r="AL71" s="103" t="n">
        <v>3.48356347720491</v>
      </c>
      <c r="AM71" s="103" t="n">
        <v>3.23473751454742</v>
      </c>
      <c r="AN71" s="103" t="n">
        <v>2.98591155188992</v>
      </c>
      <c r="AO71" s="103" t="n">
        <v>2.73708558923243</v>
      </c>
      <c r="AP71" s="103" t="n">
        <v>2.48825962657493</v>
      </c>
      <c r="AQ71" s="103" t="n">
        <v>2.23943366391744</v>
      </c>
      <c r="AR71" s="103" t="n">
        <v>1.99060770125995</v>
      </c>
      <c r="AS71" s="103" t="n">
        <v>1.74178173860245</v>
      </c>
      <c r="AT71" s="103" t="n">
        <v>1.49295577594496</v>
      </c>
      <c r="AU71" s="103" t="n">
        <v>1.24412981328746</v>
      </c>
      <c r="AV71" s="103" t="n">
        <v>0.995303850629968</v>
      </c>
      <c r="AW71" s="103" t="n">
        <v>0.746477887972474</v>
      </c>
      <c r="AX71" s="103" t="n">
        <v>0.49765192531498</v>
      </c>
      <c r="AY71" s="103" t="n">
        <v>-2.486</v>
      </c>
      <c r="AZ71" s="103" t="n">
        <v>-3.14</v>
      </c>
      <c r="BA71" s="103" t="n">
        <v>-3.794</v>
      </c>
      <c r="BB71" s="103" t="n">
        <v>-4.448</v>
      </c>
    </row>
    <row r="72" customFormat="false" ht="12.8" hidden="false" customHeight="false" outlineLevel="0" collapsed="false">
      <c r="A72" s="102" t="n">
        <v>105</v>
      </c>
      <c r="B72" s="103" t="n">
        <v>0</v>
      </c>
      <c r="C72" s="103" t="n">
        <v>1.1</v>
      </c>
      <c r="D72" s="103" t="n">
        <v>2.2</v>
      </c>
      <c r="E72" s="103" t="n">
        <v>3.3</v>
      </c>
      <c r="F72" s="103" t="n">
        <v>4.4</v>
      </c>
      <c r="G72" s="103" t="n">
        <v>5.095</v>
      </c>
      <c r="H72" s="103" t="n">
        <v>5.79</v>
      </c>
      <c r="I72" s="103" t="n">
        <v>6.1825</v>
      </c>
      <c r="J72" s="103" t="n">
        <v>6.575</v>
      </c>
      <c r="K72" s="103" t="n">
        <v>6.76189894864099</v>
      </c>
      <c r="L72" s="103" t="n">
        <v>6.94879789728197</v>
      </c>
      <c r="M72" s="103" t="n">
        <v>6.83029692042161</v>
      </c>
      <c r="N72" s="103" t="n">
        <v>6.71179594356125</v>
      </c>
      <c r="O72" s="103" t="n">
        <v>6.50918970227282</v>
      </c>
      <c r="P72" s="103" t="n">
        <v>6.30658346098438</v>
      </c>
      <c r="Q72" s="103" t="n">
        <v>6.77744578520121</v>
      </c>
      <c r="R72" s="103" t="n">
        <v>7.24830810941804</v>
      </c>
      <c r="S72" s="103" t="n">
        <v>7.15920838472582</v>
      </c>
      <c r="T72" s="103" t="n">
        <v>7.07010866003361</v>
      </c>
      <c r="U72" s="103" t="n">
        <v>6.98100893534139</v>
      </c>
      <c r="V72" s="103" t="n">
        <v>6.89190921064917</v>
      </c>
      <c r="W72" s="103" t="n">
        <v>6.92919820184029</v>
      </c>
      <c r="X72" s="103" t="n">
        <v>6.96648719303141</v>
      </c>
      <c r="Y72" s="103" t="n">
        <v>6.74738572739239</v>
      </c>
      <c r="Z72" s="103" t="n">
        <v>6.52828426175338</v>
      </c>
      <c r="AA72" s="103" t="n">
        <v>6.30918279611436</v>
      </c>
      <c r="AB72" s="103" t="n">
        <v>6.05681548426979</v>
      </c>
      <c r="AC72" s="103" t="n">
        <v>5.80444817242521</v>
      </c>
      <c r="AD72" s="103" t="n">
        <v>5.55208086058064</v>
      </c>
      <c r="AE72" s="103" t="n">
        <v>5.29971354873606</v>
      </c>
      <c r="AF72" s="103" t="n">
        <v>5.04734623689149</v>
      </c>
      <c r="AG72" s="103" t="n">
        <v>4.79497892504691</v>
      </c>
      <c r="AH72" s="103" t="n">
        <v>4.54261161320234</v>
      </c>
      <c r="AI72" s="103" t="n">
        <v>4.29024430135777</v>
      </c>
      <c r="AJ72" s="103" t="n">
        <v>4.03787698951319</v>
      </c>
      <c r="AK72" s="103" t="n">
        <v>3.78550967766862</v>
      </c>
      <c r="AL72" s="103" t="n">
        <v>3.53314236582404</v>
      </c>
      <c r="AM72" s="103" t="n">
        <v>3.28077505397947</v>
      </c>
      <c r="AN72" s="103" t="n">
        <v>3.02840774213489</v>
      </c>
      <c r="AO72" s="103" t="n">
        <v>2.77604043029031</v>
      </c>
      <c r="AP72" s="103" t="n">
        <v>2.52367311844574</v>
      </c>
      <c r="AQ72" s="103" t="n">
        <v>2.27130580660116</v>
      </c>
      <c r="AR72" s="103" t="n">
        <v>2.01893849475659</v>
      </c>
      <c r="AS72" s="103" t="n">
        <v>1.76657118291201</v>
      </c>
      <c r="AT72" s="103" t="n">
        <v>1.51420387106744</v>
      </c>
      <c r="AU72" s="103" t="n">
        <v>1.26183655922286</v>
      </c>
      <c r="AV72" s="103" t="n">
        <v>1.00946924737829</v>
      </c>
      <c r="AW72" s="103" t="n">
        <v>0.757101935533715</v>
      </c>
      <c r="AX72" s="103" t="n">
        <v>0.504734623689139</v>
      </c>
      <c r="AY72" s="103" t="n">
        <v>-2.7175</v>
      </c>
      <c r="AZ72" s="103" t="n">
        <v>-3.43</v>
      </c>
      <c r="BA72" s="103" t="n">
        <v>-4.1425</v>
      </c>
      <c r="BB72" s="103" t="n">
        <v>-4.855</v>
      </c>
    </row>
    <row r="73" customFormat="false" ht="12.8" hidden="false" customHeight="false" outlineLevel="0" collapsed="false">
      <c r="A73" s="102" t="n">
        <v>106</v>
      </c>
      <c r="B73" s="103" t="n">
        <v>0</v>
      </c>
      <c r="C73" s="103" t="n">
        <v>1.092</v>
      </c>
      <c r="D73" s="103" t="n">
        <v>2.184</v>
      </c>
      <c r="E73" s="103" t="n">
        <v>3.276</v>
      </c>
      <c r="F73" s="103" t="n">
        <v>4.368</v>
      </c>
      <c r="G73" s="103" t="n">
        <v>5.066</v>
      </c>
      <c r="H73" s="103" t="n">
        <v>5.764</v>
      </c>
      <c r="I73" s="103" t="n">
        <v>6.157</v>
      </c>
      <c r="J73" s="103" t="n">
        <v>6.55</v>
      </c>
      <c r="K73" s="103" t="n">
        <v>6.76851915891279</v>
      </c>
      <c r="L73" s="103" t="n">
        <v>6.98703831782558</v>
      </c>
      <c r="M73" s="103" t="n">
        <v>6.8821904548656</v>
      </c>
      <c r="N73" s="103" t="n">
        <v>6.77734259190563</v>
      </c>
      <c r="O73" s="103" t="n">
        <v>6.57771861564789</v>
      </c>
      <c r="P73" s="103" t="n">
        <v>6.37809463939015</v>
      </c>
      <c r="Q73" s="103" t="n">
        <v>6.85330120005242</v>
      </c>
      <c r="R73" s="103" t="n">
        <v>7.3285077607147</v>
      </c>
      <c r="S73" s="103" t="n">
        <v>7.24072590246779</v>
      </c>
      <c r="T73" s="103" t="n">
        <v>7.15294404422087</v>
      </c>
      <c r="U73" s="103" t="n">
        <v>7.06516218597396</v>
      </c>
      <c r="V73" s="103" t="n">
        <v>6.97738032772705</v>
      </c>
      <c r="W73" s="103" t="n">
        <v>7.01635203734664</v>
      </c>
      <c r="X73" s="103" t="n">
        <v>7.05532374696623</v>
      </c>
      <c r="Y73" s="103" t="n">
        <v>6.83619046351852</v>
      </c>
      <c r="Z73" s="103" t="n">
        <v>6.61705718007082</v>
      </c>
      <c r="AA73" s="103" t="n">
        <v>6.39792389662311</v>
      </c>
      <c r="AB73" s="103" t="n">
        <v>6.14200694075819</v>
      </c>
      <c r="AC73" s="103" t="n">
        <v>5.88608998489326</v>
      </c>
      <c r="AD73" s="103" t="n">
        <v>5.63017302902834</v>
      </c>
      <c r="AE73" s="103" t="n">
        <v>5.37425607316342</v>
      </c>
      <c r="AF73" s="103" t="n">
        <v>5.11833911729849</v>
      </c>
      <c r="AG73" s="103" t="n">
        <v>4.86242216143357</v>
      </c>
      <c r="AH73" s="103" t="n">
        <v>4.60650520556864</v>
      </c>
      <c r="AI73" s="103" t="n">
        <v>4.35058824970372</v>
      </c>
      <c r="AJ73" s="103" t="n">
        <v>4.09467129383879</v>
      </c>
      <c r="AK73" s="103" t="n">
        <v>3.83875433797387</v>
      </c>
      <c r="AL73" s="103" t="n">
        <v>3.58283738210894</v>
      </c>
      <c r="AM73" s="103" t="n">
        <v>3.32692042624402</v>
      </c>
      <c r="AN73" s="103" t="n">
        <v>3.07100347037909</v>
      </c>
      <c r="AO73" s="103" t="n">
        <v>2.81508651451417</v>
      </c>
      <c r="AP73" s="103" t="n">
        <v>2.55916955864924</v>
      </c>
      <c r="AQ73" s="103" t="n">
        <v>2.30325260278432</v>
      </c>
      <c r="AR73" s="103" t="n">
        <v>2.04733564691939</v>
      </c>
      <c r="AS73" s="103" t="n">
        <v>1.79141869105447</v>
      </c>
      <c r="AT73" s="103" t="n">
        <v>1.53550173518954</v>
      </c>
      <c r="AU73" s="103" t="n">
        <v>1.27958477932462</v>
      </c>
      <c r="AV73" s="103" t="n">
        <v>1.02366782345969</v>
      </c>
      <c r="AW73" s="103" t="n">
        <v>0.767750867594767</v>
      </c>
      <c r="AX73" s="103" t="n">
        <v>0.511833911729842</v>
      </c>
      <c r="AY73" s="103" t="n">
        <v>-3.0395</v>
      </c>
      <c r="AZ73" s="103" t="n">
        <v>-3.82</v>
      </c>
      <c r="BA73" s="103" t="n">
        <v>-4.6005</v>
      </c>
      <c r="BB73" s="103" t="n">
        <v>-5.381</v>
      </c>
    </row>
    <row r="74" customFormat="false" ht="12.8" hidden="false" customHeight="false" outlineLevel="0" collapsed="false">
      <c r="A74" s="102" t="n">
        <v>107</v>
      </c>
      <c r="B74" s="103" t="n">
        <v>0</v>
      </c>
      <c r="C74" s="103" t="n">
        <v>1.084</v>
      </c>
      <c r="D74" s="103" t="n">
        <v>2.168</v>
      </c>
      <c r="E74" s="103" t="n">
        <v>3.252</v>
      </c>
      <c r="F74" s="103" t="n">
        <v>4.336</v>
      </c>
      <c r="G74" s="103" t="n">
        <v>5.037</v>
      </c>
      <c r="H74" s="103" t="n">
        <v>5.738</v>
      </c>
      <c r="I74" s="103" t="n">
        <v>6.1315</v>
      </c>
      <c r="J74" s="103" t="n">
        <v>6.525</v>
      </c>
      <c r="K74" s="103" t="n">
        <v>6.77513936918459</v>
      </c>
      <c r="L74" s="103" t="n">
        <v>7.02527873836918</v>
      </c>
      <c r="M74" s="103" t="n">
        <v>6.9340839893096</v>
      </c>
      <c r="N74" s="103" t="n">
        <v>6.84288924025001</v>
      </c>
      <c r="O74" s="103" t="n">
        <v>6.64624752902297</v>
      </c>
      <c r="P74" s="103" t="n">
        <v>6.44960581779592</v>
      </c>
      <c r="Q74" s="103" t="n">
        <v>6.92915661490363</v>
      </c>
      <c r="R74" s="103" t="n">
        <v>7.40870741201136</v>
      </c>
      <c r="S74" s="103" t="n">
        <v>7.32224342020975</v>
      </c>
      <c r="T74" s="103" t="n">
        <v>7.23577942840814</v>
      </c>
      <c r="U74" s="103" t="n">
        <v>7.14931543660653</v>
      </c>
      <c r="V74" s="103" t="n">
        <v>7.06285144480492</v>
      </c>
      <c r="W74" s="103" t="n">
        <v>7.10350587285299</v>
      </c>
      <c r="X74" s="103" t="n">
        <v>7.14416030090105</v>
      </c>
      <c r="Y74" s="103" t="n">
        <v>6.92499519964466</v>
      </c>
      <c r="Z74" s="103" t="n">
        <v>6.70583009838826</v>
      </c>
      <c r="AA74" s="103" t="n">
        <v>6.48666499713186</v>
      </c>
      <c r="AB74" s="103" t="n">
        <v>6.22719839724659</v>
      </c>
      <c r="AC74" s="103" t="n">
        <v>5.96773179736131</v>
      </c>
      <c r="AD74" s="103" t="n">
        <v>5.70826519747604</v>
      </c>
      <c r="AE74" s="103" t="n">
        <v>5.44879859759077</v>
      </c>
      <c r="AF74" s="103" t="n">
        <v>5.18933199770549</v>
      </c>
      <c r="AG74" s="103" t="n">
        <v>4.92986539782022</v>
      </c>
      <c r="AH74" s="103" t="n">
        <v>4.67039879793494</v>
      </c>
      <c r="AI74" s="103" t="n">
        <v>4.41093219804967</v>
      </c>
      <c r="AJ74" s="103" t="n">
        <v>4.15146559816439</v>
      </c>
      <c r="AK74" s="103" t="n">
        <v>3.89199899827912</v>
      </c>
      <c r="AL74" s="103" t="n">
        <v>3.63253239839384</v>
      </c>
      <c r="AM74" s="103" t="n">
        <v>3.37306579850857</v>
      </c>
      <c r="AN74" s="103" t="n">
        <v>3.11359919862329</v>
      </c>
      <c r="AO74" s="103" t="n">
        <v>2.85413259873802</v>
      </c>
      <c r="AP74" s="103" t="n">
        <v>2.59466599885274</v>
      </c>
      <c r="AQ74" s="103" t="n">
        <v>2.33519939896747</v>
      </c>
      <c r="AR74" s="103" t="n">
        <v>2.07573279908219</v>
      </c>
      <c r="AS74" s="103" t="n">
        <v>1.81626619919692</v>
      </c>
      <c r="AT74" s="103" t="n">
        <v>1.55679959931164</v>
      </c>
      <c r="AU74" s="103" t="n">
        <v>1.29733299942637</v>
      </c>
      <c r="AV74" s="103" t="n">
        <v>1.03786639954109</v>
      </c>
      <c r="AW74" s="103" t="n">
        <v>0.77839979965582</v>
      </c>
      <c r="AX74" s="103" t="n">
        <v>0.518933199770545</v>
      </c>
      <c r="AY74" s="103" t="n">
        <v>-3.3615</v>
      </c>
      <c r="AZ74" s="103" t="n">
        <v>-4.21</v>
      </c>
      <c r="BA74" s="103" t="n">
        <v>-5.0585</v>
      </c>
      <c r="BB74" s="103" t="n">
        <v>-5.907</v>
      </c>
    </row>
    <row r="75" customFormat="false" ht="12.8" hidden="false" customHeight="false" outlineLevel="0" collapsed="false">
      <c r="A75" s="102" t="n">
        <v>108</v>
      </c>
      <c r="B75" s="103" t="n">
        <v>0</v>
      </c>
      <c r="C75" s="103" t="n">
        <v>1.076</v>
      </c>
      <c r="D75" s="103" t="n">
        <v>2.152</v>
      </c>
      <c r="E75" s="103" t="n">
        <v>3.228</v>
      </c>
      <c r="F75" s="103" t="n">
        <v>4.304</v>
      </c>
      <c r="G75" s="103" t="n">
        <v>5.008</v>
      </c>
      <c r="H75" s="103" t="n">
        <v>5.712</v>
      </c>
      <c r="I75" s="103" t="n">
        <v>6.106</v>
      </c>
      <c r="J75" s="103" t="n">
        <v>6.5</v>
      </c>
      <c r="K75" s="103" t="n">
        <v>6.78175957945639</v>
      </c>
      <c r="L75" s="103" t="n">
        <v>7.06351915891279</v>
      </c>
      <c r="M75" s="103" t="n">
        <v>6.98597752375359</v>
      </c>
      <c r="N75" s="103" t="n">
        <v>6.9084358885944</v>
      </c>
      <c r="O75" s="103" t="n">
        <v>6.71477644239804</v>
      </c>
      <c r="P75" s="103" t="n">
        <v>6.52111699620168</v>
      </c>
      <c r="Q75" s="103" t="n">
        <v>7.00501202975485</v>
      </c>
      <c r="R75" s="103" t="n">
        <v>7.48890706330801</v>
      </c>
      <c r="S75" s="103" t="n">
        <v>7.40376093795171</v>
      </c>
      <c r="T75" s="103" t="n">
        <v>7.31861481259541</v>
      </c>
      <c r="U75" s="103" t="n">
        <v>7.2334686872391</v>
      </c>
      <c r="V75" s="103" t="n">
        <v>7.1483225618828</v>
      </c>
      <c r="W75" s="103" t="n">
        <v>7.19065970835934</v>
      </c>
      <c r="X75" s="103" t="n">
        <v>7.23299685483587</v>
      </c>
      <c r="Y75" s="103" t="n">
        <v>7.01379993577079</v>
      </c>
      <c r="Z75" s="103" t="n">
        <v>6.7946030167057</v>
      </c>
      <c r="AA75" s="103" t="n">
        <v>6.57540609764062</v>
      </c>
      <c r="AB75" s="103" t="n">
        <v>6.31238985373499</v>
      </c>
      <c r="AC75" s="103" t="n">
        <v>6.04937360982937</v>
      </c>
      <c r="AD75" s="103" t="n">
        <v>5.78635736592374</v>
      </c>
      <c r="AE75" s="103" t="n">
        <v>5.52334112201812</v>
      </c>
      <c r="AF75" s="103" t="n">
        <v>5.2603248781125</v>
      </c>
      <c r="AG75" s="103" t="n">
        <v>4.99730863420687</v>
      </c>
      <c r="AH75" s="103" t="n">
        <v>4.73429239030125</v>
      </c>
      <c r="AI75" s="103" t="n">
        <v>4.47127614639562</v>
      </c>
      <c r="AJ75" s="103" t="n">
        <v>4.20825990249</v>
      </c>
      <c r="AK75" s="103" t="n">
        <v>3.94524365858437</v>
      </c>
      <c r="AL75" s="103" t="n">
        <v>3.68222741467875</v>
      </c>
      <c r="AM75" s="103" t="n">
        <v>3.41921117077312</v>
      </c>
      <c r="AN75" s="103" t="n">
        <v>3.1561949268675</v>
      </c>
      <c r="AO75" s="103" t="n">
        <v>2.89317868296187</v>
      </c>
      <c r="AP75" s="103" t="n">
        <v>2.63016243905625</v>
      </c>
      <c r="AQ75" s="103" t="n">
        <v>2.36714619515062</v>
      </c>
      <c r="AR75" s="103" t="n">
        <v>2.104129951245</v>
      </c>
      <c r="AS75" s="103" t="n">
        <v>1.84111370733937</v>
      </c>
      <c r="AT75" s="103" t="n">
        <v>1.57809746343375</v>
      </c>
      <c r="AU75" s="103" t="n">
        <v>1.31508121952812</v>
      </c>
      <c r="AV75" s="103" t="n">
        <v>1.0520649756225</v>
      </c>
      <c r="AW75" s="103" t="n">
        <v>0.789048731716872</v>
      </c>
      <c r="AX75" s="103" t="n">
        <v>0.526032487811247</v>
      </c>
      <c r="AY75" s="103" t="n">
        <v>-3.6835</v>
      </c>
      <c r="AZ75" s="103" t="n">
        <v>-4.6</v>
      </c>
      <c r="BA75" s="103" t="n">
        <v>-5.5165</v>
      </c>
      <c r="BB75" s="103" t="n">
        <v>-6.433</v>
      </c>
    </row>
    <row r="76" customFormat="false" ht="12.8" hidden="false" customHeight="false" outlineLevel="0" collapsed="false">
      <c r="A76" s="102" t="n">
        <v>109</v>
      </c>
      <c r="B76" s="103" t="n">
        <v>0</v>
      </c>
      <c r="C76" s="103" t="n">
        <v>1.068</v>
      </c>
      <c r="D76" s="103" t="n">
        <v>2.136</v>
      </c>
      <c r="E76" s="103" t="n">
        <v>3.204</v>
      </c>
      <c r="F76" s="103" t="n">
        <v>4.272</v>
      </c>
      <c r="G76" s="103" t="n">
        <v>4.979</v>
      </c>
      <c r="H76" s="103" t="n">
        <v>5.686</v>
      </c>
      <c r="I76" s="103" t="n">
        <v>6.0805</v>
      </c>
      <c r="J76" s="103" t="n">
        <v>6.475</v>
      </c>
      <c r="K76" s="103" t="n">
        <v>6.7883797897282</v>
      </c>
      <c r="L76" s="103" t="n">
        <v>7.1017595794564</v>
      </c>
      <c r="M76" s="103" t="n">
        <v>7.03787105819759</v>
      </c>
      <c r="N76" s="103" t="n">
        <v>6.97398253693878</v>
      </c>
      <c r="O76" s="103" t="n">
        <v>6.78330535577311</v>
      </c>
      <c r="P76" s="103" t="n">
        <v>6.59262817460745</v>
      </c>
      <c r="Q76" s="103" t="n">
        <v>7.08086744460606</v>
      </c>
      <c r="R76" s="103" t="n">
        <v>7.56910671460467</v>
      </c>
      <c r="S76" s="103" t="n">
        <v>7.48527845569367</v>
      </c>
      <c r="T76" s="103" t="n">
        <v>7.40145019678267</v>
      </c>
      <c r="U76" s="103" t="n">
        <v>7.31762193787167</v>
      </c>
      <c r="V76" s="103" t="n">
        <v>7.23379367896068</v>
      </c>
      <c r="W76" s="103" t="n">
        <v>7.27781354386568</v>
      </c>
      <c r="X76" s="103" t="n">
        <v>7.32183340877069</v>
      </c>
      <c r="Y76" s="103" t="n">
        <v>7.10260467189692</v>
      </c>
      <c r="Z76" s="103" t="n">
        <v>6.88337593502314</v>
      </c>
      <c r="AA76" s="103" t="n">
        <v>6.66414719814937</v>
      </c>
      <c r="AB76" s="103" t="n">
        <v>6.39758131022339</v>
      </c>
      <c r="AC76" s="103" t="n">
        <v>6.13101542229742</v>
      </c>
      <c r="AD76" s="103" t="n">
        <v>5.86444953437145</v>
      </c>
      <c r="AE76" s="103" t="n">
        <v>5.59788364644547</v>
      </c>
      <c r="AF76" s="103" t="n">
        <v>5.3313177585195</v>
      </c>
      <c r="AG76" s="103" t="n">
        <v>5.06475187059352</v>
      </c>
      <c r="AH76" s="103" t="n">
        <v>4.79818598266755</v>
      </c>
      <c r="AI76" s="103" t="n">
        <v>4.53162009474157</v>
      </c>
      <c r="AJ76" s="103" t="n">
        <v>4.2650542068156</v>
      </c>
      <c r="AK76" s="103" t="n">
        <v>3.99848831888962</v>
      </c>
      <c r="AL76" s="103" t="n">
        <v>3.73192243096365</v>
      </c>
      <c r="AM76" s="103" t="n">
        <v>3.46535654303767</v>
      </c>
      <c r="AN76" s="103" t="n">
        <v>3.1987906551117</v>
      </c>
      <c r="AO76" s="103" t="n">
        <v>2.93222476718572</v>
      </c>
      <c r="AP76" s="103" t="n">
        <v>2.66565887925975</v>
      </c>
      <c r="AQ76" s="103" t="n">
        <v>2.39909299133377</v>
      </c>
      <c r="AR76" s="103" t="n">
        <v>2.1325271034078</v>
      </c>
      <c r="AS76" s="103" t="n">
        <v>1.86596121548182</v>
      </c>
      <c r="AT76" s="103" t="n">
        <v>1.59939532755585</v>
      </c>
      <c r="AU76" s="103" t="n">
        <v>1.33282943962987</v>
      </c>
      <c r="AV76" s="103" t="n">
        <v>1.0662635517039</v>
      </c>
      <c r="AW76" s="103" t="n">
        <v>0.799697663777925</v>
      </c>
      <c r="AX76" s="103" t="n">
        <v>0.53313177585195</v>
      </c>
      <c r="AY76" s="103" t="n">
        <v>-4.0055</v>
      </c>
      <c r="AZ76" s="103" t="n">
        <v>-4.99</v>
      </c>
      <c r="BA76" s="103" t="n">
        <v>-5.9745</v>
      </c>
      <c r="BB76" s="103" t="n">
        <v>-6.959</v>
      </c>
    </row>
    <row r="77" customFormat="false" ht="12.8" hidden="false" customHeight="false" outlineLevel="0" collapsed="false">
      <c r="A77" s="102" t="n">
        <v>110</v>
      </c>
      <c r="B77" s="103" t="n">
        <v>0</v>
      </c>
      <c r="C77" s="103" t="n">
        <v>1.06</v>
      </c>
      <c r="D77" s="103" t="n">
        <v>2.12</v>
      </c>
      <c r="E77" s="103" t="n">
        <v>3.18</v>
      </c>
      <c r="F77" s="103" t="n">
        <v>4.24</v>
      </c>
      <c r="G77" s="103" t="n">
        <v>4.95</v>
      </c>
      <c r="H77" s="103" t="n">
        <v>5.66</v>
      </c>
      <c r="I77" s="103" t="n">
        <v>6.055</v>
      </c>
      <c r="J77" s="103" t="n">
        <v>6.45</v>
      </c>
      <c r="K77" s="103" t="n">
        <v>6.795</v>
      </c>
      <c r="L77" s="103" t="n">
        <v>7.14</v>
      </c>
      <c r="M77" s="103" t="n">
        <v>7.08976459264158</v>
      </c>
      <c r="N77" s="103" t="n">
        <v>7.03952918528316</v>
      </c>
      <c r="O77" s="103" t="n">
        <v>6.85183426914819</v>
      </c>
      <c r="P77" s="103" t="n">
        <v>6.66413935301322</v>
      </c>
      <c r="Q77" s="103" t="n">
        <v>7.15672285945727</v>
      </c>
      <c r="R77" s="103" t="n">
        <v>7.64930636590133</v>
      </c>
      <c r="S77" s="103" t="n">
        <v>7.56679597343564</v>
      </c>
      <c r="T77" s="103" t="n">
        <v>7.48428558096994</v>
      </c>
      <c r="U77" s="103" t="n">
        <v>7.40177518850425</v>
      </c>
      <c r="V77" s="103" t="n">
        <v>7.31926479603855</v>
      </c>
      <c r="W77" s="103" t="n">
        <v>7.36496737937203</v>
      </c>
      <c r="X77" s="103" t="n">
        <v>7.41066996270551</v>
      </c>
      <c r="Y77" s="103" t="n">
        <v>7.19140940802305</v>
      </c>
      <c r="Z77" s="103" t="n">
        <v>6.97214885334058</v>
      </c>
      <c r="AA77" s="103" t="n">
        <v>6.75288829865812</v>
      </c>
      <c r="AB77" s="103" t="n">
        <v>6.4827727667118</v>
      </c>
      <c r="AC77" s="103" t="n">
        <v>6.21265723476547</v>
      </c>
      <c r="AD77" s="103" t="n">
        <v>5.94254170281915</v>
      </c>
      <c r="AE77" s="103" t="n">
        <v>5.67242617087282</v>
      </c>
      <c r="AF77" s="103" t="n">
        <v>5.4023106389265</v>
      </c>
      <c r="AG77" s="103" t="n">
        <v>5.13219510698018</v>
      </c>
      <c r="AH77" s="103" t="n">
        <v>4.86207957503385</v>
      </c>
      <c r="AI77" s="103" t="n">
        <v>4.59196404308752</v>
      </c>
      <c r="AJ77" s="103" t="n">
        <v>4.3218485111412</v>
      </c>
      <c r="AK77" s="103" t="n">
        <v>4.05173297919488</v>
      </c>
      <c r="AL77" s="103" t="n">
        <v>3.78161744724855</v>
      </c>
      <c r="AM77" s="103" t="n">
        <v>3.51150191530222</v>
      </c>
      <c r="AN77" s="103" t="n">
        <v>3.2413863833559</v>
      </c>
      <c r="AO77" s="103" t="n">
        <v>2.97127085140958</v>
      </c>
      <c r="AP77" s="103" t="n">
        <v>2.70115531946325</v>
      </c>
      <c r="AQ77" s="103" t="n">
        <v>2.43103978751693</v>
      </c>
      <c r="AR77" s="103" t="n">
        <v>2.1609242555706</v>
      </c>
      <c r="AS77" s="103" t="n">
        <v>1.89080872362428</v>
      </c>
      <c r="AT77" s="103" t="n">
        <v>1.62069319167795</v>
      </c>
      <c r="AU77" s="103" t="n">
        <v>1.35057765973163</v>
      </c>
      <c r="AV77" s="103" t="n">
        <v>1.0804621277853</v>
      </c>
      <c r="AW77" s="103" t="n">
        <v>0.810346595838976</v>
      </c>
      <c r="AX77" s="103" t="n">
        <v>0.540231063892652</v>
      </c>
      <c r="AY77" s="103" t="n">
        <v>-4.3275</v>
      </c>
      <c r="AZ77" s="103" t="n">
        <v>-5.38</v>
      </c>
      <c r="BA77" s="103" t="n">
        <v>-6.4325</v>
      </c>
      <c r="BB77" s="103" t="n">
        <v>-7.485</v>
      </c>
    </row>
    <row r="78" customFormat="false" ht="12.8" hidden="false" customHeight="false" outlineLevel="0" collapsed="false">
      <c r="A78" s="102" t="n">
        <v>111</v>
      </c>
      <c r="B78" s="103" t="n">
        <v>0</v>
      </c>
      <c r="C78" s="103" t="n">
        <v>1.04875</v>
      </c>
      <c r="D78" s="103" t="n">
        <v>2.0975</v>
      </c>
      <c r="E78" s="103" t="n">
        <v>3.14625</v>
      </c>
      <c r="F78" s="103" t="n">
        <v>4.195</v>
      </c>
      <c r="G78" s="103" t="n">
        <v>4.905</v>
      </c>
      <c r="H78" s="103" t="n">
        <v>5.615</v>
      </c>
      <c r="I78" s="103" t="n">
        <v>6.016</v>
      </c>
      <c r="J78" s="103" t="n">
        <v>6.417</v>
      </c>
      <c r="K78" s="103" t="n">
        <v>6.76</v>
      </c>
      <c r="L78" s="103" t="n">
        <v>7.103</v>
      </c>
      <c r="M78" s="103" t="n">
        <v>7.09799457876504</v>
      </c>
      <c r="N78" s="103" t="n">
        <v>7.09298915753008</v>
      </c>
      <c r="O78" s="103" t="n">
        <v>6.91148278138723</v>
      </c>
      <c r="P78" s="103" t="n">
        <v>6.72997640524438</v>
      </c>
      <c r="Q78" s="103" t="n">
        <v>7.22610639005205</v>
      </c>
      <c r="R78" s="103" t="n">
        <v>7.72223637485973</v>
      </c>
      <c r="S78" s="103" t="n">
        <v>7.64202410314327</v>
      </c>
      <c r="T78" s="103" t="n">
        <v>7.56181183142681</v>
      </c>
      <c r="U78" s="103" t="n">
        <v>7.48159955971034</v>
      </c>
      <c r="V78" s="103" t="n">
        <v>7.40138728799388</v>
      </c>
      <c r="W78" s="103" t="n">
        <v>7.44913010435559</v>
      </c>
      <c r="X78" s="103" t="n">
        <v>7.49687292071729</v>
      </c>
      <c r="Y78" s="103" t="n">
        <v>7.27857684354682</v>
      </c>
      <c r="Z78" s="103" t="n">
        <v>7.06028076637636</v>
      </c>
      <c r="AA78" s="103" t="n">
        <v>6.84198468920589</v>
      </c>
      <c r="AB78" s="103" t="n">
        <v>6.56830530163765</v>
      </c>
      <c r="AC78" s="103" t="n">
        <v>6.29462591406942</v>
      </c>
      <c r="AD78" s="103" t="n">
        <v>6.02094652650118</v>
      </c>
      <c r="AE78" s="103" t="n">
        <v>5.74726713893295</v>
      </c>
      <c r="AF78" s="103" t="n">
        <v>5.47358775136471</v>
      </c>
      <c r="AG78" s="103" t="n">
        <v>5.19990836379648</v>
      </c>
      <c r="AH78" s="103" t="n">
        <v>4.92622897622824</v>
      </c>
      <c r="AI78" s="103" t="n">
        <v>4.65254958866</v>
      </c>
      <c r="AJ78" s="103" t="n">
        <v>4.37887020109177</v>
      </c>
      <c r="AK78" s="103" t="n">
        <v>4.10519081352353</v>
      </c>
      <c r="AL78" s="103" t="n">
        <v>3.8315114259553</v>
      </c>
      <c r="AM78" s="103" t="n">
        <v>3.55783203838706</v>
      </c>
      <c r="AN78" s="103" t="n">
        <v>3.28415265081883</v>
      </c>
      <c r="AO78" s="103" t="n">
        <v>3.01047326325059</v>
      </c>
      <c r="AP78" s="103" t="n">
        <v>2.73679387568236</v>
      </c>
      <c r="AQ78" s="103" t="n">
        <v>2.46311448811412</v>
      </c>
      <c r="AR78" s="103" t="n">
        <v>2.18943510054589</v>
      </c>
      <c r="AS78" s="103" t="n">
        <v>1.91575571297765</v>
      </c>
      <c r="AT78" s="103" t="n">
        <v>1.64207632540942</v>
      </c>
      <c r="AU78" s="103" t="n">
        <v>1.36839693784118</v>
      </c>
      <c r="AV78" s="103" t="n">
        <v>1.09471755027295</v>
      </c>
      <c r="AW78" s="103" t="n">
        <v>0.821038162704715</v>
      </c>
      <c r="AX78" s="103" t="n">
        <v>0.54735877513648</v>
      </c>
      <c r="AY78" s="103" t="n">
        <v>-4.7075</v>
      </c>
      <c r="AZ78" s="103" t="n">
        <v>-5.832</v>
      </c>
      <c r="BA78" s="103" t="n">
        <v>-6.9565</v>
      </c>
      <c r="BB78" s="103" t="n">
        <v>-8.081</v>
      </c>
    </row>
    <row r="79" customFormat="false" ht="12.8" hidden="false" customHeight="false" outlineLevel="0" collapsed="false">
      <c r="A79" s="102" t="n">
        <v>112</v>
      </c>
      <c r="B79" s="103" t="n">
        <v>0</v>
      </c>
      <c r="C79" s="103" t="n">
        <v>1.0375</v>
      </c>
      <c r="D79" s="103" t="n">
        <v>2.075</v>
      </c>
      <c r="E79" s="103" t="n">
        <v>3.1125</v>
      </c>
      <c r="F79" s="103" t="n">
        <v>4.15</v>
      </c>
      <c r="G79" s="103" t="n">
        <v>4.86</v>
      </c>
      <c r="H79" s="103" t="n">
        <v>5.57</v>
      </c>
      <c r="I79" s="103" t="n">
        <v>5.977</v>
      </c>
      <c r="J79" s="103" t="n">
        <v>6.384</v>
      </c>
      <c r="K79" s="103" t="n">
        <v>6.725</v>
      </c>
      <c r="L79" s="103" t="n">
        <v>7.066</v>
      </c>
      <c r="M79" s="103" t="n">
        <v>7.1062245648885</v>
      </c>
      <c r="N79" s="103" t="n">
        <v>7.14644912977701</v>
      </c>
      <c r="O79" s="103" t="n">
        <v>6.97113129362627</v>
      </c>
      <c r="P79" s="103" t="n">
        <v>6.79581345747554</v>
      </c>
      <c r="Q79" s="103" t="n">
        <v>7.29548992064684</v>
      </c>
      <c r="R79" s="103" t="n">
        <v>7.79516638381814</v>
      </c>
      <c r="S79" s="103" t="n">
        <v>7.71725223285091</v>
      </c>
      <c r="T79" s="103" t="n">
        <v>7.63933808188367</v>
      </c>
      <c r="U79" s="103" t="n">
        <v>7.56142393091644</v>
      </c>
      <c r="V79" s="103" t="n">
        <v>7.48350977994921</v>
      </c>
      <c r="W79" s="103" t="n">
        <v>7.53329282933914</v>
      </c>
      <c r="X79" s="103" t="n">
        <v>7.58307587872908</v>
      </c>
      <c r="Y79" s="103" t="n">
        <v>7.3657442790706</v>
      </c>
      <c r="Z79" s="103" t="n">
        <v>7.14841267941213</v>
      </c>
      <c r="AA79" s="103" t="n">
        <v>6.93108107975365</v>
      </c>
      <c r="AB79" s="103" t="n">
        <v>6.65383783656351</v>
      </c>
      <c r="AC79" s="103" t="n">
        <v>6.37659459337336</v>
      </c>
      <c r="AD79" s="103" t="n">
        <v>6.09935135018322</v>
      </c>
      <c r="AE79" s="103" t="n">
        <v>5.82210810699307</v>
      </c>
      <c r="AF79" s="103" t="n">
        <v>5.54486486380292</v>
      </c>
      <c r="AG79" s="103" t="n">
        <v>5.26762162061278</v>
      </c>
      <c r="AH79" s="103" t="n">
        <v>4.99037837742263</v>
      </c>
      <c r="AI79" s="103" t="n">
        <v>4.71313513423248</v>
      </c>
      <c r="AJ79" s="103" t="n">
        <v>4.43589189104234</v>
      </c>
      <c r="AK79" s="103" t="n">
        <v>4.15864864785219</v>
      </c>
      <c r="AL79" s="103" t="n">
        <v>3.88140540466205</v>
      </c>
      <c r="AM79" s="103" t="n">
        <v>3.6041621614719</v>
      </c>
      <c r="AN79" s="103" t="n">
        <v>3.32691891828176</v>
      </c>
      <c r="AO79" s="103" t="n">
        <v>3.04967567509161</v>
      </c>
      <c r="AP79" s="103" t="n">
        <v>2.77243243190147</v>
      </c>
      <c r="AQ79" s="103" t="n">
        <v>2.49518918871132</v>
      </c>
      <c r="AR79" s="103" t="n">
        <v>2.21794594552118</v>
      </c>
      <c r="AS79" s="103" t="n">
        <v>1.94070270233103</v>
      </c>
      <c r="AT79" s="103" t="n">
        <v>1.66345945914089</v>
      </c>
      <c r="AU79" s="103" t="n">
        <v>1.38621621595074</v>
      </c>
      <c r="AV79" s="103" t="n">
        <v>1.1089729727606</v>
      </c>
      <c r="AW79" s="103" t="n">
        <v>0.831729729570453</v>
      </c>
      <c r="AX79" s="103" t="n">
        <v>0.554486486380308</v>
      </c>
      <c r="AY79" s="103" t="n">
        <v>-5.0875</v>
      </c>
      <c r="AZ79" s="103" t="n">
        <v>-6.284</v>
      </c>
      <c r="BA79" s="103" t="n">
        <v>-7.4805</v>
      </c>
      <c r="BB79" s="103" t="n">
        <v>-8.677</v>
      </c>
    </row>
    <row r="80" customFormat="false" ht="12.8" hidden="false" customHeight="false" outlineLevel="0" collapsed="false">
      <c r="A80" s="102" t="n">
        <v>113</v>
      </c>
      <c r="B80" s="103" t="n">
        <v>0</v>
      </c>
      <c r="C80" s="103" t="n">
        <v>1.02625</v>
      </c>
      <c r="D80" s="103" t="n">
        <v>2.0525</v>
      </c>
      <c r="E80" s="103" t="n">
        <v>3.07875</v>
      </c>
      <c r="F80" s="103" t="n">
        <v>4.105</v>
      </c>
      <c r="G80" s="103" t="n">
        <v>4.815</v>
      </c>
      <c r="H80" s="103" t="n">
        <v>5.525</v>
      </c>
      <c r="I80" s="103" t="n">
        <v>5.938</v>
      </c>
      <c r="J80" s="103" t="n">
        <v>6.351</v>
      </c>
      <c r="K80" s="103" t="n">
        <v>6.69</v>
      </c>
      <c r="L80" s="103" t="n">
        <v>7.029</v>
      </c>
      <c r="M80" s="103" t="n">
        <v>7.11445455101196</v>
      </c>
      <c r="N80" s="103" t="n">
        <v>7.19990910202393</v>
      </c>
      <c r="O80" s="103" t="n">
        <v>7.03077980586532</v>
      </c>
      <c r="P80" s="103" t="n">
        <v>6.86165050970671</v>
      </c>
      <c r="Q80" s="103" t="n">
        <v>7.36487345124162</v>
      </c>
      <c r="R80" s="103" t="n">
        <v>7.86809639277654</v>
      </c>
      <c r="S80" s="103" t="n">
        <v>7.79248036255854</v>
      </c>
      <c r="T80" s="103" t="n">
        <v>7.71686433234054</v>
      </c>
      <c r="U80" s="103" t="n">
        <v>7.64124830212254</v>
      </c>
      <c r="V80" s="103" t="n">
        <v>7.56563227190454</v>
      </c>
      <c r="W80" s="103" t="n">
        <v>7.6174555543227</v>
      </c>
      <c r="X80" s="103" t="n">
        <v>7.66927883674086</v>
      </c>
      <c r="Y80" s="103" t="n">
        <v>7.45291171459438</v>
      </c>
      <c r="Z80" s="103" t="n">
        <v>7.2365445924479</v>
      </c>
      <c r="AA80" s="103" t="n">
        <v>7.02017747030142</v>
      </c>
      <c r="AB80" s="103" t="n">
        <v>6.73937037148936</v>
      </c>
      <c r="AC80" s="103" t="n">
        <v>6.45856327267731</v>
      </c>
      <c r="AD80" s="103" t="n">
        <v>6.17775617386525</v>
      </c>
      <c r="AE80" s="103" t="n">
        <v>5.89694907505319</v>
      </c>
      <c r="AF80" s="103" t="n">
        <v>5.61614197624114</v>
      </c>
      <c r="AG80" s="103" t="n">
        <v>5.33533487742908</v>
      </c>
      <c r="AH80" s="103" t="n">
        <v>5.05452777861703</v>
      </c>
      <c r="AI80" s="103" t="n">
        <v>4.77372067980497</v>
      </c>
      <c r="AJ80" s="103" t="n">
        <v>4.49291358099291</v>
      </c>
      <c r="AK80" s="103" t="n">
        <v>4.21210648218085</v>
      </c>
      <c r="AL80" s="103" t="n">
        <v>3.93129938336879</v>
      </c>
      <c r="AM80" s="103" t="n">
        <v>3.65049228455674</v>
      </c>
      <c r="AN80" s="103" t="n">
        <v>3.36968518574468</v>
      </c>
      <c r="AO80" s="103" t="n">
        <v>3.08887808693263</v>
      </c>
      <c r="AP80" s="103" t="n">
        <v>2.80807098812057</v>
      </c>
      <c r="AQ80" s="103" t="n">
        <v>2.52726388930852</v>
      </c>
      <c r="AR80" s="103" t="n">
        <v>2.24645679049647</v>
      </c>
      <c r="AS80" s="103" t="n">
        <v>1.96564969168441</v>
      </c>
      <c r="AT80" s="103" t="n">
        <v>1.68484259287236</v>
      </c>
      <c r="AU80" s="103" t="n">
        <v>1.4040354940603</v>
      </c>
      <c r="AV80" s="103" t="n">
        <v>1.12322839524825</v>
      </c>
      <c r="AW80" s="103" t="n">
        <v>0.842421296436191</v>
      </c>
      <c r="AX80" s="103" t="n">
        <v>0.561614197624137</v>
      </c>
      <c r="AY80" s="103" t="n">
        <v>-5.4675</v>
      </c>
      <c r="AZ80" s="103" t="n">
        <v>-6.736</v>
      </c>
      <c r="BA80" s="103" t="n">
        <v>-8.0045</v>
      </c>
      <c r="BB80" s="103" t="n">
        <v>-9.273</v>
      </c>
    </row>
    <row r="81" customFormat="false" ht="12.8" hidden="false" customHeight="false" outlineLevel="0" collapsed="false">
      <c r="A81" s="102" t="n">
        <v>114</v>
      </c>
      <c r="B81" s="103" t="n">
        <v>0</v>
      </c>
      <c r="C81" s="103" t="n">
        <v>1.015</v>
      </c>
      <c r="D81" s="103" t="n">
        <v>2.03</v>
      </c>
      <c r="E81" s="103" t="n">
        <v>3.045</v>
      </c>
      <c r="F81" s="103" t="n">
        <v>4.06</v>
      </c>
      <c r="G81" s="103" t="n">
        <v>4.77</v>
      </c>
      <c r="H81" s="103" t="n">
        <v>5.48</v>
      </c>
      <c r="I81" s="103" t="n">
        <v>5.899</v>
      </c>
      <c r="J81" s="103" t="n">
        <v>6.318</v>
      </c>
      <c r="K81" s="103" t="n">
        <v>6.655</v>
      </c>
      <c r="L81" s="103" t="n">
        <v>6.992</v>
      </c>
      <c r="M81" s="103" t="n">
        <v>7.12268453713542</v>
      </c>
      <c r="N81" s="103" t="n">
        <v>7.25336907427085</v>
      </c>
      <c r="O81" s="103" t="n">
        <v>7.09042831810436</v>
      </c>
      <c r="P81" s="103" t="n">
        <v>6.92748756193787</v>
      </c>
      <c r="Q81" s="103" t="n">
        <v>7.43425698183641</v>
      </c>
      <c r="R81" s="103" t="n">
        <v>7.94102640173495</v>
      </c>
      <c r="S81" s="103" t="n">
        <v>7.86770849226618</v>
      </c>
      <c r="T81" s="103" t="n">
        <v>7.79439058279741</v>
      </c>
      <c r="U81" s="103" t="n">
        <v>7.72107267332864</v>
      </c>
      <c r="V81" s="103" t="n">
        <v>7.64775476385987</v>
      </c>
      <c r="W81" s="103" t="n">
        <v>7.70161827930626</v>
      </c>
      <c r="X81" s="103" t="n">
        <v>7.75548179475265</v>
      </c>
      <c r="Y81" s="103" t="n">
        <v>7.54007915011816</v>
      </c>
      <c r="Z81" s="103" t="n">
        <v>7.32467650548367</v>
      </c>
      <c r="AA81" s="103" t="n">
        <v>7.10927386084919</v>
      </c>
      <c r="AB81" s="103" t="n">
        <v>6.82490290641522</v>
      </c>
      <c r="AC81" s="103" t="n">
        <v>6.54053195198126</v>
      </c>
      <c r="AD81" s="103" t="n">
        <v>6.25616099754729</v>
      </c>
      <c r="AE81" s="103" t="n">
        <v>5.97179004311332</v>
      </c>
      <c r="AF81" s="103" t="n">
        <v>5.68741908867935</v>
      </c>
      <c r="AG81" s="103" t="n">
        <v>5.40304813424538</v>
      </c>
      <c r="AH81" s="103" t="n">
        <v>5.11867717981142</v>
      </c>
      <c r="AI81" s="103" t="n">
        <v>4.83430622537745</v>
      </c>
      <c r="AJ81" s="103" t="n">
        <v>4.54993527094348</v>
      </c>
      <c r="AK81" s="103" t="n">
        <v>4.26556431650951</v>
      </c>
      <c r="AL81" s="103" t="n">
        <v>3.98119336207554</v>
      </c>
      <c r="AM81" s="103" t="n">
        <v>3.69682240764158</v>
      </c>
      <c r="AN81" s="103" t="n">
        <v>3.41245145320761</v>
      </c>
      <c r="AO81" s="103" t="n">
        <v>3.12808049877365</v>
      </c>
      <c r="AP81" s="103" t="n">
        <v>2.84370954433968</v>
      </c>
      <c r="AQ81" s="103" t="n">
        <v>2.55933858990572</v>
      </c>
      <c r="AR81" s="103" t="n">
        <v>2.27496763547175</v>
      </c>
      <c r="AS81" s="103" t="n">
        <v>1.99059668103779</v>
      </c>
      <c r="AT81" s="103" t="n">
        <v>1.70622572660382</v>
      </c>
      <c r="AU81" s="103" t="n">
        <v>1.42185477216986</v>
      </c>
      <c r="AV81" s="103" t="n">
        <v>1.13748381773589</v>
      </c>
      <c r="AW81" s="103" t="n">
        <v>0.85311286330193</v>
      </c>
      <c r="AX81" s="103" t="n">
        <v>0.568741908867965</v>
      </c>
      <c r="AY81" s="103" t="n">
        <v>-5.8475</v>
      </c>
      <c r="AZ81" s="103" t="n">
        <v>-7.188</v>
      </c>
      <c r="BA81" s="103" t="n">
        <v>-8.5285</v>
      </c>
      <c r="BB81" s="103" t="n">
        <v>-9.869</v>
      </c>
    </row>
    <row r="82" customFormat="false" ht="12.8" hidden="false" customHeight="false" outlineLevel="0" collapsed="false">
      <c r="A82" s="102" t="n">
        <v>115</v>
      </c>
      <c r="B82" s="103" t="n">
        <v>0</v>
      </c>
      <c r="C82" s="103" t="n">
        <v>1.00375</v>
      </c>
      <c r="D82" s="103" t="n">
        <v>2.0075</v>
      </c>
      <c r="E82" s="103" t="n">
        <v>3.01125</v>
      </c>
      <c r="F82" s="103" t="n">
        <v>4.015</v>
      </c>
      <c r="G82" s="103" t="n">
        <v>4.725</v>
      </c>
      <c r="H82" s="103" t="n">
        <v>5.435</v>
      </c>
      <c r="I82" s="103" t="n">
        <v>5.86</v>
      </c>
      <c r="J82" s="103" t="n">
        <v>6.285</v>
      </c>
      <c r="K82" s="103" t="n">
        <v>6.62</v>
      </c>
      <c r="L82" s="103" t="n">
        <v>6.955</v>
      </c>
      <c r="M82" s="103" t="n">
        <v>7.13091452325889</v>
      </c>
      <c r="N82" s="103" t="n">
        <v>7.30682904651777</v>
      </c>
      <c r="O82" s="103" t="n">
        <v>7.1500768303434</v>
      </c>
      <c r="P82" s="103" t="n">
        <v>6.99332461416903</v>
      </c>
      <c r="Q82" s="103" t="n">
        <v>7.50364051243119</v>
      </c>
      <c r="R82" s="103" t="n">
        <v>8.01395641069335</v>
      </c>
      <c r="S82" s="103" t="n">
        <v>7.94293662197381</v>
      </c>
      <c r="T82" s="103" t="n">
        <v>7.87191683325428</v>
      </c>
      <c r="U82" s="103" t="n">
        <v>7.80089704453474</v>
      </c>
      <c r="V82" s="103" t="n">
        <v>7.7298772558152</v>
      </c>
      <c r="W82" s="103" t="n">
        <v>7.78578100428982</v>
      </c>
      <c r="X82" s="103" t="n">
        <v>7.84168475276443</v>
      </c>
      <c r="Y82" s="103" t="n">
        <v>7.62724658564194</v>
      </c>
      <c r="Z82" s="103" t="n">
        <v>7.41280841851944</v>
      </c>
      <c r="AA82" s="103" t="n">
        <v>7.19837025139695</v>
      </c>
      <c r="AB82" s="103" t="n">
        <v>6.91043544134108</v>
      </c>
      <c r="AC82" s="103" t="n">
        <v>6.6225006312852</v>
      </c>
      <c r="AD82" s="103" t="n">
        <v>6.33456582122932</v>
      </c>
      <c r="AE82" s="103" t="n">
        <v>6.04663101117344</v>
      </c>
      <c r="AF82" s="103" t="n">
        <v>5.75869620111756</v>
      </c>
      <c r="AG82" s="103" t="n">
        <v>5.47076139106169</v>
      </c>
      <c r="AH82" s="103" t="n">
        <v>5.18282658100581</v>
      </c>
      <c r="AI82" s="103" t="n">
        <v>4.89489177094993</v>
      </c>
      <c r="AJ82" s="103" t="n">
        <v>4.60695696089405</v>
      </c>
      <c r="AK82" s="103" t="n">
        <v>4.31902215083817</v>
      </c>
      <c r="AL82" s="103" t="n">
        <v>4.03108734078229</v>
      </c>
      <c r="AM82" s="103" t="n">
        <v>3.74315253072641</v>
      </c>
      <c r="AN82" s="103" t="n">
        <v>3.45521772067054</v>
      </c>
      <c r="AO82" s="103" t="n">
        <v>3.16728291061466</v>
      </c>
      <c r="AP82" s="103" t="n">
        <v>2.87934810055879</v>
      </c>
      <c r="AQ82" s="103" t="n">
        <v>2.59141329050292</v>
      </c>
      <c r="AR82" s="103" t="n">
        <v>2.30347848044704</v>
      </c>
      <c r="AS82" s="103" t="n">
        <v>2.01554367039117</v>
      </c>
      <c r="AT82" s="103" t="n">
        <v>1.72760886033529</v>
      </c>
      <c r="AU82" s="103" t="n">
        <v>1.43967405027942</v>
      </c>
      <c r="AV82" s="103" t="n">
        <v>1.15173924022354</v>
      </c>
      <c r="AW82" s="103" t="n">
        <v>0.863804430167666</v>
      </c>
      <c r="AX82" s="103" t="n">
        <v>0.575869620111791</v>
      </c>
      <c r="AY82" s="103" t="n">
        <v>-6.2275</v>
      </c>
      <c r="AZ82" s="103" t="n">
        <v>-7.64</v>
      </c>
      <c r="BA82" s="103" t="n">
        <v>-9.0525</v>
      </c>
      <c r="BB82" s="103" t="n">
        <v>-10.465</v>
      </c>
    </row>
    <row r="83" customFormat="false" ht="12.8" hidden="false" customHeight="false" outlineLevel="0" collapsed="false">
      <c r="A83" s="102" t="n">
        <v>116</v>
      </c>
      <c r="B83" s="103" t="n">
        <v>0</v>
      </c>
      <c r="C83" s="103" t="n">
        <v>0.9925</v>
      </c>
      <c r="D83" s="103" t="n">
        <v>1.985</v>
      </c>
      <c r="E83" s="103" t="n">
        <v>2.9775</v>
      </c>
      <c r="F83" s="103" t="n">
        <v>3.97</v>
      </c>
      <c r="G83" s="103" t="n">
        <v>4.68</v>
      </c>
      <c r="H83" s="103" t="n">
        <v>5.39</v>
      </c>
      <c r="I83" s="103" t="n">
        <v>5.821</v>
      </c>
      <c r="J83" s="103" t="n">
        <v>6.252</v>
      </c>
      <c r="K83" s="103" t="n">
        <v>6.585</v>
      </c>
      <c r="L83" s="103" t="n">
        <v>6.918</v>
      </c>
      <c r="M83" s="103" t="n">
        <v>7.12673161860711</v>
      </c>
      <c r="N83" s="103" t="n">
        <v>7.33546323721422</v>
      </c>
      <c r="O83" s="103" t="n">
        <v>7.19340663427283</v>
      </c>
      <c r="P83" s="103" t="n">
        <v>7.05135003133144</v>
      </c>
      <c r="Q83" s="103" t="n">
        <v>7.56406852196358</v>
      </c>
      <c r="R83" s="103" t="n">
        <v>8.07678701259572</v>
      </c>
      <c r="S83" s="103" t="n">
        <v>8.00953673691092</v>
      </c>
      <c r="T83" s="103" t="n">
        <v>7.94228646122613</v>
      </c>
      <c r="U83" s="103" t="n">
        <v>7.87503618554134</v>
      </c>
      <c r="V83" s="103" t="n">
        <v>7.80778590985655</v>
      </c>
      <c r="W83" s="103" t="n">
        <v>7.86619610126642</v>
      </c>
      <c r="X83" s="103" t="n">
        <v>7.9246062926763</v>
      </c>
      <c r="Y83" s="103" t="n">
        <v>7.71248254457499</v>
      </c>
      <c r="Z83" s="103" t="n">
        <v>7.50035879647368</v>
      </c>
      <c r="AA83" s="103" t="n">
        <v>7.28823504837237</v>
      </c>
      <c r="AB83" s="103" t="n">
        <v>6.99670564643748</v>
      </c>
      <c r="AC83" s="103" t="n">
        <v>6.70517624450258</v>
      </c>
      <c r="AD83" s="103" t="n">
        <v>6.41364684256769</v>
      </c>
      <c r="AE83" s="103" t="n">
        <v>6.12211744063279</v>
      </c>
      <c r="AF83" s="103" t="n">
        <v>5.83058803869789</v>
      </c>
      <c r="AG83" s="103" t="n">
        <v>5.539058636763</v>
      </c>
      <c r="AH83" s="103" t="n">
        <v>5.24752923482811</v>
      </c>
      <c r="AI83" s="103" t="n">
        <v>4.95599983289321</v>
      </c>
      <c r="AJ83" s="103" t="n">
        <v>4.66447043095832</v>
      </c>
      <c r="AK83" s="103" t="n">
        <v>4.37294102902342</v>
      </c>
      <c r="AL83" s="103" t="n">
        <v>4.08141162708852</v>
      </c>
      <c r="AM83" s="103" t="n">
        <v>3.78988222515363</v>
      </c>
      <c r="AN83" s="103" t="n">
        <v>3.49835282321874</v>
      </c>
      <c r="AO83" s="103" t="n">
        <v>3.20682342128385</v>
      </c>
      <c r="AP83" s="103" t="n">
        <v>2.91529401934896</v>
      </c>
      <c r="AQ83" s="103" t="n">
        <v>2.62376461741406</v>
      </c>
      <c r="AR83" s="103" t="n">
        <v>2.33223521547917</v>
      </c>
      <c r="AS83" s="103" t="n">
        <v>2.04070581354428</v>
      </c>
      <c r="AT83" s="103" t="n">
        <v>1.74917641160939</v>
      </c>
      <c r="AU83" s="103" t="n">
        <v>1.4576470096745</v>
      </c>
      <c r="AV83" s="103" t="n">
        <v>1.16611760773961</v>
      </c>
      <c r="AW83" s="103" t="n">
        <v>0.874588205804714</v>
      </c>
      <c r="AX83" s="103" t="n">
        <v>0.583058803869823</v>
      </c>
      <c r="AY83" s="103" t="n">
        <v>-6.635</v>
      </c>
      <c r="AZ83" s="103" t="n">
        <v>-8.122</v>
      </c>
      <c r="BA83" s="103" t="n">
        <v>-9.609</v>
      </c>
      <c r="BB83" s="103" t="n">
        <v>-11.096</v>
      </c>
    </row>
    <row r="84" customFormat="false" ht="12.8" hidden="false" customHeight="false" outlineLevel="0" collapsed="false">
      <c r="A84" s="102" t="n">
        <v>117</v>
      </c>
      <c r="B84" s="103" t="n">
        <v>0</v>
      </c>
      <c r="C84" s="103" t="n">
        <v>0.98125</v>
      </c>
      <c r="D84" s="103" t="n">
        <v>1.9625</v>
      </c>
      <c r="E84" s="103" t="n">
        <v>2.94375</v>
      </c>
      <c r="F84" s="103" t="n">
        <v>3.925</v>
      </c>
      <c r="G84" s="103" t="n">
        <v>4.635</v>
      </c>
      <c r="H84" s="103" t="n">
        <v>5.345</v>
      </c>
      <c r="I84" s="103" t="n">
        <v>5.782</v>
      </c>
      <c r="J84" s="103" t="n">
        <v>6.219</v>
      </c>
      <c r="K84" s="103" t="n">
        <v>6.55</v>
      </c>
      <c r="L84" s="103" t="n">
        <v>6.881</v>
      </c>
      <c r="M84" s="103" t="n">
        <v>7.12254871395533</v>
      </c>
      <c r="N84" s="103" t="n">
        <v>7.36409742791066</v>
      </c>
      <c r="O84" s="103" t="n">
        <v>7.23673643820226</v>
      </c>
      <c r="P84" s="103" t="n">
        <v>7.10937544849385</v>
      </c>
      <c r="Q84" s="103" t="n">
        <v>7.62449653149597</v>
      </c>
      <c r="R84" s="103" t="n">
        <v>8.13961761449808</v>
      </c>
      <c r="S84" s="103" t="n">
        <v>8.07613685184803</v>
      </c>
      <c r="T84" s="103" t="n">
        <v>8.01265608919799</v>
      </c>
      <c r="U84" s="103" t="n">
        <v>7.94917532654794</v>
      </c>
      <c r="V84" s="103" t="n">
        <v>7.88569456389789</v>
      </c>
      <c r="W84" s="103" t="n">
        <v>7.94661119824303</v>
      </c>
      <c r="X84" s="103" t="n">
        <v>8.00752783258817</v>
      </c>
      <c r="Y84" s="103" t="n">
        <v>7.79771850350804</v>
      </c>
      <c r="Z84" s="103" t="n">
        <v>7.58790917442791</v>
      </c>
      <c r="AA84" s="103" t="n">
        <v>7.37809984534779</v>
      </c>
      <c r="AB84" s="103" t="n">
        <v>7.08297585153388</v>
      </c>
      <c r="AC84" s="103" t="n">
        <v>6.78785185771997</v>
      </c>
      <c r="AD84" s="103" t="n">
        <v>6.49272786390606</v>
      </c>
      <c r="AE84" s="103" t="n">
        <v>6.19760387009214</v>
      </c>
      <c r="AF84" s="103" t="n">
        <v>5.90247987627823</v>
      </c>
      <c r="AG84" s="103" t="n">
        <v>5.60735588246432</v>
      </c>
      <c r="AH84" s="103" t="n">
        <v>5.31223188865041</v>
      </c>
      <c r="AI84" s="103" t="n">
        <v>5.0171078948365</v>
      </c>
      <c r="AJ84" s="103" t="n">
        <v>4.72198390102259</v>
      </c>
      <c r="AK84" s="103" t="n">
        <v>4.42685990720867</v>
      </c>
      <c r="AL84" s="103" t="n">
        <v>4.13173591339476</v>
      </c>
      <c r="AM84" s="103" t="n">
        <v>3.83661191958085</v>
      </c>
      <c r="AN84" s="103" t="n">
        <v>3.54148792576694</v>
      </c>
      <c r="AO84" s="103" t="n">
        <v>3.24636393195303</v>
      </c>
      <c r="AP84" s="103" t="n">
        <v>2.95123993813912</v>
      </c>
      <c r="AQ84" s="103" t="n">
        <v>2.65611594432521</v>
      </c>
      <c r="AR84" s="103" t="n">
        <v>2.36099195051131</v>
      </c>
      <c r="AS84" s="103" t="n">
        <v>2.0658679566974</v>
      </c>
      <c r="AT84" s="103" t="n">
        <v>1.77074396288349</v>
      </c>
      <c r="AU84" s="103" t="n">
        <v>1.47561996906958</v>
      </c>
      <c r="AV84" s="103" t="n">
        <v>1.18049597525567</v>
      </c>
      <c r="AW84" s="103" t="n">
        <v>0.885371981441763</v>
      </c>
      <c r="AX84" s="103" t="n">
        <v>0.590247987627854</v>
      </c>
      <c r="AY84" s="103" t="n">
        <v>-7.0425</v>
      </c>
      <c r="AZ84" s="103" t="n">
        <v>-8.604</v>
      </c>
      <c r="BA84" s="103" t="n">
        <v>-10.1655</v>
      </c>
      <c r="BB84" s="103" t="n">
        <v>-11.727</v>
      </c>
    </row>
    <row r="85" customFormat="false" ht="12.8" hidden="false" customHeight="false" outlineLevel="0" collapsed="false">
      <c r="A85" s="102" t="n">
        <v>118</v>
      </c>
      <c r="B85" s="103" t="n">
        <v>0</v>
      </c>
      <c r="C85" s="103" t="n">
        <v>0.97</v>
      </c>
      <c r="D85" s="103" t="n">
        <v>1.94</v>
      </c>
      <c r="E85" s="103" t="n">
        <v>2.91</v>
      </c>
      <c r="F85" s="103" t="n">
        <v>3.88</v>
      </c>
      <c r="G85" s="103" t="n">
        <v>4.59</v>
      </c>
      <c r="H85" s="103" t="n">
        <v>5.3</v>
      </c>
      <c r="I85" s="103" t="n">
        <v>5.743</v>
      </c>
      <c r="J85" s="103" t="n">
        <v>6.186</v>
      </c>
      <c r="K85" s="103" t="n">
        <v>6.515</v>
      </c>
      <c r="L85" s="103" t="n">
        <v>6.844</v>
      </c>
      <c r="M85" s="103" t="n">
        <v>7.11836580930355</v>
      </c>
      <c r="N85" s="103" t="n">
        <v>7.39273161860711</v>
      </c>
      <c r="O85" s="103" t="n">
        <v>7.28006624213169</v>
      </c>
      <c r="P85" s="103" t="n">
        <v>7.16740086565626</v>
      </c>
      <c r="Q85" s="103" t="n">
        <v>7.68492454102835</v>
      </c>
      <c r="R85" s="103" t="n">
        <v>8.20244821640045</v>
      </c>
      <c r="S85" s="103" t="n">
        <v>8.14273696678515</v>
      </c>
      <c r="T85" s="103" t="n">
        <v>8.08302571716984</v>
      </c>
      <c r="U85" s="103" t="n">
        <v>8.02331446755454</v>
      </c>
      <c r="V85" s="103" t="n">
        <v>7.96360321793924</v>
      </c>
      <c r="W85" s="103" t="n">
        <v>8.02702629521964</v>
      </c>
      <c r="X85" s="103" t="n">
        <v>8.09044937250004</v>
      </c>
      <c r="Y85" s="103" t="n">
        <v>7.88295446244109</v>
      </c>
      <c r="Z85" s="103" t="n">
        <v>7.67545955238215</v>
      </c>
      <c r="AA85" s="103" t="n">
        <v>7.4679646423232</v>
      </c>
      <c r="AB85" s="103" t="n">
        <v>7.16924605663028</v>
      </c>
      <c r="AC85" s="103" t="n">
        <v>6.87052747093735</v>
      </c>
      <c r="AD85" s="103" t="n">
        <v>6.57180888524442</v>
      </c>
      <c r="AE85" s="103" t="n">
        <v>6.27309029955149</v>
      </c>
      <c r="AF85" s="103" t="n">
        <v>5.97437171385856</v>
      </c>
      <c r="AG85" s="103" t="n">
        <v>5.67565312816564</v>
      </c>
      <c r="AH85" s="103" t="n">
        <v>5.37693454247271</v>
      </c>
      <c r="AI85" s="103" t="n">
        <v>5.07821595677978</v>
      </c>
      <c r="AJ85" s="103" t="n">
        <v>4.77949737108685</v>
      </c>
      <c r="AK85" s="103" t="n">
        <v>4.48077878539392</v>
      </c>
      <c r="AL85" s="103" t="n">
        <v>4.18206019970099</v>
      </c>
      <c r="AM85" s="103" t="n">
        <v>3.88334161400807</v>
      </c>
      <c r="AN85" s="103" t="n">
        <v>3.58462302831514</v>
      </c>
      <c r="AO85" s="103" t="n">
        <v>3.28590444262221</v>
      </c>
      <c r="AP85" s="103" t="n">
        <v>2.98718585692929</v>
      </c>
      <c r="AQ85" s="103" t="n">
        <v>2.68846727123636</v>
      </c>
      <c r="AR85" s="103" t="n">
        <v>2.38974868554344</v>
      </c>
      <c r="AS85" s="103" t="n">
        <v>2.09103009985051</v>
      </c>
      <c r="AT85" s="103" t="n">
        <v>1.79231151415759</v>
      </c>
      <c r="AU85" s="103" t="n">
        <v>1.49359292846466</v>
      </c>
      <c r="AV85" s="103" t="n">
        <v>1.19487434277174</v>
      </c>
      <c r="AW85" s="103" t="n">
        <v>0.896155757078812</v>
      </c>
      <c r="AX85" s="103" t="n">
        <v>0.597437171385887</v>
      </c>
      <c r="AY85" s="103" t="n">
        <v>-7.45</v>
      </c>
      <c r="AZ85" s="103" t="n">
        <v>-9.086</v>
      </c>
      <c r="BA85" s="103" t="n">
        <v>-10.722</v>
      </c>
      <c r="BB85" s="103" t="n">
        <v>-12.358</v>
      </c>
    </row>
    <row r="86" customFormat="false" ht="12.8" hidden="false" customHeight="false" outlineLevel="0" collapsed="false">
      <c r="A86" s="102" t="n">
        <v>119</v>
      </c>
      <c r="B86" s="103" t="n">
        <v>0</v>
      </c>
      <c r="C86" s="103" t="n">
        <v>0.95875</v>
      </c>
      <c r="D86" s="103" t="n">
        <v>1.9175</v>
      </c>
      <c r="E86" s="103" t="n">
        <v>2.87625</v>
      </c>
      <c r="F86" s="103" t="n">
        <v>3.835</v>
      </c>
      <c r="G86" s="103" t="n">
        <v>4.545</v>
      </c>
      <c r="H86" s="103" t="n">
        <v>5.255</v>
      </c>
      <c r="I86" s="103" t="n">
        <v>5.704</v>
      </c>
      <c r="J86" s="103" t="n">
        <v>6.153</v>
      </c>
      <c r="K86" s="103" t="n">
        <v>6.48</v>
      </c>
      <c r="L86" s="103" t="n">
        <v>6.807</v>
      </c>
      <c r="M86" s="103" t="n">
        <v>7.11418290465178</v>
      </c>
      <c r="N86" s="103" t="n">
        <v>7.42136580930356</v>
      </c>
      <c r="O86" s="103" t="n">
        <v>7.32339604606111</v>
      </c>
      <c r="P86" s="103" t="n">
        <v>7.22542628281867</v>
      </c>
      <c r="Q86" s="103" t="n">
        <v>7.74535255056074</v>
      </c>
      <c r="R86" s="103" t="n">
        <v>8.26527881830281</v>
      </c>
      <c r="S86" s="103" t="n">
        <v>8.20933708172226</v>
      </c>
      <c r="T86" s="103" t="n">
        <v>8.1533953451417</v>
      </c>
      <c r="U86" s="103" t="n">
        <v>8.09745360856114</v>
      </c>
      <c r="V86" s="103" t="n">
        <v>8.04151187198059</v>
      </c>
      <c r="W86" s="103" t="n">
        <v>8.10744139219625</v>
      </c>
      <c r="X86" s="103" t="n">
        <v>8.1733709124119</v>
      </c>
      <c r="Y86" s="103" t="n">
        <v>7.96819042137414</v>
      </c>
      <c r="Z86" s="103" t="n">
        <v>7.76300993033638</v>
      </c>
      <c r="AA86" s="103" t="n">
        <v>7.55782943929862</v>
      </c>
      <c r="AB86" s="103" t="n">
        <v>7.25551626172668</v>
      </c>
      <c r="AC86" s="103" t="n">
        <v>6.95320308415474</v>
      </c>
      <c r="AD86" s="103" t="n">
        <v>6.65088990658279</v>
      </c>
      <c r="AE86" s="103" t="n">
        <v>6.34857672901084</v>
      </c>
      <c r="AF86" s="103" t="n">
        <v>6.0462635514389</v>
      </c>
      <c r="AG86" s="103" t="n">
        <v>5.74395037386695</v>
      </c>
      <c r="AH86" s="103" t="n">
        <v>5.44163719629501</v>
      </c>
      <c r="AI86" s="103" t="n">
        <v>5.13932401872307</v>
      </c>
      <c r="AJ86" s="103" t="n">
        <v>4.83701084115112</v>
      </c>
      <c r="AK86" s="103" t="n">
        <v>4.53469766357917</v>
      </c>
      <c r="AL86" s="103" t="n">
        <v>4.23238448600722</v>
      </c>
      <c r="AM86" s="103" t="n">
        <v>3.93007130843528</v>
      </c>
      <c r="AN86" s="103" t="n">
        <v>3.62775813086334</v>
      </c>
      <c r="AO86" s="103" t="n">
        <v>3.3254449532914</v>
      </c>
      <c r="AP86" s="103" t="n">
        <v>3.02313177571946</v>
      </c>
      <c r="AQ86" s="103" t="n">
        <v>2.72081859814751</v>
      </c>
      <c r="AR86" s="103" t="n">
        <v>2.41850542057557</v>
      </c>
      <c r="AS86" s="103" t="n">
        <v>2.11619224300363</v>
      </c>
      <c r="AT86" s="103" t="n">
        <v>1.81387906543169</v>
      </c>
      <c r="AU86" s="103" t="n">
        <v>1.51156588785975</v>
      </c>
      <c r="AV86" s="103" t="n">
        <v>1.2092527102878</v>
      </c>
      <c r="AW86" s="103" t="n">
        <v>0.906939532715862</v>
      </c>
      <c r="AX86" s="103" t="n">
        <v>0.60462635514392</v>
      </c>
      <c r="AY86" s="103" t="n">
        <v>-7.8575</v>
      </c>
      <c r="AZ86" s="103" t="n">
        <v>-9.568</v>
      </c>
      <c r="BA86" s="103" t="n">
        <v>-11.2785</v>
      </c>
      <c r="BB86" s="103" t="n">
        <v>-12.989</v>
      </c>
    </row>
    <row r="87" customFormat="false" ht="12.8" hidden="false" customHeight="false" outlineLevel="0" collapsed="false">
      <c r="A87" s="102" t="n">
        <v>120</v>
      </c>
      <c r="B87" s="103" t="n">
        <v>0</v>
      </c>
      <c r="C87" s="103" t="n">
        <v>0.9475</v>
      </c>
      <c r="D87" s="103" t="n">
        <v>1.895</v>
      </c>
      <c r="E87" s="103" t="n">
        <v>2.8425</v>
      </c>
      <c r="F87" s="103" t="n">
        <v>3.79</v>
      </c>
      <c r="G87" s="103" t="n">
        <v>4.5</v>
      </c>
      <c r="H87" s="103" t="n">
        <v>5.21</v>
      </c>
      <c r="I87" s="103" t="n">
        <v>5.665</v>
      </c>
      <c r="J87" s="103" t="n">
        <v>6.12</v>
      </c>
      <c r="K87" s="103" t="n">
        <v>6.445</v>
      </c>
      <c r="L87" s="103" t="n">
        <v>6.77</v>
      </c>
      <c r="M87" s="103" t="n">
        <v>7.11</v>
      </c>
      <c r="N87" s="103" t="n">
        <v>7.45</v>
      </c>
      <c r="O87" s="103" t="n">
        <v>7.36672584999054</v>
      </c>
      <c r="P87" s="103" t="n">
        <v>7.28345169998108</v>
      </c>
      <c r="Q87" s="103" t="n">
        <v>7.80578056009313</v>
      </c>
      <c r="R87" s="103" t="n">
        <v>8.32810942020518</v>
      </c>
      <c r="S87" s="103" t="n">
        <v>8.27593719665937</v>
      </c>
      <c r="T87" s="103" t="n">
        <v>8.22376497311355</v>
      </c>
      <c r="U87" s="103" t="n">
        <v>8.17159274956774</v>
      </c>
      <c r="V87" s="103" t="n">
        <v>8.11942052602193</v>
      </c>
      <c r="W87" s="103" t="n">
        <v>8.18785648917285</v>
      </c>
      <c r="X87" s="103" t="n">
        <v>8.25629245232377</v>
      </c>
      <c r="Y87" s="103" t="n">
        <v>8.05342638030719</v>
      </c>
      <c r="Z87" s="103" t="n">
        <v>7.85056030829062</v>
      </c>
      <c r="AA87" s="103" t="n">
        <v>7.64769423627404</v>
      </c>
      <c r="AB87" s="103" t="n">
        <v>7.34178646682308</v>
      </c>
      <c r="AC87" s="103" t="n">
        <v>7.03587869737212</v>
      </c>
      <c r="AD87" s="103" t="n">
        <v>6.72997092792116</v>
      </c>
      <c r="AE87" s="103" t="n">
        <v>6.42406315847019</v>
      </c>
      <c r="AF87" s="103" t="n">
        <v>6.11815538901923</v>
      </c>
      <c r="AG87" s="103" t="n">
        <v>5.81224761956827</v>
      </c>
      <c r="AH87" s="103" t="n">
        <v>5.50633985011731</v>
      </c>
      <c r="AI87" s="103" t="n">
        <v>5.20043208066635</v>
      </c>
      <c r="AJ87" s="103" t="n">
        <v>4.89452431121539</v>
      </c>
      <c r="AK87" s="103" t="n">
        <v>4.58861654176443</v>
      </c>
      <c r="AL87" s="103" t="n">
        <v>4.28270877231346</v>
      </c>
      <c r="AM87" s="103" t="n">
        <v>3.9768010028625</v>
      </c>
      <c r="AN87" s="103" t="n">
        <v>3.67089323341154</v>
      </c>
      <c r="AO87" s="103" t="n">
        <v>3.36498546396058</v>
      </c>
      <c r="AP87" s="103" t="n">
        <v>3.05907769450962</v>
      </c>
      <c r="AQ87" s="103" t="n">
        <v>2.75316992505866</v>
      </c>
      <c r="AR87" s="103" t="n">
        <v>2.4472621556077</v>
      </c>
      <c r="AS87" s="103" t="n">
        <v>2.14135438615674</v>
      </c>
      <c r="AT87" s="103" t="n">
        <v>1.83544661670578</v>
      </c>
      <c r="AU87" s="103" t="n">
        <v>1.52953884725482</v>
      </c>
      <c r="AV87" s="103" t="n">
        <v>1.22363107780386</v>
      </c>
      <c r="AW87" s="103" t="n">
        <v>0.917723308352899</v>
      </c>
      <c r="AX87" s="103" t="n">
        <v>0.611815538901939</v>
      </c>
      <c r="AY87" s="103" t="n">
        <v>-8.265</v>
      </c>
      <c r="AZ87" s="103" t="n">
        <v>-10.05</v>
      </c>
      <c r="BA87" s="103" t="n">
        <v>-11.835</v>
      </c>
      <c r="BB87" s="103" t="n">
        <v>-13.62</v>
      </c>
    </row>
    <row r="88" customFormat="false" ht="12.8" hidden="false" customHeight="false" outlineLevel="0" collapsed="false">
      <c r="A88" s="102" t="n">
        <v>121</v>
      </c>
      <c r="B88" s="103" t="n">
        <v>0</v>
      </c>
      <c r="C88" s="103" t="n">
        <v>0.9335</v>
      </c>
      <c r="D88" s="103" t="n">
        <v>1.867</v>
      </c>
      <c r="E88" s="103" t="n">
        <v>2.8005</v>
      </c>
      <c r="F88" s="103" t="n">
        <v>3.734</v>
      </c>
      <c r="G88" s="103" t="n">
        <v>4.443</v>
      </c>
      <c r="H88" s="103" t="n">
        <v>5.152</v>
      </c>
      <c r="I88" s="103" t="n">
        <v>5.614</v>
      </c>
      <c r="J88" s="103" t="n">
        <v>6.076</v>
      </c>
      <c r="K88" s="103" t="n">
        <v>6.4015</v>
      </c>
      <c r="L88" s="103" t="n">
        <v>6.727</v>
      </c>
      <c r="M88" s="103" t="n">
        <v>7.063</v>
      </c>
      <c r="N88" s="103" t="n">
        <v>7.399</v>
      </c>
      <c r="O88" s="103" t="n">
        <v>7.36432344836066</v>
      </c>
      <c r="P88" s="103" t="n">
        <v>7.32964689672132</v>
      </c>
      <c r="Q88" s="103" t="n">
        <v>7.85252069791345</v>
      </c>
      <c r="R88" s="103" t="n">
        <v>8.37539449910558</v>
      </c>
      <c r="S88" s="103" t="n">
        <v>8.32953683317345</v>
      </c>
      <c r="T88" s="103" t="n">
        <v>8.28367916724133</v>
      </c>
      <c r="U88" s="103" t="n">
        <v>8.2378215013092</v>
      </c>
      <c r="V88" s="103" t="n">
        <v>8.19196383537707</v>
      </c>
      <c r="W88" s="103" t="n">
        <v>8.26354206564094</v>
      </c>
      <c r="X88" s="103" t="n">
        <v>8.33512029590481</v>
      </c>
      <c r="Y88" s="103" t="n">
        <v>8.13652606360564</v>
      </c>
      <c r="Z88" s="103" t="n">
        <v>7.93793183130647</v>
      </c>
      <c r="AA88" s="103" t="n">
        <v>7.73933759900729</v>
      </c>
      <c r="AB88" s="103" t="n">
        <v>7.429764095047</v>
      </c>
      <c r="AC88" s="103" t="n">
        <v>7.12019059108671</v>
      </c>
      <c r="AD88" s="103" t="n">
        <v>6.81061708712642</v>
      </c>
      <c r="AE88" s="103" t="n">
        <v>6.50104358316613</v>
      </c>
      <c r="AF88" s="103" t="n">
        <v>6.19147007920583</v>
      </c>
      <c r="AG88" s="103" t="n">
        <v>5.88189657524554</v>
      </c>
      <c r="AH88" s="103" t="n">
        <v>5.57232307128525</v>
      </c>
      <c r="AI88" s="103" t="n">
        <v>5.26274956732496</v>
      </c>
      <c r="AJ88" s="103" t="n">
        <v>4.95317606336467</v>
      </c>
      <c r="AK88" s="103" t="n">
        <v>4.64360255940438</v>
      </c>
      <c r="AL88" s="103" t="n">
        <v>4.33402905544408</v>
      </c>
      <c r="AM88" s="103" t="n">
        <v>4.02445555148379</v>
      </c>
      <c r="AN88" s="103" t="n">
        <v>3.7148820475235</v>
      </c>
      <c r="AO88" s="103" t="n">
        <v>3.40530854356321</v>
      </c>
      <c r="AP88" s="103" t="n">
        <v>3.09573503960292</v>
      </c>
      <c r="AQ88" s="103" t="n">
        <v>2.78616153564263</v>
      </c>
      <c r="AR88" s="103" t="n">
        <v>2.47658803168234</v>
      </c>
      <c r="AS88" s="103" t="n">
        <v>2.16701452772205</v>
      </c>
      <c r="AT88" s="103" t="n">
        <v>1.85744102376176</v>
      </c>
      <c r="AU88" s="103" t="n">
        <v>1.54786751980147</v>
      </c>
      <c r="AV88" s="103" t="n">
        <v>1.23829401584118</v>
      </c>
      <c r="AW88" s="103" t="n">
        <v>0.928720511880893</v>
      </c>
      <c r="AX88" s="103" t="n">
        <v>0.619147007920604</v>
      </c>
      <c r="AY88" s="103" t="n">
        <v>-8.672</v>
      </c>
      <c r="AZ88" s="103" t="n">
        <v>-10.532</v>
      </c>
      <c r="BA88" s="103" t="n">
        <v>-12.392</v>
      </c>
      <c r="BB88" s="103" t="n">
        <v>-14.252</v>
      </c>
    </row>
    <row r="89" customFormat="false" ht="12.8" hidden="false" customHeight="false" outlineLevel="0" collapsed="false">
      <c r="A89" s="102" t="n">
        <v>122</v>
      </c>
      <c r="B89" s="103" t="n">
        <v>0</v>
      </c>
      <c r="C89" s="103" t="n">
        <v>0.9195</v>
      </c>
      <c r="D89" s="103" t="n">
        <v>1.839</v>
      </c>
      <c r="E89" s="103" t="n">
        <v>2.7585</v>
      </c>
      <c r="F89" s="103" t="n">
        <v>3.678</v>
      </c>
      <c r="G89" s="103" t="n">
        <v>4.386</v>
      </c>
      <c r="H89" s="103" t="n">
        <v>5.094</v>
      </c>
      <c r="I89" s="103" t="n">
        <v>5.563</v>
      </c>
      <c r="J89" s="103" t="n">
        <v>6.032</v>
      </c>
      <c r="K89" s="103" t="n">
        <v>6.358</v>
      </c>
      <c r="L89" s="103" t="n">
        <v>6.684</v>
      </c>
      <c r="M89" s="103" t="n">
        <v>7.016</v>
      </c>
      <c r="N89" s="103" t="n">
        <v>7.348</v>
      </c>
      <c r="O89" s="103" t="n">
        <v>7.36192104673078</v>
      </c>
      <c r="P89" s="103" t="n">
        <v>7.37584209346156</v>
      </c>
      <c r="Q89" s="103" t="n">
        <v>7.89926083573377</v>
      </c>
      <c r="R89" s="103" t="n">
        <v>8.42267957800598</v>
      </c>
      <c r="S89" s="103" t="n">
        <v>8.38313646968754</v>
      </c>
      <c r="T89" s="103" t="n">
        <v>8.3435933613691</v>
      </c>
      <c r="U89" s="103" t="n">
        <v>8.30405025305065</v>
      </c>
      <c r="V89" s="103" t="n">
        <v>8.26450714473222</v>
      </c>
      <c r="W89" s="103" t="n">
        <v>8.33922764210904</v>
      </c>
      <c r="X89" s="103" t="n">
        <v>8.41394813948586</v>
      </c>
      <c r="Y89" s="103" t="n">
        <v>8.21962574690409</v>
      </c>
      <c r="Z89" s="103" t="n">
        <v>8.02530335432232</v>
      </c>
      <c r="AA89" s="103" t="n">
        <v>7.83098096174054</v>
      </c>
      <c r="AB89" s="103" t="n">
        <v>7.51774172327092</v>
      </c>
      <c r="AC89" s="103" t="n">
        <v>7.2045024848013</v>
      </c>
      <c r="AD89" s="103" t="n">
        <v>6.89126324633168</v>
      </c>
      <c r="AE89" s="103" t="n">
        <v>6.57802400786206</v>
      </c>
      <c r="AF89" s="103" t="n">
        <v>6.26478476939243</v>
      </c>
      <c r="AG89" s="103" t="n">
        <v>5.95154553092281</v>
      </c>
      <c r="AH89" s="103" t="n">
        <v>5.63830629245319</v>
      </c>
      <c r="AI89" s="103" t="n">
        <v>5.32506705398358</v>
      </c>
      <c r="AJ89" s="103" t="n">
        <v>5.01182781551395</v>
      </c>
      <c r="AK89" s="103" t="n">
        <v>4.69858857704433</v>
      </c>
      <c r="AL89" s="103" t="n">
        <v>4.3853493385747</v>
      </c>
      <c r="AM89" s="103" t="n">
        <v>4.07211010010508</v>
      </c>
      <c r="AN89" s="103" t="n">
        <v>3.75887086163546</v>
      </c>
      <c r="AO89" s="103" t="n">
        <v>3.44563162316584</v>
      </c>
      <c r="AP89" s="103" t="n">
        <v>3.13239238469622</v>
      </c>
      <c r="AQ89" s="103" t="n">
        <v>2.8191531462266</v>
      </c>
      <c r="AR89" s="103" t="n">
        <v>2.50591390775699</v>
      </c>
      <c r="AS89" s="103" t="n">
        <v>2.19267466928737</v>
      </c>
      <c r="AT89" s="103" t="n">
        <v>1.87943543081775</v>
      </c>
      <c r="AU89" s="103" t="n">
        <v>1.56619619234813</v>
      </c>
      <c r="AV89" s="103" t="n">
        <v>1.25295695387851</v>
      </c>
      <c r="AW89" s="103" t="n">
        <v>0.939717715408888</v>
      </c>
      <c r="AX89" s="103" t="n">
        <v>0.626478476939268</v>
      </c>
      <c r="AY89" s="103" t="n">
        <v>-9.079</v>
      </c>
      <c r="AZ89" s="103" t="n">
        <v>-11.014</v>
      </c>
      <c r="BA89" s="103" t="n">
        <v>-12.949</v>
      </c>
      <c r="BB89" s="103" t="n">
        <v>-14.884</v>
      </c>
    </row>
    <row r="90" customFormat="false" ht="12.8" hidden="false" customHeight="false" outlineLevel="0" collapsed="false">
      <c r="A90" s="102" t="n">
        <v>123</v>
      </c>
      <c r="B90" s="103" t="n">
        <v>0</v>
      </c>
      <c r="C90" s="103" t="n">
        <v>0.9055</v>
      </c>
      <c r="D90" s="103" t="n">
        <v>1.811</v>
      </c>
      <c r="E90" s="103" t="n">
        <v>2.7165</v>
      </c>
      <c r="F90" s="103" t="n">
        <v>3.622</v>
      </c>
      <c r="G90" s="103" t="n">
        <v>4.329</v>
      </c>
      <c r="H90" s="103" t="n">
        <v>5.036</v>
      </c>
      <c r="I90" s="103" t="n">
        <v>5.512</v>
      </c>
      <c r="J90" s="103" t="n">
        <v>5.988</v>
      </c>
      <c r="K90" s="103" t="n">
        <v>6.3145</v>
      </c>
      <c r="L90" s="103" t="n">
        <v>6.641</v>
      </c>
      <c r="M90" s="103" t="n">
        <v>6.969</v>
      </c>
      <c r="N90" s="103" t="n">
        <v>7.297</v>
      </c>
      <c r="O90" s="103" t="n">
        <v>7.3595186451009</v>
      </c>
      <c r="P90" s="103" t="n">
        <v>7.4220372902018</v>
      </c>
      <c r="Q90" s="103" t="n">
        <v>7.94600097355409</v>
      </c>
      <c r="R90" s="103" t="n">
        <v>8.46996465690637</v>
      </c>
      <c r="S90" s="103" t="n">
        <v>8.43673610620162</v>
      </c>
      <c r="T90" s="103" t="n">
        <v>8.40350755549687</v>
      </c>
      <c r="U90" s="103" t="n">
        <v>8.37027900479212</v>
      </c>
      <c r="V90" s="103" t="n">
        <v>8.33705045408736</v>
      </c>
      <c r="W90" s="103" t="n">
        <v>8.41491321857713</v>
      </c>
      <c r="X90" s="103" t="n">
        <v>8.4927759830669</v>
      </c>
      <c r="Y90" s="103" t="n">
        <v>8.30272543020253</v>
      </c>
      <c r="Z90" s="103" t="n">
        <v>8.11267487733816</v>
      </c>
      <c r="AA90" s="103" t="n">
        <v>7.9226243244738</v>
      </c>
      <c r="AB90" s="103" t="n">
        <v>7.60571935149485</v>
      </c>
      <c r="AC90" s="103" t="n">
        <v>7.2888143785159</v>
      </c>
      <c r="AD90" s="103" t="n">
        <v>6.97190940553694</v>
      </c>
      <c r="AE90" s="103" t="n">
        <v>6.65500443255799</v>
      </c>
      <c r="AF90" s="103" t="n">
        <v>6.33809945957904</v>
      </c>
      <c r="AG90" s="103" t="n">
        <v>6.02119448660009</v>
      </c>
      <c r="AH90" s="103" t="n">
        <v>5.70428951362114</v>
      </c>
      <c r="AI90" s="103" t="n">
        <v>5.38738454064219</v>
      </c>
      <c r="AJ90" s="103" t="n">
        <v>5.07047956766323</v>
      </c>
      <c r="AK90" s="103" t="n">
        <v>4.75357459468428</v>
      </c>
      <c r="AL90" s="103" t="n">
        <v>4.43666962170533</v>
      </c>
      <c r="AM90" s="103" t="n">
        <v>4.11976464872638</v>
      </c>
      <c r="AN90" s="103" t="n">
        <v>3.80285967574743</v>
      </c>
      <c r="AO90" s="103" t="n">
        <v>3.48595470276848</v>
      </c>
      <c r="AP90" s="103" t="n">
        <v>3.16904972978953</v>
      </c>
      <c r="AQ90" s="103" t="n">
        <v>2.85214475681058</v>
      </c>
      <c r="AR90" s="103" t="n">
        <v>2.53523978383163</v>
      </c>
      <c r="AS90" s="103" t="n">
        <v>2.21833481085268</v>
      </c>
      <c r="AT90" s="103" t="n">
        <v>1.90142983787373</v>
      </c>
      <c r="AU90" s="103" t="n">
        <v>1.58452486489478</v>
      </c>
      <c r="AV90" s="103" t="n">
        <v>1.26761989191583</v>
      </c>
      <c r="AW90" s="103" t="n">
        <v>0.95071491893688</v>
      </c>
      <c r="AX90" s="103" t="n">
        <v>0.633809945957931</v>
      </c>
      <c r="AY90" s="103" t="n">
        <v>-9.486</v>
      </c>
      <c r="AZ90" s="103" t="n">
        <v>-11.496</v>
      </c>
      <c r="BA90" s="103" t="n">
        <v>-13.506</v>
      </c>
      <c r="BB90" s="103" t="n">
        <v>-15.516</v>
      </c>
    </row>
    <row r="91" customFormat="false" ht="12.8" hidden="false" customHeight="false" outlineLevel="0" collapsed="false">
      <c r="A91" s="102" t="n">
        <v>124</v>
      </c>
      <c r="B91" s="103" t="n">
        <v>0</v>
      </c>
      <c r="C91" s="103" t="n">
        <v>0.8915</v>
      </c>
      <c r="D91" s="103" t="n">
        <v>1.783</v>
      </c>
      <c r="E91" s="103" t="n">
        <v>2.6745</v>
      </c>
      <c r="F91" s="103" t="n">
        <v>3.566</v>
      </c>
      <c r="G91" s="103" t="n">
        <v>4.272</v>
      </c>
      <c r="H91" s="103" t="n">
        <v>4.978</v>
      </c>
      <c r="I91" s="103" t="n">
        <v>5.461</v>
      </c>
      <c r="J91" s="103" t="n">
        <v>5.944</v>
      </c>
      <c r="K91" s="103" t="n">
        <v>6.271</v>
      </c>
      <c r="L91" s="103" t="n">
        <v>6.598</v>
      </c>
      <c r="M91" s="103" t="n">
        <v>6.922</v>
      </c>
      <c r="N91" s="103" t="n">
        <v>7.246</v>
      </c>
      <c r="O91" s="103" t="n">
        <v>7.35711624347102</v>
      </c>
      <c r="P91" s="103" t="n">
        <v>7.46823248694204</v>
      </c>
      <c r="Q91" s="103" t="n">
        <v>7.99274111137441</v>
      </c>
      <c r="R91" s="103" t="n">
        <v>8.51724973580677</v>
      </c>
      <c r="S91" s="103" t="n">
        <v>8.4903357427157</v>
      </c>
      <c r="T91" s="103" t="n">
        <v>8.46342174962464</v>
      </c>
      <c r="U91" s="103" t="n">
        <v>8.43650775653357</v>
      </c>
      <c r="V91" s="103" t="n">
        <v>8.40959376344251</v>
      </c>
      <c r="W91" s="103" t="n">
        <v>8.49059879504522</v>
      </c>
      <c r="X91" s="103" t="n">
        <v>8.57160382664794</v>
      </c>
      <c r="Y91" s="103" t="n">
        <v>8.38582511350098</v>
      </c>
      <c r="Z91" s="103" t="n">
        <v>8.20004640035401</v>
      </c>
      <c r="AA91" s="103" t="n">
        <v>8.01426768720705</v>
      </c>
      <c r="AB91" s="103" t="n">
        <v>7.69369697971877</v>
      </c>
      <c r="AC91" s="103" t="n">
        <v>7.37312627223049</v>
      </c>
      <c r="AD91" s="103" t="n">
        <v>7.0525555647422</v>
      </c>
      <c r="AE91" s="103" t="n">
        <v>6.73198485725392</v>
      </c>
      <c r="AF91" s="103" t="n">
        <v>6.41141414976564</v>
      </c>
      <c r="AG91" s="103" t="n">
        <v>6.09084344227736</v>
      </c>
      <c r="AH91" s="103" t="n">
        <v>5.77027273478908</v>
      </c>
      <c r="AI91" s="103" t="n">
        <v>5.4497020273008</v>
      </c>
      <c r="AJ91" s="103" t="n">
        <v>5.12913131981251</v>
      </c>
      <c r="AK91" s="103" t="n">
        <v>4.80856061232423</v>
      </c>
      <c r="AL91" s="103" t="n">
        <v>4.48798990483595</v>
      </c>
      <c r="AM91" s="103" t="n">
        <v>4.16741919734767</v>
      </c>
      <c r="AN91" s="103" t="n">
        <v>3.84684848985939</v>
      </c>
      <c r="AO91" s="103" t="n">
        <v>3.52627778237111</v>
      </c>
      <c r="AP91" s="103" t="n">
        <v>3.20570707488283</v>
      </c>
      <c r="AQ91" s="103" t="n">
        <v>2.88513636739455</v>
      </c>
      <c r="AR91" s="103" t="n">
        <v>2.56456565990627</v>
      </c>
      <c r="AS91" s="103" t="n">
        <v>2.24399495241799</v>
      </c>
      <c r="AT91" s="103" t="n">
        <v>1.92342424492971</v>
      </c>
      <c r="AU91" s="103" t="n">
        <v>1.60285353744143</v>
      </c>
      <c r="AV91" s="103" t="n">
        <v>1.28228282995315</v>
      </c>
      <c r="AW91" s="103" t="n">
        <v>0.961712122464873</v>
      </c>
      <c r="AX91" s="103" t="n">
        <v>0.641141414976594</v>
      </c>
      <c r="AY91" s="103" t="n">
        <v>-9.89299999999999</v>
      </c>
      <c r="AZ91" s="103" t="n">
        <v>-11.978</v>
      </c>
      <c r="BA91" s="103" t="n">
        <v>-14.063</v>
      </c>
      <c r="BB91" s="103" t="n">
        <v>-16.148</v>
      </c>
    </row>
    <row r="92" customFormat="false" ht="12.8" hidden="false" customHeight="false" outlineLevel="0" collapsed="false">
      <c r="A92" s="102" t="n">
        <v>125</v>
      </c>
      <c r="B92" s="103" t="n">
        <v>0</v>
      </c>
      <c r="C92" s="103" t="n">
        <v>0.8775</v>
      </c>
      <c r="D92" s="103" t="n">
        <v>1.755</v>
      </c>
      <c r="E92" s="103" t="n">
        <v>2.6325</v>
      </c>
      <c r="F92" s="103" t="n">
        <v>3.51</v>
      </c>
      <c r="G92" s="103" t="n">
        <v>4.215</v>
      </c>
      <c r="H92" s="103" t="n">
        <v>4.92</v>
      </c>
      <c r="I92" s="103" t="n">
        <v>5.41</v>
      </c>
      <c r="J92" s="103" t="n">
        <v>5.9</v>
      </c>
      <c r="K92" s="103" t="n">
        <v>6.2275</v>
      </c>
      <c r="L92" s="103" t="n">
        <v>6.555</v>
      </c>
      <c r="M92" s="103" t="n">
        <v>6.875</v>
      </c>
      <c r="N92" s="103" t="n">
        <v>7.195</v>
      </c>
      <c r="O92" s="103" t="n">
        <v>7.35471384184114</v>
      </c>
      <c r="P92" s="103" t="n">
        <v>7.51442768368228</v>
      </c>
      <c r="Q92" s="103" t="n">
        <v>8.03948124919473</v>
      </c>
      <c r="R92" s="103" t="n">
        <v>8.56453481470717</v>
      </c>
      <c r="S92" s="103" t="n">
        <v>8.54393537922979</v>
      </c>
      <c r="T92" s="103" t="n">
        <v>8.52333594375241</v>
      </c>
      <c r="U92" s="103" t="n">
        <v>8.50273650827503</v>
      </c>
      <c r="V92" s="103" t="n">
        <v>8.48213707279765</v>
      </c>
      <c r="W92" s="103" t="n">
        <v>8.56628437151332</v>
      </c>
      <c r="X92" s="103" t="n">
        <v>8.65043167022899</v>
      </c>
      <c r="Y92" s="103" t="n">
        <v>8.46892479679943</v>
      </c>
      <c r="Z92" s="103" t="n">
        <v>8.28741792336986</v>
      </c>
      <c r="AA92" s="103" t="n">
        <v>8.1059110499403</v>
      </c>
      <c r="AB92" s="103" t="n">
        <v>7.78167460794269</v>
      </c>
      <c r="AC92" s="103" t="n">
        <v>7.45743816594508</v>
      </c>
      <c r="AD92" s="103" t="n">
        <v>7.13320172394747</v>
      </c>
      <c r="AE92" s="103" t="n">
        <v>6.80896528194985</v>
      </c>
      <c r="AF92" s="103" t="n">
        <v>6.48472883995224</v>
      </c>
      <c r="AG92" s="103" t="n">
        <v>6.16049239795463</v>
      </c>
      <c r="AH92" s="103" t="n">
        <v>5.83625595595702</v>
      </c>
      <c r="AI92" s="103" t="n">
        <v>5.51201951395941</v>
      </c>
      <c r="AJ92" s="103" t="n">
        <v>5.18778307196179</v>
      </c>
      <c r="AK92" s="103" t="n">
        <v>4.86354662996418</v>
      </c>
      <c r="AL92" s="103" t="n">
        <v>4.53931018796657</v>
      </c>
      <c r="AM92" s="103" t="n">
        <v>4.21507374596896</v>
      </c>
      <c r="AN92" s="103" t="n">
        <v>3.89083730397135</v>
      </c>
      <c r="AO92" s="103" t="n">
        <v>3.56660086197374</v>
      </c>
      <c r="AP92" s="103" t="n">
        <v>3.24236441997613</v>
      </c>
      <c r="AQ92" s="103" t="n">
        <v>2.91812797797852</v>
      </c>
      <c r="AR92" s="103" t="n">
        <v>2.59389153598091</v>
      </c>
      <c r="AS92" s="103" t="n">
        <v>2.2696550939833</v>
      </c>
      <c r="AT92" s="103" t="n">
        <v>1.94541865198569</v>
      </c>
      <c r="AU92" s="103" t="n">
        <v>1.62118220998808</v>
      </c>
      <c r="AV92" s="103" t="n">
        <v>1.29694576799047</v>
      </c>
      <c r="AW92" s="103" t="n">
        <v>0.972709325992859</v>
      </c>
      <c r="AX92" s="103" t="n">
        <v>0.648472883995249</v>
      </c>
      <c r="AY92" s="103" t="n">
        <v>-10.3</v>
      </c>
      <c r="AZ92" s="103" t="n">
        <v>-12.46</v>
      </c>
      <c r="BA92" s="103" t="n">
        <v>-14.62</v>
      </c>
      <c r="BB92" s="103" t="n">
        <v>-16.78</v>
      </c>
    </row>
    <row r="93" customFormat="false" ht="12.8" hidden="false" customHeight="false" outlineLevel="0" collapsed="false">
      <c r="A93" s="102" t="n">
        <v>126</v>
      </c>
      <c r="B93" s="103" t="n">
        <v>0</v>
      </c>
      <c r="C93" s="103" t="n">
        <v>0.8635</v>
      </c>
      <c r="D93" s="103" t="n">
        <v>1.727</v>
      </c>
      <c r="E93" s="103" t="n">
        <v>2.5905</v>
      </c>
      <c r="F93" s="103" t="n">
        <v>3.454</v>
      </c>
      <c r="G93" s="103" t="n">
        <v>4.158</v>
      </c>
      <c r="H93" s="103" t="n">
        <v>4.862</v>
      </c>
      <c r="I93" s="103" t="n">
        <v>5.359</v>
      </c>
      <c r="J93" s="103" t="n">
        <v>5.856</v>
      </c>
      <c r="K93" s="103" t="n">
        <v>6.184</v>
      </c>
      <c r="L93" s="103" t="n">
        <v>6.512</v>
      </c>
      <c r="M93" s="103" t="n">
        <v>6.828</v>
      </c>
      <c r="N93" s="103" t="n">
        <v>7.144</v>
      </c>
      <c r="O93" s="103" t="n">
        <v>7.33977107347291</v>
      </c>
      <c r="P93" s="103" t="n">
        <v>7.53554214694582</v>
      </c>
      <c r="Q93" s="103" t="n">
        <v>8.05658499935578</v>
      </c>
      <c r="R93" s="103" t="n">
        <v>8.57762785176573</v>
      </c>
      <c r="S93" s="103" t="n">
        <v>8.57013651330775</v>
      </c>
      <c r="T93" s="103" t="n">
        <v>8.56264517484976</v>
      </c>
      <c r="U93" s="103" t="n">
        <v>8.55515383639177</v>
      </c>
      <c r="V93" s="103" t="n">
        <v>8.54766249793378</v>
      </c>
      <c r="W93" s="103" t="n">
        <v>8.63587680372094</v>
      </c>
      <c r="X93" s="103" t="n">
        <v>8.72409110950809</v>
      </c>
      <c r="Y93" s="103" t="n">
        <v>8.55006730134866</v>
      </c>
      <c r="Z93" s="103" t="n">
        <v>8.37604349318924</v>
      </c>
      <c r="AA93" s="103" t="n">
        <v>8.20201968502981</v>
      </c>
      <c r="AB93" s="103" t="n">
        <v>7.87393889762862</v>
      </c>
      <c r="AC93" s="103" t="n">
        <v>7.54585811022743</v>
      </c>
      <c r="AD93" s="103" t="n">
        <v>7.21777732282624</v>
      </c>
      <c r="AE93" s="103" t="n">
        <v>6.88969653542505</v>
      </c>
      <c r="AF93" s="103" t="n">
        <v>6.56161574802385</v>
      </c>
      <c r="AG93" s="103" t="n">
        <v>6.23353496062266</v>
      </c>
      <c r="AH93" s="103" t="n">
        <v>5.90545417322147</v>
      </c>
      <c r="AI93" s="103" t="n">
        <v>5.57737338582028</v>
      </c>
      <c r="AJ93" s="103" t="n">
        <v>5.24929259841908</v>
      </c>
      <c r="AK93" s="103" t="n">
        <v>4.92121181101789</v>
      </c>
      <c r="AL93" s="103" t="n">
        <v>4.5931310236167</v>
      </c>
      <c r="AM93" s="103" t="n">
        <v>4.26505023621551</v>
      </c>
      <c r="AN93" s="103" t="n">
        <v>3.93696944881432</v>
      </c>
      <c r="AO93" s="103" t="n">
        <v>3.60888866141312</v>
      </c>
      <c r="AP93" s="103" t="n">
        <v>3.28080787401193</v>
      </c>
      <c r="AQ93" s="103" t="n">
        <v>2.95272708661074</v>
      </c>
      <c r="AR93" s="103" t="n">
        <v>2.62464629920955</v>
      </c>
      <c r="AS93" s="103" t="n">
        <v>2.29656551180836</v>
      </c>
      <c r="AT93" s="103" t="n">
        <v>1.96848472440717</v>
      </c>
      <c r="AU93" s="103" t="n">
        <v>1.64040393700598</v>
      </c>
      <c r="AV93" s="103" t="n">
        <v>1.31232314960479</v>
      </c>
      <c r="AW93" s="103" t="n">
        <v>0.984242362203598</v>
      </c>
      <c r="AX93" s="103" t="n">
        <v>0.656161574802407</v>
      </c>
      <c r="AY93" s="103" t="n">
        <v>-10.6325</v>
      </c>
      <c r="AZ93" s="103" t="n">
        <v>-12.86</v>
      </c>
      <c r="BA93" s="103" t="n">
        <v>-15.0875</v>
      </c>
      <c r="BB93" s="103" t="n">
        <v>-17.315</v>
      </c>
    </row>
    <row r="94" customFormat="false" ht="12.8" hidden="false" customHeight="false" outlineLevel="0" collapsed="false">
      <c r="A94" s="102" t="n">
        <v>127</v>
      </c>
      <c r="B94" s="103" t="n">
        <v>0</v>
      </c>
      <c r="C94" s="103" t="n">
        <v>0.8495</v>
      </c>
      <c r="D94" s="103" t="n">
        <v>1.699</v>
      </c>
      <c r="E94" s="103" t="n">
        <v>2.5485</v>
      </c>
      <c r="F94" s="103" t="n">
        <v>3.398</v>
      </c>
      <c r="G94" s="103" t="n">
        <v>4.101</v>
      </c>
      <c r="H94" s="103" t="n">
        <v>4.804</v>
      </c>
      <c r="I94" s="103" t="n">
        <v>5.308</v>
      </c>
      <c r="J94" s="103" t="n">
        <v>5.812</v>
      </c>
      <c r="K94" s="103" t="n">
        <v>6.1405</v>
      </c>
      <c r="L94" s="103" t="n">
        <v>6.469</v>
      </c>
      <c r="M94" s="103" t="n">
        <v>6.781</v>
      </c>
      <c r="N94" s="103" t="n">
        <v>7.093</v>
      </c>
      <c r="O94" s="103" t="n">
        <v>7.32482830510468</v>
      </c>
      <c r="P94" s="103" t="n">
        <v>7.55665661020937</v>
      </c>
      <c r="Q94" s="103" t="n">
        <v>8.07368874951684</v>
      </c>
      <c r="R94" s="103" t="n">
        <v>8.5907208888243</v>
      </c>
      <c r="S94" s="103" t="n">
        <v>8.5963376473857</v>
      </c>
      <c r="T94" s="103" t="n">
        <v>8.60195440594711</v>
      </c>
      <c r="U94" s="103" t="n">
        <v>8.60757116450851</v>
      </c>
      <c r="V94" s="103" t="n">
        <v>8.61318792306992</v>
      </c>
      <c r="W94" s="103" t="n">
        <v>8.70546923592855</v>
      </c>
      <c r="X94" s="103" t="n">
        <v>8.79775054878719</v>
      </c>
      <c r="Y94" s="103" t="n">
        <v>8.6312098058979</v>
      </c>
      <c r="Z94" s="103" t="n">
        <v>8.46466906300861</v>
      </c>
      <c r="AA94" s="103" t="n">
        <v>8.29812832011933</v>
      </c>
      <c r="AB94" s="103" t="n">
        <v>7.96620318731456</v>
      </c>
      <c r="AC94" s="103" t="n">
        <v>7.63427805450978</v>
      </c>
      <c r="AD94" s="103" t="n">
        <v>7.30235292170501</v>
      </c>
      <c r="AE94" s="103" t="n">
        <v>6.97042778890024</v>
      </c>
      <c r="AF94" s="103" t="n">
        <v>6.63850265609546</v>
      </c>
      <c r="AG94" s="103" t="n">
        <v>6.30657752329069</v>
      </c>
      <c r="AH94" s="103" t="n">
        <v>5.97465239048592</v>
      </c>
      <c r="AI94" s="103" t="n">
        <v>5.64272725768115</v>
      </c>
      <c r="AJ94" s="103" t="n">
        <v>5.31080212487637</v>
      </c>
      <c r="AK94" s="103" t="n">
        <v>4.9788769920716</v>
      </c>
      <c r="AL94" s="103" t="n">
        <v>4.64695185926683</v>
      </c>
      <c r="AM94" s="103" t="n">
        <v>4.31502672646205</v>
      </c>
      <c r="AN94" s="103" t="n">
        <v>3.98310159365728</v>
      </c>
      <c r="AO94" s="103" t="n">
        <v>3.65117646085251</v>
      </c>
      <c r="AP94" s="103" t="n">
        <v>3.31925132804774</v>
      </c>
      <c r="AQ94" s="103" t="n">
        <v>2.98732619524297</v>
      </c>
      <c r="AR94" s="103" t="n">
        <v>2.6554010624382</v>
      </c>
      <c r="AS94" s="103" t="n">
        <v>2.32347592963342</v>
      </c>
      <c r="AT94" s="103" t="n">
        <v>1.99155079682865</v>
      </c>
      <c r="AU94" s="103" t="n">
        <v>1.65962566402388</v>
      </c>
      <c r="AV94" s="103" t="n">
        <v>1.32770053121911</v>
      </c>
      <c r="AW94" s="103" t="n">
        <v>0.995775398414337</v>
      </c>
      <c r="AX94" s="103" t="n">
        <v>0.663850265609566</v>
      </c>
      <c r="AY94" s="103" t="n">
        <v>-10.965</v>
      </c>
      <c r="AZ94" s="103" t="n">
        <v>-13.26</v>
      </c>
      <c r="BA94" s="103" t="n">
        <v>-15.555</v>
      </c>
      <c r="BB94" s="103" t="n">
        <v>-17.85</v>
      </c>
    </row>
    <row r="95" customFormat="false" ht="12.8" hidden="false" customHeight="false" outlineLevel="0" collapsed="false">
      <c r="A95" s="102" t="n">
        <v>128</v>
      </c>
      <c r="B95" s="103" t="n">
        <v>0</v>
      </c>
      <c r="C95" s="103" t="n">
        <v>0.8355</v>
      </c>
      <c r="D95" s="103" t="n">
        <v>1.671</v>
      </c>
      <c r="E95" s="103" t="n">
        <v>2.5065</v>
      </c>
      <c r="F95" s="103" t="n">
        <v>3.342</v>
      </c>
      <c r="G95" s="103" t="n">
        <v>4.044</v>
      </c>
      <c r="H95" s="103" t="n">
        <v>4.746</v>
      </c>
      <c r="I95" s="103" t="n">
        <v>5.257</v>
      </c>
      <c r="J95" s="103" t="n">
        <v>5.768</v>
      </c>
      <c r="K95" s="103" t="n">
        <v>6.097</v>
      </c>
      <c r="L95" s="103" t="n">
        <v>6.426</v>
      </c>
      <c r="M95" s="103" t="n">
        <v>6.734</v>
      </c>
      <c r="N95" s="103" t="n">
        <v>7.042</v>
      </c>
      <c r="O95" s="103" t="n">
        <v>7.30988553673646</v>
      </c>
      <c r="P95" s="103" t="n">
        <v>7.57777107347291</v>
      </c>
      <c r="Q95" s="103" t="n">
        <v>8.09079249967789</v>
      </c>
      <c r="R95" s="103" t="n">
        <v>8.60381392588286</v>
      </c>
      <c r="S95" s="103" t="n">
        <v>8.62253878146366</v>
      </c>
      <c r="T95" s="103" t="n">
        <v>8.64126363704446</v>
      </c>
      <c r="U95" s="103" t="n">
        <v>8.65998849262525</v>
      </c>
      <c r="V95" s="103" t="n">
        <v>8.67871334820605</v>
      </c>
      <c r="W95" s="103" t="n">
        <v>8.77506166813617</v>
      </c>
      <c r="X95" s="103" t="n">
        <v>8.87140998806629</v>
      </c>
      <c r="Y95" s="103" t="n">
        <v>8.71235231044714</v>
      </c>
      <c r="Z95" s="103" t="n">
        <v>8.55329463282799</v>
      </c>
      <c r="AA95" s="103" t="n">
        <v>8.39423695520884</v>
      </c>
      <c r="AB95" s="103" t="n">
        <v>8.05846747700049</v>
      </c>
      <c r="AC95" s="103" t="n">
        <v>7.72269799879214</v>
      </c>
      <c r="AD95" s="103" t="n">
        <v>7.38692852058378</v>
      </c>
      <c r="AE95" s="103" t="n">
        <v>7.05115904237543</v>
      </c>
      <c r="AF95" s="103" t="n">
        <v>6.71538956416708</v>
      </c>
      <c r="AG95" s="103" t="n">
        <v>6.37962008595872</v>
      </c>
      <c r="AH95" s="103" t="n">
        <v>6.04385060775037</v>
      </c>
      <c r="AI95" s="103" t="n">
        <v>5.70808112954201</v>
      </c>
      <c r="AJ95" s="103" t="n">
        <v>5.37231165133366</v>
      </c>
      <c r="AK95" s="103" t="n">
        <v>5.03654217312531</v>
      </c>
      <c r="AL95" s="103" t="n">
        <v>4.70077269491695</v>
      </c>
      <c r="AM95" s="103" t="n">
        <v>4.3650032167086</v>
      </c>
      <c r="AN95" s="103" t="n">
        <v>4.02923373850025</v>
      </c>
      <c r="AO95" s="103" t="n">
        <v>3.6934642602919</v>
      </c>
      <c r="AP95" s="103" t="n">
        <v>3.35769478208354</v>
      </c>
      <c r="AQ95" s="103" t="n">
        <v>3.02192530387519</v>
      </c>
      <c r="AR95" s="103" t="n">
        <v>2.68615582566684</v>
      </c>
      <c r="AS95" s="103" t="n">
        <v>2.35038634745849</v>
      </c>
      <c r="AT95" s="103" t="n">
        <v>2.01461686925013</v>
      </c>
      <c r="AU95" s="103" t="n">
        <v>1.67884739104178</v>
      </c>
      <c r="AV95" s="103" t="n">
        <v>1.34307791283343</v>
      </c>
      <c r="AW95" s="103" t="n">
        <v>1.00730843462508</v>
      </c>
      <c r="AX95" s="103" t="n">
        <v>0.671538956416724</v>
      </c>
      <c r="AY95" s="103" t="n">
        <v>-11.2975</v>
      </c>
      <c r="AZ95" s="103" t="n">
        <v>-13.66</v>
      </c>
      <c r="BA95" s="103" t="n">
        <v>-16.0225</v>
      </c>
      <c r="BB95" s="103" t="n">
        <v>-18.385</v>
      </c>
    </row>
    <row r="96" customFormat="false" ht="12.8" hidden="false" customHeight="false" outlineLevel="0" collapsed="false">
      <c r="A96" s="102" t="n">
        <v>129</v>
      </c>
      <c r="B96" s="103" t="n">
        <v>0</v>
      </c>
      <c r="C96" s="103" t="n">
        <v>0.8215</v>
      </c>
      <c r="D96" s="103" t="n">
        <v>1.643</v>
      </c>
      <c r="E96" s="103" t="n">
        <v>2.4645</v>
      </c>
      <c r="F96" s="103" t="n">
        <v>3.286</v>
      </c>
      <c r="G96" s="103" t="n">
        <v>3.987</v>
      </c>
      <c r="H96" s="103" t="n">
        <v>4.688</v>
      </c>
      <c r="I96" s="103" t="n">
        <v>5.206</v>
      </c>
      <c r="J96" s="103" t="n">
        <v>5.724</v>
      </c>
      <c r="K96" s="103" t="n">
        <v>6.0535</v>
      </c>
      <c r="L96" s="103" t="n">
        <v>6.38300000000001</v>
      </c>
      <c r="M96" s="103" t="n">
        <v>6.687</v>
      </c>
      <c r="N96" s="103" t="n">
        <v>6.991</v>
      </c>
      <c r="O96" s="103" t="n">
        <v>7.29494276836823</v>
      </c>
      <c r="P96" s="103" t="n">
        <v>7.59888553673646</v>
      </c>
      <c r="Q96" s="103" t="n">
        <v>8.10789624983894</v>
      </c>
      <c r="R96" s="103" t="n">
        <v>8.61690696294142</v>
      </c>
      <c r="S96" s="103" t="n">
        <v>8.64873991554162</v>
      </c>
      <c r="T96" s="103" t="n">
        <v>8.68057286814181</v>
      </c>
      <c r="U96" s="103" t="n">
        <v>8.712405820742</v>
      </c>
      <c r="V96" s="103" t="n">
        <v>8.74423877334218</v>
      </c>
      <c r="W96" s="103" t="n">
        <v>8.84465410034379</v>
      </c>
      <c r="X96" s="103" t="n">
        <v>8.94506942734539</v>
      </c>
      <c r="Y96" s="103" t="n">
        <v>8.79349481499638</v>
      </c>
      <c r="Z96" s="103" t="n">
        <v>8.64192020264737</v>
      </c>
      <c r="AA96" s="103" t="n">
        <v>8.49034559029836</v>
      </c>
      <c r="AB96" s="103" t="n">
        <v>8.15073176668642</v>
      </c>
      <c r="AC96" s="103" t="n">
        <v>7.81111794307449</v>
      </c>
      <c r="AD96" s="103" t="n">
        <v>7.47150411946255</v>
      </c>
      <c r="AE96" s="103" t="n">
        <v>7.13189029585062</v>
      </c>
      <c r="AF96" s="103" t="n">
        <v>6.79227647223869</v>
      </c>
      <c r="AG96" s="103" t="n">
        <v>6.45266264862675</v>
      </c>
      <c r="AH96" s="103" t="n">
        <v>6.11304882501482</v>
      </c>
      <c r="AI96" s="103" t="n">
        <v>5.77343500140288</v>
      </c>
      <c r="AJ96" s="103" t="n">
        <v>5.43382117779095</v>
      </c>
      <c r="AK96" s="103" t="n">
        <v>5.09420735417902</v>
      </c>
      <c r="AL96" s="103" t="n">
        <v>4.75459353056708</v>
      </c>
      <c r="AM96" s="103" t="n">
        <v>4.41497970695515</v>
      </c>
      <c r="AN96" s="103" t="n">
        <v>4.07536588334321</v>
      </c>
      <c r="AO96" s="103" t="n">
        <v>3.73575205973128</v>
      </c>
      <c r="AP96" s="103" t="n">
        <v>3.39613823611935</v>
      </c>
      <c r="AQ96" s="103" t="n">
        <v>3.05652441250741</v>
      </c>
      <c r="AR96" s="103" t="n">
        <v>2.71691058889548</v>
      </c>
      <c r="AS96" s="103" t="n">
        <v>2.37729676528355</v>
      </c>
      <c r="AT96" s="103" t="n">
        <v>2.03768294167161</v>
      </c>
      <c r="AU96" s="103" t="n">
        <v>1.69806911805968</v>
      </c>
      <c r="AV96" s="103" t="n">
        <v>1.35845529444775</v>
      </c>
      <c r="AW96" s="103" t="n">
        <v>1.01884147083581</v>
      </c>
      <c r="AX96" s="103" t="n">
        <v>0.679227647223882</v>
      </c>
      <c r="AY96" s="103" t="n">
        <v>-11.63</v>
      </c>
      <c r="AZ96" s="103" t="n">
        <v>-14.06</v>
      </c>
      <c r="BA96" s="103" t="n">
        <v>-16.49</v>
      </c>
      <c r="BB96" s="103" t="n">
        <v>-18.92</v>
      </c>
    </row>
    <row r="97" customFormat="false" ht="12.8" hidden="false" customHeight="false" outlineLevel="0" collapsed="false">
      <c r="A97" s="102" t="n">
        <v>130</v>
      </c>
      <c r="B97" s="103" t="n">
        <v>0</v>
      </c>
      <c r="C97" s="103" t="n">
        <v>0.8075</v>
      </c>
      <c r="D97" s="103" t="n">
        <v>1.615</v>
      </c>
      <c r="E97" s="103" t="n">
        <v>2.4225</v>
      </c>
      <c r="F97" s="103" t="n">
        <v>3.23</v>
      </c>
      <c r="G97" s="103" t="n">
        <v>3.93</v>
      </c>
      <c r="H97" s="103" t="n">
        <v>4.63</v>
      </c>
      <c r="I97" s="103" t="n">
        <v>5.155</v>
      </c>
      <c r="J97" s="103" t="n">
        <v>5.68</v>
      </c>
      <c r="K97" s="103" t="n">
        <v>6.01000000000001</v>
      </c>
      <c r="L97" s="103" t="n">
        <v>6.34000000000001</v>
      </c>
      <c r="M97" s="103" t="n">
        <v>6.64000000000001</v>
      </c>
      <c r="N97" s="103" t="n">
        <v>6.94</v>
      </c>
      <c r="O97" s="103" t="n">
        <v>7.28</v>
      </c>
      <c r="P97" s="103" t="n">
        <v>7.62</v>
      </c>
      <c r="Q97" s="103" t="n">
        <v>8.125</v>
      </c>
      <c r="R97" s="103" t="n">
        <v>8.62999999999999</v>
      </c>
      <c r="S97" s="103" t="n">
        <v>8.67494104961957</v>
      </c>
      <c r="T97" s="103" t="n">
        <v>8.71988209923916</v>
      </c>
      <c r="U97" s="103" t="n">
        <v>8.76482314885874</v>
      </c>
      <c r="V97" s="103" t="n">
        <v>8.80976419847832</v>
      </c>
      <c r="W97" s="103" t="n">
        <v>8.91424653255141</v>
      </c>
      <c r="X97" s="103" t="n">
        <v>9.01872886662449</v>
      </c>
      <c r="Y97" s="103" t="n">
        <v>8.87463731954562</v>
      </c>
      <c r="Z97" s="103" t="n">
        <v>8.73054577246674</v>
      </c>
      <c r="AA97" s="103" t="n">
        <v>8.58645422538787</v>
      </c>
      <c r="AB97" s="103" t="n">
        <v>8.24299605637236</v>
      </c>
      <c r="AC97" s="103" t="n">
        <v>7.89953788735684</v>
      </c>
      <c r="AD97" s="103" t="n">
        <v>7.55607971834133</v>
      </c>
      <c r="AE97" s="103" t="n">
        <v>7.21262154932581</v>
      </c>
      <c r="AF97" s="103" t="n">
        <v>6.8691633803103</v>
      </c>
      <c r="AG97" s="103" t="n">
        <v>6.52570521129478</v>
      </c>
      <c r="AH97" s="103" t="n">
        <v>6.18224704227927</v>
      </c>
      <c r="AI97" s="103" t="n">
        <v>5.83878887326375</v>
      </c>
      <c r="AJ97" s="103" t="n">
        <v>5.49533070424824</v>
      </c>
      <c r="AK97" s="103" t="n">
        <v>5.15187253523273</v>
      </c>
      <c r="AL97" s="103" t="n">
        <v>4.80841436621721</v>
      </c>
      <c r="AM97" s="103" t="n">
        <v>4.4649561972017</v>
      </c>
      <c r="AN97" s="103" t="n">
        <v>4.12149802818618</v>
      </c>
      <c r="AO97" s="103" t="n">
        <v>3.77803985917067</v>
      </c>
      <c r="AP97" s="103" t="n">
        <v>3.43458169015515</v>
      </c>
      <c r="AQ97" s="103" t="n">
        <v>3.09112352113964</v>
      </c>
      <c r="AR97" s="103" t="n">
        <v>2.74766535212412</v>
      </c>
      <c r="AS97" s="103" t="n">
        <v>2.40420718310861</v>
      </c>
      <c r="AT97" s="103" t="n">
        <v>2.06074901409309</v>
      </c>
      <c r="AU97" s="103" t="n">
        <v>1.71729084507758</v>
      </c>
      <c r="AV97" s="103" t="n">
        <v>1.37383267606206</v>
      </c>
      <c r="AW97" s="103" t="n">
        <v>1.03037450704655</v>
      </c>
      <c r="AX97" s="103" t="n">
        <v>0.686916338031031</v>
      </c>
      <c r="AY97" s="103" t="n">
        <v>-11.9625</v>
      </c>
      <c r="AZ97" s="103" t="n">
        <v>-14.46</v>
      </c>
      <c r="BA97" s="103" t="n">
        <v>-16.9575</v>
      </c>
      <c r="BB97" s="103" t="n">
        <v>-19.455</v>
      </c>
    </row>
    <row r="98" customFormat="false" ht="12.8" hidden="false" customHeight="false" outlineLevel="0" collapsed="false">
      <c r="A98" s="102" t="n">
        <v>131</v>
      </c>
      <c r="B98" s="103" t="n">
        <v>0</v>
      </c>
      <c r="C98" s="103" t="n">
        <v>0.793</v>
      </c>
      <c r="D98" s="103" t="n">
        <v>1.586</v>
      </c>
      <c r="E98" s="103" t="n">
        <v>2.379</v>
      </c>
      <c r="F98" s="103" t="n">
        <v>3.172</v>
      </c>
      <c r="G98" s="103" t="n">
        <v>3.867</v>
      </c>
      <c r="H98" s="103" t="n">
        <v>4.562</v>
      </c>
      <c r="I98" s="103" t="n">
        <v>5.089</v>
      </c>
      <c r="J98" s="103" t="n">
        <v>5.616</v>
      </c>
      <c r="K98" s="103" t="n">
        <v>5.956</v>
      </c>
      <c r="L98" s="103" t="n">
        <v>6.29600000000001</v>
      </c>
      <c r="M98" s="103" t="n">
        <v>6.595</v>
      </c>
      <c r="N98" s="103" t="n">
        <v>6.894</v>
      </c>
      <c r="O98" s="103" t="n">
        <v>7.226</v>
      </c>
      <c r="P98" s="103" t="n">
        <v>7.558</v>
      </c>
      <c r="Q98" s="103" t="n">
        <v>8.042</v>
      </c>
      <c r="R98" s="103" t="n">
        <v>8.52599999999999</v>
      </c>
      <c r="S98" s="103" t="n">
        <v>8.6109053609059</v>
      </c>
      <c r="T98" s="103" t="n">
        <v>8.69581072181181</v>
      </c>
      <c r="U98" s="103" t="n">
        <v>8.78071608271772</v>
      </c>
      <c r="V98" s="103" t="n">
        <v>8.86562144362363</v>
      </c>
      <c r="W98" s="103" t="n">
        <v>8.97565723102609</v>
      </c>
      <c r="X98" s="103" t="n">
        <v>9.08569301842854</v>
      </c>
      <c r="Y98" s="103" t="n">
        <v>8.95672735674287</v>
      </c>
      <c r="Z98" s="103" t="n">
        <v>8.82776169505719</v>
      </c>
      <c r="AA98" s="103" t="n">
        <v>8.69879603337152</v>
      </c>
      <c r="AB98" s="103" t="n">
        <v>8.35084419203666</v>
      </c>
      <c r="AC98" s="103" t="n">
        <v>8.0028923507018</v>
      </c>
      <c r="AD98" s="103" t="n">
        <v>7.65494050936694</v>
      </c>
      <c r="AE98" s="103" t="n">
        <v>7.30698866803208</v>
      </c>
      <c r="AF98" s="103" t="n">
        <v>6.95903682669722</v>
      </c>
      <c r="AG98" s="103" t="n">
        <v>6.61108498536236</v>
      </c>
      <c r="AH98" s="103" t="n">
        <v>6.2631331440275</v>
      </c>
      <c r="AI98" s="103" t="n">
        <v>5.91518130269263</v>
      </c>
      <c r="AJ98" s="103" t="n">
        <v>5.56722946135778</v>
      </c>
      <c r="AK98" s="103" t="n">
        <v>5.21927762002292</v>
      </c>
      <c r="AL98" s="103" t="n">
        <v>4.87132577868805</v>
      </c>
      <c r="AM98" s="103" t="n">
        <v>4.52337393735319</v>
      </c>
      <c r="AN98" s="103" t="n">
        <v>4.17542209601833</v>
      </c>
      <c r="AO98" s="103" t="n">
        <v>3.82747025468347</v>
      </c>
      <c r="AP98" s="103" t="n">
        <v>3.47951841334861</v>
      </c>
      <c r="AQ98" s="103" t="n">
        <v>3.13156657201375</v>
      </c>
      <c r="AR98" s="103" t="n">
        <v>2.78361473067889</v>
      </c>
      <c r="AS98" s="103" t="n">
        <v>2.43566288934403</v>
      </c>
      <c r="AT98" s="103" t="n">
        <v>2.08771104800917</v>
      </c>
      <c r="AU98" s="103" t="n">
        <v>1.73975920667431</v>
      </c>
      <c r="AV98" s="103" t="n">
        <v>1.39180736533944</v>
      </c>
      <c r="AW98" s="103" t="n">
        <v>1.04385552400458</v>
      </c>
      <c r="AX98" s="103" t="n">
        <v>0.695903682669722</v>
      </c>
      <c r="AY98" s="103" t="n">
        <v>-12.2</v>
      </c>
      <c r="AZ98" s="103" t="n">
        <v>-14.756</v>
      </c>
      <c r="BA98" s="103" t="n">
        <v>-17.312</v>
      </c>
      <c r="BB98" s="103" t="n">
        <v>-19.868</v>
      </c>
    </row>
    <row r="99" customFormat="false" ht="12.8" hidden="false" customHeight="false" outlineLevel="0" collapsed="false">
      <c r="A99" s="102" t="n">
        <v>132</v>
      </c>
      <c r="B99" s="103" t="n">
        <v>0</v>
      </c>
      <c r="C99" s="103" t="n">
        <v>0.7785</v>
      </c>
      <c r="D99" s="103" t="n">
        <v>1.557</v>
      </c>
      <c r="E99" s="103" t="n">
        <v>2.3355</v>
      </c>
      <c r="F99" s="103" t="n">
        <v>3.114</v>
      </c>
      <c r="G99" s="103" t="n">
        <v>3.804</v>
      </c>
      <c r="H99" s="103" t="n">
        <v>4.494</v>
      </c>
      <c r="I99" s="103" t="n">
        <v>5.023</v>
      </c>
      <c r="J99" s="103" t="n">
        <v>5.552</v>
      </c>
      <c r="K99" s="103" t="n">
        <v>5.902</v>
      </c>
      <c r="L99" s="103" t="n">
        <v>6.25200000000001</v>
      </c>
      <c r="M99" s="103" t="n">
        <v>6.55</v>
      </c>
      <c r="N99" s="103" t="n">
        <v>6.848</v>
      </c>
      <c r="O99" s="103" t="n">
        <v>7.172</v>
      </c>
      <c r="P99" s="103" t="n">
        <v>7.496</v>
      </c>
      <c r="Q99" s="103" t="n">
        <v>7.959</v>
      </c>
      <c r="R99" s="103" t="n">
        <v>8.422</v>
      </c>
      <c r="S99" s="103" t="n">
        <v>8.54686967219223</v>
      </c>
      <c r="T99" s="103" t="n">
        <v>8.67173934438447</v>
      </c>
      <c r="U99" s="103" t="n">
        <v>8.79660901657671</v>
      </c>
      <c r="V99" s="103" t="n">
        <v>8.92147868876895</v>
      </c>
      <c r="W99" s="103" t="n">
        <v>9.03706792950077</v>
      </c>
      <c r="X99" s="103" t="n">
        <v>9.1526571702326</v>
      </c>
      <c r="Y99" s="103" t="n">
        <v>9.03881739394012</v>
      </c>
      <c r="Z99" s="103" t="n">
        <v>8.92497761764765</v>
      </c>
      <c r="AA99" s="103" t="n">
        <v>8.81113784135517</v>
      </c>
      <c r="AB99" s="103" t="n">
        <v>8.45869232770097</v>
      </c>
      <c r="AC99" s="103" t="n">
        <v>8.10624681404676</v>
      </c>
      <c r="AD99" s="103" t="n">
        <v>7.75380130039255</v>
      </c>
      <c r="AE99" s="103" t="n">
        <v>7.40135578673835</v>
      </c>
      <c r="AF99" s="103" t="n">
        <v>7.04891027308414</v>
      </c>
      <c r="AG99" s="103" t="n">
        <v>6.69646475942993</v>
      </c>
      <c r="AH99" s="103" t="n">
        <v>6.34401924577573</v>
      </c>
      <c r="AI99" s="103" t="n">
        <v>5.99157373212152</v>
      </c>
      <c r="AJ99" s="103" t="n">
        <v>5.63912821846731</v>
      </c>
      <c r="AK99" s="103" t="n">
        <v>5.2866827048131</v>
      </c>
      <c r="AL99" s="103" t="n">
        <v>4.9342371911589</v>
      </c>
      <c r="AM99" s="103" t="n">
        <v>4.58179167750469</v>
      </c>
      <c r="AN99" s="103" t="n">
        <v>4.22934616385048</v>
      </c>
      <c r="AO99" s="103" t="n">
        <v>3.87690065019628</v>
      </c>
      <c r="AP99" s="103" t="n">
        <v>3.52445513654207</v>
      </c>
      <c r="AQ99" s="103" t="n">
        <v>3.17200962288786</v>
      </c>
      <c r="AR99" s="103" t="n">
        <v>2.81956410923366</v>
      </c>
      <c r="AS99" s="103" t="n">
        <v>2.46711859557945</v>
      </c>
      <c r="AT99" s="103" t="n">
        <v>2.11467308192524</v>
      </c>
      <c r="AU99" s="103" t="n">
        <v>1.76222756827103</v>
      </c>
      <c r="AV99" s="103" t="n">
        <v>1.40978205461683</v>
      </c>
      <c r="AW99" s="103" t="n">
        <v>1.05733654096262</v>
      </c>
      <c r="AX99" s="103" t="n">
        <v>0.704891027308413</v>
      </c>
      <c r="AY99" s="103" t="n">
        <v>-12.4375</v>
      </c>
      <c r="AZ99" s="103" t="n">
        <v>-15.052</v>
      </c>
      <c r="BA99" s="103" t="n">
        <v>-17.6665</v>
      </c>
      <c r="BB99" s="103" t="n">
        <v>-20.281</v>
      </c>
    </row>
    <row r="100" customFormat="false" ht="12.8" hidden="false" customHeight="false" outlineLevel="0" collapsed="false">
      <c r="A100" s="102" t="n">
        <v>133</v>
      </c>
      <c r="B100" s="103" t="n">
        <v>0</v>
      </c>
      <c r="C100" s="103" t="n">
        <v>0.764</v>
      </c>
      <c r="D100" s="103" t="n">
        <v>1.528</v>
      </c>
      <c r="E100" s="103" t="n">
        <v>2.292</v>
      </c>
      <c r="F100" s="103" t="n">
        <v>3.056</v>
      </c>
      <c r="G100" s="103" t="n">
        <v>3.741</v>
      </c>
      <c r="H100" s="103" t="n">
        <v>4.426</v>
      </c>
      <c r="I100" s="103" t="n">
        <v>4.957</v>
      </c>
      <c r="J100" s="103" t="n">
        <v>5.488</v>
      </c>
      <c r="K100" s="103" t="n">
        <v>5.848</v>
      </c>
      <c r="L100" s="103" t="n">
        <v>6.208</v>
      </c>
      <c r="M100" s="103" t="n">
        <v>6.505</v>
      </c>
      <c r="N100" s="103" t="n">
        <v>6.802</v>
      </c>
      <c r="O100" s="103" t="n">
        <v>7.118</v>
      </c>
      <c r="P100" s="103" t="n">
        <v>7.434</v>
      </c>
      <c r="Q100" s="103" t="n">
        <v>7.876</v>
      </c>
      <c r="R100" s="103" t="n">
        <v>8.318</v>
      </c>
      <c r="S100" s="103" t="n">
        <v>8.48283398347856</v>
      </c>
      <c r="T100" s="103" t="n">
        <v>8.64766796695713</v>
      </c>
      <c r="U100" s="103" t="n">
        <v>8.8125019504357</v>
      </c>
      <c r="V100" s="103" t="n">
        <v>8.97733593391426</v>
      </c>
      <c r="W100" s="103" t="n">
        <v>9.09847862797545</v>
      </c>
      <c r="X100" s="103" t="n">
        <v>9.21962132203665</v>
      </c>
      <c r="Y100" s="103" t="n">
        <v>9.12090743113737</v>
      </c>
      <c r="Z100" s="103" t="n">
        <v>9.0221935402381</v>
      </c>
      <c r="AA100" s="103" t="n">
        <v>8.92347964933883</v>
      </c>
      <c r="AB100" s="103" t="n">
        <v>8.56654046336527</v>
      </c>
      <c r="AC100" s="103" t="n">
        <v>8.20960127739172</v>
      </c>
      <c r="AD100" s="103" t="n">
        <v>7.85266209141817</v>
      </c>
      <c r="AE100" s="103" t="n">
        <v>7.49572290544461</v>
      </c>
      <c r="AF100" s="103" t="n">
        <v>7.13878371947106</v>
      </c>
      <c r="AG100" s="103" t="n">
        <v>6.78184453349751</v>
      </c>
      <c r="AH100" s="103" t="n">
        <v>6.42490534752395</v>
      </c>
      <c r="AI100" s="103" t="n">
        <v>6.0679661615504</v>
      </c>
      <c r="AJ100" s="103" t="n">
        <v>5.71102697557685</v>
      </c>
      <c r="AK100" s="103" t="n">
        <v>5.35408778960329</v>
      </c>
      <c r="AL100" s="103" t="n">
        <v>4.99714860362974</v>
      </c>
      <c r="AM100" s="103" t="n">
        <v>4.64020941765619</v>
      </c>
      <c r="AN100" s="103" t="n">
        <v>4.28327023168264</v>
      </c>
      <c r="AO100" s="103" t="n">
        <v>3.92633104570908</v>
      </c>
      <c r="AP100" s="103" t="n">
        <v>3.56939185973553</v>
      </c>
      <c r="AQ100" s="103" t="n">
        <v>3.21245267376198</v>
      </c>
      <c r="AR100" s="103" t="n">
        <v>2.85551348778842</v>
      </c>
      <c r="AS100" s="103" t="n">
        <v>2.49857430181487</v>
      </c>
      <c r="AT100" s="103" t="n">
        <v>2.14163511584132</v>
      </c>
      <c r="AU100" s="103" t="n">
        <v>1.78469592986776</v>
      </c>
      <c r="AV100" s="103" t="n">
        <v>1.42775674389421</v>
      </c>
      <c r="AW100" s="103" t="n">
        <v>1.07081755792066</v>
      </c>
      <c r="AX100" s="103" t="n">
        <v>0.713878371947104</v>
      </c>
      <c r="AY100" s="103" t="n">
        <v>-12.675</v>
      </c>
      <c r="AZ100" s="103" t="n">
        <v>-15.348</v>
      </c>
      <c r="BA100" s="103" t="n">
        <v>-18.021</v>
      </c>
      <c r="BB100" s="103" t="n">
        <v>-20.694</v>
      </c>
    </row>
    <row r="101" customFormat="false" ht="12.8" hidden="false" customHeight="false" outlineLevel="0" collapsed="false">
      <c r="A101" s="102" t="n">
        <v>134</v>
      </c>
      <c r="B101" s="103" t="n">
        <v>0</v>
      </c>
      <c r="C101" s="103" t="n">
        <v>0.7495</v>
      </c>
      <c r="D101" s="103" t="n">
        <v>1.499</v>
      </c>
      <c r="E101" s="103" t="n">
        <v>2.2485</v>
      </c>
      <c r="F101" s="103" t="n">
        <v>2.998</v>
      </c>
      <c r="G101" s="103" t="n">
        <v>3.678</v>
      </c>
      <c r="H101" s="103" t="n">
        <v>4.358</v>
      </c>
      <c r="I101" s="103" t="n">
        <v>4.891</v>
      </c>
      <c r="J101" s="103" t="n">
        <v>5.424</v>
      </c>
      <c r="K101" s="103" t="n">
        <v>5.794</v>
      </c>
      <c r="L101" s="103" t="n">
        <v>6.164</v>
      </c>
      <c r="M101" s="103" t="n">
        <v>6.46</v>
      </c>
      <c r="N101" s="103" t="n">
        <v>6.756</v>
      </c>
      <c r="O101" s="103" t="n">
        <v>7.064</v>
      </c>
      <c r="P101" s="103" t="n">
        <v>7.372</v>
      </c>
      <c r="Q101" s="103" t="n">
        <v>7.793</v>
      </c>
      <c r="R101" s="103" t="n">
        <v>8.214</v>
      </c>
      <c r="S101" s="103" t="n">
        <v>8.41879829476489</v>
      </c>
      <c r="T101" s="103" t="n">
        <v>8.62359658952979</v>
      </c>
      <c r="U101" s="103" t="n">
        <v>8.82839488429468</v>
      </c>
      <c r="V101" s="103" t="n">
        <v>9.03319317905957</v>
      </c>
      <c r="W101" s="103" t="n">
        <v>9.15988932645014</v>
      </c>
      <c r="X101" s="103" t="n">
        <v>9.2865854738407</v>
      </c>
      <c r="Y101" s="103" t="n">
        <v>9.20299746833463</v>
      </c>
      <c r="Z101" s="103" t="n">
        <v>9.11940946282855</v>
      </c>
      <c r="AA101" s="103" t="n">
        <v>9.03582145732248</v>
      </c>
      <c r="AB101" s="103" t="n">
        <v>8.67438859902958</v>
      </c>
      <c r="AC101" s="103" t="n">
        <v>8.31295574073668</v>
      </c>
      <c r="AD101" s="103" t="n">
        <v>7.95152288244378</v>
      </c>
      <c r="AE101" s="103" t="n">
        <v>7.59009002415088</v>
      </c>
      <c r="AF101" s="103" t="n">
        <v>7.22865716585798</v>
      </c>
      <c r="AG101" s="103" t="n">
        <v>6.86722430756508</v>
      </c>
      <c r="AH101" s="103" t="n">
        <v>6.50579144927218</v>
      </c>
      <c r="AI101" s="103" t="n">
        <v>6.14435859097929</v>
      </c>
      <c r="AJ101" s="103" t="n">
        <v>5.78292573268638</v>
      </c>
      <c r="AK101" s="103" t="n">
        <v>5.42149287439348</v>
      </c>
      <c r="AL101" s="103" t="n">
        <v>5.06006001610059</v>
      </c>
      <c r="AM101" s="103" t="n">
        <v>4.69862715780769</v>
      </c>
      <c r="AN101" s="103" t="n">
        <v>4.33719429951479</v>
      </c>
      <c r="AO101" s="103" t="n">
        <v>3.97576144122189</v>
      </c>
      <c r="AP101" s="103" t="n">
        <v>3.61432858292899</v>
      </c>
      <c r="AQ101" s="103" t="n">
        <v>3.25289572463609</v>
      </c>
      <c r="AR101" s="103" t="n">
        <v>2.89146286634319</v>
      </c>
      <c r="AS101" s="103" t="n">
        <v>2.53003000805029</v>
      </c>
      <c r="AT101" s="103" t="n">
        <v>2.16859714975739</v>
      </c>
      <c r="AU101" s="103" t="n">
        <v>1.80716429146449</v>
      </c>
      <c r="AV101" s="103" t="n">
        <v>1.44573143317159</v>
      </c>
      <c r="AW101" s="103" t="n">
        <v>1.08429857487869</v>
      </c>
      <c r="AX101" s="103" t="n">
        <v>0.722865716585796</v>
      </c>
      <c r="AY101" s="103" t="n">
        <v>-12.9125</v>
      </c>
      <c r="AZ101" s="103" t="n">
        <v>-15.644</v>
      </c>
      <c r="BA101" s="103" t="n">
        <v>-18.3755</v>
      </c>
      <c r="BB101" s="103" t="n">
        <v>-21.107</v>
      </c>
    </row>
    <row r="102" customFormat="false" ht="12.8" hidden="false" customHeight="false" outlineLevel="0" collapsed="false">
      <c r="A102" s="102" t="n">
        <v>135</v>
      </c>
      <c r="B102" s="103" t="n">
        <v>0</v>
      </c>
      <c r="C102" s="103" t="n">
        <v>0.735</v>
      </c>
      <c r="D102" s="103" t="n">
        <v>1.47</v>
      </c>
      <c r="E102" s="103" t="n">
        <v>2.205</v>
      </c>
      <c r="F102" s="103" t="n">
        <v>2.94</v>
      </c>
      <c r="G102" s="103" t="n">
        <v>3.615</v>
      </c>
      <c r="H102" s="103" t="n">
        <v>4.29</v>
      </c>
      <c r="I102" s="103" t="n">
        <v>4.825</v>
      </c>
      <c r="J102" s="103" t="n">
        <v>5.36</v>
      </c>
      <c r="K102" s="103" t="n">
        <v>5.74</v>
      </c>
      <c r="L102" s="103" t="n">
        <v>6.12</v>
      </c>
      <c r="M102" s="103" t="n">
        <v>6.415</v>
      </c>
      <c r="N102" s="103" t="n">
        <v>6.71</v>
      </c>
      <c r="O102" s="103" t="n">
        <v>7.01</v>
      </c>
      <c r="P102" s="103" t="n">
        <v>7.31</v>
      </c>
      <c r="Q102" s="103" t="n">
        <v>7.71</v>
      </c>
      <c r="R102" s="103" t="n">
        <v>8.11</v>
      </c>
      <c r="S102" s="103" t="n">
        <v>8.35476260605122</v>
      </c>
      <c r="T102" s="103" t="n">
        <v>8.59952521210245</v>
      </c>
      <c r="U102" s="103" t="n">
        <v>8.84428781815367</v>
      </c>
      <c r="V102" s="103" t="n">
        <v>9.08905042420489</v>
      </c>
      <c r="W102" s="103" t="n">
        <v>9.22130002492482</v>
      </c>
      <c r="X102" s="103" t="n">
        <v>9.35354962564475</v>
      </c>
      <c r="Y102" s="103" t="n">
        <v>9.28508750553188</v>
      </c>
      <c r="Z102" s="103" t="n">
        <v>9.216625385419</v>
      </c>
      <c r="AA102" s="103" t="n">
        <v>9.14816326530613</v>
      </c>
      <c r="AB102" s="103" t="n">
        <v>8.78223673469389</v>
      </c>
      <c r="AC102" s="103" t="n">
        <v>8.41631020408164</v>
      </c>
      <c r="AD102" s="103" t="n">
        <v>8.05038367346939</v>
      </c>
      <c r="AE102" s="103" t="n">
        <v>7.68445714285715</v>
      </c>
      <c r="AF102" s="103" t="n">
        <v>7.3185306122449</v>
      </c>
      <c r="AG102" s="103" t="n">
        <v>6.95260408163266</v>
      </c>
      <c r="AH102" s="103" t="n">
        <v>6.58667755102041</v>
      </c>
      <c r="AI102" s="103" t="n">
        <v>6.22075102040817</v>
      </c>
      <c r="AJ102" s="103" t="n">
        <v>5.85482448979592</v>
      </c>
      <c r="AK102" s="103" t="n">
        <v>5.48889795918367</v>
      </c>
      <c r="AL102" s="103" t="n">
        <v>5.12297142857143</v>
      </c>
      <c r="AM102" s="103" t="n">
        <v>4.75704489795919</v>
      </c>
      <c r="AN102" s="103" t="n">
        <v>4.39111836734694</v>
      </c>
      <c r="AO102" s="103" t="n">
        <v>4.0251918367347</v>
      </c>
      <c r="AP102" s="103" t="n">
        <v>3.65926530612245</v>
      </c>
      <c r="AQ102" s="103" t="n">
        <v>3.29333877551021</v>
      </c>
      <c r="AR102" s="103" t="n">
        <v>2.92741224489796</v>
      </c>
      <c r="AS102" s="103" t="n">
        <v>2.56148571428572</v>
      </c>
      <c r="AT102" s="103" t="n">
        <v>2.19555918367347</v>
      </c>
      <c r="AU102" s="103" t="n">
        <v>1.82963265306123</v>
      </c>
      <c r="AV102" s="103" t="n">
        <v>1.46370612244898</v>
      </c>
      <c r="AW102" s="103" t="n">
        <v>1.09777959183674</v>
      </c>
      <c r="AX102" s="103" t="n">
        <v>0.731853061224492</v>
      </c>
      <c r="AY102" s="103" t="n">
        <v>-13.15</v>
      </c>
      <c r="AZ102" s="103" t="n">
        <v>-15.94</v>
      </c>
      <c r="BA102" s="103" t="n">
        <v>-18.73</v>
      </c>
      <c r="BB102" s="103" t="n">
        <v>-21.52</v>
      </c>
    </row>
    <row r="103" customFormat="false" ht="12.8" hidden="false" customHeight="false" outlineLevel="0" collapsed="false">
      <c r="A103" s="102" t="n">
        <v>136</v>
      </c>
      <c r="B103" s="103" t="n">
        <v>0</v>
      </c>
      <c r="C103" s="103" t="n">
        <v>0.7215</v>
      </c>
      <c r="D103" s="103" t="n">
        <v>1.443</v>
      </c>
      <c r="E103" s="103" t="n">
        <v>2.1645</v>
      </c>
      <c r="F103" s="103" t="n">
        <v>2.886</v>
      </c>
      <c r="G103" s="103" t="n">
        <v>3.556</v>
      </c>
      <c r="H103" s="103" t="n">
        <v>4.226</v>
      </c>
      <c r="I103" s="103" t="n">
        <v>4.763</v>
      </c>
      <c r="J103" s="103" t="n">
        <v>5.3</v>
      </c>
      <c r="K103" s="103" t="n">
        <v>5.688</v>
      </c>
      <c r="L103" s="103" t="n">
        <v>6.076</v>
      </c>
      <c r="M103" s="103" t="n">
        <v>6.371</v>
      </c>
      <c r="N103" s="103" t="n">
        <v>6.666</v>
      </c>
      <c r="O103" s="103" t="n">
        <v>6.963</v>
      </c>
      <c r="P103" s="103" t="n">
        <v>7.26</v>
      </c>
      <c r="Q103" s="103" t="n">
        <v>7.648</v>
      </c>
      <c r="R103" s="103" t="n">
        <v>8.036</v>
      </c>
      <c r="S103" s="103" t="n">
        <v>8.30951901837909</v>
      </c>
      <c r="T103" s="103" t="n">
        <v>8.58303803675818</v>
      </c>
      <c r="U103" s="103" t="n">
        <v>8.85655705513727</v>
      </c>
      <c r="V103" s="103" t="n">
        <v>9.13007607351636</v>
      </c>
      <c r="W103" s="103" t="n">
        <v>9.27074290870833</v>
      </c>
      <c r="X103" s="103" t="n">
        <v>9.41140974390029</v>
      </c>
      <c r="Y103" s="103" t="n">
        <v>9.38598356903363</v>
      </c>
      <c r="Z103" s="103" t="n">
        <v>9.36055739416698</v>
      </c>
      <c r="AA103" s="103" t="n">
        <v>9.33513121930032</v>
      </c>
      <c r="AB103" s="103" t="n">
        <v>8.96172597052831</v>
      </c>
      <c r="AC103" s="103" t="n">
        <v>8.5883207217563</v>
      </c>
      <c r="AD103" s="103" t="n">
        <v>8.21491547298429</v>
      </c>
      <c r="AE103" s="103" t="n">
        <v>7.84151022421228</v>
      </c>
      <c r="AF103" s="103" t="n">
        <v>7.46810497544026</v>
      </c>
      <c r="AG103" s="103" t="n">
        <v>7.09469972666825</v>
      </c>
      <c r="AH103" s="103" t="n">
        <v>6.72129447789623</v>
      </c>
      <c r="AI103" s="103" t="n">
        <v>6.34788922912423</v>
      </c>
      <c r="AJ103" s="103" t="n">
        <v>5.97448398035221</v>
      </c>
      <c r="AK103" s="103" t="n">
        <v>5.6010787315802</v>
      </c>
      <c r="AL103" s="103" t="n">
        <v>5.22767348280818</v>
      </c>
      <c r="AM103" s="103" t="n">
        <v>4.85426823403617</v>
      </c>
      <c r="AN103" s="103" t="n">
        <v>4.48086298526416</v>
      </c>
      <c r="AO103" s="103" t="n">
        <v>4.10745773649214</v>
      </c>
      <c r="AP103" s="103" t="n">
        <v>3.73405248772013</v>
      </c>
      <c r="AQ103" s="103" t="n">
        <v>3.36064723894812</v>
      </c>
      <c r="AR103" s="103" t="n">
        <v>2.9872419901761</v>
      </c>
      <c r="AS103" s="103" t="n">
        <v>2.61383674140409</v>
      </c>
      <c r="AT103" s="103" t="n">
        <v>2.24043149263208</v>
      </c>
      <c r="AU103" s="103" t="n">
        <v>1.86702624386006</v>
      </c>
      <c r="AV103" s="103" t="n">
        <v>1.49362099508805</v>
      </c>
      <c r="AW103" s="103" t="n">
        <v>1.12021574631604</v>
      </c>
      <c r="AX103" s="103" t="n">
        <v>0.746810497544023</v>
      </c>
      <c r="AY103" s="103" t="n">
        <v>-13.2545</v>
      </c>
      <c r="AZ103" s="103" t="n">
        <v>-16.088</v>
      </c>
      <c r="BA103" s="103" t="n">
        <v>-18.9215</v>
      </c>
      <c r="BB103" s="103" t="n">
        <v>-21.755</v>
      </c>
    </row>
    <row r="104" customFormat="false" ht="12.8" hidden="false" customHeight="false" outlineLevel="0" collapsed="false">
      <c r="A104" s="102" t="n">
        <v>137</v>
      </c>
      <c r="B104" s="103" t="n">
        <v>0</v>
      </c>
      <c r="C104" s="103" t="n">
        <v>0.708</v>
      </c>
      <c r="D104" s="103" t="n">
        <v>1.416</v>
      </c>
      <c r="E104" s="103" t="n">
        <v>2.124</v>
      </c>
      <c r="F104" s="103" t="n">
        <v>2.832</v>
      </c>
      <c r="G104" s="103" t="n">
        <v>3.497</v>
      </c>
      <c r="H104" s="103" t="n">
        <v>4.162</v>
      </c>
      <c r="I104" s="103" t="n">
        <v>4.701</v>
      </c>
      <c r="J104" s="103" t="n">
        <v>5.24</v>
      </c>
      <c r="K104" s="103" t="n">
        <v>5.636</v>
      </c>
      <c r="L104" s="103" t="n">
        <v>6.032</v>
      </c>
      <c r="M104" s="103" t="n">
        <v>6.327</v>
      </c>
      <c r="N104" s="103" t="n">
        <v>6.622</v>
      </c>
      <c r="O104" s="103" t="n">
        <v>6.916</v>
      </c>
      <c r="P104" s="103" t="n">
        <v>7.21</v>
      </c>
      <c r="Q104" s="103" t="n">
        <v>7.586</v>
      </c>
      <c r="R104" s="103" t="n">
        <v>7.962</v>
      </c>
      <c r="S104" s="103" t="n">
        <v>8.26427543070696</v>
      </c>
      <c r="T104" s="103" t="n">
        <v>8.56655086141392</v>
      </c>
      <c r="U104" s="103" t="n">
        <v>8.86882629212087</v>
      </c>
      <c r="V104" s="103" t="n">
        <v>9.17110172282783</v>
      </c>
      <c r="W104" s="103" t="n">
        <v>9.32018579249183</v>
      </c>
      <c r="X104" s="103" t="n">
        <v>9.46926986215583</v>
      </c>
      <c r="Y104" s="103" t="n">
        <v>9.48687963253539</v>
      </c>
      <c r="Z104" s="103" t="n">
        <v>9.50448940291496</v>
      </c>
      <c r="AA104" s="103" t="n">
        <v>9.52209917329452</v>
      </c>
      <c r="AB104" s="103" t="n">
        <v>9.14121520636274</v>
      </c>
      <c r="AC104" s="103" t="n">
        <v>8.76033123943097</v>
      </c>
      <c r="AD104" s="103" t="n">
        <v>8.37944727249919</v>
      </c>
      <c r="AE104" s="103" t="n">
        <v>7.9985633055674</v>
      </c>
      <c r="AF104" s="103" t="n">
        <v>7.61767933863562</v>
      </c>
      <c r="AG104" s="103" t="n">
        <v>7.23679537170384</v>
      </c>
      <c r="AH104" s="103" t="n">
        <v>6.85591140477206</v>
      </c>
      <c r="AI104" s="103" t="n">
        <v>6.47502743784028</v>
      </c>
      <c r="AJ104" s="103" t="n">
        <v>6.0941434709085</v>
      </c>
      <c r="AK104" s="103" t="n">
        <v>5.71325950397672</v>
      </c>
      <c r="AL104" s="103" t="n">
        <v>5.33237553704493</v>
      </c>
      <c r="AM104" s="103" t="n">
        <v>4.95149157011315</v>
      </c>
      <c r="AN104" s="103" t="n">
        <v>4.57060760318137</v>
      </c>
      <c r="AO104" s="103" t="n">
        <v>4.18972363624959</v>
      </c>
      <c r="AP104" s="103" t="n">
        <v>3.80883966931781</v>
      </c>
      <c r="AQ104" s="103" t="n">
        <v>3.42795570238603</v>
      </c>
      <c r="AR104" s="103" t="n">
        <v>3.04707173545424</v>
      </c>
      <c r="AS104" s="103" t="n">
        <v>2.66618776852246</v>
      </c>
      <c r="AT104" s="103" t="n">
        <v>2.28530380159068</v>
      </c>
      <c r="AU104" s="103" t="n">
        <v>1.9044198346589</v>
      </c>
      <c r="AV104" s="103" t="n">
        <v>1.52353586772712</v>
      </c>
      <c r="AW104" s="103" t="n">
        <v>1.14265190079534</v>
      </c>
      <c r="AX104" s="103" t="n">
        <v>0.761767933863555</v>
      </c>
      <c r="AY104" s="103" t="n">
        <v>-13.359</v>
      </c>
      <c r="AZ104" s="103" t="n">
        <v>-16.236</v>
      </c>
      <c r="BA104" s="103" t="n">
        <v>-19.113</v>
      </c>
      <c r="BB104" s="103" t="n">
        <v>-21.99</v>
      </c>
    </row>
    <row r="105" customFormat="false" ht="12.8" hidden="false" customHeight="false" outlineLevel="0" collapsed="false">
      <c r="A105" s="102" t="n">
        <v>138</v>
      </c>
      <c r="B105" s="103" t="n">
        <v>0</v>
      </c>
      <c r="C105" s="103" t="n">
        <v>0.6945</v>
      </c>
      <c r="D105" s="103" t="n">
        <v>1.389</v>
      </c>
      <c r="E105" s="103" t="n">
        <v>2.0835</v>
      </c>
      <c r="F105" s="103" t="n">
        <v>2.778</v>
      </c>
      <c r="G105" s="103" t="n">
        <v>3.438</v>
      </c>
      <c r="H105" s="103" t="n">
        <v>4.09799999999999</v>
      </c>
      <c r="I105" s="103" t="n">
        <v>4.639</v>
      </c>
      <c r="J105" s="103" t="n">
        <v>5.18</v>
      </c>
      <c r="K105" s="103" t="n">
        <v>5.584</v>
      </c>
      <c r="L105" s="103" t="n">
        <v>5.988</v>
      </c>
      <c r="M105" s="103" t="n">
        <v>6.283</v>
      </c>
      <c r="N105" s="103" t="n">
        <v>6.578</v>
      </c>
      <c r="O105" s="103" t="n">
        <v>6.869</v>
      </c>
      <c r="P105" s="103" t="n">
        <v>7.16</v>
      </c>
      <c r="Q105" s="103" t="n">
        <v>7.524</v>
      </c>
      <c r="R105" s="103" t="n">
        <v>7.888</v>
      </c>
      <c r="S105" s="103" t="n">
        <v>8.21903184303483</v>
      </c>
      <c r="T105" s="103" t="n">
        <v>8.55006368606965</v>
      </c>
      <c r="U105" s="103" t="n">
        <v>8.88109552910448</v>
      </c>
      <c r="V105" s="103" t="n">
        <v>9.21212737213931</v>
      </c>
      <c r="W105" s="103" t="n">
        <v>9.36962867627534</v>
      </c>
      <c r="X105" s="103" t="n">
        <v>9.52712998041137</v>
      </c>
      <c r="Y105" s="103" t="n">
        <v>9.58777569603715</v>
      </c>
      <c r="Z105" s="103" t="n">
        <v>9.64842141166293</v>
      </c>
      <c r="AA105" s="103" t="n">
        <v>9.70906712728871</v>
      </c>
      <c r="AB105" s="103" t="n">
        <v>9.32070444219717</v>
      </c>
      <c r="AC105" s="103" t="n">
        <v>8.93234175710563</v>
      </c>
      <c r="AD105" s="103" t="n">
        <v>8.54397907201408</v>
      </c>
      <c r="AE105" s="103" t="n">
        <v>8.15561638692253</v>
      </c>
      <c r="AF105" s="103" t="n">
        <v>7.76725370183098</v>
      </c>
      <c r="AG105" s="103" t="n">
        <v>7.37889101673943</v>
      </c>
      <c r="AH105" s="103" t="n">
        <v>6.99052833164788</v>
      </c>
      <c r="AI105" s="103" t="n">
        <v>6.60216564655634</v>
      </c>
      <c r="AJ105" s="103" t="n">
        <v>6.21380296146478</v>
      </c>
      <c r="AK105" s="103" t="n">
        <v>5.82544027637324</v>
      </c>
      <c r="AL105" s="103" t="n">
        <v>5.43707759128169</v>
      </c>
      <c r="AM105" s="103" t="n">
        <v>5.04871490619014</v>
      </c>
      <c r="AN105" s="103" t="n">
        <v>4.66035222109859</v>
      </c>
      <c r="AO105" s="103" t="n">
        <v>4.27198953600704</v>
      </c>
      <c r="AP105" s="103" t="n">
        <v>3.88362685091549</v>
      </c>
      <c r="AQ105" s="103" t="n">
        <v>3.49526416582394</v>
      </c>
      <c r="AR105" s="103" t="n">
        <v>3.10690148073239</v>
      </c>
      <c r="AS105" s="103" t="n">
        <v>2.71853879564084</v>
      </c>
      <c r="AT105" s="103" t="n">
        <v>2.33017611054929</v>
      </c>
      <c r="AU105" s="103" t="n">
        <v>1.94181342545774</v>
      </c>
      <c r="AV105" s="103" t="n">
        <v>1.55345074036619</v>
      </c>
      <c r="AW105" s="103" t="n">
        <v>1.16508805527464</v>
      </c>
      <c r="AX105" s="103" t="n">
        <v>0.776725370183087</v>
      </c>
      <c r="AY105" s="103" t="n">
        <v>-13.4635</v>
      </c>
      <c r="AZ105" s="103" t="n">
        <v>-16.384</v>
      </c>
      <c r="BA105" s="103" t="n">
        <v>-19.3045</v>
      </c>
      <c r="BB105" s="103" t="n">
        <v>-22.225</v>
      </c>
    </row>
    <row r="106" customFormat="false" ht="12.8" hidden="false" customHeight="false" outlineLevel="0" collapsed="false">
      <c r="A106" s="102" t="n">
        <v>139</v>
      </c>
      <c r="B106" s="103" t="n">
        <v>0</v>
      </c>
      <c r="C106" s="103" t="n">
        <v>0.681</v>
      </c>
      <c r="D106" s="103" t="n">
        <v>1.362</v>
      </c>
      <c r="E106" s="103" t="n">
        <v>2.043</v>
      </c>
      <c r="F106" s="103" t="n">
        <v>2.724</v>
      </c>
      <c r="G106" s="103" t="n">
        <v>3.379</v>
      </c>
      <c r="H106" s="103" t="n">
        <v>4.03399999999999</v>
      </c>
      <c r="I106" s="103" t="n">
        <v>4.577</v>
      </c>
      <c r="J106" s="103" t="n">
        <v>5.12</v>
      </c>
      <c r="K106" s="103" t="n">
        <v>5.532</v>
      </c>
      <c r="L106" s="103" t="n">
        <v>5.944</v>
      </c>
      <c r="M106" s="103" t="n">
        <v>6.239</v>
      </c>
      <c r="N106" s="103" t="n">
        <v>6.534</v>
      </c>
      <c r="O106" s="103" t="n">
        <v>6.822</v>
      </c>
      <c r="P106" s="103" t="n">
        <v>7.11</v>
      </c>
      <c r="Q106" s="103" t="n">
        <v>7.462</v>
      </c>
      <c r="R106" s="103" t="n">
        <v>7.814</v>
      </c>
      <c r="S106" s="103" t="n">
        <v>8.17378825536269</v>
      </c>
      <c r="T106" s="103" t="n">
        <v>8.53357651072539</v>
      </c>
      <c r="U106" s="103" t="n">
        <v>8.89336476608808</v>
      </c>
      <c r="V106" s="103" t="n">
        <v>9.25315302145078</v>
      </c>
      <c r="W106" s="103" t="n">
        <v>9.41907156005884</v>
      </c>
      <c r="X106" s="103" t="n">
        <v>9.58499009866691</v>
      </c>
      <c r="Y106" s="103" t="n">
        <v>9.68867175953891</v>
      </c>
      <c r="Z106" s="103" t="n">
        <v>9.79235342041091</v>
      </c>
      <c r="AA106" s="103" t="n">
        <v>9.89603508128291</v>
      </c>
      <c r="AB106" s="103" t="n">
        <v>9.5001936780316</v>
      </c>
      <c r="AC106" s="103" t="n">
        <v>9.1043522747803</v>
      </c>
      <c r="AD106" s="103" t="n">
        <v>8.70851087152898</v>
      </c>
      <c r="AE106" s="103" t="n">
        <v>8.31266946827766</v>
      </c>
      <c r="AF106" s="103" t="n">
        <v>7.91682806502634</v>
      </c>
      <c r="AG106" s="103" t="n">
        <v>7.52098666177503</v>
      </c>
      <c r="AH106" s="103" t="n">
        <v>7.12514525852371</v>
      </c>
      <c r="AI106" s="103" t="n">
        <v>6.72930385527239</v>
      </c>
      <c r="AJ106" s="103" t="n">
        <v>6.33346245202107</v>
      </c>
      <c r="AK106" s="103" t="n">
        <v>5.93762104876975</v>
      </c>
      <c r="AL106" s="103" t="n">
        <v>5.54177964551844</v>
      </c>
      <c r="AM106" s="103" t="n">
        <v>5.14593824226712</v>
      </c>
      <c r="AN106" s="103" t="n">
        <v>4.7500968390158</v>
      </c>
      <c r="AO106" s="103" t="n">
        <v>4.35425543576448</v>
      </c>
      <c r="AP106" s="103" t="n">
        <v>3.95841403251317</v>
      </c>
      <c r="AQ106" s="103" t="n">
        <v>3.56257262926185</v>
      </c>
      <c r="AR106" s="103" t="n">
        <v>3.16673122601053</v>
      </c>
      <c r="AS106" s="103" t="n">
        <v>2.77088982275921</v>
      </c>
      <c r="AT106" s="103" t="n">
        <v>2.37504841950789</v>
      </c>
      <c r="AU106" s="103" t="n">
        <v>1.97920701625657</v>
      </c>
      <c r="AV106" s="103" t="n">
        <v>1.58336561300526</v>
      </c>
      <c r="AW106" s="103" t="n">
        <v>1.18752420975394</v>
      </c>
      <c r="AX106" s="103" t="n">
        <v>0.791682806502618</v>
      </c>
      <c r="AY106" s="103" t="n">
        <v>-13.568</v>
      </c>
      <c r="AZ106" s="103" t="n">
        <v>-16.532</v>
      </c>
      <c r="BA106" s="103" t="n">
        <v>-19.496</v>
      </c>
      <c r="BB106" s="103" t="n">
        <v>-22.46</v>
      </c>
    </row>
    <row r="107" customFormat="false" ht="12.8" hidden="false" customHeight="false" outlineLevel="0" collapsed="false">
      <c r="A107" s="102" t="n">
        <v>140</v>
      </c>
      <c r="B107" s="103" t="n">
        <v>0</v>
      </c>
      <c r="C107" s="103" t="n">
        <v>0.6675</v>
      </c>
      <c r="D107" s="103" t="n">
        <v>1.335</v>
      </c>
      <c r="E107" s="103" t="n">
        <v>2.0025</v>
      </c>
      <c r="F107" s="103" t="n">
        <v>2.67</v>
      </c>
      <c r="G107" s="103" t="n">
        <v>3.32</v>
      </c>
      <c r="H107" s="103" t="n">
        <v>3.96999999999999</v>
      </c>
      <c r="I107" s="103" t="n">
        <v>4.515</v>
      </c>
      <c r="J107" s="103" t="n">
        <v>5.06</v>
      </c>
      <c r="K107" s="103" t="n">
        <v>5.48</v>
      </c>
      <c r="L107" s="103" t="n">
        <v>5.9</v>
      </c>
      <c r="M107" s="103" t="n">
        <v>6.195</v>
      </c>
      <c r="N107" s="103" t="n">
        <v>6.49</v>
      </c>
      <c r="O107" s="103" t="n">
        <v>6.775</v>
      </c>
      <c r="P107" s="103" t="n">
        <v>7.06</v>
      </c>
      <c r="Q107" s="103" t="n">
        <v>7.4</v>
      </c>
      <c r="R107" s="103" t="n">
        <v>7.74</v>
      </c>
      <c r="S107" s="103" t="n">
        <v>8.12854466769056</v>
      </c>
      <c r="T107" s="103" t="n">
        <v>8.51708933538112</v>
      </c>
      <c r="U107" s="103" t="n">
        <v>8.90563400307169</v>
      </c>
      <c r="V107" s="103" t="n">
        <v>9.29417867076225</v>
      </c>
      <c r="W107" s="103" t="n">
        <v>9.46851444384235</v>
      </c>
      <c r="X107" s="103" t="n">
        <v>9.64285021692245</v>
      </c>
      <c r="Y107" s="103" t="n">
        <v>9.78956782304067</v>
      </c>
      <c r="Z107" s="103" t="n">
        <v>9.93628542915888</v>
      </c>
      <c r="AA107" s="103" t="n">
        <v>10.0830030352771</v>
      </c>
      <c r="AB107" s="103" t="n">
        <v>9.67968291386603</v>
      </c>
      <c r="AC107" s="103" t="n">
        <v>9.27636279245496</v>
      </c>
      <c r="AD107" s="103" t="n">
        <v>8.87304267104387</v>
      </c>
      <c r="AE107" s="103" t="n">
        <v>8.46972254963279</v>
      </c>
      <c r="AF107" s="103" t="n">
        <v>8.0664024282217</v>
      </c>
      <c r="AG107" s="103" t="n">
        <v>7.66308230681062</v>
      </c>
      <c r="AH107" s="103" t="n">
        <v>7.25976218539953</v>
      </c>
      <c r="AI107" s="103" t="n">
        <v>6.85644206398845</v>
      </c>
      <c r="AJ107" s="103" t="n">
        <v>6.45312194257736</v>
      </c>
      <c r="AK107" s="103" t="n">
        <v>6.04980182116628</v>
      </c>
      <c r="AL107" s="103" t="n">
        <v>5.64648169975519</v>
      </c>
      <c r="AM107" s="103" t="n">
        <v>5.24316157834411</v>
      </c>
      <c r="AN107" s="103" t="n">
        <v>4.83984145693302</v>
      </c>
      <c r="AO107" s="103" t="n">
        <v>4.43652133552193</v>
      </c>
      <c r="AP107" s="103" t="n">
        <v>4.03320121411085</v>
      </c>
      <c r="AQ107" s="103" t="n">
        <v>3.62988109269976</v>
      </c>
      <c r="AR107" s="103" t="n">
        <v>3.22656097128868</v>
      </c>
      <c r="AS107" s="103" t="n">
        <v>2.82324084987759</v>
      </c>
      <c r="AT107" s="103" t="n">
        <v>2.41992072846651</v>
      </c>
      <c r="AU107" s="103" t="n">
        <v>2.01660060705542</v>
      </c>
      <c r="AV107" s="103" t="n">
        <v>1.61328048564434</v>
      </c>
      <c r="AW107" s="103" t="n">
        <v>1.20996036423325</v>
      </c>
      <c r="AX107" s="103" t="n">
        <v>0.806640242822169</v>
      </c>
      <c r="AY107" s="103" t="n">
        <v>-13.6725</v>
      </c>
      <c r="AZ107" s="103" t="n">
        <v>-16.68</v>
      </c>
      <c r="BA107" s="103" t="n">
        <v>-19.6875</v>
      </c>
      <c r="BB107" s="103" t="n">
        <v>-22.695</v>
      </c>
    </row>
    <row r="108" customFormat="false" ht="12.8" hidden="false" customHeight="false" outlineLevel="0" collapsed="false">
      <c r="A108" s="102" t="n">
        <v>141</v>
      </c>
      <c r="B108" s="103" t="n">
        <v>0</v>
      </c>
      <c r="C108" s="103" t="n">
        <v>0.658</v>
      </c>
      <c r="D108" s="103" t="n">
        <v>1.316</v>
      </c>
      <c r="E108" s="103" t="n">
        <v>1.974</v>
      </c>
      <c r="F108" s="103" t="n">
        <v>2.632</v>
      </c>
      <c r="G108" s="103" t="n">
        <v>3.275</v>
      </c>
      <c r="H108" s="103" t="n">
        <v>3.91799999999999</v>
      </c>
      <c r="I108" s="103" t="n">
        <v>4.461</v>
      </c>
      <c r="J108" s="103" t="n">
        <v>5.004</v>
      </c>
      <c r="K108" s="103" t="n">
        <v>5.427</v>
      </c>
      <c r="L108" s="103" t="n">
        <v>5.85</v>
      </c>
      <c r="M108" s="103" t="n">
        <v>6.1505</v>
      </c>
      <c r="N108" s="103" t="n">
        <v>6.451</v>
      </c>
      <c r="O108" s="103" t="n">
        <v>6.7355</v>
      </c>
      <c r="P108" s="103" t="n">
        <v>7.02</v>
      </c>
      <c r="Q108" s="103" t="n">
        <v>7.354</v>
      </c>
      <c r="R108" s="103" t="n">
        <v>7.688</v>
      </c>
      <c r="S108" s="103" t="n">
        <v>8.09158573415245</v>
      </c>
      <c r="T108" s="103" t="n">
        <v>8.4951714683049</v>
      </c>
      <c r="U108" s="103" t="n">
        <v>8.89875720245735</v>
      </c>
      <c r="V108" s="103" t="n">
        <v>9.3023429366098</v>
      </c>
      <c r="W108" s="103" t="n">
        <v>9.49469407546272</v>
      </c>
      <c r="X108" s="103" t="n">
        <v>9.68704521431564</v>
      </c>
      <c r="Y108" s="103" t="n">
        <v>9.88046644068818</v>
      </c>
      <c r="Z108" s="103" t="n">
        <v>10.0738876670607</v>
      </c>
      <c r="AA108" s="103" t="n">
        <v>10.2673088934332</v>
      </c>
      <c r="AB108" s="103" t="n">
        <v>9.85661653769591</v>
      </c>
      <c r="AC108" s="103" t="n">
        <v>9.44592418195859</v>
      </c>
      <c r="AD108" s="103" t="n">
        <v>9.03523182622126</v>
      </c>
      <c r="AE108" s="103" t="n">
        <v>8.62453947048393</v>
      </c>
      <c r="AF108" s="103" t="n">
        <v>8.2138471147466</v>
      </c>
      <c r="AG108" s="103" t="n">
        <v>7.80315475900927</v>
      </c>
      <c r="AH108" s="103" t="n">
        <v>7.39246240327194</v>
      </c>
      <c r="AI108" s="103" t="n">
        <v>6.98177004753461</v>
      </c>
      <c r="AJ108" s="103" t="n">
        <v>6.57107769179728</v>
      </c>
      <c r="AK108" s="103" t="n">
        <v>6.16038533605995</v>
      </c>
      <c r="AL108" s="103" t="n">
        <v>5.74969298032262</v>
      </c>
      <c r="AM108" s="103" t="n">
        <v>5.33900062458529</v>
      </c>
      <c r="AN108" s="103" t="n">
        <v>4.92830826884796</v>
      </c>
      <c r="AO108" s="103" t="n">
        <v>4.51761591311063</v>
      </c>
      <c r="AP108" s="103" t="n">
        <v>4.1069235573733</v>
      </c>
      <c r="AQ108" s="103" t="n">
        <v>3.69623120163597</v>
      </c>
      <c r="AR108" s="103" t="n">
        <v>3.28553884589864</v>
      </c>
      <c r="AS108" s="103" t="n">
        <v>2.87484649016131</v>
      </c>
      <c r="AT108" s="103" t="n">
        <v>2.46415413442398</v>
      </c>
      <c r="AU108" s="103" t="n">
        <v>2.05346177868665</v>
      </c>
      <c r="AV108" s="103" t="n">
        <v>1.64276942294932</v>
      </c>
      <c r="AW108" s="103" t="n">
        <v>1.23207706721199</v>
      </c>
      <c r="AX108" s="103" t="n">
        <v>0.821384711474661</v>
      </c>
      <c r="AY108" s="103" t="n">
        <v>-13.6285</v>
      </c>
      <c r="AZ108" s="103" t="n">
        <v>-16.66</v>
      </c>
      <c r="BA108" s="103" t="n">
        <v>-19.6915</v>
      </c>
      <c r="BB108" s="103" t="n">
        <v>-22.723</v>
      </c>
    </row>
    <row r="109" customFormat="false" ht="12.8" hidden="false" customHeight="false" outlineLevel="0" collapsed="false">
      <c r="A109" s="102" t="n">
        <v>142</v>
      </c>
      <c r="B109" s="103" t="n">
        <v>0</v>
      </c>
      <c r="C109" s="103" t="n">
        <v>0.6485</v>
      </c>
      <c r="D109" s="103" t="n">
        <v>1.297</v>
      </c>
      <c r="E109" s="103" t="n">
        <v>1.9455</v>
      </c>
      <c r="F109" s="103" t="n">
        <v>2.594</v>
      </c>
      <c r="G109" s="103" t="n">
        <v>3.23</v>
      </c>
      <c r="H109" s="103" t="n">
        <v>3.86599999999999</v>
      </c>
      <c r="I109" s="103" t="n">
        <v>4.407</v>
      </c>
      <c r="J109" s="103" t="n">
        <v>4.948</v>
      </c>
      <c r="K109" s="103" t="n">
        <v>5.374</v>
      </c>
      <c r="L109" s="103" t="n">
        <v>5.8</v>
      </c>
      <c r="M109" s="103" t="n">
        <v>6.106</v>
      </c>
      <c r="N109" s="103" t="n">
        <v>6.412</v>
      </c>
      <c r="O109" s="103" t="n">
        <v>6.696</v>
      </c>
      <c r="P109" s="103" t="n">
        <v>6.98</v>
      </c>
      <c r="Q109" s="103" t="n">
        <v>7.308</v>
      </c>
      <c r="R109" s="103" t="n">
        <v>7.636</v>
      </c>
      <c r="S109" s="103" t="n">
        <v>8.05462680061434</v>
      </c>
      <c r="T109" s="103" t="n">
        <v>8.47325360122868</v>
      </c>
      <c r="U109" s="103" t="n">
        <v>8.89188040184301</v>
      </c>
      <c r="V109" s="103" t="n">
        <v>9.31050720245735</v>
      </c>
      <c r="W109" s="103" t="n">
        <v>9.52087370708309</v>
      </c>
      <c r="X109" s="103" t="n">
        <v>9.73124021170884</v>
      </c>
      <c r="Y109" s="103" t="n">
        <v>9.97136505833569</v>
      </c>
      <c r="Z109" s="103" t="n">
        <v>10.2114899049625</v>
      </c>
      <c r="AA109" s="103" t="n">
        <v>10.4516147515894</v>
      </c>
      <c r="AB109" s="103" t="n">
        <v>10.0335501615258</v>
      </c>
      <c r="AC109" s="103" t="n">
        <v>9.61548557146221</v>
      </c>
      <c r="AD109" s="103" t="n">
        <v>9.19742098139864</v>
      </c>
      <c r="AE109" s="103" t="n">
        <v>8.77935639133507</v>
      </c>
      <c r="AF109" s="103" t="n">
        <v>8.3612918012715</v>
      </c>
      <c r="AG109" s="103" t="n">
        <v>7.94322721120792</v>
      </c>
      <c r="AH109" s="103" t="n">
        <v>7.52516262114435</v>
      </c>
      <c r="AI109" s="103" t="n">
        <v>7.10709803108078</v>
      </c>
      <c r="AJ109" s="103" t="n">
        <v>6.6890334410172</v>
      </c>
      <c r="AK109" s="103" t="n">
        <v>6.27096885095363</v>
      </c>
      <c r="AL109" s="103" t="n">
        <v>5.85290426089005</v>
      </c>
      <c r="AM109" s="103" t="n">
        <v>5.43483967082648</v>
      </c>
      <c r="AN109" s="103" t="n">
        <v>5.0167750807629</v>
      </c>
      <c r="AO109" s="103" t="n">
        <v>4.59871049069933</v>
      </c>
      <c r="AP109" s="103" t="n">
        <v>4.18064590063575</v>
      </c>
      <c r="AQ109" s="103" t="n">
        <v>3.76258131057218</v>
      </c>
      <c r="AR109" s="103" t="n">
        <v>3.3445167205086</v>
      </c>
      <c r="AS109" s="103" t="n">
        <v>2.92645213044503</v>
      </c>
      <c r="AT109" s="103" t="n">
        <v>2.50838754038145</v>
      </c>
      <c r="AU109" s="103" t="n">
        <v>2.09032295031788</v>
      </c>
      <c r="AV109" s="103" t="n">
        <v>1.6722583602543</v>
      </c>
      <c r="AW109" s="103" t="n">
        <v>1.25419377019073</v>
      </c>
      <c r="AX109" s="103" t="n">
        <v>0.836129180127154</v>
      </c>
      <c r="AY109" s="103" t="n">
        <v>-13.5845</v>
      </c>
      <c r="AZ109" s="103" t="n">
        <v>-16.64</v>
      </c>
      <c r="BA109" s="103" t="n">
        <v>-19.6955</v>
      </c>
      <c r="BB109" s="103" t="n">
        <v>-22.751</v>
      </c>
    </row>
    <row r="110" customFormat="false" ht="12.8" hidden="false" customHeight="false" outlineLevel="0" collapsed="false">
      <c r="A110" s="102" t="n">
        <v>143</v>
      </c>
      <c r="B110" s="103" t="n">
        <v>0</v>
      </c>
      <c r="C110" s="103" t="n">
        <v>0.639</v>
      </c>
      <c r="D110" s="103" t="n">
        <v>1.278</v>
      </c>
      <c r="E110" s="103" t="n">
        <v>1.917</v>
      </c>
      <c r="F110" s="103" t="n">
        <v>2.556</v>
      </c>
      <c r="G110" s="103" t="n">
        <v>3.185</v>
      </c>
      <c r="H110" s="103" t="n">
        <v>3.814</v>
      </c>
      <c r="I110" s="103" t="n">
        <v>4.353</v>
      </c>
      <c r="J110" s="103" t="n">
        <v>4.892</v>
      </c>
      <c r="K110" s="103" t="n">
        <v>5.321</v>
      </c>
      <c r="L110" s="103" t="n">
        <v>5.75</v>
      </c>
      <c r="M110" s="103" t="n">
        <v>6.0615</v>
      </c>
      <c r="N110" s="103" t="n">
        <v>6.373</v>
      </c>
      <c r="O110" s="103" t="n">
        <v>6.6565</v>
      </c>
      <c r="P110" s="103" t="n">
        <v>6.94</v>
      </c>
      <c r="Q110" s="103" t="n">
        <v>7.262</v>
      </c>
      <c r="R110" s="103" t="n">
        <v>7.584</v>
      </c>
      <c r="S110" s="103" t="n">
        <v>8.01766786707623</v>
      </c>
      <c r="T110" s="103" t="n">
        <v>8.45133573415245</v>
      </c>
      <c r="U110" s="103" t="n">
        <v>8.88500360122868</v>
      </c>
      <c r="V110" s="103" t="n">
        <v>9.3186714683049</v>
      </c>
      <c r="W110" s="103" t="n">
        <v>9.54705333870347</v>
      </c>
      <c r="X110" s="103" t="n">
        <v>9.77543520910203</v>
      </c>
      <c r="Y110" s="103" t="n">
        <v>10.0622636759832</v>
      </c>
      <c r="Z110" s="103" t="n">
        <v>10.3490921428644</v>
      </c>
      <c r="AA110" s="103" t="n">
        <v>10.6359206097455</v>
      </c>
      <c r="AB110" s="103" t="n">
        <v>10.2104837853557</v>
      </c>
      <c r="AC110" s="103" t="n">
        <v>9.78504696096584</v>
      </c>
      <c r="AD110" s="103" t="n">
        <v>9.35961013657603</v>
      </c>
      <c r="AE110" s="103" t="n">
        <v>8.93417331218621</v>
      </c>
      <c r="AF110" s="103" t="n">
        <v>8.5087364877964</v>
      </c>
      <c r="AG110" s="103" t="n">
        <v>8.08329966340658</v>
      </c>
      <c r="AH110" s="103" t="n">
        <v>7.65786283901676</v>
      </c>
      <c r="AI110" s="103" t="n">
        <v>7.23242601462694</v>
      </c>
      <c r="AJ110" s="103" t="n">
        <v>6.80698919023712</v>
      </c>
      <c r="AK110" s="103" t="n">
        <v>6.3815523658473</v>
      </c>
      <c r="AL110" s="103" t="n">
        <v>5.95611554145748</v>
      </c>
      <c r="AM110" s="103" t="n">
        <v>5.53067871706766</v>
      </c>
      <c r="AN110" s="103" t="n">
        <v>5.10524189267784</v>
      </c>
      <c r="AO110" s="103" t="n">
        <v>4.67980506828802</v>
      </c>
      <c r="AP110" s="103" t="n">
        <v>4.2543682438982</v>
      </c>
      <c r="AQ110" s="103" t="n">
        <v>3.82893141950838</v>
      </c>
      <c r="AR110" s="103" t="n">
        <v>3.40349459511856</v>
      </c>
      <c r="AS110" s="103" t="n">
        <v>2.97805777072874</v>
      </c>
      <c r="AT110" s="103" t="n">
        <v>2.55262094633892</v>
      </c>
      <c r="AU110" s="103" t="n">
        <v>2.1271841219491</v>
      </c>
      <c r="AV110" s="103" t="n">
        <v>1.70174729755928</v>
      </c>
      <c r="AW110" s="103" t="n">
        <v>1.27631047316946</v>
      </c>
      <c r="AX110" s="103" t="n">
        <v>0.850873648779645</v>
      </c>
      <c r="AY110" s="103" t="n">
        <v>-13.5405</v>
      </c>
      <c r="AZ110" s="103" t="n">
        <v>-16.62</v>
      </c>
      <c r="BA110" s="103" t="n">
        <v>-19.6995</v>
      </c>
      <c r="BB110" s="103" t="n">
        <v>-22.779</v>
      </c>
    </row>
    <row r="111" customFormat="false" ht="12.8" hidden="false" customHeight="false" outlineLevel="0" collapsed="false">
      <c r="A111" s="102" t="n">
        <v>144</v>
      </c>
      <c r="B111" s="103" t="n">
        <v>0</v>
      </c>
      <c r="C111" s="103" t="n">
        <v>0.6295</v>
      </c>
      <c r="D111" s="103" t="n">
        <v>1.259</v>
      </c>
      <c r="E111" s="103" t="n">
        <v>1.8885</v>
      </c>
      <c r="F111" s="103" t="n">
        <v>2.518</v>
      </c>
      <c r="G111" s="103" t="n">
        <v>3.14</v>
      </c>
      <c r="H111" s="103" t="n">
        <v>3.762</v>
      </c>
      <c r="I111" s="103" t="n">
        <v>4.299</v>
      </c>
      <c r="J111" s="103" t="n">
        <v>4.836</v>
      </c>
      <c r="K111" s="103" t="n">
        <v>5.268</v>
      </c>
      <c r="L111" s="103" t="n">
        <v>5.7</v>
      </c>
      <c r="M111" s="103" t="n">
        <v>6.017</v>
      </c>
      <c r="N111" s="103" t="n">
        <v>6.334</v>
      </c>
      <c r="O111" s="103" t="n">
        <v>6.617</v>
      </c>
      <c r="P111" s="103" t="n">
        <v>6.9</v>
      </c>
      <c r="Q111" s="103" t="n">
        <v>7.216</v>
      </c>
      <c r="R111" s="103" t="n">
        <v>7.532</v>
      </c>
      <c r="S111" s="103" t="n">
        <v>7.98070893353811</v>
      </c>
      <c r="T111" s="103" t="n">
        <v>8.42941786707623</v>
      </c>
      <c r="U111" s="103" t="n">
        <v>8.87812680061434</v>
      </c>
      <c r="V111" s="103" t="n">
        <v>9.32683573415245</v>
      </c>
      <c r="W111" s="103" t="n">
        <v>9.57323297032384</v>
      </c>
      <c r="X111" s="103" t="n">
        <v>9.81963020649522</v>
      </c>
      <c r="Y111" s="103" t="n">
        <v>10.1531622936307</v>
      </c>
      <c r="Z111" s="103" t="n">
        <v>10.4866943807662</v>
      </c>
      <c r="AA111" s="103" t="n">
        <v>10.8202264679017</v>
      </c>
      <c r="AB111" s="103" t="n">
        <v>10.3874174091856</v>
      </c>
      <c r="AC111" s="103" t="n">
        <v>9.95460835046947</v>
      </c>
      <c r="AD111" s="103" t="n">
        <v>9.52179929175341</v>
      </c>
      <c r="AE111" s="103" t="n">
        <v>9.08899023303736</v>
      </c>
      <c r="AF111" s="103" t="n">
        <v>8.6561811743213</v>
      </c>
      <c r="AG111" s="103" t="n">
        <v>8.22337211560523</v>
      </c>
      <c r="AH111" s="103" t="n">
        <v>7.79056305688917</v>
      </c>
      <c r="AI111" s="103" t="n">
        <v>7.35775399817311</v>
      </c>
      <c r="AJ111" s="103" t="n">
        <v>6.92494493945704</v>
      </c>
      <c r="AK111" s="103" t="n">
        <v>6.49213588074097</v>
      </c>
      <c r="AL111" s="103" t="n">
        <v>6.05932682202491</v>
      </c>
      <c r="AM111" s="103" t="n">
        <v>5.62651776330885</v>
      </c>
      <c r="AN111" s="103" t="n">
        <v>5.19370870459278</v>
      </c>
      <c r="AO111" s="103" t="n">
        <v>4.76089964587672</v>
      </c>
      <c r="AP111" s="103" t="n">
        <v>4.32809058716065</v>
      </c>
      <c r="AQ111" s="103" t="n">
        <v>3.89528152844459</v>
      </c>
      <c r="AR111" s="103" t="n">
        <v>3.46247246972852</v>
      </c>
      <c r="AS111" s="103" t="n">
        <v>3.02966341101246</v>
      </c>
      <c r="AT111" s="103" t="n">
        <v>2.5968543522964</v>
      </c>
      <c r="AU111" s="103" t="n">
        <v>2.16404529358033</v>
      </c>
      <c r="AV111" s="103" t="n">
        <v>1.73123623486427</v>
      </c>
      <c r="AW111" s="103" t="n">
        <v>1.2984271761482</v>
      </c>
      <c r="AX111" s="103" t="n">
        <v>0.865618117432138</v>
      </c>
      <c r="AY111" s="103" t="n">
        <v>-13.4965</v>
      </c>
      <c r="AZ111" s="103" t="n">
        <v>-16.6</v>
      </c>
      <c r="BA111" s="103" t="n">
        <v>-19.7035</v>
      </c>
      <c r="BB111" s="103" t="n">
        <v>-22.807</v>
      </c>
    </row>
    <row r="112" customFormat="false" ht="12.8" hidden="false" customHeight="false" outlineLevel="0" collapsed="false">
      <c r="A112" s="102" t="n">
        <v>145</v>
      </c>
      <c r="B112" s="103" t="n">
        <v>0</v>
      </c>
      <c r="C112" s="103" t="n">
        <v>0.62</v>
      </c>
      <c r="D112" s="103" t="n">
        <v>1.24</v>
      </c>
      <c r="E112" s="103" t="n">
        <v>1.86</v>
      </c>
      <c r="F112" s="103" t="n">
        <v>2.48</v>
      </c>
      <c r="G112" s="103" t="n">
        <v>3.095</v>
      </c>
      <c r="H112" s="103" t="n">
        <v>3.71</v>
      </c>
      <c r="I112" s="103" t="n">
        <v>4.245</v>
      </c>
      <c r="J112" s="103" t="n">
        <v>4.78</v>
      </c>
      <c r="K112" s="103" t="n">
        <v>5.215</v>
      </c>
      <c r="L112" s="103" t="n">
        <v>5.65</v>
      </c>
      <c r="M112" s="103" t="n">
        <v>5.9725</v>
      </c>
      <c r="N112" s="103" t="n">
        <v>6.295</v>
      </c>
      <c r="O112" s="103" t="n">
        <v>6.5775</v>
      </c>
      <c r="P112" s="103" t="n">
        <v>6.86</v>
      </c>
      <c r="Q112" s="103" t="n">
        <v>7.17</v>
      </c>
      <c r="R112" s="103" t="n">
        <v>7.48</v>
      </c>
      <c r="S112" s="103" t="n">
        <v>7.94375</v>
      </c>
      <c r="T112" s="103" t="n">
        <v>8.4075</v>
      </c>
      <c r="U112" s="103" t="n">
        <v>8.87125</v>
      </c>
      <c r="V112" s="103" t="n">
        <v>9.335</v>
      </c>
      <c r="W112" s="103" t="n">
        <v>9.59941260194421</v>
      </c>
      <c r="X112" s="103" t="n">
        <v>9.86382520388842</v>
      </c>
      <c r="Y112" s="103" t="n">
        <v>10.2440609112782</v>
      </c>
      <c r="Z112" s="103" t="n">
        <v>10.624296618668</v>
      </c>
      <c r="AA112" s="103" t="n">
        <v>11.0045323260578</v>
      </c>
      <c r="AB112" s="103" t="n">
        <v>10.5643510330155</v>
      </c>
      <c r="AC112" s="103" t="n">
        <v>10.1241697399731</v>
      </c>
      <c r="AD112" s="103" t="n">
        <v>9.6839884469308</v>
      </c>
      <c r="AE112" s="103" t="n">
        <v>9.2438071538885</v>
      </c>
      <c r="AF112" s="103" t="n">
        <v>8.8036258608462</v>
      </c>
      <c r="AG112" s="103" t="n">
        <v>8.36344456780389</v>
      </c>
      <c r="AH112" s="103" t="n">
        <v>7.92326327476158</v>
      </c>
      <c r="AI112" s="103" t="n">
        <v>7.48308198171927</v>
      </c>
      <c r="AJ112" s="103" t="n">
        <v>7.04290068867696</v>
      </c>
      <c r="AK112" s="103" t="n">
        <v>6.60271939563465</v>
      </c>
      <c r="AL112" s="103" t="n">
        <v>6.16253810259234</v>
      </c>
      <c r="AM112" s="103" t="n">
        <v>5.72235680955003</v>
      </c>
      <c r="AN112" s="103" t="n">
        <v>5.28217551650772</v>
      </c>
      <c r="AO112" s="103" t="n">
        <v>4.84199422346541</v>
      </c>
      <c r="AP112" s="103" t="n">
        <v>4.4018129304231</v>
      </c>
      <c r="AQ112" s="103" t="n">
        <v>3.96163163738079</v>
      </c>
      <c r="AR112" s="103" t="n">
        <v>3.52145034433848</v>
      </c>
      <c r="AS112" s="103" t="n">
        <v>3.08126905129617</v>
      </c>
      <c r="AT112" s="103" t="n">
        <v>2.64108775825386</v>
      </c>
      <c r="AU112" s="103" t="n">
        <v>2.20090646521155</v>
      </c>
      <c r="AV112" s="103" t="n">
        <v>1.76072517216924</v>
      </c>
      <c r="AW112" s="103" t="n">
        <v>1.32054387912693</v>
      </c>
      <c r="AX112" s="103" t="n">
        <v>0.880362586084621</v>
      </c>
      <c r="AY112" s="103" t="n">
        <v>-13.4525</v>
      </c>
      <c r="AZ112" s="103" t="n">
        <v>-16.58</v>
      </c>
      <c r="BA112" s="103" t="n">
        <v>-19.7075</v>
      </c>
      <c r="BB112" s="103" t="n">
        <v>-22.835</v>
      </c>
    </row>
    <row r="113" customFormat="false" ht="12.8" hidden="false" customHeight="false" outlineLevel="0" collapsed="false">
      <c r="A113" s="102" t="n">
        <v>146</v>
      </c>
      <c r="B113" s="103" t="n">
        <v>0</v>
      </c>
      <c r="C113" s="103" t="n">
        <v>0.6105</v>
      </c>
      <c r="D113" s="103" t="n">
        <v>1.221</v>
      </c>
      <c r="E113" s="103" t="n">
        <v>1.8315</v>
      </c>
      <c r="F113" s="103" t="n">
        <v>2.442</v>
      </c>
      <c r="G113" s="103" t="n">
        <v>3.05</v>
      </c>
      <c r="H113" s="103" t="n">
        <v>3.658</v>
      </c>
      <c r="I113" s="103" t="n">
        <v>4.191</v>
      </c>
      <c r="J113" s="103" t="n">
        <v>4.724</v>
      </c>
      <c r="K113" s="103" t="n">
        <v>5.162</v>
      </c>
      <c r="L113" s="103" t="n">
        <v>5.6</v>
      </c>
      <c r="M113" s="103" t="n">
        <v>5.928</v>
      </c>
      <c r="N113" s="103" t="n">
        <v>6.256</v>
      </c>
      <c r="O113" s="103" t="n">
        <v>6.538</v>
      </c>
      <c r="P113" s="103" t="n">
        <v>6.82</v>
      </c>
      <c r="Q113" s="103" t="n">
        <v>7.124</v>
      </c>
      <c r="R113" s="103" t="n">
        <v>7.428</v>
      </c>
      <c r="S113" s="103" t="n">
        <v>7.8785</v>
      </c>
      <c r="T113" s="103" t="n">
        <v>8.329</v>
      </c>
      <c r="U113" s="103" t="n">
        <v>8.7795</v>
      </c>
      <c r="V113" s="103" t="n">
        <v>9.23</v>
      </c>
      <c r="W113" s="103" t="n">
        <v>9.55473008155537</v>
      </c>
      <c r="X113" s="103" t="n">
        <v>9.87946016311074</v>
      </c>
      <c r="Y113" s="103" t="n">
        <v>10.2968487290226</v>
      </c>
      <c r="Z113" s="103" t="n">
        <v>10.7142372949344</v>
      </c>
      <c r="AA113" s="103" t="n">
        <v>11.1316258608462</v>
      </c>
      <c r="AB113" s="103" t="n">
        <v>10.6863608264124</v>
      </c>
      <c r="AC113" s="103" t="n">
        <v>10.2410957919785</v>
      </c>
      <c r="AD113" s="103" t="n">
        <v>9.79583075754464</v>
      </c>
      <c r="AE113" s="103" t="n">
        <v>9.3505657231108</v>
      </c>
      <c r="AF113" s="103" t="n">
        <v>8.90530068867696</v>
      </c>
      <c r="AG113" s="103" t="n">
        <v>8.46003565424311</v>
      </c>
      <c r="AH113" s="103" t="n">
        <v>8.01477061980927</v>
      </c>
      <c r="AI113" s="103" t="n">
        <v>7.56950558537542</v>
      </c>
      <c r="AJ113" s="103" t="n">
        <v>7.12424055094157</v>
      </c>
      <c r="AK113" s="103" t="n">
        <v>6.67897551650772</v>
      </c>
      <c r="AL113" s="103" t="n">
        <v>6.23371048207387</v>
      </c>
      <c r="AM113" s="103" t="n">
        <v>5.78844544764003</v>
      </c>
      <c r="AN113" s="103" t="n">
        <v>5.34318041320618</v>
      </c>
      <c r="AO113" s="103" t="n">
        <v>4.89791537877233</v>
      </c>
      <c r="AP113" s="103" t="n">
        <v>4.45265034433848</v>
      </c>
      <c r="AQ113" s="103" t="n">
        <v>4.00738530990463</v>
      </c>
      <c r="AR113" s="103" t="n">
        <v>3.56212027547078</v>
      </c>
      <c r="AS113" s="103" t="n">
        <v>3.11685524103693</v>
      </c>
      <c r="AT113" s="103" t="n">
        <v>2.67159020660308</v>
      </c>
      <c r="AU113" s="103" t="n">
        <v>2.22632517216924</v>
      </c>
      <c r="AV113" s="103" t="n">
        <v>1.78106013773539</v>
      </c>
      <c r="AW113" s="103" t="n">
        <v>1.33579510330154</v>
      </c>
      <c r="AX113" s="103" t="n">
        <v>0.890530068867689</v>
      </c>
      <c r="AY113" s="103" t="n">
        <v>-13.27</v>
      </c>
      <c r="AZ113" s="103" t="n">
        <v>-16.4</v>
      </c>
      <c r="BA113" s="103" t="n">
        <v>-19.53</v>
      </c>
      <c r="BB113" s="103" t="n">
        <v>-22.66</v>
      </c>
    </row>
    <row r="114" customFormat="false" ht="12.8" hidden="false" customHeight="false" outlineLevel="0" collapsed="false">
      <c r="A114" s="102" t="n">
        <v>147</v>
      </c>
      <c r="B114" s="103" t="n">
        <v>0</v>
      </c>
      <c r="C114" s="103" t="n">
        <v>0.601</v>
      </c>
      <c r="D114" s="103" t="n">
        <v>1.202</v>
      </c>
      <c r="E114" s="103" t="n">
        <v>1.803</v>
      </c>
      <c r="F114" s="103" t="n">
        <v>2.404</v>
      </c>
      <c r="G114" s="103" t="n">
        <v>3.005</v>
      </c>
      <c r="H114" s="103" t="n">
        <v>3.606</v>
      </c>
      <c r="I114" s="103" t="n">
        <v>4.137</v>
      </c>
      <c r="J114" s="103" t="n">
        <v>4.668</v>
      </c>
      <c r="K114" s="103" t="n">
        <v>5.109</v>
      </c>
      <c r="L114" s="103" t="n">
        <v>5.55</v>
      </c>
      <c r="M114" s="103" t="n">
        <v>5.8835</v>
      </c>
      <c r="N114" s="103" t="n">
        <v>6.217</v>
      </c>
      <c r="O114" s="103" t="n">
        <v>6.4985</v>
      </c>
      <c r="P114" s="103" t="n">
        <v>6.78</v>
      </c>
      <c r="Q114" s="103" t="n">
        <v>7.078</v>
      </c>
      <c r="R114" s="103" t="n">
        <v>7.376</v>
      </c>
      <c r="S114" s="103" t="n">
        <v>7.81325</v>
      </c>
      <c r="T114" s="103" t="n">
        <v>8.2505</v>
      </c>
      <c r="U114" s="103" t="n">
        <v>8.68775</v>
      </c>
      <c r="V114" s="103" t="n">
        <v>9.125</v>
      </c>
      <c r="W114" s="103" t="n">
        <v>9.51004756116653</v>
      </c>
      <c r="X114" s="103" t="n">
        <v>9.89509512233306</v>
      </c>
      <c r="Y114" s="103" t="n">
        <v>10.3496365467669</v>
      </c>
      <c r="Z114" s="103" t="n">
        <v>10.8041779712008</v>
      </c>
      <c r="AA114" s="103" t="n">
        <v>11.2587193956347</v>
      </c>
      <c r="AB114" s="103" t="n">
        <v>10.8083706198093</v>
      </c>
      <c r="AC114" s="103" t="n">
        <v>10.3580218439839</v>
      </c>
      <c r="AD114" s="103" t="n">
        <v>9.90767306815848</v>
      </c>
      <c r="AE114" s="103" t="n">
        <v>9.4573242923331</v>
      </c>
      <c r="AF114" s="103" t="n">
        <v>9.00697551650772</v>
      </c>
      <c r="AG114" s="103" t="n">
        <v>8.55662674068234</v>
      </c>
      <c r="AH114" s="103" t="n">
        <v>8.10627796485695</v>
      </c>
      <c r="AI114" s="103" t="n">
        <v>7.65592918903156</v>
      </c>
      <c r="AJ114" s="103" t="n">
        <v>7.20558041320618</v>
      </c>
      <c r="AK114" s="103" t="n">
        <v>6.75523163738079</v>
      </c>
      <c r="AL114" s="103" t="n">
        <v>6.30488286155541</v>
      </c>
      <c r="AM114" s="103" t="n">
        <v>5.85453408573002</v>
      </c>
      <c r="AN114" s="103" t="n">
        <v>5.40418530990463</v>
      </c>
      <c r="AO114" s="103" t="n">
        <v>4.95383653407925</v>
      </c>
      <c r="AP114" s="103" t="n">
        <v>4.50348775825386</v>
      </c>
      <c r="AQ114" s="103" t="n">
        <v>4.05313898242847</v>
      </c>
      <c r="AR114" s="103" t="n">
        <v>3.60279020660308</v>
      </c>
      <c r="AS114" s="103" t="n">
        <v>3.15244143077769</v>
      </c>
      <c r="AT114" s="103" t="n">
        <v>2.70209265495231</v>
      </c>
      <c r="AU114" s="103" t="n">
        <v>2.25174387912692</v>
      </c>
      <c r="AV114" s="103" t="n">
        <v>1.80139510330153</v>
      </c>
      <c r="AW114" s="103" t="n">
        <v>1.35104632747615</v>
      </c>
      <c r="AX114" s="103" t="n">
        <v>0.900697551650758</v>
      </c>
      <c r="AY114" s="103" t="n">
        <v>-13.0875</v>
      </c>
      <c r="AZ114" s="103" t="n">
        <v>-16.22</v>
      </c>
      <c r="BA114" s="103" t="n">
        <v>-19.3525</v>
      </c>
      <c r="BB114" s="103" t="n">
        <v>-22.485</v>
      </c>
    </row>
    <row r="115" customFormat="false" ht="12.8" hidden="false" customHeight="false" outlineLevel="0" collapsed="false">
      <c r="A115" s="102" t="n">
        <v>148</v>
      </c>
      <c r="B115" s="103" t="n">
        <v>0</v>
      </c>
      <c r="C115" s="103" t="n">
        <v>0.5915</v>
      </c>
      <c r="D115" s="103" t="n">
        <v>1.183</v>
      </c>
      <c r="E115" s="103" t="n">
        <v>1.7745</v>
      </c>
      <c r="F115" s="103" t="n">
        <v>2.366</v>
      </c>
      <c r="G115" s="103" t="n">
        <v>2.96</v>
      </c>
      <c r="H115" s="103" t="n">
        <v>3.554</v>
      </c>
      <c r="I115" s="103" t="n">
        <v>4.083</v>
      </c>
      <c r="J115" s="103" t="n">
        <v>4.612</v>
      </c>
      <c r="K115" s="103" t="n">
        <v>5.056</v>
      </c>
      <c r="L115" s="103" t="n">
        <v>5.5</v>
      </c>
      <c r="M115" s="103" t="n">
        <v>5.839</v>
      </c>
      <c r="N115" s="103" t="n">
        <v>6.178</v>
      </c>
      <c r="O115" s="103" t="n">
        <v>6.459</v>
      </c>
      <c r="P115" s="103" t="n">
        <v>6.74</v>
      </c>
      <c r="Q115" s="103" t="n">
        <v>7.032</v>
      </c>
      <c r="R115" s="103" t="n">
        <v>7.324</v>
      </c>
      <c r="S115" s="103" t="n">
        <v>7.748</v>
      </c>
      <c r="T115" s="103" t="n">
        <v>8.172</v>
      </c>
      <c r="U115" s="103" t="n">
        <v>8.596</v>
      </c>
      <c r="V115" s="103" t="n">
        <v>9.02000000000001</v>
      </c>
      <c r="W115" s="103" t="n">
        <v>9.46536504077769</v>
      </c>
      <c r="X115" s="103" t="n">
        <v>9.91073008155537</v>
      </c>
      <c r="Y115" s="103" t="n">
        <v>10.4024243645113</v>
      </c>
      <c r="Z115" s="103" t="n">
        <v>10.8941186474672</v>
      </c>
      <c r="AA115" s="103" t="n">
        <v>11.3858129304231</v>
      </c>
      <c r="AB115" s="103" t="n">
        <v>10.9303804132062</v>
      </c>
      <c r="AC115" s="103" t="n">
        <v>10.4749478959892</v>
      </c>
      <c r="AD115" s="103" t="n">
        <v>10.0195153787723</v>
      </c>
      <c r="AE115" s="103" t="n">
        <v>9.5640828615554</v>
      </c>
      <c r="AF115" s="103" t="n">
        <v>9.10865034433848</v>
      </c>
      <c r="AG115" s="103" t="n">
        <v>8.65321782712156</v>
      </c>
      <c r="AH115" s="103" t="n">
        <v>8.19778530990464</v>
      </c>
      <c r="AI115" s="103" t="n">
        <v>7.74235279268771</v>
      </c>
      <c r="AJ115" s="103" t="n">
        <v>7.28692027547078</v>
      </c>
      <c r="AK115" s="103" t="n">
        <v>6.83148775825386</v>
      </c>
      <c r="AL115" s="103" t="n">
        <v>6.37605524103694</v>
      </c>
      <c r="AM115" s="103" t="n">
        <v>5.92062272382002</v>
      </c>
      <c r="AN115" s="103" t="n">
        <v>5.46519020660309</v>
      </c>
      <c r="AO115" s="103" t="n">
        <v>5.00975768938616</v>
      </c>
      <c r="AP115" s="103" t="n">
        <v>4.55432517216924</v>
      </c>
      <c r="AQ115" s="103" t="n">
        <v>4.09889265495231</v>
      </c>
      <c r="AR115" s="103" t="n">
        <v>3.64346013773538</v>
      </c>
      <c r="AS115" s="103" t="n">
        <v>3.18802762051846</v>
      </c>
      <c r="AT115" s="103" t="n">
        <v>2.73259510330153</v>
      </c>
      <c r="AU115" s="103" t="n">
        <v>2.27716258608461</v>
      </c>
      <c r="AV115" s="103" t="n">
        <v>1.82173006886768</v>
      </c>
      <c r="AW115" s="103" t="n">
        <v>1.36629755165075</v>
      </c>
      <c r="AX115" s="103" t="n">
        <v>0.910865034433827</v>
      </c>
      <c r="AY115" s="103" t="n">
        <v>-12.905</v>
      </c>
      <c r="AZ115" s="103" t="n">
        <v>-16.04</v>
      </c>
      <c r="BA115" s="103" t="n">
        <v>-19.175</v>
      </c>
      <c r="BB115" s="103" t="n">
        <v>-22.31</v>
      </c>
    </row>
    <row r="116" customFormat="false" ht="12.8" hidden="false" customHeight="false" outlineLevel="0" collapsed="false">
      <c r="A116" s="102" t="n">
        <v>149</v>
      </c>
      <c r="B116" s="103" t="n">
        <v>0</v>
      </c>
      <c r="C116" s="103" t="n">
        <v>0.582</v>
      </c>
      <c r="D116" s="103" t="n">
        <v>1.164</v>
      </c>
      <c r="E116" s="103" t="n">
        <v>1.746</v>
      </c>
      <c r="F116" s="103" t="n">
        <v>2.328</v>
      </c>
      <c r="G116" s="103" t="n">
        <v>2.915</v>
      </c>
      <c r="H116" s="103" t="n">
        <v>3.502</v>
      </c>
      <c r="I116" s="103" t="n">
        <v>4.029</v>
      </c>
      <c r="J116" s="103" t="n">
        <v>4.556</v>
      </c>
      <c r="K116" s="103" t="n">
        <v>5.003</v>
      </c>
      <c r="L116" s="103" t="n">
        <v>5.45</v>
      </c>
      <c r="M116" s="103" t="n">
        <v>5.7945</v>
      </c>
      <c r="N116" s="103" t="n">
        <v>6.139</v>
      </c>
      <c r="O116" s="103" t="n">
        <v>6.4195</v>
      </c>
      <c r="P116" s="103" t="n">
        <v>6.7</v>
      </c>
      <c r="Q116" s="103" t="n">
        <v>6.986</v>
      </c>
      <c r="R116" s="103" t="n">
        <v>7.272</v>
      </c>
      <c r="S116" s="103" t="n">
        <v>7.68275</v>
      </c>
      <c r="T116" s="103" t="n">
        <v>8.0935</v>
      </c>
      <c r="U116" s="103" t="n">
        <v>8.50425</v>
      </c>
      <c r="V116" s="103" t="n">
        <v>8.91500000000001</v>
      </c>
      <c r="W116" s="103" t="n">
        <v>9.42068252038885</v>
      </c>
      <c r="X116" s="103" t="n">
        <v>9.92636504077769</v>
      </c>
      <c r="Y116" s="103" t="n">
        <v>10.4552121822556</v>
      </c>
      <c r="Z116" s="103" t="n">
        <v>10.9840593237336</v>
      </c>
      <c r="AA116" s="103" t="n">
        <v>11.5129064652116</v>
      </c>
      <c r="AB116" s="103" t="n">
        <v>11.0523902066031</v>
      </c>
      <c r="AC116" s="103" t="n">
        <v>10.5918739479946</v>
      </c>
      <c r="AD116" s="103" t="n">
        <v>10.1313576893862</v>
      </c>
      <c r="AE116" s="103" t="n">
        <v>9.6708414307777</v>
      </c>
      <c r="AF116" s="103" t="n">
        <v>9.21032517216925</v>
      </c>
      <c r="AG116" s="103" t="n">
        <v>8.74980891356078</v>
      </c>
      <c r="AH116" s="103" t="n">
        <v>8.28929265495233</v>
      </c>
      <c r="AI116" s="103" t="n">
        <v>7.82877639634386</v>
      </c>
      <c r="AJ116" s="103" t="n">
        <v>7.36826013773539</v>
      </c>
      <c r="AK116" s="103" t="n">
        <v>6.90774387912693</v>
      </c>
      <c r="AL116" s="103" t="n">
        <v>6.44722762051848</v>
      </c>
      <c r="AM116" s="103" t="n">
        <v>5.98671136191001</v>
      </c>
      <c r="AN116" s="103" t="n">
        <v>5.52619510330155</v>
      </c>
      <c r="AO116" s="103" t="n">
        <v>5.06567884469308</v>
      </c>
      <c r="AP116" s="103" t="n">
        <v>4.60516258608462</v>
      </c>
      <c r="AQ116" s="103" t="n">
        <v>4.14464632747615</v>
      </c>
      <c r="AR116" s="103" t="n">
        <v>3.68413006886769</v>
      </c>
      <c r="AS116" s="103" t="n">
        <v>3.22361381025922</v>
      </c>
      <c r="AT116" s="103" t="n">
        <v>2.76309755165076</v>
      </c>
      <c r="AU116" s="103" t="n">
        <v>2.30258129304229</v>
      </c>
      <c r="AV116" s="103" t="n">
        <v>1.84206503443383</v>
      </c>
      <c r="AW116" s="103" t="n">
        <v>1.38154877582536</v>
      </c>
      <c r="AX116" s="103" t="n">
        <v>0.921032517216896</v>
      </c>
      <c r="AY116" s="103" t="n">
        <v>-12.7225</v>
      </c>
      <c r="AZ116" s="103" t="n">
        <v>-15.86</v>
      </c>
      <c r="BA116" s="103" t="n">
        <v>-18.9975</v>
      </c>
      <c r="BB116" s="103" t="n">
        <v>-22.135</v>
      </c>
    </row>
    <row r="117" customFormat="false" ht="12.8" hidden="false" customHeight="false" outlineLevel="0" collapsed="false">
      <c r="A117" s="102" t="n">
        <v>150</v>
      </c>
      <c r="B117" s="103" t="n">
        <v>0</v>
      </c>
      <c r="C117" s="103" t="n">
        <v>0.5725</v>
      </c>
      <c r="D117" s="103" t="n">
        <v>1.145</v>
      </c>
      <c r="E117" s="103" t="n">
        <v>1.7175</v>
      </c>
      <c r="F117" s="103" t="n">
        <v>2.29</v>
      </c>
      <c r="G117" s="103" t="n">
        <v>2.87</v>
      </c>
      <c r="H117" s="103" t="n">
        <v>3.45</v>
      </c>
      <c r="I117" s="103" t="n">
        <v>3.975</v>
      </c>
      <c r="J117" s="103" t="n">
        <v>4.5</v>
      </c>
      <c r="K117" s="103" t="n">
        <v>4.95</v>
      </c>
      <c r="L117" s="103" t="n">
        <v>5.4</v>
      </c>
      <c r="M117" s="103" t="n">
        <v>5.75</v>
      </c>
      <c r="N117" s="103" t="n">
        <v>6.1</v>
      </c>
      <c r="O117" s="103" t="n">
        <v>6.38</v>
      </c>
      <c r="P117" s="103" t="n">
        <v>6.66</v>
      </c>
      <c r="Q117" s="103" t="n">
        <v>6.94</v>
      </c>
      <c r="R117" s="103" t="n">
        <v>7.22</v>
      </c>
      <c r="S117" s="103" t="n">
        <v>7.6175</v>
      </c>
      <c r="T117" s="103" t="n">
        <v>8.015</v>
      </c>
      <c r="U117" s="103" t="n">
        <v>8.41250000000001</v>
      </c>
      <c r="V117" s="103" t="n">
        <v>8.81000000000001</v>
      </c>
      <c r="W117" s="103" t="n">
        <v>9.37600000000001</v>
      </c>
      <c r="X117" s="103" t="n">
        <v>9.94200000000001</v>
      </c>
      <c r="Y117" s="103" t="n">
        <v>10.508</v>
      </c>
      <c r="Z117" s="103" t="n">
        <v>11.074</v>
      </c>
      <c r="AA117" s="103" t="n">
        <v>11.64</v>
      </c>
      <c r="AB117" s="103" t="n">
        <v>11.1744</v>
      </c>
      <c r="AC117" s="103" t="n">
        <v>10.7088</v>
      </c>
      <c r="AD117" s="103" t="n">
        <v>10.2432</v>
      </c>
      <c r="AE117" s="103" t="n">
        <v>9.77760000000001</v>
      </c>
      <c r="AF117" s="103" t="n">
        <v>9.31200000000001</v>
      </c>
      <c r="AG117" s="103" t="n">
        <v>8.84640000000001</v>
      </c>
      <c r="AH117" s="103" t="n">
        <v>8.38080000000001</v>
      </c>
      <c r="AI117" s="103" t="n">
        <v>7.9152</v>
      </c>
      <c r="AJ117" s="103" t="n">
        <v>7.4496</v>
      </c>
      <c r="AK117" s="103" t="n">
        <v>6.98400000000001</v>
      </c>
      <c r="AL117" s="103" t="n">
        <v>6.51840000000001</v>
      </c>
      <c r="AM117" s="103" t="n">
        <v>6.05280000000001</v>
      </c>
      <c r="AN117" s="103" t="n">
        <v>5.5872</v>
      </c>
      <c r="AO117" s="103" t="n">
        <v>5.1216</v>
      </c>
      <c r="AP117" s="103" t="n">
        <v>4.65599999999999</v>
      </c>
      <c r="AQ117" s="103" t="n">
        <v>4.19039999999998</v>
      </c>
      <c r="AR117" s="103" t="n">
        <v>3.72479999999998</v>
      </c>
      <c r="AS117" s="103" t="n">
        <v>3.25919999999997</v>
      </c>
      <c r="AT117" s="103" t="n">
        <v>2.79359999999997</v>
      </c>
      <c r="AU117" s="103" t="n">
        <v>2.32799999999996</v>
      </c>
      <c r="AV117" s="103" t="n">
        <v>1.86239999999996</v>
      </c>
      <c r="AW117" s="103" t="n">
        <v>1.39679999999995</v>
      </c>
      <c r="AX117" s="103" t="n">
        <v>0.931199999999948</v>
      </c>
      <c r="AY117" s="103" t="n">
        <v>-12.54</v>
      </c>
      <c r="AZ117" s="103" t="n">
        <v>-15.68</v>
      </c>
      <c r="BA117" s="103" t="n">
        <v>-18.82</v>
      </c>
      <c r="BB117" s="103" t="n">
        <v>-21.96</v>
      </c>
    </row>
    <row r="118" customFormat="false" ht="12.8" hidden="false" customHeight="false" outlineLevel="0" collapsed="false">
      <c r="A118" s="102" t="n">
        <v>151</v>
      </c>
      <c r="B118" s="103" t="n">
        <v>0</v>
      </c>
      <c r="C118" s="103" t="n">
        <v>0.56675</v>
      </c>
      <c r="D118" s="103" t="n">
        <v>1.1335</v>
      </c>
      <c r="E118" s="103" t="n">
        <v>1.70025</v>
      </c>
      <c r="F118" s="103" t="n">
        <v>2.267</v>
      </c>
      <c r="G118" s="103" t="n">
        <v>2.842</v>
      </c>
      <c r="H118" s="103" t="n">
        <v>3.417</v>
      </c>
      <c r="I118" s="103" t="n">
        <v>3.939</v>
      </c>
      <c r="J118" s="103" t="n">
        <v>4.461</v>
      </c>
      <c r="K118" s="103" t="n">
        <v>4.9115</v>
      </c>
      <c r="L118" s="103" t="n">
        <v>5.362</v>
      </c>
      <c r="M118" s="103" t="n">
        <v>5.7155</v>
      </c>
      <c r="N118" s="103" t="n">
        <v>6.069</v>
      </c>
      <c r="O118" s="103" t="n">
        <v>6.3495</v>
      </c>
      <c r="P118" s="103" t="n">
        <v>6.63</v>
      </c>
      <c r="Q118" s="103" t="n">
        <v>6.909</v>
      </c>
      <c r="R118" s="103" t="n">
        <v>7.188</v>
      </c>
      <c r="S118" s="103" t="n">
        <v>7.57775</v>
      </c>
      <c r="T118" s="103" t="n">
        <v>7.9675</v>
      </c>
      <c r="U118" s="103" t="n">
        <v>8.35725000000001</v>
      </c>
      <c r="V118" s="103" t="n">
        <v>8.74700000000001</v>
      </c>
      <c r="W118" s="103" t="n">
        <v>9.30540000000001</v>
      </c>
      <c r="X118" s="103" t="n">
        <v>9.86380000000001</v>
      </c>
      <c r="Y118" s="103" t="n">
        <v>10.4222</v>
      </c>
      <c r="Z118" s="103" t="n">
        <v>10.9806</v>
      </c>
      <c r="AA118" s="103" t="n">
        <v>11.539</v>
      </c>
      <c r="AB118" s="103" t="n">
        <v>11.07744</v>
      </c>
      <c r="AC118" s="103" t="n">
        <v>10.61588</v>
      </c>
      <c r="AD118" s="103" t="n">
        <v>10.15432</v>
      </c>
      <c r="AE118" s="103" t="n">
        <v>9.69276000000001</v>
      </c>
      <c r="AF118" s="103" t="n">
        <v>9.23120000000001</v>
      </c>
      <c r="AG118" s="103" t="n">
        <v>8.76964000000001</v>
      </c>
      <c r="AH118" s="103" t="n">
        <v>8.30808000000001</v>
      </c>
      <c r="AI118" s="103" t="n">
        <v>7.84652</v>
      </c>
      <c r="AJ118" s="103" t="n">
        <v>7.38496</v>
      </c>
      <c r="AK118" s="103" t="n">
        <v>6.9234</v>
      </c>
      <c r="AL118" s="103" t="n">
        <v>6.46184000000001</v>
      </c>
      <c r="AM118" s="103" t="n">
        <v>6.00028</v>
      </c>
      <c r="AN118" s="103" t="n">
        <v>5.53872</v>
      </c>
      <c r="AO118" s="103" t="n">
        <v>5.07716</v>
      </c>
      <c r="AP118" s="103" t="n">
        <v>4.61559999999999</v>
      </c>
      <c r="AQ118" s="103" t="n">
        <v>4.15403999999999</v>
      </c>
      <c r="AR118" s="103" t="n">
        <v>3.69247999999998</v>
      </c>
      <c r="AS118" s="103" t="n">
        <v>3.23091999999998</v>
      </c>
      <c r="AT118" s="103" t="n">
        <v>2.76935999999998</v>
      </c>
      <c r="AU118" s="103" t="n">
        <v>2.30779999999997</v>
      </c>
      <c r="AV118" s="103" t="n">
        <v>1.84623999999997</v>
      </c>
      <c r="AW118" s="103" t="n">
        <v>1.38467999999996</v>
      </c>
      <c r="AX118" s="103" t="n">
        <v>0.923119999999961</v>
      </c>
      <c r="AY118" s="103" t="n">
        <v>-12.2315</v>
      </c>
      <c r="AZ118" s="103" t="n">
        <v>-15.35</v>
      </c>
      <c r="BA118" s="103" t="n">
        <v>-18.4685</v>
      </c>
      <c r="BB118" s="103" t="n">
        <v>-21.587</v>
      </c>
    </row>
    <row r="119" customFormat="false" ht="12.8" hidden="false" customHeight="false" outlineLevel="0" collapsed="false">
      <c r="A119" s="102" t="n">
        <v>152</v>
      </c>
      <c r="B119" s="103" t="n">
        <v>0</v>
      </c>
      <c r="C119" s="103" t="n">
        <v>0.561</v>
      </c>
      <c r="D119" s="103" t="n">
        <v>1.122</v>
      </c>
      <c r="E119" s="103" t="n">
        <v>1.683</v>
      </c>
      <c r="F119" s="103" t="n">
        <v>2.244</v>
      </c>
      <c r="G119" s="103" t="n">
        <v>2.814</v>
      </c>
      <c r="H119" s="103" t="n">
        <v>3.384</v>
      </c>
      <c r="I119" s="103" t="n">
        <v>3.903</v>
      </c>
      <c r="J119" s="103" t="n">
        <v>4.422</v>
      </c>
      <c r="K119" s="103" t="n">
        <v>4.873</v>
      </c>
      <c r="L119" s="103" t="n">
        <v>5.324</v>
      </c>
      <c r="M119" s="103" t="n">
        <v>5.681</v>
      </c>
      <c r="N119" s="103" t="n">
        <v>6.038</v>
      </c>
      <c r="O119" s="103" t="n">
        <v>6.319</v>
      </c>
      <c r="P119" s="103" t="n">
        <v>6.6</v>
      </c>
      <c r="Q119" s="103" t="n">
        <v>6.878</v>
      </c>
      <c r="R119" s="103" t="n">
        <v>7.156</v>
      </c>
      <c r="S119" s="103" t="n">
        <v>7.538</v>
      </c>
      <c r="T119" s="103" t="n">
        <v>7.92</v>
      </c>
      <c r="U119" s="103" t="n">
        <v>8.30200000000001</v>
      </c>
      <c r="V119" s="103" t="n">
        <v>8.684</v>
      </c>
      <c r="W119" s="103" t="n">
        <v>9.23480000000001</v>
      </c>
      <c r="X119" s="103" t="n">
        <v>9.78560000000001</v>
      </c>
      <c r="Y119" s="103" t="n">
        <v>10.3364</v>
      </c>
      <c r="Z119" s="103" t="n">
        <v>10.8872</v>
      </c>
      <c r="AA119" s="103" t="n">
        <v>11.438</v>
      </c>
      <c r="AB119" s="103" t="n">
        <v>10.98048</v>
      </c>
      <c r="AC119" s="103" t="n">
        <v>10.52296</v>
      </c>
      <c r="AD119" s="103" t="n">
        <v>10.06544</v>
      </c>
      <c r="AE119" s="103" t="n">
        <v>9.60792</v>
      </c>
      <c r="AF119" s="103" t="n">
        <v>9.15040000000001</v>
      </c>
      <c r="AG119" s="103" t="n">
        <v>8.69288000000001</v>
      </c>
      <c r="AH119" s="103" t="n">
        <v>8.23536000000001</v>
      </c>
      <c r="AI119" s="103" t="n">
        <v>7.77784</v>
      </c>
      <c r="AJ119" s="103" t="n">
        <v>7.32032</v>
      </c>
      <c r="AK119" s="103" t="n">
        <v>6.8628</v>
      </c>
      <c r="AL119" s="103" t="n">
        <v>6.40528000000001</v>
      </c>
      <c r="AM119" s="103" t="n">
        <v>5.94776</v>
      </c>
      <c r="AN119" s="103" t="n">
        <v>5.49024</v>
      </c>
      <c r="AO119" s="103" t="n">
        <v>5.03272</v>
      </c>
      <c r="AP119" s="103" t="n">
        <v>4.5752</v>
      </c>
      <c r="AQ119" s="103" t="n">
        <v>4.11767999999999</v>
      </c>
      <c r="AR119" s="103" t="n">
        <v>3.66015999999999</v>
      </c>
      <c r="AS119" s="103" t="n">
        <v>3.20263999999999</v>
      </c>
      <c r="AT119" s="103" t="n">
        <v>2.74511999999998</v>
      </c>
      <c r="AU119" s="103" t="n">
        <v>2.28759999999998</v>
      </c>
      <c r="AV119" s="103" t="n">
        <v>1.83007999999998</v>
      </c>
      <c r="AW119" s="103" t="n">
        <v>1.37255999999998</v>
      </c>
      <c r="AX119" s="103" t="n">
        <v>0.915039999999973</v>
      </c>
      <c r="AY119" s="103" t="n">
        <v>-11.923</v>
      </c>
      <c r="AZ119" s="103" t="n">
        <v>-15.02</v>
      </c>
      <c r="BA119" s="103" t="n">
        <v>-18.117</v>
      </c>
      <c r="BB119" s="103" t="n">
        <v>-21.214</v>
      </c>
    </row>
    <row r="120" customFormat="false" ht="12.8" hidden="false" customHeight="false" outlineLevel="0" collapsed="false">
      <c r="A120" s="102" t="n">
        <v>153</v>
      </c>
      <c r="B120" s="103" t="n">
        <v>0</v>
      </c>
      <c r="C120" s="103" t="n">
        <v>0.55525</v>
      </c>
      <c r="D120" s="103" t="n">
        <v>1.1105</v>
      </c>
      <c r="E120" s="103" t="n">
        <v>1.66575</v>
      </c>
      <c r="F120" s="103" t="n">
        <v>2.221</v>
      </c>
      <c r="G120" s="103" t="n">
        <v>2.786</v>
      </c>
      <c r="H120" s="103" t="n">
        <v>3.35099999999999</v>
      </c>
      <c r="I120" s="103" t="n">
        <v>3.867</v>
      </c>
      <c r="J120" s="103" t="n">
        <v>4.383</v>
      </c>
      <c r="K120" s="103" t="n">
        <v>4.8345</v>
      </c>
      <c r="L120" s="103" t="n">
        <v>5.286</v>
      </c>
      <c r="M120" s="103" t="n">
        <v>5.6465</v>
      </c>
      <c r="N120" s="103" t="n">
        <v>6.007</v>
      </c>
      <c r="O120" s="103" t="n">
        <v>6.2885</v>
      </c>
      <c r="P120" s="103" t="n">
        <v>6.57</v>
      </c>
      <c r="Q120" s="103" t="n">
        <v>6.847</v>
      </c>
      <c r="R120" s="103" t="n">
        <v>7.12400000000001</v>
      </c>
      <c r="S120" s="103" t="n">
        <v>7.49825</v>
      </c>
      <c r="T120" s="103" t="n">
        <v>7.8725</v>
      </c>
      <c r="U120" s="103" t="n">
        <v>8.24675</v>
      </c>
      <c r="V120" s="103" t="n">
        <v>8.621</v>
      </c>
      <c r="W120" s="103" t="n">
        <v>9.1642</v>
      </c>
      <c r="X120" s="103" t="n">
        <v>9.7074</v>
      </c>
      <c r="Y120" s="103" t="n">
        <v>10.2506</v>
      </c>
      <c r="Z120" s="103" t="n">
        <v>10.7938</v>
      </c>
      <c r="AA120" s="103" t="n">
        <v>11.337</v>
      </c>
      <c r="AB120" s="103" t="n">
        <v>10.88352</v>
      </c>
      <c r="AC120" s="103" t="n">
        <v>10.43004</v>
      </c>
      <c r="AD120" s="103" t="n">
        <v>9.97656</v>
      </c>
      <c r="AE120" s="103" t="n">
        <v>9.52308</v>
      </c>
      <c r="AF120" s="103" t="n">
        <v>9.06960000000001</v>
      </c>
      <c r="AG120" s="103" t="n">
        <v>8.61612</v>
      </c>
      <c r="AH120" s="103" t="n">
        <v>8.16264</v>
      </c>
      <c r="AI120" s="103" t="n">
        <v>7.70916</v>
      </c>
      <c r="AJ120" s="103" t="n">
        <v>7.25568</v>
      </c>
      <c r="AK120" s="103" t="n">
        <v>6.8022</v>
      </c>
      <c r="AL120" s="103" t="n">
        <v>6.34872</v>
      </c>
      <c r="AM120" s="103" t="n">
        <v>5.89524</v>
      </c>
      <c r="AN120" s="103" t="n">
        <v>5.44176</v>
      </c>
      <c r="AO120" s="103" t="n">
        <v>4.98828</v>
      </c>
      <c r="AP120" s="103" t="n">
        <v>4.5348</v>
      </c>
      <c r="AQ120" s="103" t="n">
        <v>4.08132</v>
      </c>
      <c r="AR120" s="103" t="n">
        <v>3.62783999999999</v>
      </c>
      <c r="AS120" s="103" t="n">
        <v>3.17435999999999</v>
      </c>
      <c r="AT120" s="103" t="n">
        <v>2.72087999999999</v>
      </c>
      <c r="AU120" s="103" t="n">
        <v>2.26739999999999</v>
      </c>
      <c r="AV120" s="103" t="n">
        <v>1.81391999999999</v>
      </c>
      <c r="AW120" s="103" t="n">
        <v>1.36043999999999</v>
      </c>
      <c r="AX120" s="103" t="n">
        <v>0.906959999999985</v>
      </c>
      <c r="AY120" s="103" t="n">
        <v>-11.6145</v>
      </c>
      <c r="AZ120" s="103" t="n">
        <v>-14.69</v>
      </c>
      <c r="BA120" s="103" t="n">
        <v>-17.7655</v>
      </c>
      <c r="BB120" s="103" t="n">
        <v>-20.841</v>
      </c>
    </row>
    <row r="121" customFormat="false" ht="12.8" hidden="false" customHeight="false" outlineLevel="0" collapsed="false">
      <c r="A121" s="102" t="n">
        <v>154</v>
      </c>
      <c r="B121" s="103" t="n">
        <v>0</v>
      </c>
      <c r="C121" s="103" t="n">
        <v>0.5495</v>
      </c>
      <c r="D121" s="103" t="n">
        <v>1.099</v>
      </c>
      <c r="E121" s="103" t="n">
        <v>1.6485</v>
      </c>
      <c r="F121" s="103" t="n">
        <v>2.198</v>
      </c>
      <c r="G121" s="103" t="n">
        <v>2.758</v>
      </c>
      <c r="H121" s="103" t="n">
        <v>3.31799999999999</v>
      </c>
      <c r="I121" s="103" t="n">
        <v>3.831</v>
      </c>
      <c r="J121" s="103" t="n">
        <v>4.344</v>
      </c>
      <c r="K121" s="103" t="n">
        <v>4.796</v>
      </c>
      <c r="L121" s="103" t="n">
        <v>5.248</v>
      </c>
      <c r="M121" s="103" t="n">
        <v>5.612</v>
      </c>
      <c r="N121" s="103" t="n">
        <v>5.976</v>
      </c>
      <c r="O121" s="103" t="n">
        <v>6.258</v>
      </c>
      <c r="P121" s="103" t="n">
        <v>6.54</v>
      </c>
      <c r="Q121" s="103" t="n">
        <v>6.816</v>
      </c>
      <c r="R121" s="103" t="n">
        <v>7.09200000000001</v>
      </c>
      <c r="S121" s="103" t="n">
        <v>7.45850000000001</v>
      </c>
      <c r="T121" s="103" t="n">
        <v>7.825</v>
      </c>
      <c r="U121" s="103" t="n">
        <v>8.1915</v>
      </c>
      <c r="V121" s="103" t="n">
        <v>8.558</v>
      </c>
      <c r="W121" s="103" t="n">
        <v>9.0936</v>
      </c>
      <c r="X121" s="103" t="n">
        <v>9.6292</v>
      </c>
      <c r="Y121" s="103" t="n">
        <v>10.1648</v>
      </c>
      <c r="Z121" s="103" t="n">
        <v>10.7004</v>
      </c>
      <c r="AA121" s="103" t="n">
        <v>11.236</v>
      </c>
      <c r="AB121" s="103" t="n">
        <v>10.78656</v>
      </c>
      <c r="AC121" s="103" t="n">
        <v>10.33712</v>
      </c>
      <c r="AD121" s="103" t="n">
        <v>9.88768</v>
      </c>
      <c r="AE121" s="103" t="n">
        <v>9.43824</v>
      </c>
      <c r="AF121" s="103" t="n">
        <v>8.9888</v>
      </c>
      <c r="AG121" s="103" t="n">
        <v>8.53936</v>
      </c>
      <c r="AH121" s="103" t="n">
        <v>8.08992</v>
      </c>
      <c r="AI121" s="103" t="n">
        <v>7.64048</v>
      </c>
      <c r="AJ121" s="103" t="n">
        <v>7.19104</v>
      </c>
      <c r="AK121" s="103" t="n">
        <v>6.7416</v>
      </c>
      <c r="AL121" s="103" t="n">
        <v>6.29216</v>
      </c>
      <c r="AM121" s="103" t="n">
        <v>5.84272</v>
      </c>
      <c r="AN121" s="103" t="n">
        <v>5.39328</v>
      </c>
      <c r="AO121" s="103" t="n">
        <v>4.94384</v>
      </c>
      <c r="AP121" s="103" t="n">
        <v>4.4944</v>
      </c>
      <c r="AQ121" s="103" t="n">
        <v>4.04496</v>
      </c>
      <c r="AR121" s="103" t="n">
        <v>3.59552</v>
      </c>
      <c r="AS121" s="103" t="n">
        <v>3.14608</v>
      </c>
      <c r="AT121" s="103" t="n">
        <v>2.69664</v>
      </c>
      <c r="AU121" s="103" t="n">
        <v>2.2472</v>
      </c>
      <c r="AV121" s="103" t="n">
        <v>1.79776</v>
      </c>
      <c r="AW121" s="103" t="n">
        <v>1.34832</v>
      </c>
      <c r="AX121" s="103" t="n">
        <v>0.898879999999996</v>
      </c>
      <c r="AY121" s="103" t="n">
        <v>-11.306</v>
      </c>
      <c r="AZ121" s="103" t="n">
        <v>-14.36</v>
      </c>
      <c r="BA121" s="103" t="n">
        <v>-17.414</v>
      </c>
      <c r="BB121" s="103" t="n">
        <v>-20.468</v>
      </c>
    </row>
    <row r="122" customFormat="false" ht="12.8" hidden="false" customHeight="false" outlineLevel="0" collapsed="false">
      <c r="A122" s="102" t="n">
        <v>155</v>
      </c>
      <c r="B122" s="103" t="n">
        <v>0</v>
      </c>
      <c r="C122" s="103" t="n">
        <v>0.54375</v>
      </c>
      <c r="D122" s="103" t="n">
        <v>1.0875</v>
      </c>
      <c r="E122" s="103" t="n">
        <v>1.63125</v>
      </c>
      <c r="F122" s="103" t="n">
        <v>2.175</v>
      </c>
      <c r="G122" s="103" t="n">
        <v>2.73</v>
      </c>
      <c r="H122" s="103" t="n">
        <v>3.28499999999999</v>
      </c>
      <c r="I122" s="103" t="n">
        <v>3.79499999999999</v>
      </c>
      <c r="J122" s="103" t="n">
        <v>4.305</v>
      </c>
      <c r="K122" s="103" t="n">
        <v>4.7575</v>
      </c>
      <c r="L122" s="103" t="n">
        <v>5.21</v>
      </c>
      <c r="M122" s="103" t="n">
        <v>5.5775</v>
      </c>
      <c r="N122" s="103" t="n">
        <v>5.945</v>
      </c>
      <c r="O122" s="103" t="n">
        <v>6.2275</v>
      </c>
      <c r="P122" s="103" t="n">
        <v>6.51</v>
      </c>
      <c r="Q122" s="103" t="n">
        <v>6.785</v>
      </c>
      <c r="R122" s="103" t="n">
        <v>7.06000000000001</v>
      </c>
      <c r="S122" s="103" t="n">
        <v>7.41875000000001</v>
      </c>
      <c r="T122" s="103" t="n">
        <v>7.7775</v>
      </c>
      <c r="U122" s="103" t="n">
        <v>8.13625</v>
      </c>
      <c r="V122" s="103" t="n">
        <v>8.495</v>
      </c>
      <c r="W122" s="103" t="n">
        <v>9.023</v>
      </c>
      <c r="X122" s="103" t="n">
        <v>9.551</v>
      </c>
      <c r="Y122" s="103" t="n">
        <v>10.079</v>
      </c>
      <c r="Z122" s="103" t="n">
        <v>10.607</v>
      </c>
      <c r="AA122" s="103" t="n">
        <v>11.135</v>
      </c>
      <c r="AB122" s="103" t="n">
        <v>10.6896</v>
      </c>
      <c r="AC122" s="103" t="n">
        <v>10.2442</v>
      </c>
      <c r="AD122" s="103" t="n">
        <v>9.7988</v>
      </c>
      <c r="AE122" s="103" t="n">
        <v>9.3534</v>
      </c>
      <c r="AF122" s="103" t="n">
        <v>8.908</v>
      </c>
      <c r="AG122" s="103" t="n">
        <v>8.4626</v>
      </c>
      <c r="AH122" s="103" t="n">
        <v>8.0172</v>
      </c>
      <c r="AI122" s="103" t="n">
        <v>7.5718</v>
      </c>
      <c r="AJ122" s="103" t="n">
        <v>7.1264</v>
      </c>
      <c r="AK122" s="103" t="n">
        <v>6.681</v>
      </c>
      <c r="AL122" s="103" t="n">
        <v>6.2356</v>
      </c>
      <c r="AM122" s="103" t="n">
        <v>5.7902</v>
      </c>
      <c r="AN122" s="103" t="n">
        <v>5.3448</v>
      </c>
      <c r="AO122" s="103" t="n">
        <v>4.8994</v>
      </c>
      <c r="AP122" s="103" t="n">
        <v>4.454</v>
      </c>
      <c r="AQ122" s="103" t="n">
        <v>4.0086</v>
      </c>
      <c r="AR122" s="103" t="n">
        <v>3.5632</v>
      </c>
      <c r="AS122" s="103" t="n">
        <v>3.1178</v>
      </c>
      <c r="AT122" s="103" t="n">
        <v>2.6724</v>
      </c>
      <c r="AU122" s="103" t="n">
        <v>2.227</v>
      </c>
      <c r="AV122" s="103" t="n">
        <v>1.7816</v>
      </c>
      <c r="AW122" s="103" t="n">
        <v>1.3362</v>
      </c>
      <c r="AX122" s="103" t="n">
        <v>0.890800000000003</v>
      </c>
      <c r="AY122" s="103" t="n">
        <v>-10.9975</v>
      </c>
      <c r="AZ122" s="103" t="n">
        <v>-14.03</v>
      </c>
      <c r="BA122" s="103" t="n">
        <v>-17.0625</v>
      </c>
      <c r="BB122" s="103" t="n">
        <v>-20.095</v>
      </c>
    </row>
    <row r="123" customFormat="false" ht="12.8" hidden="false" customHeight="false" outlineLevel="0" collapsed="false">
      <c r="A123" s="102" t="n">
        <v>156</v>
      </c>
      <c r="B123" s="103" t="n">
        <v>0</v>
      </c>
      <c r="C123" s="103" t="n">
        <v>0.538</v>
      </c>
      <c r="D123" s="103" t="n">
        <v>1.076</v>
      </c>
      <c r="E123" s="103" t="n">
        <v>1.614</v>
      </c>
      <c r="F123" s="103" t="n">
        <v>2.152</v>
      </c>
      <c r="G123" s="103" t="n">
        <v>2.702</v>
      </c>
      <c r="H123" s="103" t="n">
        <v>3.25199999999999</v>
      </c>
      <c r="I123" s="103" t="n">
        <v>3.759</v>
      </c>
      <c r="J123" s="103" t="n">
        <v>4.266</v>
      </c>
      <c r="K123" s="103" t="n">
        <v>4.719</v>
      </c>
      <c r="L123" s="103" t="n">
        <v>5.172</v>
      </c>
      <c r="M123" s="103" t="n">
        <v>5.543</v>
      </c>
      <c r="N123" s="103" t="n">
        <v>5.914</v>
      </c>
      <c r="O123" s="103" t="n">
        <v>6.197</v>
      </c>
      <c r="P123" s="103" t="n">
        <v>6.48</v>
      </c>
      <c r="Q123" s="103" t="n">
        <v>6.754</v>
      </c>
      <c r="R123" s="103" t="n">
        <v>7.02800000000001</v>
      </c>
      <c r="S123" s="103" t="n">
        <v>7.37900000000001</v>
      </c>
      <c r="T123" s="103" t="n">
        <v>7.73</v>
      </c>
      <c r="U123" s="103" t="n">
        <v>8.081</v>
      </c>
      <c r="V123" s="103" t="n">
        <v>8.432</v>
      </c>
      <c r="W123" s="103" t="n">
        <v>8.9524</v>
      </c>
      <c r="X123" s="103" t="n">
        <v>9.4728</v>
      </c>
      <c r="Y123" s="103" t="n">
        <v>9.9932</v>
      </c>
      <c r="Z123" s="103" t="n">
        <v>10.5136</v>
      </c>
      <c r="AA123" s="103" t="n">
        <v>11.034</v>
      </c>
      <c r="AB123" s="103" t="n">
        <v>10.59264</v>
      </c>
      <c r="AC123" s="103" t="n">
        <v>10.15128</v>
      </c>
      <c r="AD123" s="103" t="n">
        <v>9.70992</v>
      </c>
      <c r="AE123" s="103" t="n">
        <v>9.26856</v>
      </c>
      <c r="AF123" s="103" t="n">
        <v>8.8272</v>
      </c>
      <c r="AG123" s="103" t="n">
        <v>8.38584</v>
      </c>
      <c r="AH123" s="103" t="n">
        <v>7.94448</v>
      </c>
      <c r="AI123" s="103" t="n">
        <v>7.50312</v>
      </c>
      <c r="AJ123" s="103" t="n">
        <v>7.06176</v>
      </c>
      <c r="AK123" s="103" t="n">
        <v>6.6204</v>
      </c>
      <c r="AL123" s="103" t="n">
        <v>6.17904</v>
      </c>
      <c r="AM123" s="103" t="n">
        <v>5.73768</v>
      </c>
      <c r="AN123" s="103" t="n">
        <v>5.29632</v>
      </c>
      <c r="AO123" s="103" t="n">
        <v>4.85496</v>
      </c>
      <c r="AP123" s="103" t="n">
        <v>4.4136</v>
      </c>
      <c r="AQ123" s="103" t="n">
        <v>3.97224</v>
      </c>
      <c r="AR123" s="103" t="n">
        <v>3.53088</v>
      </c>
      <c r="AS123" s="103" t="n">
        <v>3.08952</v>
      </c>
      <c r="AT123" s="103" t="n">
        <v>2.64816</v>
      </c>
      <c r="AU123" s="103" t="n">
        <v>2.2068</v>
      </c>
      <c r="AV123" s="103" t="n">
        <v>1.76544</v>
      </c>
      <c r="AW123" s="103" t="n">
        <v>1.32408</v>
      </c>
      <c r="AX123" s="103" t="n">
        <v>0.882720000000005</v>
      </c>
      <c r="AY123" s="103" t="n">
        <v>-10.6285</v>
      </c>
      <c r="AZ123" s="103" t="n">
        <v>-13.62</v>
      </c>
      <c r="BA123" s="103" t="n">
        <v>-16.6115</v>
      </c>
      <c r="BB123" s="103" t="n">
        <v>-19.603</v>
      </c>
    </row>
    <row r="124" customFormat="false" ht="12.8" hidden="false" customHeight="false" outlineLevel="0" collapsed="false">
      <c r="A124" s="102" t="n">
        <v>157</v>
      </c>
      <c r="B124" s="103" t="n">
        <v>0</v>
      </c>
      <c r="C124" s="103" t="n">
        <v>0.53225</v>
      </c>
      <c r="D124" s="103" t="n">
        <v>1.0645</v>
      </c>
      <c r="E124" s="103" t="n">
        <v>1.59675</v>
      </c>
      <c r="F124" s="103" t="n">
        <v>2.129</v>
      </c>
      <c r="G124" s="103" t="n">
        <v>2.674</v>
      </c>
      <c r="H124" s="103" t="n">
        <v>3.21899999999999</v>
      </c>
      <c r="I124" s="103" t="n">
        <v>3.723</v>
      </c>
      <c r="J124" s="103" t="n">
        <v>4.227</v>
      </c>
      <c r="K124" s="103" t="n">
        <v>4.6805</v>
      </c>
      <c r="L124" s="103" t="n">
        <v>5.134</v>
      </c>
      <c r="M124" s="103" t="n">
        <v>5.5085</v>
      </c>
      <c r="N124" s="103" t="n">
        <v>5.883</v>
      </c>
      <c r="O124" s="103" t="n">
        <v>6.1665</v>
      </c>
      <c r="P124" s="103" t="n">
        <v>6.45</v>
      </c>
      <c r="Q124" s="103" t="n">
        <v>6.723</v>
      </c>
      <c r="R124" s="103" t="n">
        <v>6.99600000000001</v>
      </c>
      <c r="S124" s="103" t="n">
        <v>7.33925</v>
      </c>
      <c r="T124" s="103" t="n">
        <v>7.6825</v>
      </c>
      <c r="U124" s="103" t="n">
        <v>8.02575</v>
      </c>
      <c r="V124" s="103" t="n">
        <v>8.369</v>
      </c>
      <c r="W124" s="103" t="n">
        <v>8.8818</v>
      </c>
      <c r="X124" s="103" t="n">
        <v>9.3946</v>
      </c>
      <c r="Y124" s="103" t="n">
        <v>9.9074</v>
      </c>
      <c r="Z124" s="103" t="n">
        <v>10.4202</v>
      </c>
      <c r="AA124" s="103" t="n">
        <v>10.933</v>
      </c>
      <c r="AB124" s="103" t="n">
        <v>10.49568</v>
      </c>
      <c r="AC124" s="103" t="n">
        <v>10.05836</v>
      </c>
      <c r="AD124" s="103" t="n">
        <v>9.62104</v>
      </c>
      <c r="AE124" s="103" t="n">
        <v>9.18372</v>
      </c>
      <c r="AF124" s="103" t="n">
        <v>8.7464</v>
      </c>
      <c r="AG124" s="103" t="n">
        <v>8.30908</v>
      </c>
      <c r="AH124" s="103" t="n">
        <v>7.87176</v>
      </c>
      <c r="AI124" s="103" t="n">
        <v>7.43444</v>
      </c>
      <c r="AJ124" s="103" t="n">
        <v>6.99712</v>
      </c>
      <c r="AK124" s="103" t="n">
        <v>6.5598</v>
      </c>
      <c r="AL124" s="103" t="n">
        <v>6.12248</v>
      </c>
      <c r="AM124" s="103" t="n">
        <v>5.68516</v>
      </c>
      <c r="AN124" s="103" t="n">
        <v>5.24784</v>
      </c>
      <c r="AO124" s="103" t="n">
        <v>4.81052</v>
      </c>
      <c r="AP124" s="103" t="n">
        <v>4.3732</v>
      </c>
      <c r="AQ124" s="103" t="n">
        <v>3.93588</v>
      </c>
      <c r="AR124" s="103" t="n">
        <v>3.49856</v>
      </c>
      <c r="AS124" s="103" t="n">
        <v>3.06124</v>
      </c>
      <c r="AT124" s="103" t="n">
        <v>2.62392000000001</v>
      </c>
      <c r="AU124" s="103" t="n">
        <v>2.18660000000001</v>
      </c>
      <c r="AV124" s="103" t="n">
        <v>1.74928000000001</v>
      </c>
      <c r="AW124" s="103" t="n">
        <v>1.31196000000001</v>
      </c>
      <c r="AX124" s="103" t="n">
        <v>0.874640000000008</v>
      </c>
      <c r="AY124" s="103" t="n">
        <v>-10.2595</v>
      </c>
      <c r="AZ124" s="103" t="n">
        <v>-13.21</v>
      </c>
      <c r="BA124" s="103" t="n">
        <v>-16.1605</v>
      </c>
      <c r="BB124" s="103" t="n">
        <v>-19.111</v>
      </c>
    </row>
    <row r="125" customFormat="false" ht="12.8" hidden="false" customHeight="false" outlineLevel="0" collapsed="false">
      <c r="A125" s="102" t="n">
        <v>158</v>
      </c>
      <c r="B125" s="103" t="n">
        <v>0</v>
      </c>
      <c r="C125" s="103" t="n">
        <v>0.5265</v>
      </c>
      <c r="D125" s="103" t="n">
        <v>1.053</v>
      </c>
      <c r="E125" s="103" t="n">
        <v>1.5795</v>
      </c>
      <c r="F125" s="103" t="n">
        <v>2.106</v>
      </c>
      <c r="G125" s="103" t="n">
        <v>2.646</v>
      </c>
      <c r="H125" s="103" t="n">
        <v>3.186</v>
      </c>
      <c r="I125" s="103" t="n">
        <v>3.687</v>
      </c>
      <c r="J125" s="103" t="n">
        <v>4.188</v>
      </c>
      <c r="K125" s="103" t="n">
        <v>4.642</v>
      </c>
      <c r="L125" s="103" t="n">
        <v>5.096</v>
      </c>
      <c r="M125" s="103" t="n">
        <v>5.474</v>
      </c>
      <c r="N125" s="103" t="n">
        <v>5.852</v>
      </c>
      <c r="O125" s="103" t="n">
        <v>6.136</v>
      </c>
      <c r="P125" s="103" t="n">
        <v>6.42</v>
      </c>
      <c r="Q125" s="103" t="n">
        <v>6.692</v>
      </c>
      <c r="R125" s="103" t="n">
        <v>6.96400000000001</v>
      </c>
      <c r="S125" s="103" t="n">
        <v>7.2995</v>
      </c>
      <c r="T125" s="103" t="n">
        <v>7.635</v>
      </c>
      <c r="U125" s="103" t="n">
        <v>7.9705</v>
      </c>
      <c r="V125" s="103" t="n">
        <v>8.306</v>
      </c>
      <c r="W125" s="103" t="n">
        <v>8.8112</v>
      </c>
      <c r="X125" s="103" t="n">
        <v>9.3164</v>
      </c>
      <c r="Y125" s="103" t="n">
        <v>9.8216</v>
      </c>
      <c r="Z125" s="103" t="n">
        <v>10.3268</v>
      </c>
      <c r="AA125" s="103" t="n">
        <v>10.832</v>
      </c>
      <c r="AB125" s="103" t="n">
        <v>10.39872</v>
      </c>
      <c r="AC125" s="103" t="n">
        <v>9.96544</v>
      </c>
      <c r="AD125" s="103" t="n">
        <v>9.53216</v>
      </c>
      <c r="AE125" s="103" t="n">
        <v>9.09888</v>
      </c>
      <c r="AF125" s="103" t="n">
        <v>8.6656</v>
      </c>
      <c r="AG125" s="103" t="n">
        <v>8.23232</v>
      </c>
      <c r="AH125" s="103" t="n">
        <v>7.79904</v>
      </c>
      <c r="AI125" s="103" t="n">
        <v>7.36576</v>
      </c>
      <c r="AJ125" s="103" t="n">
        <v>6.93248</v>
      </c>
      <c r="AK125" s="103" t="n">
        <v>6.4992</v>
      </c>
      <c r="AL125" s="103" t="n">
        <v>6.06592</v>
      </c>
      <c r="AM125" s="103" t="n">
        <v>5.63264</v>
      </c>
      <c r="AN125" s="103" t="n">
        <v>5.19936</v>
      </c>
      <c r="AO125" s="103" t="n">
        <v>4.76608</v>
      </c>
      <c r="AP125" s="103" t="n">
        <v>4.3328</v>
      </c>
      <c r="AQ125" s="103" t="n">
        <v>3.89952</v>
      </c>
      <c r="AR125" s="103" t="n">
        <v>3.46624000000001</v>
      </c>
      <c r="AS125" s="103" t="n">
        <v>3.03296000000001</v>
      </c>
      <c r="AT125" s="103" t="n">
        <v>2.59968000000001</v>
      </c>
      <c r="AU125" s="103" t="n">
        <v>2.16640000000001</v>
      </c>
      <c r="AV125" s="103" t="n">
        <v>1.73312000000001</v>
      </c>
      <c r="AW125" s="103" t="n">
        <v>1.29984000000001</v>
      </c>
      <c r="AX125" s="103" t="n">
        <v>0.866560000000011</v>
      </c>
      <c r="AY125" s="103" t="n">
        <v>-9.89050000000001</v>
      </c>
      <c r="AZ125" s="103" t="n">
        <v>-12.8</v>
      </c>
      <c r="BA125" s="103" t="n">
        <v>-15.7095</v>
      </c>
      <c r="BB125" s="103" t="n">
        <v>-18.619</v>
      </c>
    </row>
    <row r="126" customFormat="false" ht="12.8" hidden="false" customHeight="false" outlineLevel="0" collapsed="false">
      <c r="A126" s="102" t="n">
        <v>159</v>
      </c>
      <c r="B126" s="103" t="n">
        <v>0</v>
      </c>
      <c r="C126" s="103" t="n">
        <v>0.52075</v>
      </c>
      <c r="D126" s="103" t="n">
        <v>1.0415</v>
      </c>
      <c r="E126" s="103" t="n">
        <v>1.56225</v>
      </c>
      <c r="F126" s="103" t="n">
        <v>2.083</v>
      </c>
      <c r="G126" s="103" t="n">
        <v>2.618</v>
      </c>
      <c r="H126" s="103" t="n">
        <v>3.153</v>
      </c>
      <c r="I126" s="103" t="n">
        <v>3.651</v>
      </c>
      <c r="J126" s="103" t="n">
        <v>4.149</v>
      </c>
      <c r="K126" s="103" t="n">
        <v>4.6035</v>
      </c>
      <c r="L126" s="103" t="n">
        <v>5.058</v>
      </c>
      <c r="M126" s="103" t="n">
        <v>5.4395</v>
      </c>
      <c r="N126" s="103" t="n">
        <v>5.821</v>
      </c>
      <c r="O126" s="103" t="n">
        <v>6.1055</v>
      </c>
      <c r="P126" s="103" t="n">
        <v>6.39</v>
      </c>
      <c r="Q126" s="103" t="n">
        <v>6.661</v>
      </c>
      <c r="R126" s="103" t="n">
        <v>6.932</v>
      </c>
      <c r="S126" s="103" t="n">
        <v>7.25975</v>
      </c>
      <c r="T126" s="103" t="n">
        <v>7.5875</v>
      </c>
      <c r="U126" s="103" t="n">
        <v>7.91525</v>
      </c>
      <c r="V126" s="103" t="n">
        <v>8.243</v>
      </c>
      <c r="W126" s="103" t="n">
        <v>8.7406</v>
      </c>
      <c r="X126" s="103" t="n">
        <v>9.2382</v>
      </c>
      <c r="Y126" s="103" t="n">
        <v>9.7358</v>
      </c>
      <c r="Z126" s="103" t="n">
        <v>10.2334</v>
      </c>
      <c r="AA126" s="103" t="n">
        <v>10.731</v>
      </c>
      <c r="AB126" s="103" t="n">
        <v>10.30176</v>
      </c>
      <c r="AC126" s="103" t="n">
        <v>9.87252</v>
      </c>
      <c r="AD126" s="103" t="n">
        <v>9.44328</v>
      </c>
      <c r="AE126" s="103" t="n">
        <v>9.01404</v>
      </c>
      <c r="AF126" s="103" t="n">
        <v>8.5848</v>
      </c>
      <c r="AG126" s="103" t="n">
        <v>8.15556</v>
      </c>
      <c r="AH126" s="103" t="n">
        <v>7.72632</v>
      </c>
      <c r="AI126" s="103" t="n">
        <v>7.29708</v>
      </c>
      <c r="AJ126" s="103" t="n">
        <v>6.86784</v>
      </c>
      <c r="AK126" s="103" t="n">
        <v>6.4386</v>
      </c>
      <c r="AL126" s="103" t="n">
        <v>6.00936</v>
      </c>
      <c r="AM126" s="103" t="n">
        <v>5.58012</v>
      </c>
      <c r="AN126" s="103" t="n">
        <v>5.15088</v>
      </c>
      <c r="AO126" s="103" t="n">
        <v>4.72164</v>
      </c>
      <c r="AP126" s="103" t="n">
        <v>4.2924</v>
      </c>
      <c r="AQ126" s="103" t="n">
        <v>3.86316000000001</v>
      </c>
      <c r="AR126" s="103" t="n">
        <v>3.43392000000001</v>
      </c>
      <c r="AS126" s="103" t="n">
        <v>3.00468000000001</v>
      </c>
      <c r="AT126" s="103" t="n">
        <v>2.57544000000001</v>
      </c>
      <c r="AU126" s="103" t="n">
        <v>2.14620000000001</v>
      </c>
      <c r="AV126" s="103" t="n">
        <v>1.71696000000001</v>
      </c>
      <c r="AW126" s="103" t="n">
        <v>1.28772000000001</v>
      </c>
      <c r="AX126" s="103" t="n">
        <v>0.858480000000014</v>
      </c>
      <c r="AY126" s="103" t="n">
        <v>-9.52150000000002</v>
      </c>
      <c r="AZ126" s="103" t="n">
        <v>-12.39</v>
      </c>
      <c r="BA126" s="103" t="n">
        <v>-15.2585</v>
      </c>
      <c r="BB126" s="103" t="n">
        <v>-18.127</v>
      </c>
    </row>
    <row r="127" customFormat="false" ht="12.8" hidden="false" customHeight="false" outlineLevel="0" collapsed="false">
      <c r="A127" s="102" t="n">
        <v>160</v>
      </c>
      <c r="B127" s="103" t="n">
        <v>0</v>
      </c>
      <c r="C127" s="103" t="n">
        <v>0.515</v>
      </c>
      <c r="D127" s="103" t="n">
        <v>1.03</v>
      </c>
      <c r="E127" s="103" t="n">
        <v>1.545</v>
      </c>
      <c r="F127" s="103" t="n">
        <v>2.06</v>
      </c>
      <c r="G127" s="103" t="n">
        <v>2.59</v>
      </c>
      <c r="H127" s="103" t="n">
        <v>3.12</v>
      </c>
      <c r="I127" s="103" t="n">
        <v>3.615</v>
      </c>
      <c r="J127" s="103" t="n">
        <v>4.11</v>
      </c>
      <c r="K127" s="103" t="n">
        <v>4.565</v>
      </c>
      <c r="L127" s="103" t="n">
        <v>5.02</v>
      </c>
      <c r="M127" s="103" t="n">
        <v>5.405</v>
      </c>
      <c r="N127" s="103" t="n">
        <v>5.79</v>
      </c>
      <c r="O127" s="103" t="n">
        <v>6.075</v>
      </c>
      <c r="P127" s="103" t="n">
        <v>6.36</v>
      </c>
      <c r="Q127" s="103" t="n">
        <v>6.63</v>
      </c>
      <c r="R127" s="103" t="n">
        <v>6.9</v>
      </c>
      <c r="S127" s="103" t="n">
        <v>7.22</v>
      </c>
      <c r="T127" s="103" t="n">
        <v>7.54</v>
      </c>
      <c r="U127" s="103" t="n">
        <v>7.86</v>
      </c>
      <c r="V127" s="103" t="n">
        <v>8.18</v>
      </c>
      <c r="W127" s="103" t="n">
        <v>8.67</v>
      </c>
      <c r="X127" s="103" t="n">
        <v>9.16</v>
      </c>
      <c r="Y127" s="103" t="n">
        <v>9.65</v>
      </c>
      <c r="Z127" s="103" t="n">
        <v>10.14</v>
      </c>
      <c r="AA127" s="103" t="n">
        <v>10.63</v>
      </c>
      <c r="AB127" s="103" t="n">
        <v>10.2048</v>
      </c>
      <c r="AC127" s="103" t="n">
        <v>9.7796</v>
      </c>
      <c r="AD127" s="103" t="n">
        <v>9.3544</v>
      </c>
      <c r="AE127" s="103" t="n">
        <v>8.9292</v>
      </c>
      <c r="AF127" s="103" t="n">
        <v>8.504</v>
      </c>
      <c r="AG127" s="103" t="n">
        <v>8.0788</v>
      </c>
      <c r="AH127" s="103" t="n">
        <v>7.6536</v>
      </c>
      <c r="AI127" s="103" t="n">
        <v>7.2284</v>
      </c>
      <c r="AJ127" s="103" t="n">
        <v>6.8032</v>
      </c>
      <c r="AK127" s="103" t="n">
        <v>6.378</v>
      </c>
      <c r="AL127" s="103" t="n">
        <v>5.9528</v>
      </c>
      <c r="AM127" s="103" t="n">
        <v>5.5276</v>
      </c>
      <c r="AN127" s="103" t="n">
        <v>5.1024</v>
      </c>
      <c r="AO127" s="103" t="n">
        <v>4.6772</v>
      </c>
      <c r="AP127" s="103" t="n">
        <v>4.252</v>
      </c>
      <c r="AQ127" s="103" t="n">
        <v>3.8268</v>
      </c>
      <c r="AR127" s="103" t="n">
        <v>3.4016</v>
      </c>
      <c r="AS127" s="103" t="n">
        <v>2.9764</v>
      </c>
      <c r="AT127" s="103" t="n">
        <v>2.5512</v>
      </c>
      <c r="AU127" s="103" t="n">
        <v>2.126</v>
      </c>
      <c r="AV127" s="103" t="n">
        <v>1.7008</v>
      </c>
      <c r="AW127" s="103" t="n">
        <v>1.2756</v>
      </c>
      <c r="AX127" s="103" t="n">
        <v>0.850400000000002</v>
      </c>
      <c r="AY127" s="103" t="n">
        <v>-9.1525</v>
      </c>
      <c r="AZ127" s="103" t="n">
        <v>-11.98</v>
      </c>
      <c r="BA127" s="103" t="n">
        <v>-14.8075</v>
      </c>
      <c r="BB127" s="103" t="n">
        <v>-17.635</v>
      </c>
    </row>
    <row r="128" customFormat="false" ht="12.8" hidden="false" customHeight="false" outlineLevel="0" collapsed="false">
      <c r="A128" s="102" t="n">
        <v>161</v>
      </c>
      <c r="B128" s="103" t="n">
        <v>0</v>
      </c>
      <c r="C128" s="103" t="n">
        <v>0.5115</v>
      </c>
      <c r="D128" s="103" t="n">
        <v>1.023</v>
      </c>
      <c r="E128" s="103" t="n">
        <v>1.5345</v>
      </c>
      <c r="F128" s="103" t="n">
        <v>2.046</v>
      </c>
      <c r="G128" s="103" t="n">
        <v>2.571</v>
      </c>
      <c r="H128" s="103" t="n">
        <v>3.096</v>
      </c>
      <c r="I128" s="103" t="n">
        <v>3.59</v>
      </c>
      <c r="J128" s="103" t="n">
        <v>4.084</v>
      </c>
      <c r="K128" s="103" t="n">
        <v>4.538</v>
      </c>
      <c r="L128" s="103" t="n">
        <v>4.992</v>
      </c>
      <c r="M128" s="103" t="n">
        <v>5.377</v>
      </c>
      <c r="N128" s="103" t="n">
        <v>5.762</v>
      </c>
      <c r="O128" s="103" t="n">
        <v>6.049</v>
      </c>
      <c r="P128" s="103" t="n">
        <v>6.336</v>
      </c>
      <c r="Q128" s="103" t="n">
        <v>6.606</v>
      </c>
      <c r="R128" s="103" t="n">
        <v>6.876</v>
      </c>
      <c r="S128" s="103" t="n">
        <v>7.192</v>
      </c>
      <c r="T128" s="103" t="n">
        <v>7.508</v>
      </c>
      <c r="U128" s="103" t="n">
        <v>7.824</v>
      </c>
      <c r="V128" s="103" t="n">
        <v>8.14</v>
      </c>
      <c r="W128" s="103" t="n">
        <v>8.6232</v>
      </c>
      <c r="X128" s="103" t="n">
        <v>9.1064</v>
      </c>
      <c r="Y128" s="103" t="n">
        <v>9.58771665592008</v>
      </c>
      <c r="Z128" s="103" t="n">
        <v>10.0690333118402</v>
      </c>
      <c r="AA128" s="103" t="n">
        <v>10.5503499677602</v>
      </c>
      <c r="AB128" s="103" t="n">
        <v>10.1283359690498</v>
      </c>
      <c r="AC128" s="103" t="n">
        <v>9.70632197033943</v>
      </c>
      <c r="AD128" s="103" t="n">
        <v>9.28430797162902</v>
      </c>
      <c r="AE128" s="103" t="n">
        <v>8.86229397291861</v>
      </c>
      <c r="AF128" s="103" t="n">
        <v>8.4402799742082</v>
      </c>
      <c r="AG128" s="103" t="n">
        <v>8.01826597549779</v>
      </c>
      <c r="AH128" s="103" t="n">
        <v>7.59625197678738</v>
      </c>
      <c r="AI128" s="103" t="n">
        <v>7.17423797807697</v>
      </c>
      <c r="AJ128" s="103" t="n">
        <v>6.75222397936656</v>
      </c>
      <c r="AK128" s="103" t="n">
        <v>6.33020998065615</v>
      </c>
      <c r="AL128" s="103" t="n">
        <v>5.90819598194574</v>
      </c>
      <c r="AM128" s="103" t="n">
        <v>5.48618198323533</v>
      </c>
      <c r="AN128" s="103" t="n">
        <v>5.06416798452492</v>
      </c>
      <c r="AO128" s="103" t="n">
        <v>4.64215398581451</v>
      </c>
      <c r="AP128" s="103" t="n">
        <v>4.2201399871041</v>
      </c>
      <c r="AQ128" s="103" t="n">
        <v>3.79812598839369</v>
      </c>
      <c r="AR128" s="103" t="n">
        <v>3.37611198968328</v>
      </c>
      <c r="AS128" s="103" t="n">
        <v>2.95409799097287</v>
      </c>
      <c r="AT128" s="103" t="n">
        <v>2.53208399226246</v>
      </c>
      <c r="AU128" s="103" t="n">
        <v>2.11006999355205</v>
      </c>
      <c r="AV128" s="103" t="n">
        <v>1.68805599484164</v>
      </c>
      <c r="AW128" s="103" t="n">
        <v>1.26604199613123</v>
      </c>
      <c r="AX128" s="103" t="n">
        <v>0.844027997420824</v>
      </c>
      <c r="AY128" s="103" t="n">
        <v>-8.789</v>
      </c>
      <c r="AZ128" s="103" t="n">
        <v>-11.562</v>
      </c>
      <c r="BA128" s="103" t="n">
        <v>-14.335</v>
      </c>
      <c r="BB128" s="103" t="n">
        <v>-17.108</v>
      </c>
    </row>
    <row r="129" customFormat="false" ht="12.8" hidden="false" customHeight="false" outlineLevel="0" collapsed="false">
      <c r="A129" s="102" t="n">
        <v>162</v>
      </c>
      <c r="B129" s="103" t="n">
        <v>0</v>
      </c>
      <c r="C129" s="103" t="n">
        <v>0.508</v>
      </c>
      <c r="D129" s="103" t="n">
        <v>1.016</v>
      </c>
      <c r="E129" s="103" t="n">
        <v>1.524</v>
      </c>
      <c r="F129" s="103" t="n">
        <v>2.032</v>
      </c>
      <c r="G129" s="103" t="n">
        <v>2.552</v>
      </c>
      <c r="H129" s="103" t="n">
        <v>3.072</v>
      </c>
      <c r="I129" s="103" t="n">
        <v>3.565</v>
      </c>
      <c r="J129" s="103" t="n">
        <v>4.058</v>
      </c>
      <c r="K129" s="103" t="n">
        <v>4.511</v>
      </c>
      <c r="L129" s="103" t="n">
        <v>4.964</v>
      </c>
      <c r="M129" s="103" t="n">
        <v>5.349</v>
      </c>
      <c r="N129" s="103" t="n">
        <v>5.734</v>
      </c>
      <c r="O129" s="103" t="n">
        <v>6.023</v>
      </c>
      <c r="P129" s="103" t="n">
        <v>6.312</v>
      </c>
      <c r="Q129" s="103" t="n">
        <v>6.582</v>
      </c>
      <c r="R129" s="103" t="n">
        <v>6.852</v>
      </c>
      <c r="S129" s="103" t="n">
        <v>7.164</v>
      </c>
      <c r="T129" s="103" t="n">
        <v>7.476</v>
      </c>
      <c r="U129" s="103" t="n">
        <v>7.788</v>
      </c>
      <c r="V129" s="103" t="n">
        <v>8.1</v>
      </c>
      <c r="W129" s="103" t="n">
        <v>8.5764</v>
      </c>
      <c r="X129" s="103" t="n">
        <v>9.0528</v>
      </c>
      <c r="Y129" s="103" t="n">
        <v>9.52543331184016</v>
      </c>
      <c r="Z129" s="103" t="n">
        <v>9.99806662368032</v>
      </c>
      <c r="AA129" s="103" t="n">
        <v>10.4706999355205</v>
      </c>
      <c r="AB129" s="103" t="n">
        <v>10.0518719380997</v>
      </c>
      <c r="AC129" s="103" t="n">
        <v>9.63304394067886</v>
      </c>
      <c r="AD129" s="103" t="n">
        <v>9.21421594325804</v>
      </c>
      <c r="AE129" s="103" t="n">
        <v>8.79538794583722</v>
      </c>
      <c r="AF129" s="103" t="n">
        <v>8.3765599484164</v>
      </c>
      <c r="AG129" s="103" t="n">
        <v>7.95773195099558</v>
      </c>
      <c r="AH129" s="103" t="n">
        <v>7.53890395357476</v>
      </c>
      <c r="AI129" s="103" t="n">
        <v>7.12007595615394</v>
      </c>
      <c r="AJ129" s="103" t="n">
        <v>6.70124795873312</v>
      </c>
      <c r="AK129" s="103" t="n">
        <v>6.2824199613123</v>
      </c>
      <c r="AL129" s="103" t="n">
        <v>5.86359196389148</v>
      </c>
      <c r="AM129" s="103" t="n">
        <v>5.44476396647066</v>
      </c>
      <c r="AN129" s="103" t="n">
        <v>5.02593596904984</v>
      </c>
      <c r="AO129" s="103" t="n">
        <v>4.60710797162902</v>
      </c>
      <c r="AP129" s="103" t="n">
        <v>4.1882799742082</v>
      </c>
      <c r="AQ129" s="103" t="n">
        <v>3.76945197678738</v>
      </c>
      <c r="AR129" s="103" t="n">
        <v>3.35062397936656</v>
      </c>
      <c r="AS129" s="103" t="n">
        <v>2.93179598194574</v>
      </c>
      <c r="AT129" s="103" t="n">
        <v>2.51296798452492</v>
      </c>
      <c r="AU129" s="103" t="n">
        <v>2.0941399871041</v>
      </c>
      <c r="AV129" s="103" t="n">
        <v>1.67531198968328</v>
      </c>
      <c r="AW129" s="103" t="n">
        <v>1.25648399226246</v>
      </c>
      <c r="AX129" s="103" t="n">
        <v>0.837655994841645</v>
      </c>
      <c r="AY129" s="103" t="n">
        <v>-8.42549999999999</v>
      </c>
      <c r="AZ129" s="103" t="n">
        <v>-11.144</v>
      </c>
      <c r="BA129" s="103" t="n">
        <v>-13.8625</v>
      </c>
      <c r="BB129" s="103" t="n">
        <v>-16.581</v>
      </c>
    </row>
    <row r="130" customFormat="false" ht="12.8" hidden="false" customHeight="false" outlineLevel="0" collapsed="false">
      <c r="A130" s="102" t="n">
        <v>163</v>
      </c>
      <c r="B130" s="103" t="n">
        <v>0</v>
      </c>
      <c r="C130" s="103" t="n">
        <v>0.5045</v>
      </c>
      <c r="D130" s="103" t="n">
        <v>1.009</v>
      </c>
      <c r="E130" s="103" t="n">
        <v>1.5135</v>
      </c>
      <c r="F130" s="103" t="n">
        <v>2.018</v>
      </c>
      <c r="G130" s="103" t="n">
        <v>2.533</v>
      </c>
      <c r="H130" s="103" t="n">
        <v>3.048</v>
      </c>
      <c r="I130" s="103" t="n">
        <v>3.54</v>
      </c>
      <c r="J130" s="103" t="n">
        <v>4.032</v>
      </c>
      <c r="K130" s="103" t="n">
        <v>4.484</v>
      </c>
      <c r="L130" s="103" t="n">
        <v>4.936</v>
      </c>
      <c r="M130" s="103" t="n">
        <v>5.321</v>
      </c>
      <c r="N130" s="103" t="n">
        <v>5.706</v>
      </c>
      <c r="O130" s="103" t="n">
        <v>5.997</v>
      </c>
      <c r="P130" s="103" t="n">
        <v>6.288</v>
      </c>
      <c r="Q130" s="103" t="n">
        <v>6.558</v>
      </c>
      <c r="R130" s="103" t="n">
        <v>6.828</v>
      </c>
      <c r="S130" s="103" t="n">
        <v>7.136</v>
      </c>
      <c r="T130" s="103" t="n">
        <v>7.444</v>
      </c>
      <c r="U130" s="103" t="n">
        <v>7.752</v>
      </c>
      <c r="V130" s="103" t="n">
        <v>8.06</v>
      </c>
      <c r="W130" s="103" t="n">
        <v>8.5296</v>
      </c>
      <c r="X130" s="103" t="n">
        <v>8.9992</v>
      </c>
      <c r="Y130" s="103" t="n">
        <v>9.46314996776024</v>
      </c>
      <c r="Z130" s="103" t="n">
        <v>9.92709993552048</v>
      </c>
      <c r="AA130" s="103" t="n">
        <v>10.3910499032807</v>
      </c>
      <c r="AB130" s="103" t="n">
        <v>9.97540790714951</v>
      </c>
      <c r="AC130" s="103" t="n">
        <v>9.55976591101829</v>
      </c>
      <c r="AD130" s="103" t="n">
        <v>9.14412391488706</v>
      </c>
      <c r="AE130" s="103" t="n">
        <v>8.72848191875583</v>
      </c>
      <c r="AF130" s="103" t="n">
        <v>8.3128399226246</v>
      </c>
      <c r="AG130" s="103" t="n">
        <v>7.89719792649337</v>
      </c>
      <c r="AH130" s="103" t="n">
        <v>7.48155593036214</v>
      </c>
      <c r="AI130" s="103" t="n">
        <v>7.06591393423091</v>
      </c>
      <c r="AJ130" s="103" t="n">
        <v>6.65027193809968</v>
      </c>
      <c r="AK130" s="103" t="n">
        <v>6.23462994196845</v>
      </c>
      <c r="AL130" s="103" t="n">
        <v>5.81898794583722</v>
      </c>
      <c r="AM130" s="103" t="n">
        <v>5.40334594970599</v>
      </c>
      <c r="AN130" s="103" t="n">
        <v>4.98770395357476</v>
      </c>
      <c r="AO130" s="103" t="n">
        <v>4.57206195744353</v>
      </c>
      <c r="AP130" s="103" t="n">
        <v>4.1564199613123</v>
      </c>
      <c r="AQ130" s="103" t="n">
        <v>3.74077796518107</v>
      </c>
      <c r="AR130" s="103" t="n">
        <v>3.32513596904984</v>
      </c>
      <c r="AS130" s="103" t="n">
        <v>2.90949397291861</v>
      </c>
      <c r="AT130" s="103" t="n">
        <v>2.49385197678738</v>
      </c>
      <c r="AU130" s="103" t="n">
        <v>2.07820998065616</v>
      </c>
      <c r="AV130" s="103" t="n">
        <v>1.66256798452493</v>
      </c>
      <c r="AW130" s="103" t="n">
        <v>1.2469259883937</v>
      </c>
      <c r="AX130" s="103" t="n">
        <v>0.831283992262467</v>
      </c>
      <c r="AY130" s="103" t="n">
        <v>-8.062</v>
      </c>
      <c r="AZ130" s="103" t="n">
        <v>-10.726</v>
      </c>
      <c r="BA130" s="103" t="n">
        <v>-13.39</v>
      </c>
      <c r="BB130" s="103" t="n">
        <v>-16.054</v>
      </c>
    </row>
    <row r="131" customFormat="false" ht="12.8" hidden="false" customHeight="false" outlineLevel="0" collapsed="false">
      <c r="A131" s="102" t="n">
        <v>164</v>
      </c>
      <c r="B131" s="103" t="n">
        <v>0</v>
      </c>
      <c r="C131" s="103" t="n">
        <v>0.501</v>
      </c>
      <c r="D131" s="103" t="n">
        <v>1.002</v>
      </c>
      <c r="E131" s="103" t="n">
        <v>1.503</v>
      </c>
      <c r="F131" s="103" t="n">
        <v>2.004</v>
      </c>
      <c r="G131" s="103" t="n">
        <v>2.514</v>
      </c>
      <c r="H131" s="103" t="n">
        <v>3.024</v>
      </c>
      <c r="I131" s="103" t="n">
        <v>3.515</v>
      </c>
      <c r="J131" s="103" t="n">
        <v>4.006</v>
      </c>
      <c r="K131" s="103" t="n">
        <v>4.457</v>
      </c>
      <c r="L131" s="103" t="n">
        <v>4.908</v>
      </c>
      <c r="M131" s="103" t="n">
        <v>5.293</v>
      </c>
      <c r="N131" s="103" t="n">
        <v>5.678</v>
      </c>
      <c r="O131" s="103" t="n">
        <v>5.971</v>
      </c>
      <c r="P131" s="103" t="n">
        <v>6.26399999999999</v>
      </c>
      <c r="Q131" s="103" t="n">
        <v>6.534</v>
      </c>
      <c r="R131" s="103" t="n">
        <v>6.804</v>
      </c>
      <c r="S131" s="103" t="n">
        <v>7.108</v>
      </c>
      <c r="T131" s="103" t="n">
        <v>7.412</v>
      </c>
      <c r="U131" s="103" t="n">
        <v>7.716</v>
      </c>
      <c r="V131" s="103" t="n">
        <v>8.02</v>
      </c>
      <c r="W131" s="103" t="n">
        <v>8.4828</v>
      </c>
      <c r="X131" s="103" t="n">
        <v>8.9456</v>
      </c>
      <c r="Y131" s="103" t="n">
        <v>9.40086662368032</v>
      </c>
      <c r="Z131" s="103" t="n">
        <v>9.85613324736064</v>
      </c>
      <c r="AA131" s="103" t="n">
        <v>10.311399871041</v>
      </c>
      <c r="AB131" s="103" t="n">
        <v>9.89894387619934</v>
      </c>
      <c r="AC131" s="103" t="n">
        <v>9.48648788135772</v>
      </c>
      <c r="AD131" s="103" t="n">
        <v>9.07403188651608</v>
      </c>
      <c r="AE131" s="103" t="n">
        <v>8.66157589167444</v>
      </c>
      <c r="AF131" s="103" t="n">
        <v>8.2491198968328</v>
      </c>
      <c r="AG131" s="103" t="n">
        <v>7.83666390199116</v>
      </c>
      <c r="AH131" s="103" t="n">
        <v>7.42420790714952</v>
      </c>
      <c r="AI131" s="103" t="n">
        <v>7.01175191230788</v>
      </c>
      <c r="AJ131" s="103" t="n">
        <v>6.59929591746624</v>
      </c>
      <c r="AK131" s="103" t="n">
        <v>6.1868399226246</v>
      </c>
      <c r="AL131" s="103" t="n">
        <v>5.77438392778296</v>
      </c>
      <c r="AM131" s="103" t="n">
        <v>5.36192793294132</v>
      </c>
      <c r="AN131" s="103" t="n">
        <v>4.94947193809968</v>
      </c>
      <c r="AO131" s="103" t="n">
        <v>4.53701594325804</v>
      </c>
      <c r="AP131" s="103" t="n">
        <v>4.1245599484164</v>
      </c>
      <c r="AQ131" s="103" t="n">
        <v>3.71210395357476</v>
      </c>
      <c r="AR131" s="103" t="n">
        <v>3.29964795873312</v>
      </c>
      <c r="AS131" s="103" t="n">
        <v>2.88719196389148</v>
      </c>
      <c r="AT131" s="103" t="n">
        <v>2.47473596904985</v>
      </c>
      <c r="AU131" s="103" t="n">
        <v>2.06227997420821</v>
      </c>
      <c r="AV131" s="103" t="n">
        <v>1.64982397936657</v>
      </c>
      <c r="AW131" s="103" t="n">
        <v>1.23736798452493</v>
      </c>
      <c r="AX131" s="103" t="n">
        <v>0.824911989683288</v>
      </c>
      <c r="AY131" s="103" t="n">
        <v>-7.69850000000001</v>
      </c>
      <c r="AZ131" s="103" t="n">
        <v>-10.308</v>
      </c>
      <c r="BA131" s="103" t="n">
        <v>-12.9175</v>
      </c>
      <c r="BB131" s="103" t="n">
        <v>-15.527</v>
      </c>
    </row>
    <row r="132" customFormat="false" ht="12.8" hidden="false" customHeight="false" outlineLevel="0" collapsed="false">
      <c r="A132" s="102" t="n">
        <v>165</v>
      </c>
      <c r="B132" s="103" t="n">
        <v>0</v>
      </c>
      <c r="C132" s="103" t="n">
        <v>0.4975</v>
      </c>
      <c r="D132" s="103" t="n">
        <v>0.995</v>
      </c>
      <c r="E132" s="103" t="n">
        <v>1.4925</v>
      </c>
      <c r="F132" s="103" t="n">
        <v>1.99</v>
      </c>
      <c r="G132" s="103" t="n">
        <v>2.495</v>
      </c>
      <c r="H132" s="103" t="n">
        <v>3</v>
      </c>
      <c r="I132" s="103" t="n">
        <v>3.49</v>
      </c>
      <c r="J132" s="103" t="n">
        <v>3.98</v>
      </c>
      <c r="K132" s="103" t="n">
        <v>4.43</v>
      </c>
      <c r="L132" s="103" t="n">
        <v>4.88</v>
      </c>
      <c r="M132" s="103" t="n">
        <v>5.265</v>
      </c>
      <c r="N132" s="103" t="n">
        <v>5.65</v>
      </c>
      <c r="O132" s="103" t="n">
        <v>5.945</v>
      </c>
      <c r="P132" s="103" t="n">
        <v>6.23999999999999</v>
      </c>
      <c r="Q132" s="103" t="n">
        <v>6.51</v>
      </c>
      <c r="R132" s="103" t="n">
        <v>6.78</v>
      </c>
      <c r="S132" s="103" t="n">
        <v>7.08</v>
      </c>
      <c r="T132" s="103" t="n">
        <v>7.38</v>
      </c>
      <c r="U132" s="103" t="n">
        <v>7.68</v>
      </c>
      <c r="V132" s="103" t="n">
        <v>7.98</v>
      </c>
      <c r="W132" s="103" t="n">
        <v>8.436</v>
      </c>
      <c r="X132" s="103" t="n">
        <v>8.892</v>
      </c>
      <c r="Y132" s="103" t="n">
        <v>9.3385832796004</v>
      </c>
      <c r="Z132" s="103" t="n">
        <v>9.7851665592008</v>
      </c>
      <c r="AA132" s="103" t="n">
        <v>10.2317498388012</v>
      </c>
      <c r="AB132" s="103" t="n">
        <v>9.82247984524918</v>
      </c>
      <c r="AC132" s="103" t="n">
        <v>9.41320985169715</v>
      </c>
      <c r="AD132" s="103" t="n">
        <v>9.0039398581451</v>
      </c>
      <c r="AE132" s="103" t="n">
        <v>8.59466986459305</v>
      </c>
      <c r="AF132" s="103" t="n">
        <v>8.185399871041</v>
      </c>
      <c r="AG132" s="103" t="n">
        <v>7.77612987748895</v>
      </c>
      <c r="AH132" s="103" t="n">
        <v>7.3668598839369</v>
      </c>
      <c r="AI132" s="103" t="n">
        <v>6.95758989038485</v>
      </c>
      <c r="AJ132" s="103" t="n">
        <v>6.5483198968328</v>
      </c>
      <c r="AK132" s="103" t="n">
        <v>6.13904990328075</v>
      </c>
      <c r="AL132" s="103" t="n">
        <v>5.7297799097287</v>
      </c>
      <c r="AM132" s="103" t="n">
        <v>5.32050991617665</v>
      </c>
      <c r="AN132" s="103" t="n">
        <v>4.9112399226246</v>
      </c>
      <c r="AO132" s="103" t="n">
        <v>4.50196992907255</v>
      </c>
      <c r="AP132" s="103" t="n">
        <v>4.0926999355205</v>
      </c>
      <c r="AQ132" s="103" t="n">
        <v>3.68342994196845</v>
      </c>
      <c r="AR132" s="103" t="n">
        <v>3.2741599484164</v>
      </c>
      <c r="AS132" s="103" t="n">
        <v>2.86488995486435</v>
      </c>
      <c r="AT132" s="103" t="n">
        <v>2.4556199613123</v>
      </c>
      <c r="AU132" s="103" t="n">
        <v>2.04634996776025</v>
      </c>
      <c r="AV132" s="103" t="n">
        <v>1.6370799742082</v>
      </c>
      <c r="AW132" s="103" t="n">
        <v>1.22780998065615</v>
      </c>
      <c r="AX132" s="103" t="n">
        <v>0.818539987104099</v>
      </c>
      <c r="AY132" s="103" t="n">
        <v>-7.33499999999999</v>
      </c>
      <c r="AZ132" s="103" t="n">
        <v>-9.88999999999999</v>
      </c>
      <c r="BA132" s="103" t="n">
        <v>-12.445</v>
      </c>
      <c r="BB132" s="103" t="n">
        <v>-15</v>
      </c>
    </row>
    <row r="133" customFormat="false" ht="12.8" hidden="false" customHeight="false" outlineLevel="0" collapsed="false">
      <c r="A133" s="102" t="n">
        <v>166</v>
      </c>
      <c r="B133" s="103" t="n">
        <v>0</v>
      </c>
      <c r="C133" s="103" t="n">
        <v>0.494</v>
      </c>
      <c r="D133" s="103" t="n">
        <v>0.988</v>
      </c>
      <c r="E133" s="103" t="n">
        <v>1.482</v>
      </c>
      <c r="F133" s="103" t="n">
        <v>1.976</v>
      </c>
      <c r="G133" s="103" t="n">
        <v>2.476</v>
      </c>
      <c r="H133" s="103" t="n">
        <v>2.976</v>
      </c>
      <c r="I133" s="103" t="n">
        <v>3.465</v>
      </c>
      <c r="J133" s="103" t="n">
        <v>3.954</v>
      </c>
      <c r="K133" s="103" t="n">
        <v>4.403</v>
      </c>
      <c r="L133" s="103" t="n">
        <v>4.852</v>
      </c>
      <c r="M133" s="103" t="n">
        <v>5.237</v>
      </c>
      <c r="N133" s="103" t="n">
        <v>5.622</v>
      </c>
      <c r="O133" s="103" t="n">
        <v>5.919</v>
      </c>
      <c r="P133" s="103" t="n">
        <v>6.21599999999999</v>
      </c>
      <c r="Q133" s="103" t="n">
        <v>6.486</v>
      </c>
      <c r="R133" s="103" t="n">
        <v>6.756</v>
      </c>
      <c r="S133" s="103" t="n">
        <v>7.052</v>
      </c>
      <c r="T133" s="103" t="n">
        <v>7.348</v>
      </c>
      <c r="U133" s="103" t="n">
        <v>7.644</v>
      </c>
      <c r="V133" s="103" t="n">
        <v>7.94</v>
      </c>
      <c r="W133" s="103" t="n">
        <v>8.3892</v>
      </c>
      <c r="X133" s="103" t="n">
        <v>8.8384</v>
      </c>
      <c r="Y133" s="103" t="n">
        <v>9.27694593229093</v>
      </c>
      <c r="Z133" s="103" t="n">
        <v>9.71549186458186</v>
      </c>
      <c r="AA133" s="103" t="n">
        <v>10.1540377968728</v>
      </c>
      <c r="AB133" s="103" t="n">
        <v>9.7478762849979</v>
      </c>
      <c r="AC133" s="103" t="n">
        <v>9.34171477312301</v>
      </c>
      <c r="AD133" s="103" t="n">
        <v>8.93555326124809</v>
      </c>
      <c r="AE133" s="103" t="n">
        <v>8.52939174937318</v>
      </c>
      <c r="AF133" s="103" t="n">
        <v>8.12323023749827</v>
      </c>
      <c r="AG133" s="103" t="n">
        <v>7.71706872562335</v>
      </c>
      <c r="AH133" s="103" t="n">
        <v>7.31090721374844</v>
      </c>
      <c r="AI133" s="103" t="n">
        <v>6.90474570187353</v>
      </c>
      <c r="AJ133" s="103" t="n">
        <v>6.49858418999861</v>
      </c>
      <c r="AK133" s="103" t="n">
        <v>6.0924226781237</v>
      </c>
      <c r="AL133" s="103" t="n">
        <v>5.68626116624879</v>
      </c>
      <c r="AM133" s="103" t="n">
        <v>5.28009965437387</v>
      </c>
      <c r="AN133" s="103" t="n">
        <v>4.87393814249896</v>
      </c>
      <c r="AO133" s="103" t="n">
        <v>4.46777663062405</v>
      </c>
      <c r="AP133" s="103" t="n">
        <v>4.06161511874913</v>
      </c>
      <c r="AQ133" s="103" t="n">
        <v>3.65545360687422</v>
      </c>
      <c r="AR133" s="103" t="n">
        <v>3.24929209499931</v>
      </c>
      <c r="AS133" s="103" t="n">
        <v>2.84313058312439</v>
      </c>
      <c r="AT133" s="103" t="n">
        <v>2.43696907124948</v>
      </c>
      <c r="AU133" s="103" t="n">
        <v>2.03080755937457</v>
      </c>
      <c r="AV133" s="103" t="n">
        <v>1.62464604749966</v>
      </c>
      <c r="AW133" s="103" t="n">
        <v>1.21848453562474</v>
      </c>
      <c r="AX133" s="103" t="n">
        <v>0.812323023749829</v>
      </c>
      <c r="AY133" s="103" t="n">
        <v>-7.05799999999999</v>
      </c>
      <c r="AZ133" s="103" t="n">
        <v>-9.55599999999999</v>
      </c>
      <c r="BA133" s="103" t="n">
        <v>-12.054</v>
      </c>
      <c r="BB133" s="103" t="n">
        <v>-14.552</v>
      </c>
    </row>
    <row r="134" customFormat="false" ht="12.8" hidden="false" customHeight="false" outlineLevel="0" collapsed="false">
      <c r="A134" s="102" t="n">
        <v>167</v>
      </c>
      <c r="B134" s="103" t="n">
        <v>0</v>
      </c>
      <c r="C134" s="103" t="n">
        <v>0.4905</v>
      </c>
      <c r="D134" s="103" t="n">
        <v>0.981</v>
      </c>
      <c r="E134" s="103" t="n">
        <v>1.4715</v>
      </c>
      <c r="F134" s="103" t="n">
        <v>1.962</v>
      </c>
      <c r="G134" s="103" t="n">
        <v>2.457</v>
      </c>
      <c r="H134" s="103" t="n">
        <v>2.952</v>
      </c>
      <c r="I134" s="103" t="n">
        <v>3.44</v>
      </c>
      <c r="J134" s="103" t="n">
        <v>3.928</v>
      </c>
      <c r="K134" s="103" t="n">
        <v>4.376</v>
      </c>
      <c r="L134" s="103" t="n">
        <v>4.824</v>
      </c>
      <c r="M134" s="103" t="n">
        <v>5.209</v>
      </c>
      <c r="N134" s="103" t="n">
        <v>5.594</v>
      </c>
      <c r="O134" s="103" t="n">
        <v>5.893</v>
      </c>
      <c r="P134" s="103" t="n">
        <v>6.19199999999999</v>
      </c>
      <c r="Q134" s="103" t="n">
        <v>6.462</v>
      </c>
      <c r="R134" s="103" t="n">
        <v>6.732</v>
      </c>
      <c r="S134" s="103" t="n">
        <v>7.024</v>
      </c>
      <c r="T134" s="103" t="n">
        <v>7.316</v>
      </c>
      <c r="U134" s="103" t="n">
        <v>7.608</v>
      </c>
      <c r="V134" s="103" t="n">
        <v>7.9</v>
      </c>
      <c r="W134" s="103" t="n">
        <v>8.3424</v>
      </c>
      <c r="X134" s="103" t="n">
        <v>8.7848</v>
      </c>
      <c r="Y134" s="103" t="n">
        <v>9.21530858498146</v>
      </c>
      <c r="Z134" s="103" t="n">
        <v>9.64581716996293</v>
      </c>
      <c r="AA134" s="103" t="n">
        <v>10.0763257549444</v>
      </c>
      <c r="AB134" s="103" t="n">
        <v>9.67327272474662</v>
      </c>
      <c r="AC134" s="103" t="n">
        <v>9.27021969454886</v>
      </c>
      <c r="AD134" s="103" t="n">
        <v>8.86716666435109</v>
      </c>
      <c r="AE134" s="103" t="n">
        <v>8.46411363415331</v>
      </c>
      <c r="AF134" s="103" t="n">
        <v>8.06106060395553</v>
      </c>
      <c r="AG134" s="103" t="n">
        <v>7.65800757375776</v>
      </c>
      <c r="AH134" s="103" t="n">
        <v>7.25495454355998</v>
      </c>
      <c r="AI134" s="103" t="n">
        <v>6.8519015133622</v>
      </c>
      <c r="AJ134" s="103" t="n">
        <v>6.44884848316443</v>
      </c>
      <c r="AK134" s="103" t="n">
        <v>6.04579545296665</v>
      </c>
      <c r="AL134" s="103" t="n">
        <v>5.64274242276887</v>
      </c>
      <c r="AM134" s="103" t="n">
        <v>5.2396893925711</v>
      </c>
      <c r="AN134" s="103" t="n">
        <v>4.83663636237332</v>
      </c>
      <c r="AO134" s="103" t="n">
        <v>4.43358333217554</v>
      </c>
      <c r="AP134" s="103" t="n">
        <v>4.03053030197777</v>
      </c>
      <c r="AQ134" s="103" t="n">
        <v>3.62747727177999</v>
      </c>
      <c r="AR134" s="103" t="n">
        <v>3.22442424158222</v>
      </c>
      <c r="AS134" s="103" t="n">
        <v>2.82137121138444</v>
      </c>
      <c r="AT134" s="103" t="n">
        <v>2.41831818118666</v>
      </c>
      <c r="AU134" s="103" t="n">
        <v>2.01526515098889</v>
      </c>
      <c r="AV134" s="103" t="n">
        <v>1.61221212079111</v>
      </c>
      <c r="AW134" s="103" t="n">
        <v>1.20915909059333</v>
      </c>
      <c r="AX134" s="103" t="n">
        <v>0.806106060395559</v>
      </c>
      <c r="AY134" s="103" t="n">
        <v>-6.781</v>
      </c>
      <c r="AZ134" s="103" t="n">
        <v>-9.222</v>
      </c>
      <c r="BA134" s="103" t="n">
        <v>-11.663</v>
      </c>
      <c r="BB134" s="103" t="n">
        <v>-14.104</v>
      </c>
    </row>
    <row r="135" customFormat="false" ht="12.8" hidden="false" customHeight="false" outlineLevel="0" collapsed="false">
      <c r="A135" s="102" t="n">
        <v>168</v>
      </c>
      <c r="B135" s="103" t="n">
        <v>0</v>
      </c>
      <c r="C135" s="103" t="n">
        <v>0.487</v>
      </c>
      <c r="D135" s="103" t="n">
        <v>0.974</v>
      </c>
      <c r="E135" s="103" t="n">
        <v>1.461</v>
      </c>
      <c r="F135" s="103" t="n">
        <v>1.948</v>
      </c>
      <c r="G135" s="103" t="n">
        <v>2.438</v>
      </c>
      <c r="H135" s="103" t="n">
        <v>2.928</v>
      </c>
      <c r="I135" s="103" t="n">
        <v>3.415</v>
      </c>
      <c r="J135" s="103" t="n">
        <v>3.902</v>
      </c>
      <c r="K135" s="103" t="n">
        <v>4.349</v>
      </c>
      <c r="L135" s="103" t="n">
        <v>4.79600000000001</v>
      </c>
      <c r="M135" s="103" t="n">
        <v>5.181</v>
      </c>
      <c r="N135" s="103" t="n">
        <v>5.566</v>
      </c>
      <c r="O135" s="103" t="n">
        <v>5.867</v>
      </c>
      <c r="P135" s="103" t="n">
        <v>6.168</v>
      </c>
      <c r="Q135" s="103" t="n">
        <v>6.438</v>
      </c>
      <c r="R135" s="103" t="n">
        <v>6.708</v>
      </c>
      <c r="S135" s="103" t="n">
        <v>6.996</v>
      </c>
      <c r="T135" s="103" t="n">
        <v>7.284</v>
      </c>
      <c r="U135" s="103" t="n">
        <v>7.572</v>
      </c>
      <c r="V135" s="103" t="n">
        <v>7.86</v>
      </c>
      <c r="W135" s="103" t="n">
        <v>8.2956</v>
      </c>
      <c r="X135" s="103" t="n">
        <v>8.73120000000001</v>
      </c>
      <c r="Y135" s="103" t="n">
        <v>9.153671237672</v>
      </c>
      <c r="Z135" s="103" t="n">
        <v>9.57614247534399</v>
      </c>
      <c r="AA135" s="103" t="n">
        <v>9.99861371301598</v>
      </c>
      <c r="AB135" s="103" t="n">
        <v>9.59866916449535</v>
      </c>
      <c r="AC135" s="103" t="n">
        <v>9.19872461597472</v>
      </c>
      <c r="AD135" s="103" t="n">
        <v>8.79878006745408</v>
      </c>
      <c r="AE135" s="103" t="n">
        <v>8.39883551893344</v>
      </c>
      <c r="AF135" s="103" t="n">
        <v>7.9988909704128</v>
      </c>
      <c r="AG135" s="103" t="n">
        <v>7.59894642189216</v>
      </c>
      <c r="AH135" s="103" t="n">
        <v>7.19900187337152</v>
      </c>
      <c r="AI135" s="103" t="n">
        <v>6.79905732485088</v>
      </c>
      <c r="AJ135" s="103" t="n">
        <v>6.39911277633024</v>
      </c>
      <c r="AK135" s="103" t="n">
        <v>5.9991682278096</v>
      </c>
      <c r="AL135" s="103" t="n">
        <v>5.59922367928896</v>
      </c>
      <c r="AM135" s="103" t="n">
        <v>5.19927913076832</v>
      </c>
      <c r="AN135" s="103" t="n">
        <v>4.79933458224768</v>
      </c>
      <c r="AO135" s="103" t="n">
        <v>4.39939003372704</v>
      </c>
      <c r="AP135" s="103" t="n">
        <v>3.9994454852064</v>
      </c>
      <c r="AQ135" s="103" t="n">
        <v>3.59950093668576</v>
      </c>
      <c r="AR135" s="103" t="n">
        <v>3.19955638816512</v>
      </c>
      <c r="AS135" s="103" t="n">
        <v>2.79961183964448</v>
      </c>
      <c r="AT135" s="103" t="n">
        <v>2.39966729112384</v>
      </c>
      <c r="AU135" s="103" t="n">
        <v>1.99972274260321</v>
      </c>
      <c r="AV135" s="103" t="n">
        <v>1.59977819408257</v>
      </c>
      <c r="AW135" s="103" t="n">
        <v>1.19983364556193</v>
      </c>
      <c r="AX135" s="103" t="n">
        <v>0.799889097041288</v>
      </c>
      <c r="AY135" s="103" t="n">
        <v>-6.504</v>
      </c>
      <c r="AZ135" s="103" t="n">
        <v>-8.888</v>
      </c>
      <c r="BA135" s="103" t="n">
        <v>-11.272</v>
      </c>
      <c r="BB135" s="103" t="n">
        <v>-13.656</v>
      </c>
    </row>
    <row r="136" customFormat="false" ht="12.8" hidden="false" customHeight="false" outlineLevel="0" collapsed="false">
      <c r="A136" s="102" t="n">
        <v>169</v>
      </c>
      <c r="B136" s="103" t="n">
        <v>0</v>
      </c>
      <c r="C136" s="103" t="n">
        <v>0.4835</v>
      </c>
      <c r="D136" s="103" t="n">
        <v>0.967</v>
      </c>
      <c r="E136" s="103" t="n">
        <v>1.4505</v>
      </c>
      <c r="F136" s="103" t="n">
        <v>1.934</v>
      </c>
      <c r="G136" s="103" t="n">
        <v>2.419</v>
      </c>
      <c r="H136" s="103" t="n">
        <v>2.904</v>
      </c>
      <c r="I136" s="103" t="n">
        <v>3.39</v>
      </c>
      <c r="J136" s="103" t="n">
        <v>3.876</v>
      </c>
      <c r="K136" s="103" t="n">
        <v>4.322</v>
      </c>
      <c r="L136" s="103" t="n">
        <v>4.76800000000001</v>
      </c>
      <c r="M136" s="103" t="n">
        <v>5.153</v>
      </c>
      <c r="N136" s="103" t="n">
        <v>5.538</v>
      </c>
      <c r="O136" s="103" t="n">
        <v>5.841</v>
      </c>
      <c r="P136" s="103" t="n">
        <v>6.144</v>
      </c>
      <c r="Q136" s="103" t="n">
        <v>6.414</v>
      </c>
      <c r="R136" s="103" t="n">
        <v>6.684</v>
      </c>
      <c r="S136" s="103" t="n">
        <v>6.968</v>
      </c>
      <c r="T136" s="103" t="n">
        <v>7.252</v>
      </c>
      <c r="U136" s="103" t="n">
        <v>7.536</v>
      </c>
      <c r="V136" s="103" t="n">
        <v>7.82</v>
      </c>
      <c r="W136" s="103" t="n">
        <v>8.2488</v>
      </c>
      <c r="X136" s="103" t="n">
        <v>8.67760000000001</v>
      </c>
      <c r="Y136" s="103" t="n">
        <v>9.09203389036253</v>
      </c>
      <c r="Z136" s="103" t="n">
        <v>9.50646778072505</v>
      </c>
      <c r="AA136" s="103" t="n">
        <v>9.92090167108757</v>
      </c>
      <c r="AB136" s="103" t="n">
        <v>9.52406560424407</v>
      </c>
      <c r="AC136" s="103" t="n">
        <v>9.12722953740058</v>
      </c>
      <c r="AD136" s="103" t="n">
        <v>8.73039347055707</v>
      </c>
      <c r="AE136" s="103" t="n">
        <v>8.33355740371357</v>
      </c>
      <c r="AF136" s="103" t="n">
        <v>7.93672133687006</v>
      </c>
      <c r="AG136" s="103" t="n">
        <v>7.53988527002656</v>
      </c>
      <c r="AH136" s="103" t="n">
        <v>7.14304920318306</v>
      </c>
      <c r="AI136" s="103" t="n">
        <v>6.74621313633955</v>
      </c>
      <c r="AJ136" s="103" t="n">
        <v>6.34937706949605</v>
      </c>
      <c r="AK136" s="103" t="n">
        <v>5.95254100265255</v>
      </c>
      <c r="AL136" s="103" t="n">
        <v>5.55570493580905</v>
      </c>
      <c r="AM136" s="103" t="n">
        <v>5.15886886896554</v>
      </c>
      <c r="AN136" s="103" t="n">
        <v>4.76203280212204</v>
      </c>
      <c r="AO136" s="103" t="n">
        <v>4.36519673527854</v>
      </c>
      <c r="AP136" s="103" t="n">
        <v>3.96836066843504</v>
      </c>
      <c r="AQ136" s="103" t="n">
        <v>3.57152460159153</v>
      </c>
      <c r="AR136" s="103" t="n">
        <v>3.17468853474803</v>
      </c>
      <c r="AS136" s="103" t="n">
        <v>2.77785246790453</v>
      </c>
      <c r="AT136" s="103" t="n">
        <v>2.38101640106103</v>
      </c>
      <c r="AU136" s="103" t="n">
        <v>1.98418033421752</v>
      </c>
      <c r="AV136" s="103" t="n">
        <v>1.58734426737402</v>
      </c>
      <c r="AW136" s="103" t="n">
        <v>1.19050820053052</v>
      </c>
      <c r="AX136" s="103" t="n">
        <v>0.793672133687017</v>
      </c>
      <c r="AY136" s="103" t="n">
        <v>-6.22700000000001</v>
      </c>
      <c r="AZ136" s="103" t="n">
        <v>-8.55400000000001</v>
      </c>
      <c r="BA136" s="103" t="n">
        <v>-10.881</v>
      </c>
      <c r="BB136" s="103" t="n">
        <v>-13.208</v>
      </c>
    </row>
    <row r="137" customFormat="false" ht="12.8" hidden="false" customHeight="false" outlineLevel="0" collapsed="false">
      <c r="A137" s="102" t="n">
        <v>170</v>
      </c>
      <c r="B137" s="103" t="n">
        <v>0</v>
      </c>
      <c r="C137" s="103" t="n">
        <v>0.48</v>
      </c>
      <c r="D137" s="103" t="n">
        <v>0.96</v>
      </c>
      <c r="E137" s="103" t="n">
        <v>1.44</v>
      </c>
      <c r="F137" s="103" t="n">
        <v>1.92</v>
      </c>
      <c r="G137" s="103" t="n">
        <v>2.4</v>
      </c>
      <c r="H137" s="103" t="n">
        <v>2.88</v>
      </c>
      <c r="I137" s="103" t="n">
        <v>3.365</v>
      </c>
      <c r="J137" s="103" t="n">
        <v>3.85</v>
      </c>
      <c r="K137" s="103" t="n">
        <v>4.29500000000001</v>
      </c>
      <c r="L137" s="103" t="n">
        <v>4.74000000000001</v>
      </c>
      <c r="M137" s="103" t="n">
        <v>5.12500000000001</v>
      </c>
      <c r="N137" s="103" t="n">
        <v>5.51</v>
      </c>
      <c r="O137" s="103" t="n">
        <v>5.815</v>
      </c>
      <c r="P137" s="103" t="n">
        <v>6.12</v>
      </c>
      <c r="Q137" s="103" t="n">
        <v>6.39</v>
      </c>
      <c r="R137" s="103" t="n">
        <v>6.66</v>
      </c>
      <c r="S137" s="103" t="n">
        <v>6.94</v>
      </c>
      <c r="T137" s="103" t="n">
        <v>7.22</v>
      </c>
      <c r="U137" s="103" t="n">
        <v>7.5</v>
      </c>
      <c r="V137" s="103" t="n">
        <v>7.78</v>
      </c>
      <c r="W137" s="103" t="n">
        <v>8.20200000000001</v>
      </c>
      <c r="X137" s="103" t="n">
        <v>8.62400000000001</v>
      </c>
      <c r="Y137" s="103" t="n">
        <v>9.03039654305306</v>
      </c>
      <c r="Z137" s="103" t="n">
        <v>9.43679308610611</v>
      </c>
      <c r="AA137" s="103" t="n">
        <v>9.84318962915916</v>
      </c>
      <c r="AB137" s="103" t="n">
        <v>9.4494620439928</v>
      </c>
      <c r="AC137" s="103" t="n">
        <v>9.05573445882643</v>
      </c>
      <c r="AD137" s="103" t="n">
        <v>8.66200687366006</v>
      </c>
      <c r="AE137" s="103" t="n">
        <v>8.2682792884937</v>
      </c>
      <c r="AF137" s="103" t="n">
        <v>7.87455170332733</v>
      </c>
      <c r="AG137" s="103" t="n">
        <v>7.48082411816097</v>
      </c>
      <c r="AH137" s="103" t="n">
        <v>7.0870965329946</v>
      </c>
      <c r="AI137" s="103" t="n">
        <v>6.69336894782823</v>
      </c>
      <c r="AJ137" s="103" t="n">
        <v>6.29964136266186</v>
      </c>
      <c r="AK137" s="103" t="n">
        <v>5.9059137774955</v>
      </c>
      <c r="AL137" s="103" t="n">
        <v>5.51218619232913</v>
      </c>
      <c r="AM137" s="103" t="n">
        <v>5.11845860716277</v>
      </c>
      <c r="AN137" s="103" t="n">
        <v>4.7247310219964</v>
      </c>
      <c r="AO137" s="103" t="n">
        <v>4.33100343683003</v>
      </c>
      <c r="AP137" s="103" t="n">
        <v>3.93727585166367</v>
      </c>
      <c r="AQ137" s="103" t="n">
        <v>3.5435482664973</v>
      </c>
      <c r="AR137" s="103" t="n">
        <v>3.14982068133094</v>
      </c>
      <c r="AS137" s="103" t="n">
        <v>2.75609309616457</v>
      </c>
      <c r="AT137" s="103" t="n">
        <v>2.36236551099821</v>
      </c>
      <c r="AU137" s="103" t="n">
        <v>1.96863792583184</v>
      </c>
      <c r="AV137" s="103" t="n">
        <v>1.57491034066548</v>
      </c>
      <c r="AW137" s="103" t="n">
        <v>1.18118275549911</v>
      </c>
      <c r="AX137" s="103" t="n">
        <v>0.787455170332747</v>
      </c>
      <c r="AY137" s="103" t="n">
        <v>-5.95</v>
      </c>
      <c r="AZ137" s="103" t="n">
        <v>-8.22</v>
      </c>
      <c r="BA137" s="103" t="n">
        <v>-10.49</v>
      </c>
      <c r="BB137" s="103" t="n">
        <v>-12.76</v>
      </c>
    </row>
    <row r="138" customFormat="false" ht="12.8" hidden="false" customHeight="false" outlineLevel="0" collapsed="false">
      <c r="A138" s="102" t="n">
        <v>171</v>
      </c>
      <c r="B138" s="103" t="n">
        <v>0</v>
      </c>
      <c r="C138" s="103" t="n">
        <v>0.4765</v>
      </c>
      <c r="D138" s="103" t="n">
        <v>0.953</v>
      </c>
      <c r="E138" s="103" t="n">
        <v>1.4295</v>
      </c>
      <c r="F138" s="103" t="n">
        <v>1.906</v>
      </c>
      <c r="G138" s="103" t="n">
        <v>2.381</v>
      </c>
      <c r="H138" s="103" t="n">
        <v>2.856</v>
      </c>
      <c r="I138" s="103" t="n">
        <v>3.34</v>
      </c>
      <c r="J138" s="103" t="n">
        <v>3.824</v>
      </c>
      <c r="K138" s="103" t="n">
        <v>4.268</v>
      </c>
      <c r="L138" s="103" t="n">
        <v>4.71200000000001</v>
      </c>
      <c r="M138" s="103" t="n">
        <v>5.09700000000001</v>
      </c>
      <c r="N138" s="103" t="n">
        <v>5.482</v>
      </c>
      <c r="O138" s="103" t="n">
        <v>5.789</v>
      </c>
      <c r="P138" s="103" t="n">
        <v>6.096</v>
      </c>
      <c r="Q138" s="103" t="n">
        <v>6.366</v>
      </c>
      <c r="R138" s="103" t="n">
        <v>6.636</v>
      </c>
      <c r="S138" s="103" t="n">
        <v>6.912</v>
      </c>
      <c r="T138" s="103" t="n">
        <v>7.188</v>
      </c>
      <c r="U138" s="103" t="n">
        <v>7.464</v>
      </c>
      <c r="V138" s="103" t="n">
        <v>7.74</v>
      </c>
      <c r="W138" s="103" t="n">
        <v>8.1552</v>
      </c>
      <c r="X138" s="103" t="n">
        <v>8.57040000000001</v>
      </c>
      <c r="Y138" s="103" t="n">
        <v>8.96965833933679</v>
      </c>
      <c r="Z138" s="103" t="n">
        <v>9.36891667867358</v>
      </c>
      <c r="AA138" s="103" t="n">
        <v>9.76817501801036</v>
      </c>
      <c r="AB138" s="103" t="n">
        <v>9.37744801728995</v>
      </c>
      <c r="AC138" s="103" t="n">
        <v>8.98672101656954</v>
      </c>
      <c r="AD138" s="103" t="n">
        <v>8.59599401584912</v>
      </c>
      <c r="AE138" s="103" t="n">
        <v>8.20526701512871</v>
      </c>
      <c r="AF138" s="103" t="n">
        <v>7.81454001440829</v>
      </c>
      <c r="AG138" s="103" t="n">
        <v>7.42381301368788</v>
      </c>
      <c r="AH138" s="103" t="n">
        <v>7.03308601296746</v>
      </c>
      <c r="AI138" s="103" t="n">
        <v>6.64235901224705</v>
      </c>
      <c r="AJ138" s="103" t="n">
        <v>6.25163201152663</v>
      </c>
      <c r="AK138" s="103" t="n">
        <v>5.86090501080622</v>
      </c>
      <c r="AL138" s="103" t="n">
        <v>5.4701780100858</v>
      </c>
      <c r="AM138" s="103" t="n">
        <v>5.07945100936539</v>
      </c>
      <c r="AN138" s="103" t="n">
        <v>4.68872400864498</v>
      </c>
      <c r="AO138" s="103" t="n">
        <v>4.29799700792456</v>
      </c>
      <c r="AP138" s="103" t="n">
        <v>3.90727000720415</v>
      </c>
      <c r="AQ138" s="103" t="n">
        <v>3.51654300648373</v>
      </c>
      <c r="AR138" s="103" t="n">
        <v>3.12581600576332</v>
      </c>
      <c r="AS138" s="103" t="n">
        <v>2.73508900504291</v>
      </c>
      <c r="AT138" s="103" t="n">
        <v>2.34436200432249</v>
      </c>
      <c r="AU138" s="103" t="n">
        <v>1.95363500360208</v>
      </c>
      <c r="AV138" s="103" t="n">
        <v>1.56290800288166</v>
      </c>
      <c r="AW138" s="103" t="n">
        <v>1.17218100216125</v>
      </c>
      <c r="AX138" s="103" t="n">
        <v>0.781454001440836</v>
      </c>
      <c r="AY138" s="103" t="n">
        <v>-5.88600000000001</v>
      </c>
      <c r="AZ138" s="103" t="n">
        <v>-8.11800000000001</v>
      </c>
      <c r="BA138" s="103" t="n">
        <v>-10.35</v>
      </c>
      <c r="BB138" s="103" t="n">
        <v>-12.582</v>
      </c>
    </row>
    <row r="139" customFormat="false" ht="12.8" hidden="false" customHeight="false" outlineLevel="0" collapsed="false">
      <c r="A139" s="102" t="n">
        <v>172</v>
      </c>
      <c r="B139" s="103" t="n">
        <v>0</v>
      </c>
      <c r="C139" s="103" t="n">
        <v>0.473</v>
      </c>
      <c r="D139" s="103" t="n">
        <v>0.946</v>
      </c>
      <c r="E139" s="103" t="n">
        <v>1.419</v>
      </c>
      <c r="F139" s="103" t="n">
        <v>1.892</v>
      </c>
      <c r="G139" s="103" t="n">
        <v>2.362</v>
      </c>
      <c r="H139" s="103" t="n">
        <v>2.832</v>
      </c>
      <c r="I139" s="103" t="n">
        <v>3.315</v>
      </c>
      <c r="J139" s="103" t="n">
        <v>3.798</v>
      </c>
      <c r="K139" s="103" t="n">
        <v>4.241</v>
      </c>
      <c r="L139" s="103" t="n">
        <v>4.68400000000001</v>
      </c>
      <c r="M139" s="103" t="n">
        <v>5.069</v>
      </c>
      <c r="N139" s="103" t="n">
        <v>5.454</v>
      </c>
      <c r="O139" s="103" t="n">
        <v>5.763</v>
      </c>
      <c r="P139" s="103" t="n">
        <v>6.072</v>
      </c>
      <c r="Q139" s="103" t="n">
        <v>6.342</v>
      </c>
      <c r="R139" s="103" t="n">
        <v>6.612</v>
      </c>
      <c r="S139" s="103" t="n">
        <v>6.884</v>
      </c>
      <c r="T139" s="103" t="n">
        <v>7.156</v>
      </c>
      <c r="U139" s="103" t="n">
        <v>7.428</v>
      </c>
      <c r="V139" s="103" t="n">
        <v>7.7</v>
      </c>
      <c r="W139" s="103" t="n">
        <v>8.1084</v>
      </c>
      <c r="X139" s="103" t="n">
        <v>8.51680000000001</v>
      </c>
      <c r="Y139" s="103" t="n">
        <v>8.90892013562053</v>
      </c>
      <c r="Z139" s="103" t="n">
        <v>9.30104027124104</v>
      </c>
      <c r="AA139" s="103" t="n">
        <v>9.69316040686156</v>
      </c>
      <c r="AB139" s="103" t="n">
        <v>9.3054339905871</v>
      </c>
      <c r="AC139" s="103" t="n">
        <v>8.91770757431264</v>
      </c>
      <c r="AD139" s="103" t="n">
        <v>8.52998115803818</v>
      </c>
      <c r="AE139" s="103" t="n">
        <v>8.14225474176372</v>
      </c>
      <c r="AF139" s="103" t="n">
        <v>7.75452832548926</v>
      </c>
      <c r="AG139" s="103" t="n">
        <v>7.36680190921479</v>
      </c>
      <c r="AH139" s="103" t="n">
        <v>6.97907549294033</v>
      </c>
      <c r="AI139" s="103" t="n">
        <v>6.59134907666587</v>
      </c>
      <c r="AJ139" s="103" t="n">
        <v>6.2036226603914</v>
      </c>
      <c r="AK139" s="103" t="n">
        <v>5.81589624411694</v>
      </c>
      <c r="AL139" s="103" t="n">
        <v>5.42816982784248</v>
      </c>
      <c r="AM139" s="103" t="n">
        <v>5.04044341156802</v>
      </c>
      <c r="AN139" s="103" t="n">
        <v>4.65271699529355</v>
      </c>
      <c r="AO139" s="103" t="n">
        <v>4.26499057901909</v>
      </c>
      <c r="AP139" s="103" t="n">
        <v>3.87726416274463</v>
      </c>
      <c r="AQ139" s="103" t="n">
        <v>3.48953774647016</v>
      </c>
      <c r="AR139" s="103" t="n">
        <v>3.1018113301957</v>
      </c>
      <c r="AS139" s="103" t="n">
        <v>2.71408491392124</v>
      </c>
      <c r="AT139" s="103" t="n">
        <v>2.32635849764678</v>
      </c>
      <c r="AU139" s="103" t="n">
        <v>1.93863208137231</v>
      </c>
      <c r="AV139" s="103" t="n">
        <v>1.55090566509785</v>
      </c>
      <c r="AW139" s="103" t="n">
        <v>1.16317924882339</v>
      </c>
      <c r="AX139" s="103" t="n">
        <v>0.775452832548925</v>
      </c>
      <c r="AY139" s="103" t="n">
        <v>-5.82200000000001</v>
      </c>
      <c r="AZ139" s="103" t="n">
        <v>-8.01600000000001</v>
      </c>
      <c r="BA139" s="103" t="n">
        <v>-10.21</v>
      </c>
      <c r="BB139" s="103" t="n">
        <v>-12.404</v>
      </c>
    </row>
    <row r="140" customFormat="false" ht="12.8" hidden="false" customHeight="false" outlineLevel="0" collapsed="false">
      <c r="A140" s="102" t="n">
        <v>173</v>
      </c>
      <c r="B140" s="103" t="n">
        <v>0</v>
      </c>
      <c r="C140" s="103" t="n">
        <v>0.4695</v>
      </c>
      <c r="D140" s="103" t="n">
        <v>0.939</v>
      </c>
      <c r="E140" s="103" t="n">
        <v>1.4085</v>
      </c>
      <c r="F140" s="103" t="n">
        <v>1.878</v>
      </c>
      <c r="G140" s="103" t="n">
        <v>2.343</v>
      </c>
      <c r="H140" s="103" t="n">
        <v>2.80799999999999</v>
      </c>
      <c r="I140" s="103" t="n">
        <v>3.29</v>
      </c>
      <c r="J140" s="103" t="n">
        <v>3.772</v>
      </c>
      <c r="K140" s="103" t="n">
        <v>4.214</v>
      </c>
      <c r="L140" s="103" t="n">
        <v>4.656</v>
      </c>
      <c r="M140" s="103" t="n">
        <v>5.04100000000001</v>
      </c>
      <c r="N140" s="103" t="n">
        <v>5.42600000000001</v>
      </c>
      <c r="O140" s="103" t="n">
        <v>5.737</v>
      </c>
      <c r="P140" s="103" t="n">
        <v>6.048</v>
      </c>
      <c r="Q140" s="103" t="n">
        <v>6.318</v>
      </c>
      <c r="R140" s="103" t="n">
        <v>6.588</v>
      </c>
      <c r="S140" s="103" t="n">
        <v>6.856</v>
      </c>
      <c r="T140" s="103" t="n">
        <v>7.124</v>
      </c>
      <c r="U140" s="103" t="n">
        <v>7.392</v>
      </c>
      <c r="V140" s="103" t="n">
        <v>7.66</v>
      </c>
      <c r="W140" s="103" t="n">
        <v>8.0616</v>
      </c>
      <c r="X140" s="103" t="n">
        <v>8.46320000000001</v>
      </c>
      <c r="Y140" s="103" t="n">
        <v>8.84818193190426</v>
      </c>
      <c r="Z140" s="103" t="n">
        <v>9.23316386380851</v>
      </c>
      <c r="AA140" s="103" t="n">
        <v>9.61814579571276</v>
      </c>
      <c r="AB140" s="103" t="n">
        <v>9.23341996388426</v>
      </c>
      <c r="AC140" s="103" t="n">
        <v>8.84869413205575</v>
      </c>
      <c r="AD140" s="103" t="n">
        <v>8.46396830022724</v>
      </c>
      <c r="AE140" s="103" t="n">
        <v>8.07924246839873</v>
      </c>
      <c r="AF140" s="103" t="n">
        <v>7.69451663657022</v>
      </c>
      <c r="AG140" s="103" t="n">
        <v>7.30979080474171</v>
      </c>
      <c r="AH140" s="103" t="n">
        <v>6.92506497291319</v>
      </c>
      <c r="AI140" s="103" t="n">
        <v>6.54033914108468</v>
      </c>
      <c r="AJ140" s="103" t="n">
        <v>6.15561330925617</v>
      </c>
      <c r="AK140" s="103" t="n">
        <v>5.77088747742766</v>
      </c>
      <c r="AL140" s="103" t="n">
        <v>5.38616164559915</v>
      </c>
      <c r="AM140" s="103" t="n">
        <v>5.00143581377064</v>
      </c>
      <c r="AN140" s="103" t="n">
        <v>4.61670998194213</v>
      </c>
      <c r="AO140" s="103" t="n">
        <v>4.23198415011362</v>
      </c>
      <c r="AP140" s="103" t="n">
        <v>3.84725831828511</v>
      </c>
      <c r="AQ140" s="103" t="n">
        <v>3.46253248645659</v>
      </c>
      <c r="AR140" s="103" t="n">
        <v>3.07780665462808</v>
      </c>
      <c r="AS140" s="103" t="n">
        <v>2.69308082279957</v>
      </c>
      <c r="AT140" s="103" t="n">
        <v>2.30835499097106</v>
      </c>
      <c r="AU140" s="103" t="n">
        <v>1.92362915914255</v>
      </c>
      <c r="AV140" s="103" t="n">
        <v>1.53890332731404</v>
      </c>
      <c r="AW140" s="103" t="n">
        <v>1.15417749548553</v>
      </c>
      <c r="AX140" s="103" t="n">
        <v>0.769451663657015</v>
      </c>
      <c r="AY140" s="103" t="n">
        <v>-5.758</v>
      </c>
      <c r="AZ140" s="103" t="n">
        <v>-7.91400000000001</v>
      </c>
      <c r="BA140" s="103" t="n">
        <v>-10.07</v>
      </c>
      <c r="BB140" s="103" t="n">
        <v>-12.226</v>
      </c>
    </row>
    <row r="141" customFormat="false" ht="12.8" hidden="false" customHeight="false" outlineLevel="0" collapsed="false">
      <c r="A141" s="102" t="n">
        <v>174</v>
      </c>
      <c r="B141" s="103" t="n">
        <v>0</v>
      </c>
      <c r="C141" s="103" t="n">
        <v>0.466</v>
      </c>
      <c r="D141" s="103" t="n">
        <v>0.932</v>
      </c>
      <c r="E141" s="103" t="n">
        <v>1.398</v>
      </c>
      <c r="F141" s="103" t="n">
        <v>1.864</v>
      </c>
      <c r="G141" s="103" t="n">
        <v>2.324</v>
      </c>
      <c r="H141" s="103" t="n">
        <v>2.78399999999999</v>
      </c>
      <c r="I141" s="103" t="n">
        <v>3.265</v>
      </c>
      <c r="J141" s="103" t="n">
        <v>3.746</v>
      </c>
      <c r="K141" s="103" t="n">
        <v>4.187</v>
      </c>
      <c r="L141" s="103" t="n">
        <v>4.628</v>
      </c>
      <c r="M141" s="103" t="n">
        <v>5.01300000000001</v>
      </c>
      <c r="N141" s="103" t="n">
        <v>5.39800000000001</v>
      </c>
      <c r="O141" s="103" t="n">
        <v>5.711</v>
      </c>
      <c r="P141" s="103" t="n">
        <v>6.024</v>
      </c>
      <c r="Q141" s="103" t="n">
        <v>6.294</v>
      </c>
      <c r="R141" s="103" t="n">
        <v>6.564</v>
      </c>
      <c r="S141" s="103" t="n">
        <v>6.828</v>
      </c>
      <c r="T141" s="103" t="n">
        <v>7.092</v>
      </c>
      <c r="U141" s="103" t="n">
        <v>7.356</v>
      </c>
      <c r="V141" s="103" t="n">
        <v>7.62</v>
      </c>
      <c r="W141" s="103" t="n">
        <v>8.0148</v>
      </c>
      <c r="X141" s="103" t="n">
        <v>8.4096</v>
      </c>
      <c r="Y141" s="103" t="n">
        <v>8.78744372818799</v>
      </c>
      <c r="Z141" s="103" t="n">
        <v>9.16528745637598</v>
      </c>
      <c r="AA141" s="103" t="n">
        <v>9.54313118456397</v>
      </c>
      <c r="AB141" s="103" t="n">
        <v>9.16140593718141</v>
      </c>
      <c r="AC141" s="103" t="n">
        <v>8.77968068979885</v>
      </c>
      <c r="AD141" s="103" t="n">
        <v>8.3979554424163</v>
      </c>
      <c r="AE141" s="103" t="n">
        <v>8.01623019503374</v>
      </c>
      <c r="AF141" s="103" t="n">
        <v>7.63450494765118</v>
      </c>
      <c r="AG141" s="103" t="n">
        <v>7.25277970026862</v>
      </c>
      <c r="AH141" s="103" t="n">
        <v>6.87105445288606</v>
      </c>
      <c r="AI141" s="103" t="n">
        <v>6.4893292055035</v>
      </c>
      <c r="AJ141" s="103" t="n">
        <v>6.10760395812094</v>
      </c>
      <c r="AK141" s="103" t="n">
        <v>5.72587871073838</v>
      </c>
      <c r="AL141" s="103" t="n">
        <v>5.34415346335583</v>
      </c>
      <c r="AM141" s="103" t="n">
        <v>4.96242821597327</v>
      </c>
      <c r="AN141" s="103" t="n">
        <v>4.58070296859071</v>
      </c>
      <c r="AO141" s="103" t="n">
        <v>4.19897772120815</v>
      </c>
      <c r="AP141" s="103" t="n">
        <v>3.81725247382558</v>
      </c>
      <c r="AQ141" s="103" t="n">
        <v>3.43552722644302</v>
      </c>
      <c r="AR141" s="103" t="n">
        <v>3.05380197906046</v>
      </c>
      <c r="AS141" s="103" t="n">
        <v>2.6720767316779</v>
      </c>
      <c r="AT141" s="103" t="n">
        <v>2.29035148429534</v>
      </c>
      <c r="AU141" s="103" t="n">
        <v>1.90862623691278</v>
      </c>
      <c r="AV141" s="103" t="n">
        <v>1.52690098953022</v>
      </c>
      <c r="AW141" s="103" t="n">
        <v>1.14517574214766</v>
      </c>
      <c r="AX141" s="103" t="n">
        <v>0.763450494765104</v>
      </c>
      <c r="AY141" s="103" t="n">
        <v>-5.69400000000001</v>
      </c>
      <c r="AZ141" s="103" t="n">
        <v>-7.81200000000001</v>
      </c>
      <c r="BA141" s="103" t="n">
        <v>-9.93000000000001</v>
      </c>
      <c r="BB141" s="103" t="n">
        <v>-12.048</v>
      </c>
    </row>
    <row r="142" customFormat="false" ht="12.8" hidden="false" customHeight="false" outlineLevel="0" collapsed="false">
      <c r="A142" s="102" t="n">
        <v>175</v>
      </c>
      <c r="B142" s="103" t="n">
        <v>0</v>
      </c>
      <c r="C142" s="103" t="n">
        <v>0.4625</v>
      </c>
      <c r="D142" s="103" t="n">
        <v>0.925</v>
      </c>
      <c r="E142" s="103" t="n">
        <v>1.3875</v>
      </c>
      <c r="F142" s="103" t="n">
        <v>1.85</v>
      </c>
      <c r="G142" s="103" t="n">
        <v>2.305</v>
      </c>
      <c r="H142" s="103" t="n">
        <v>2.75999999999999</v>
      </c>
      <c r="I142" s="103" t="n">
        <v>3.23999999999999</v>
      </c>
      <c r="J142" s="103" t="n">
        <v>3.72</v>
      </c>
      <c r="K142" s="103" t="n">
        <v>4.16</v>
      </c>
      <c r="L142" s="103" t="n">
        <v>4.6</v>
      </c>
      <c r="M142" s="103" t="n">
        <v>4.98500000000001</v>
      </c>
      <c r="N142" s="103" t="n">
        <v>5.37000000000001</v>
      </c>
      <c r="O142" s="103" t="n">
        <v>5.68500000000001</v>
      </c>
      <c r="P142" s="103" t="n">
        <v>6</v>
      </c>
      <c r="Q142" s="103" t="n">
        <v>6.27</v>
      </c>
      <c r="R142" s="103" t="n">
        <v>6.54</v>
      </c>
      <c r="S142" s="103" t="n">
        <v>6.8</v>
      </c>
      <c r="T142" s="103" t="n">
        <v>7.06</v>
      </c>
      <c r="U142" s="103" t="n">
        <v>7.32</v>
      </c>
      <c r="V142" s="103" t="n">
        <v>7.58</v>
      </c>
      <c r="W142" s="103" t="n">
        <v>7.968</v>
      </c>
      <c r="X142" s="103" t="n">
        <v>8.356</v>
      </c>
      <c r="Y142" s="103" t="n">
        <v>8.72670552447172</v>
      </c>
      <c r="Z142" s="103" t="n">
        <v>9.09741104894345</v>
      </c>
      <c r="AA142" s="103" t="n">
        <v>9.46811657341517</v>
      </c>
      <c r="AB142" s="103" t="n">
        <v>9.08939191047856</v>
      </c>
      <c r="AC142" s="103" t="n">
        <v>8.71066724754196</v>
      </c>
      <c r="AD142" s="103" t="n">
        <v>8.33194258460535</v>
      </c>
      <c r="AE142" s="103" t="n">
        <v>7.95321792166875</v>
      </c>
      <c r="AF142" s="103" t="n">
        <v>7.57449325873214</v>
      </c>
      <c r="AG142" s="103" t="n">
        <v>7.19576859579553</v>
      </c>
      <c r="AH142" s="103" t="n">
        <v>6.81704393285892</v>
      </c>
      <c r="AI142" s="103" t="n">
        <v>6.43831926992232</v>
      </c>
      <c r="AJ142" s="103" t="n">
        <v>6.05959460698571</v>
      </c>
      <c r="AK142" s="103" t="n">
        <v>5.68086994404911</v>
      </c>
      <c r="AL142" s="103" t="n">
        <v>5.3021452811125</v>
      </c>
      <c r="AM142" s="103" t="n">
        <v>4.92342061817589</v>
      </c>
      <c r="AN142" s="103" t="n">
        <v>4.54469595523928</v>
      </c>
      <c r="AO142" s="103" t="n">
        <v>4.16597129230267</v>
      </c>
      <c r="AP142" s="103" t="n">
        <v>3.78724662936606</v>
      </c>
      <c r="AQ142" s="103" t="n">
        <v>3.40852196642945</v>
      </c>
      <c r="AR142" s="103" t="n">
        <v>3.02979730349284</v>
      </c>
      <c r="AS142" s="103" t="n">
        <v>2.65107264055623</v>
      </c>
      <c r="AT142" s="103" t="n">
        <v>2.27234797761962</v>
      </c>
      <c r="AU142" s="103" t="n">
        <v>1.89362331468301</v>
      </c>
      <c r="AV142" s="103" t="n">
        <v>1.5148986517464</v>
      </c>
      <c r="AW142" s="103" t="n">
        <v>1.13617398880979</v>
      </c>
      <c r="AX142" s="103" t="n">
        <v>0.757449325873184</v>
      </c>
      <c r="AY142" s="103" t="n">
        <v>-5.63</v>
      </c>
      <c r="AZ142" s="103" t="n">
        <v>-7.71</v>
      </c>
      <c r="BA142" s="103" t="n">
        <v>-9.79</v>
      </c>
      <c r="BB142" s="103" t="n">
        <v>-11.87</v>
      </c>
    </row>
    <row r="143" customFormat="false" ht="12.8" hidden="false" customHeight="false" outlineLevel="0" collapsed="false">
      <c r="A143" s="102" t="n">
        <v>176</v>
      </c>
      <c r="B143" s="103" t="n">
        <v>0</v>
      </c>
      <c r="C143" s="103" t="n">
        <v>0.459</v>
      </c>
      <c r="D143" s="103" t="n">
        <v>0.918</v>
      </c>
      <c r="E143" s="103" t="n">
        <v>1.377</v>
      </c>
      <c r="F143" s="103" t="n">
        <v>1.836</v>
      </c>
      <c r="G143" s="103" t="n">
        <v>2.286</v>
      </c>
      <c r="H143" s="103" t="n">
        <v>2.73599999999999</v>
      </c>
      <c r="I143" s="103" t="n">
        <v>3.215</v>
      </c>
      <c r="J143" s="103" t="n">
        <v>3.694</v>
      </c>
      <c r="K143" s="103" t="n">
        <v>4.133</v>
      </c>
      <c r="L143" s="103" t="n">
        <v>4.572</v>
      </c>
      <c r="M143" s="103" t="n">
        <v>4.957</v>
      </c>
      <c r="N143" s="103" t="n">
        <v>5.34200000000001</v>
      </c>
      <c r="O143" s="103" t="n">
        <v>5.659</v>
      </c>
      <c r="P143" s="103" t="n">
        <v>5.976</v>
      </c>
      <c r="Q143" s="103" t="n">
        <v>6.246</v>
      </c>
      <c r="R143" s="103" t="n">
        <v>6.516</v>
      </c>
      <c r="S143" s="103" t="n">
        <v>6.772</v>
      </c>
      <c r="T143" s="103" t="n">
        <v>7.028</v>
      </c>
      <c r="U143" s="103" t="n">
        <v>7.284</v>
      </c>
      <c r="V143" s="103" t="n">
        <v>7.54</v>
      </c>
      <c r="W143" s="103" t="n">
        <v>7.9212</v>
      </c>
      <c r="X143" s="103" t="n">
        <v>8.3024</v>
      </c>
      <c r="Y143" s="103" t="n">
        <v>8.66976441957738</v>
      </c>
      <c r="Z143" s="103" t="n">
        <v>9.03712883915476</v>
      </c>
      <c r="AA143" s="103" t="n">
        <v>9.40449325873214</v>
      </c>
      <c r="AB143" s="103" t="n">
        <v>9.02831352838285</v>
      </c>
      <c r="AC143" s="103" t="n">
        <v>8.65213379803357</v>
      </c>
      <c r="AD143" s="103" t="n">
        <v>8.27595406768428</v>
      </c>
      <c r="AE143" s="103" t="n">
        <v>7.899774337335</v>
      </c>
      <c r="AF143" s="103" t="n">
        <v>7.52359460698571</v>
      </c>
      <c r="AG143" s="103" t="n">
        <v>7.14741487663643</v>
      </c>
      <c r="AH143" s="103" t="n">
        <v>6.77123514628714</v>
      </c>
      <c r="AI143" s="103" t="n">
        <v>6.39505541593786</v>
      </c>
      <c r="AJ143" s="103" t="n">
        <v>6.01887568558857</v>
      </c>
      <c r="AK143" s="103" t="n">
        <v>5.64269595523929</v>
      </c>
      <c r="AL143" s="103" t="n">
        <v>5.26651622489</v>
      </c>
      <c r="AM143" s="103" t="n">
        <v>4.89033649454071</v>
      </c>
      <c r="AN143" s="103" t="n">
        <v>4.51415676419142</v>
      </c>
      <c r="AO143" s="103" t="n">
        <v>4.13797703384214</v>
      </c>
      <c r="AP143" s="103" t="n">
        <v>3.76179730349285</v>
      </c>
      <c r="AQ143" s="103" t="n">
        <v>3.38561757314356</v>
      </c>
      <c r="AR143" s="103" t="n">
        <v>3.00943784279427</v>
      </c>
      <c r="AS143" s="103" t="n">
        <v>2.63325811244498</v>
      </c>
      <c r="AT143" s="103" t="n">
        <v>2.25707838209569</v>
      </c>
      <c r="AU143" s="103" t="n">
        <v>1.8808986517464</v>
      </c>
      <c r="AV143" s="103" t="n">
        <v>1.50471892139712</v>
      </c>
      <c r="AW143" s="103" t="n">
        <v>1.12853919104783</v>
      </c>
      <c r="AX143" s="103" t="n">
        <v>0.752359460698538</v>
      </c>
      <c r="AY143" s="103" t="n">
        <v>-5.8795</v>
      </c>
      <c r="AZ143" s="103" t="n">
        <v>-7.966</v>
      </c>
      <c r="BA143" s="103" t="n">
        <v>-10.0525</v>
      </c>
      <c r="BB143" s="103" t="n">
        <v>-12.139</v>
      </c>
    </row>
    <row r="144" customFormat="false" ht="12.8" hidden="false" customHeight="false" outlineLevel="0" collapsed="false">
      <c r="A144" s="102" t="n">
        <v>177</v>
      </c>
      <c r="B144" s="103" t="n">
        <v>0</v>
      </c>
      <c r="C144" s="103" t="n">
        <v>0.4555</v>
      </c>
      <c r="D144" s="103" t="n">
        <v>0.911</v>
      </c>
      <c r="E144" s="103" t="n">
        <v>1.3665</v>
      </c>
      <c r="F144" s="103" t="n">
        <v>1.822</v>
      </c>
      <c r="G144" s="103" t="n">
        <v>2.267</v>
      </c>
      <c r="H144" s="103" t="n">
        <v>2.71199999999999</v>
      </c>
      <c r="I144" s="103" t="n">
        <v>3.19</v>
      </c>
      <c r="J144" s="103" t="n">
        <v>3.668</v>
      </c>
      <c r="K144" s="103" t="n">
        <v>4.106</v>
      </c>
      <c r="L144" s="103" t="n">
        <v>4.544</v>
      </c>
      <c r="M144" s="103" t="n">
        <v>4.92900000000001</v>
      </c>
      <c r="N144" s="103" t="n">
        <v>5.31400000000001</v>
      </c>
      <c r="O144" s="103" t="n">
        <v>5.633</v>
      </c>
      <c r="P144" s="103" t="n">
        <v>5.952</v>
      </c>
      <c r="Q144" s="103" t="n">
        <v>6.222</v>
      </c>
      <c r="R144" s="103" t="n">
        <v>6.492</v>
      </c>
      <c r="S144" s="103" t="n">
        <v>6.744</v>
      </c>
      <c r="T144" s="103" t="n">
        <v>6.996</v>
      </c>
      <c r="U144" s="103" t="n">
        <v>7.248</v>
      </c>
      <c r="V144" s="103" t="n">
        <v>7.5</v>
      </c>
      <c r="W144" s="103" t="n">
        <v>7.8744</v>
      </c>
      <c r="X144" s="103" t="n">
        <v>8.2488</v>
      </c>
      <c r="Y144" s="103" t="n">
        <v>8.61282331468304</v>
      </c>
      <c r="Z144" s="103" t="n">
        <v>8.97684662936607</v>
      </c>
      <c r="AA144" s="103" t="n">
        <v>9.34086994404911</v>
      </c>
      <c r="AB144" s="103" t="n">
        <v>8.96723514628714</v>
      </c>
      <c r="AC144" s="103" t="n">
        <v>8.59360034852518</v>
      </c>
      <c r="AD144" s="103" t="n">
        <v>8.21996555076322</v>
      </c>
      <c r="AE144" s="103" t="n">
        <v>7.84633075300125</v>
      </c>
      <c r="AF144" s="103" t="n">
        <v>7.47269595523929</v>
      </c>
      <c r="AG144" s="103" t="n">
        <v>7.09906115747732</v>
      </c>
      <c r="AH144" s="103" t="n">
        <v>6.72542635971536</v>
      </c>
      <c r="AI144" s="103" t="n">
        <v>6.35179156195339</v>
      </c>
      <c r="AJ144" s="103" t="n">
        <v>5.97815676419143</v>
      </c>
      <c r="AK144" s="103" t="n">
        <v>5.60452196642947</v>
      </c>
      <c r="AL144" s="103" t="n">
        <v>5.2308871686675</v>
      </c>
      <c r="AM144" s="103" t="n">
        <v>4.85725237090554</v>
      </c>
      <c r="AN144" s="103" t="n">
        <v>4.48361757314357</v>
      </c>
      <c r="AO144" s="103" t="n">
        <v>4.1099827753816</v>
      </c>
      <c r="AP144" s="103" t="n">
        <v>3.73634797761963</v>
      </c>
      <c r="AQ144" s="103" t="n">
        <v>3.36271317985767</v>
      </c>
      <c r="AR144" s="103" t="n">
        <v>2.9890783820957</v>
      </c>
      <c r="AS144" s="103" t="n">
        <v>2.61544358433373</v>
      </c>
      <c r="AT144" s="103" t="n">
        <v>2.24180878657176</v>
      </c>
      <c r="AU144" s="103" t="n">
        <v>1.8681739888098</v>
      </c>
      <c r="AV144" s="103" t="n">
        <v>1.49453919104783</v>
      </c>
      <c r="AW144" s="103" t="n">
        <v>1.12090439328586</v>
      </c>
      <c r="AX144" s="103" t="n">
        <v>0.747269595523893</v>
      </c>
      <c r="AY144" s="103" t="n">
        <v>-6.129</v>
      </c>
      <c r="AZ144" s="103" t="n">
        <v>-8.222</v>
      </c>
      <c r="BA144" s="103" t="n">
        <v>-10.315</v>
      </c>
      <c r="BB144" s="103" t="n">
        <v>-12.408</v>
      </c>
    </row>
    <row r="145" customFormat="false" ht="12.8" hidden="false" customHeight="false" outlineLevel="0" collapsed="false">
      <c r="A145" s="102" t="n">
        <v>178</v>
      </c>
      <c r="B145" s="103" t="n">
        <v>0</v>
      </c>
      <c r="C145" s="103" t="n">
        <v>0.452</v>
      </c>
      <c r="D145" s="103" t="n">
        <v>0.904</v>
      </c>
      <c r="E145" s="103" t="n">
        <v>1.356</v>
      </c>
      <c r="F145" s="103" t="n">
        <v>1.808</v>
      </c>
      <c r="G145" s="103" t="n">
        <v>2.248</v>
      </c>
      <c r="H145" s="103" t="n">
        <v>2.688</v>
      </c>
      <c r="I145" s="103" t="n">
        <v>3.165</v>
      </c>
      <c r="J145" s="103" t="n">
        <v>3.642</v>
      </c>
      <c r="K145" s="103" t="n">
        <v>4.079</v>
      </c>
      <c r="L145" s="103" t="n">
        <v>4.51600000000001</v>
      </c>
      <c r="M145" s="103" t="n">
        <v>4.90100000000001</v>
      </c>
      <c r="N145" s="103" t="n">
        <v>5.286</v>
      </c>
      <c r="O145" s="103" t="n">
        <v>5.607</v>
      </c>
      <c r="P145" s="103" t="n">
        <v>5.928</v>
      </c>
      <c r="Q145" s="103" t="n">
        <v>6.19799999999999</v>
      </c>
      <c r="R145" s="103" t="n">
        <v>6.46799999999999</v>
      </c>
      <c r="S145" s="103" t="n">
        <v>6.716</v>
      </c>
      <c r="T145" s="103" t="n">
        <v>6.964</v>
      </c>
      <c r="U145" s="103" t="n">
        <v>7.212</v>
      </c>
      <c r="V145" s="103" t="n">
        <v>7.46</v>
      </c>
      <c r="W145" s="103" t="n">
        <v>7.8276</v>
      </c>
      <c r="X145" s="103" t="n">
        <v>8.1952</v>
      </c>
      <c r="Y145" s="103" t="n">
        <v>8.55588220978869</v>
      </c>
      <c r="Z145" s="103" t="n">
        <v>8.91656441957739</v>
      </c>
      <c r="AA145" s="103" t="n">
        <v>9.27724662936608</v>
      </c>
      <c r="AB145" s="103" t="n">
        <v>8.90615676419143</v>
      </c>
      <c r="AC145" s="103" t="n">
        <v>8.53506689901679</v>
      </c>
      <c r="AD145" s="103" t="n">
        <v>8.16397703384215</v>
      </c>
      <c r="AE145" s="103" t="n">
        <v>7.7928871686675</v>
      </c>
      <c r="AF145" s="103" t="n">
        <v>7.42179730349286</v>
      </c>
      <c r="AG145" s="103" t="n">
        <v>7.05070743831822</v>
      </c>
      <c r="AH145" s="103" t="n">
        <v>6.67961757314357</v>
      </c>
      <c r="AI145" s="103" t="n">
        <v>6.30852770796893</v>
      </c>
      <c r="AJ145" s="103" t="n">
        <v>5.93743784279429</v>
      </c>
      <c r="AK145" s="103" t="n">
        <v>5.56634797761965</v>
      </c>
      <c r="AL145" s="103" t="n">
        <v>5.19525811244501</v>
      </c>
      <c r="AM145" s="103" t="n">
        <v>4.82416824727036</v>
      </c>
      <c r="AN145" s="103" t="n">
        <v>4.45307838209571</v>
      </c>
      <c r="AO145" s="103" t="n">
        <v>4.08198851692107</v>
      </c>
      <c r="AP145" s="103" t="n">
        <v>3.71089865174642</v>
      </c>
      <c r="AQ145" s="103" t="n">
        <v>3.33980878657177</v>
      </c>
      <c r="AR145" s="103" t="n">
        <v>2.96871892139713</v>
      </c>
      <c r="AS145" s="103" t="n">
        <v>2.59762905622248</v>
      </c>
      <c r="AT145" s="103" t="n">
        <v>2.22653919104783</v>
      </c>
      <c r="AU145" s="103" t="n">
        <v>1.85544932587319</v>
      </c>
      <c r="AV145" s="103" t="n">
        <v>1.48435946069854</v>
      </c>
      <c r="AW145" s="103" t="n">
        <v>1.11326959552389</v>
      </c>
      <c r="AX145" s="103" t="n">
        <v>0.742179730349247</v>
      </c>
      <c r="AY145" s="103" t="n">
        <v>-6.3785</v>
      </c>
      <c r="AZ145" s="103" t="n">
        <v>-8.478</v>
      </c>
      <c r="BA145" s="103" t="n">
        <v>-10.5775</v>
      </c>
      <c r="BB145" s="103" t="n">
        <v>-12.677</v>
      </c>
    </row>
    <row r="146" customFormat="false" ht="12.8" hidden="false" customHeight="false" outlineLevel="0" collapsed="false">
      <c r="A146" s="102" t="n">
        <v>179</v>
      </c>
      <c r="B146" s="103" t="n">
        <v>0</v>
      </c>
      <c r="C146" s="103" t="n">
        <v>0.4485</v>
      </c>
      <c r="D146" s="103" t="n">
        <v>0.897</v>
      </c>
      <c r="E146" s="103" t="n">
        <v>1.3455</v>
      </c>
      <c r="F146" s="103" t="n">
        <v>1.794</v>
      </c>
      <c r="G146" s="103" t="n">
        <v>2.229</v>
      </c>
      <c r="H146" s="103" t="n">
        <v>2.664</v>
      </c>
      <c r="I146" s="103" t="n">
        <v>3.14</v>
      </c>
      <c r="J146" s="103" t="n">
        <v>3.616</v>
      </c>
      <c r="K146" s="103" t="n">
        <v>4.05200000000001</v>
      </c>
      <c r="L146" s="103" t="n">
        <v>4.48800000000001</v>
      </c>
      <c r="M146" s="103" t="n">
        <v>4.873</v>
      </c>
      <c r="N146" s="103" t="n">
        <v>5.258</v>
      </c>
      <c r="O146" s="103" t="n">
        <v>5.581</v>
      </c>
      <c r="P146" s="103" t="n">
        <v>5.904</v>
      </c>
      <c r="Q146" s="103" t="n">
        <v>6.17399999999999</v>
      </c>
      <c r="R146" s="103" t="n">
        <v>6.44399999999999</v>
      </c>
      <c r="S146" s="103" t="n">
        <v>6.68799999999999</v>
      </c>
      <c r="T146" s="103" t="n">
        <v>6.932</v>
      </c>
      <c r="U146" s="103" t="n">
        <v>7.176</v>
      </c>
      <c r="V146" s="103" t="n">
        <v>7.42</v>
      </c>
      <c r="W146" s="103" t="n">
        <v>7.7808</v>
      </c>
      <c r="X146" s="103" t="n">
        <v>8.1416</v>
      </c>
      <c r="Y146" s="103" t="n">
        <v>8.49894110489435</v>
      </c>
      <c r="Z146" s="103" t="n">
        <v>8.8562822097887</v>
      </c>
      <c r="AA146" s="103" t="n">
        <v>9.21362331468304</v>
      </c>
      <c r="AB146" s="103" t="n">
        <v>8.84507838209572</v>
      </c>
      <c r="AC146" s="103" t="n">
        <v>8.4765334495084</v>
      </c>
      <c r="AD146" s="103" t="n">
        <v>8.10798851692108</v>
      </c>
      <c r="AE146" s="103" t="n">
        <v>7.73944358433376</v>
      </c>
      <c r="AF146" s="103" t="n">
        <v>7.37089865174644</v>
      </c>
      <c r="AG146" s="103" t="n">
        <v>7.00235371915911</v>
      </c>
      <c r="AH146" s="103" t="n">
        <v>6.63380878657179</v>
      </c>
      <c r="AI146" s="103" t="n">
        <v>6.26526385398446</v>
      </c>
      <c r="AJ146" s="103" t="n">
        <v>5.89671892139715</v>
      </c>
      <c r="AK146" s="103" t="n">
        <v>5.52817398880983</v>
      </c>
      <c r="AL146" s="103" t="n">
        <v>5.15962905622251</v>
      </c>
      <c r="AM146" s="103" t="n">
        <v>4.79108412363518</v>
      </c>
      <c r="AN146" s="103" t="n">
        <v>4.42253919104786</v>
      </c>
      <c r="AO146" s="103" t="n">
        <v>4.05399425846053</v>
      </c>
      <c r="AP146" s="103" t="n">
        <v>3.68544932587321</v>
      </c>
      <c r="AQ146" s="103" t="n">
        <v>3.31690439328588</v>
      </c>
      <c r="AR146" s="103" t="n">
        <v>2.94835946069855</v>
      </c>
      <c r="AS146" s="103" t="n">
        <v>2.57981452811123</v>
      </c>
      <c r="AT146" s="103" t="n">
        <v>2.2112695955239</v>
      </c>
      <c r="AU146" s="103" t="n">
        <v>1.84272466293658</v>
      </c>
      <c r="AV146" s="103" t="n">
        <v>1.47417973034925</v>
      </c>
      <c r="AW146" s="103" t="n">
        <v>1.10563479776193</v>
      </c>
      <c r="AX146" s="103" t="n">
        <v>0.737089865174601</v>
      </c>
      <c r="AY146" s="103" t="n">
        <v>-6.628</v>
      </c>
      <c r="AZ146" s="103" t="n">
        <v>-8.734</v>
      </c>
      <c r="BA146" s="103" t="n">
        <v>-10.84</v>
      </c>
      <c r="BB146" s="103" t="n">
        <v>-12.946</v>
      </c>
    </row>
    <row r="147" customFormat="false" ht="12.8" hidden="false" customHeight="false" outlineLevel="0" collapsed="false">
      <c r="A147" s="102" t="n">
        <v>180</v>
      </c>
      <c r="B147" s="103" t="n">
        <v>0</v>
      </c>
      <c r="C147" s="103" t="n">
        <v>0.445</v>
      </c>
      <c r="D147" s="103" t="n">
        <v>0.89</v>
      </c>
      <c r="E147" s="103" t="n">
        <v>1.335</v>
      </c>
      <c r="F147" s="103" t="n">
        <v>1.78</v>
      </c>
      <c r="G147" s="103" t="n">
        <v>2.21</v>
      </c>
      <c r="H147" s="103" t="n">
        <v>2.64</v>
      </c>
      <c r="I147" s="103" t="n">
        <v>3.115</v>
      </c>
      <c r="J147" s="103" t="n">
        <v>3.59</v>
      </c>
      <c r="K147" s="103" t="n">
        <v>4.02500000000001</v>
      </c>
      <c r="L147" s="103" t="n">
        <v>4.46000000000001</v>
      </c>
      <c r="M147" s="103" t="n">
        <v>4.84500000000001</v>
      </c>
      <c r="N147" s="103" t="n">
        <v>5.23</v>
      </c>
      <c r="O147" s="103" t="n">
        <v>5.555</v>
      </c>
      <c r="P147" s="103" t="n">
        <v>5.88</v>
      </c>
      <c r="Q147" s="103" t="n">
        <v>6.14999999999999</v>
      </c>
      <c r="R147" s="103" t="n">
        <v>6.41999999999999</v>
      </c>
      <c r="S147" s="103" t="n">
        <v>6.65999999999999</v>
      </c>
      <c r="T147" s="103" t="n">
        <v>6.9</v>
      </c>
      <c r="U147" s="103" t="n">
        <v>7.14</v>
      </c>
      <c r="V147" s="103" t="n">
        <v>7.38</v>
      </c>
      <c r="W147" s="103" t="n">
        <v>7.734</v>
      </c>
      <c r="X147" s="103" t="n">
        <v>8.088</v>
      </c>
      <c r="Y147" s="103" t="n">
        <v>8.442</v>
      </c>
      <c r="Z147" s="103" t="n">
        <v>8.79600000000001</v>
      </c>
      <c r="AA147" s="103" t="n">
        <v>9.15000000000001</v>
      </c>
      <c r="AB147" s="103" t="n">
        <v>8.78400000000001</v>
      </c>
      <c r="AC147" s="103" t="n">
        <v>8.41800000000001</v>
      </c>
      <c r="AD147" s="103" t="n">
        <v>8.05200000000001</v>
      </c>
      <c r="AE147" s="103" t="n">
        <v>7.68600000000001</v>
      </c>
      <c r="AF147" s="103" t="n">
        <v>7.32000000000001</v>
      </c>
      <c r="AG147" s="103" t="n">
        <v>6.95400000000001</v>
      </c>
      <c r="AH147" s="103" t="n">
        <v>6.58800000000001</v>
      </c>
      <c r="AI147" s="103" t="n">
        <v>6.222</v>
      </c>
      <c r="AJ147" s="103" t="n">
        <v>5.85600000000001</v>
      </c>
      <c r="AK147" s="103" t="n">
        <v>5.49000000000001</v>
      </c>
      <c r="AL147" s="103" t="n">
        <v>5.12400000000001</v>
      </c>
      <c r="AM147" s="103" t="n">
        <v>4.75800000000001</v>
      </c>
      <c r="AN147" s="103" t="n">
        <v>4.392</v>
      </c>
      <c r="AO147" s="103" t="n">
        <v>4.026</v>
      </c>
      <c r="AP147" s="103" t="n">
        <v>3.65999999999999</v>
      </c>
      <c r="AQ147" s="103" t="n">
        <v>3.29399999999999</v>
      </c>
      <c r="AR147" s="103" t="n">
        <v>2.92799999999998</v>
      </c>
      <c r="AS147" s="103" t="n">
        <v>2.56199999999998</v>
      </c>
      <c r="AT147" s="103" t="n">
        <v>2.19599999999997</v>
      </c>
      <c r="AU147" s="103" t="n">
        <v>1.82999999999997</v>
      </c>
      <c r="AV147" s="103" t="n">
        <v>1.46399999999996</v>
      </c>
      <c r="AW147" s="103" t="n">
        <v>1.09799999999996</v>
      </c>
      <c r="AX147" s="103" t="n">
        <v>0.731999999999951</v>
      </c>
      <c r="AY147" s="103" t="n">
        <v>-6.8775</v>
      </c>
      <c r="AZ147" s="103" t="n">
        <v>-8.99</v>
      </c>
      <c r="BA147" s="103" t="n">
        <v>-11.1025</v>
      </c>
      <c r="BB147" s="103" t="n">
        <v>-13.215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T147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1" ySplit="1" topLeftCell="B89" activePane="bottomRight" state="frozen"/>
      <selection pane="topLeft" activeCell="A1" activeCellId="0" sqref="A1"/>
      <selection pane="topRight" activeCell="B1" activeCellId="0" sqref="B1"/>
      <selection pane="bottomLeft" activeCell="A89" activeCellId="0" sqref="A89"/>
      <selection pane="bottomRight" activeCell="A107" activeCellId="0" sqref="A107"/>
    </sheetView>
  </sheetViews>
  <sheetFormatPr defaultRowHeight="12.8" zeroHeight="false" outlineLevelRow="0" outlineLevelCol="0"/>
  <cols>
    <col collapsed="false" customWidth="false" hidden="false" outlineLevel="0" max="1" min="1" style="102" width="11.52"/>
    <col collapsed="false" customWidth="false" hidden="false" outlineLevel="0" max="1025" min="2" style="103" width="11.52"/>
  </cols>
  <sheetData>
    <row r="1" s="102" customFormat="true" ht="12.8" hidden="false" customHeight="false" outlineLevel="0" collapsed="false">
      <c r="A1" s="102" t="s">
        <v>64</v>
      </c>
      <c r="B1" s="102" t="n">
        <v>0</v>
      </c>
      <c r="C1" s="102" t="n">
        <v>1</v>
      </c>
      <c r="D1" s="102" t="n">
        <v>2</v>
      </c>
      <c r="E1" s="102" t="n">
        <v>3</v>
      </c>
      <c r="F1" s="102" t="n">
        <v>4</v>
      </c>
      <c r="G1" s="102" t="n">
        <v>5</v>
      </c>
      <c r="H1" s="102" t="n">
        <v>6</v>
      </c>
      <c r="I1" s="102" t="n">
        <v>7</v>
      </c>
      <c r="J1" s="102" t="n">
        <v>8</v>
      </c>
      <c r="K1" s="102" t="n">
        <v>9</v>
      </c>
      <c r="L1" s="102" t="n">
        <v>10</v>
      </c>
      <c r="M1" s="102" t="n">
        <v>11</v>
      </c>
      <c r="N1" s="102" t="n">
        <v>12</v>
      </c>
      <c r="O1" s="102" t="n">
        <v>13</v>
      </c>
      <c r="P1" s="102" t="n">
        <v>14</v>
      </c>
      <c r="Q1" s="102" t="n">
        <v>15</v>
      </c>
      <c r="R1" s="102" t="n">
        <v>16</v>
      </c>
      <c r="S1" s="102" t="n">
        <v>17</v>
      </c>
      <c r="T1" s="102" t="n">
        <v>18</v>
      </c>
      <c r="U1" s="102" t="n">
        <v>19</v>
      </c>
      <c r="V1" s="102" t="n">
        <v>20</v>
      </c>
      <c r="W1" s="102" t="n">
        <v>21</v>
      </c>
      <c r="X1" s="102" t="n">
        <v>22</v>
      </c>
      <c r="Y1" s="102" t="n">
        <v>23</v>
      </c>
      <c r="Z1" s="102" t="n">
        <v>24</v>
      </c>
      <c r="AA1" s="102" t="n">
        <v>25</v>
      </c>
      <c r="AB1" s="102" t="n">
        <v>26</v>
      </c>
      <c r="AC1" s="102" t="n">
        <v>27</v>
      </c>
      <c r="AD1" s="102" t="n">
        <v>28</v>
      </c>
      <c r="AE1" s="102" t="n">
        <v>29</v>
      </c>
      <c r="AF1" s="102" t="n">
        <v>30</v>
      </c>
      <c r="AG1" s="102" t="n">
        <v>31</v>
      </c>
      <c r="AH1" s="102" t="n">
        <v>32</v>
      </c>
      <c r="AI1" s="102" t="n">
        <v>33</v>
      </c>
      <c r="AJ1" s="102" t="n">
        <v>34</v>
      </c>
      <c r="AK1" s="102" t="n">
        <v>35</v>
      </c>
      <c r="AL1" s="102" t="n">
        <v>36</v>
      </c>
      <c r="AM1" s="102" t="n">
        <v>37</v>
      </c>
      <c r="AN1" s="102" t="n">
        <v>38</v>
      </c>
      <c r="AO1" s="102" t="n">
        <v>39</v>
      </c>
      <c r="AP1" s="102" t="n">
        <v>40</v>
      </c>
      <c r="AQ1" s="102" t="n">
        <v>41</v>
      </c>
      <c r="AR1" s="102" t="n">
        <v>42</v>
      </c>
    </row>
    <row r="2" customFormat="false" ht="12.8" hidden="false" customHeight="false" outlineLevel="0" collapsed="false">
      <c r="A2" s="102" t="n">
        <v>35</v>
      </c>
      <c r="B2" s="0"/>
      <c r="C2" s="0"/>
      <c r="D2" s="0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</row>
    <row r="3" customFormat="false" ht="12.8" hidden="false" customHeight="false" outlineLevel="0" collapsed="false">
      <c r="A3" s="102" t="n">
        <v>36</v>
      </c>
      <c r="B3" s="0"/>
      <c r="C3" s="0"/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</row>
    <row r="4" customFormat="false" ht="12.8" hidden="false" customHeight="false" outlineLevel="0" collapsed="false">
      <c r="A4" s="102" t="n">
        <v>37</v>
      </c>
      <c r="B4" s="0"/>
      <c r="C4" s="0"/>
      <c r="D4" s="0"/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</row>
    <row r="5" customFormat="false" ht="12.8" hidden="false" customHeight="false" outlineLevel="0" collapsed="false">
      <c r="A5" s="102" t="n">
        <v>38</v>
      </c>
      <c r="B5" s="0"/>
      <c r="C5" s="0"/>
      <c r="D5" s="0"/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</row>
    <row r="6" customFormat="false" ht="12.8" hidden="false" customHeight="false" outlineLevel="0" collapsed="false">
      <c r="A6" s="102" t="n">
        <v>39</v>
      </c>
      <c r="B6" s="0"/>
      <c r="C6" s="0"/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</row>
    <row r="7" customFormat="false" ht="12.8" hidden="false" customHeight="false" outlineLevel="0" collapsed="false">
      <c r="A7" s="102" t="n">
        <v>40</v>
      </c>
      <c r="B7" s="0"/>
      <c r="C7" s="0"/>
      <c r="D7" s="0"/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</row>
    <row r="8" customFormat="false" ht="12.8" hidden="false" customHeight="false" outlineLevel="0" collapsed="false">
      <c r="A8" s="102" t="n">
        <v>41</v>
      </c>
      <c r="B8" s="0"/>
      <c r="C8" s="0"/>
      <c r="D8" s="0"/>
      <c r="E8" s="0"/>
      <c r="F8" s="0"/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</row>
    <row r="9" customFormat="false" ht="12.8" hidden="false" customHeight="false" outlineLevel="0" collapsed="false">
      <c r="A9" s="102" t="n">
        <v>42</v>
      </c>
      <c r="B9" s="0"/>
      <c r="C9" s="0"/>
      <c r="D9" s="0"/>
      <c r="E9" s="0"/>
      <c r="F9" s="0"/>
      <c r="G9" s="0"/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</row>
    <row r="10" customFormat="false" ht="12.8" hidden="false" customHeight="false" outlineLevel="0" collapsed="false">
      <c r="A10" s="102" t="n">
        <v>43</v>
      </c>
      <c r="B10" s="0"/>
      <c r="C10" s="0"/>
      <c r="D10" s="0"/>
      <c r="E10" s="0"/>
      <c r="F10" s="0"/>
      <c r="G10" s="0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</row>
    <row r="11" customFormat="false" ht="12.8" hidden="false" customHeight="false" outlineLevel="0" collapsed="false">
      <c r="A11" s="102" t="n">
        <v>44</v>
      </c>
      <c r="B11" s="0"/>
      <c r="C11" s="0"/>
      <c r="D11" s="0"/>
      <c r="E11" s="0"/>
      <c r="F11" s="0"/>
      <c r="G11" s="0"/>
      <c r="H11" s="0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</row>
    <row r="12" customFormat="false" ht="12.8" hidden="false" customHeight="false" outlineLevel="0" collapsed="false">
      <c r="A12" s="102" t="n">
        <v>45</v>
      </c>
      <c r="B12" s="0"/>
      <c r="C12" s="0"/>
      <c r="D12" s="0"/>
      <c r="E12" s="0"/>
      <c r="F12" s="0"/>
      <c r="G12" s="0"/>
      <c r="H12" s="0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</row>
    <row r="13" customFormat="false" ht="12.8" hidden="false" customHeight="false" outlineLevel="0" collapsed="false">
      <c r="A13" s="102" t="n">
        <v>46</v>
      </c>
      <c r="B13" s="0"/>
      <c r="C13" s="0"/>
      <c r="D13" s="0"/>
      <c r="E13" s="0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</row>
    <row r="14" customFormat="false" ht="12.8" hidden="false" customHeight="false" outlineLevel="0" collapsed="false">
      <c r="A14" s="102" t="n">
        <v>47</v>
      </c>
      <c r="B14" s="0"/>
      <c r="C14" s="0"/>
      <c r="D14" s="0"/>
      <c r="E14" s="0"/>
      <c r="F14" s="0"/>
      <c r="G14" s="0"/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</row>
    <row r="15" customFormat="false" ht="12.8" hidden="false" customHeight="false" outlineLevel="0" collapsed="false">
      <c r="A15" s="102" t="n">
        <v>48</v>
      </c>
      <c r="B15" s="0"/>
      <c r="C15" s="0"/>
      <c r="D15" s="0"/>
      <c r="E15" s="0"/>
      <c r="F15" s="0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</row>
    <row r="16" customFormat="false" ht="12.8" hidden="false" customHeight="false" outlineLevel="0" collapsed="false">
      <c r="A16" s="102" t="n">
        <v>49</v>
      </c>
      <c r="B16" s="0"/>
      <c r="C16" s="0"/>
      <c r="D16" s="0"/>
      <c r="E16" s="0"/>
      <c r="F16" s="0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</row>
    <row r="17" customFormat="false" ht="12.8" hidden="false" customHeight="false" outlineLevel="0" collapsed="false">
      <c r="A17" s="102" t="n">
        <v>50</v>
      </c>
      <c r="B17" s="0"/>
      <c r="C17" s="0"/>
      <c r="D17" s="0"/>
      <c r="E17" s="0"/>
      <c r="F17" s="0"/>
      <c r="G17" s="0"/>
      <c r="H17" s="0"/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</row>
    <row r="18" customFormat="false" ht="12.8" hidden="false" customHeight="false" outlineLevel="0" collapsed="false">
      <c r="A18" s="102" t="n">
        <v>51</v>
      </c>
      <c r="B18" s="0"/>
      <c r="C18" s="0"/>
      <c r="D18" s="0"/>
      <c r="E18" s="0"/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</row>
    <row r="19" customFormat="false" ht="12.8" hidden="false" customHeight="false" outlineLevel="0" collapsed="false">
      <c r="A19" s="102" t="n">
        <v>52</v>
      </c>
      <c r="B19" s="0"/>
      <c r="C19" s="0"/>
      <c r="D19" s="0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</row>
    <row r="20" customFormat="false" ht="12.8" hidden="false" customHeight="false" outlineLevel="0" collapsed="false">
      <c r="A20" s="102" t="n">
        <v>53</v>
      </c>
      <c r="B20" s="0"/>
      <c r="C20" s="0"/>
      <c r="D20" s="0"/>
      <c r="E20" s="0"/>
      <c r="F20" s="0"/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</row>
    <row r="21" customFormat="false" ht="12.8" hidden="false" customHeight="false" outlineLevel="0" collapsed="false">
      <c r="A21" s="102" t="n">
        <v>54</v>
      </c>
      <c r="B21" s="0"/>
      <c r="C21" s="0"/>
      <c r="D21" s="0"/>
      <c r="E21" s="0"/>
      <c r="F21" s="0"/>
      <c r="G21" s="0"/>
      <c r="H21" s="0"/>
      <c r="I21" s="0"/>
      <c r="J21" s="0"/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</row>
    <row r="22" customFormat="false" ht="12.8" hidden="false" customHeight="false" outlineLevel="0" collapsed="false">
      <c r="A22" s="102" t="n">
        <v>55</v>
      </c>
      <c r="B22" s="0"/>
      <c r="C22" s="0"/>
      <c r="D22" s="0"/>
      <c r="E22" s="0"/>
      <c r="F22" s="0"/>
      <c r="G22" s="0"/>
      <c r="H22" s="0"/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</row>
    <row r="23" customFormat="false" ht="12.8" hidden="false" customHeight="false" outlineLevel="0" collapsed="false">
      <c r="A23" s="102" t="n">
        <v>56</v>
      </c>
      <c r="B23" s="0"/>
      <c r="C23" s="0"/>
      <c r="D23" s="0"/>
      <c r="E23" s="0"/>
      <c r="F23" s="0"/>
      <c r="G23" s="0"/>
      <c r="H23" s="0"/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</row>
    <row r="24" customFormat="false" ht="12.8" hidden="false" customHeight="false" outlineLevel="0" collapsed="false">
      <c r="A24" s="102" t="n">
        <v>57</v>
      </c>
      <c r="B24" s="0"/>
      <c r="C24" s="0"/>
      <c r="D24" s="0"/>
      <c r="E24" s="0"/>
      <c r="F24" s="0"/>
      <c r="G24" s="0"/>
      <c r="H24" s="0"/>
      <c r="I24" s="0"/>
      <c r="J24" s="0"/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</row>
    <row r="25" customFormat="false" ht="12.8" hidden="false" customHeight="false" outlineLevel="0" collapsed="false">
      <c r="A25" s="102" t="n">
        <v>58</v>
      </c>
      <c r="B25" s="0"/>
      <c r="C25" s="0"/>
      <c r="D25" s="0"/>
      <c r="E25" s="0"/>
      <c r="F25" s="0"/>
      <c r="G25" s="0"/>
      <c r="H25" s="0"/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</row>
    <row r="26" customFormat="false" ht="12.8" hidden="false" customHeight="false" outlineLevel="0" collapsed="false">
      <c r="A26" s="102" t="n">
        <v>59</v>
      </c>
      <c r="B26" s="0"/>
      <c r="C26" s="0"/>
      <c r="D26" s="0"/>
      <c r="E26" s="0"/>
      <c r="F26" s="0"/>
      <c r="G26" s="0"/>
      <c r="H26" s="0"/>
      <c r="I26" s="0"/>
      <c r="J26" s="0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</row>
    <row r="27" customFormat="false" ht="12.8" hidden="false" customHeight="false" outlineLevel="0" collapsed="false">
      <c r="A27" s="102" t="n">
        <v>60</v>
      </c>
      <c r="B27" s="0"/>
      <c r="C27" s="0"/>
      <c r="D27" s="0"/>
      <c r="E27" s="0"/>
      <c r="F27" s="0"/>
      <c r="G27" s="0"/>
      <c r="H27" s="0"/>
      <c r="I27" s="0"/>
      <c r="J27" s="0"/>
      <c r="K27" s="0"/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</row>
    <row r="28" customFormat="false" ht="12.8" hidden="false" customHeight="false" outlineLevel="0" collapsed="false">
      <c r="A28" s="102" t="n">
        <v>61</v>
      </c>
      <c r="B28" s="0"/>
      <c r="C28" s="0"/>
      <c r="D28" s="0"/>
      <c r="E28" s="0"/>
      <c r="F28" s="0"/>
      <c r="G28" s="0"/>
      <c r="H28" s="0"/>
      <c r="I28" s="0"/>
      <c r="J28" s="0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</row>
    <row r="29" customFormat="false" ht="12.8" hidden="false" customHeight="false" outlineLevel="0" collapsed="false">
      <c r="A29" s="102" t="n">
        <v>62</v>
      </c>
      <c r="B29" s="0"/>
      <c r="C29" s="0"/>
      <c r="D29" s="0"/>
      <c r="E29" s="0"/>
      <c r="F29" s="0"/>
      <c r="G29" s="0"/>
      <c r="H29" s="0"/>
      <c r="I29" s="0"/>
      <c r="J29" s="0"/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</row>
    <row r="30" customFormat="false" ht="12.8" hidden="false" customHeight="false" outlineLevel="0" collapsed="false">
      <c r="A30" s="102" t="n">
        <v>63</v>
      </c>
      <c r="B30" s="0"/>
      <c r="C30" s="0"/>
      <c r="D30" s="0"/>
      <c r="E30" s="0"/>
      <c r="F30" s="0"/>
      <c r="G30" s="0"/>
      <c r="H30" s="0"/>
      <c r="I30" s="0"/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</row>
    <row r="31" customFormat="false" ht="12.8" hidden="false" customHeight="false" outlineLevel="0" collapsed="false">
      <c r="A31" s="102" t="n">
        <v>64</v>
      </c>
      <c r="B31" s="0"/>
      <c r="C31" s="0"/>
      <c r="D31" s="0"/>
      <c r="E31" s="0"/>
      <c r="F31" s="0"/>
      <c r="G31" s="0"/>
      <c r="H31" s="0"/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</row>
    <row r="32" customFormat="false" ht="12.8" hidden="false" customHeight="false" outlineLevel="0" collapsed="false">
      <c r="A32" s="102" t="n">
        <v>65</v>
      </c>
      <c r="B32" s="0"/>
      <c r="C32" s="0"/>
      <c r="D32" s="0"/>
      <c r="E32" s="0"/>
      <c r="F32" s="0"/>
      <c r="G32" s="0"/>
      <c r="H32" s="0"/>
      <c r="I32" s="0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</row>
    <row r="33" customFormat="false" ht="12.8" hidden="false" customHeight="false" outlineLevel="0" collapsed="false">
      <c r="A33" s="102" t="n">
        <v>66</v>
      </c>
      <c r="B33" s="0"/>
      <c r="C33" s="0"/>
      <c r="D33" s="0"/>
      <c r="E33" s="0"/>
      <c r="F33" s="0"/>
      <c r="G33" s="0"/>
      <c r="H33" s="0"/>
      <c r="I33" s="0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</row>
    <row r="34" customFormat="false" ht="12.8" hidden="false" customHeight="false" outlineLevel="0" collapsed="false">
      <c r="A34" s="102" t="n">
        <v>67</v>
      </c>
      <c r="B34" s="0"/>
      <c r="C34" s="0"/>
      <c r="D34" s="0"/>
      <c r="E34" s="0"/>
      <c r="F34" s="0"/>
      <c r="G34" s="0"/>
      <c r="H34" s="0"/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</row>
    <row r="35" customFormat="false" ht="12.8" hidden="false" customHeight="false" outlineLevel="0" collapsed="false">
      <c r="A35" s="102" t="n">
        <v>68</v>
      </c>
      <c r="B35" s="0"/>
      <c r="C35" s="0"/>
      <c r="D35" s="0"/>
      <c r="E35" s="0"/>
      <c r="F35" s="0"/>
      <c r="G35" s="0"/>
      <c r="H35" s="0"/>
      <c r="I35" s="0"/>
      <c r="J35" s="0"/>
      <c r="K35" s="0"/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</row>
    <row r="36" customFormat="false" ht="12.8" hidden="false" customHeight="false" outlineLevel="0" collapsed="false">
      <c r="A36" s="102" t="n">
        <v>69</v>
      </c>
      <c r="B36" s="0"/>
      <c r="C36" s="0"/>
      <c r="D36" s="0"/>
      <c r="E36" s="0"/>
      <c r="F36" s="0"/>
      <c r="G36" s="0"/>
      <c r="H36" s="0"/>
      <c r="I36" s="0"/>
      <c r="J36" s="0"/>
      <c r="K36" s="0"/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</row>
    <row r="37" customFormat="false" ht="12.8" hidden="false" customHeight="false" outlineLevel="0" collapsed="false">
      <c r="A37" s="102" t="n">
        <v>70</v>
      </c>
      <c r="B37" s="0"/>
      <c r="C37" s="0"/>
      <c r="D37" s="0"/>
      <c r="E37" s="0"/>
      <c r="F37" s="0"/>
      <c r="G37" s="0"/>
      <c r="H37" s="0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</row>
    <row r="38" customFormat="false" ht="12.8" hidden="false" customHeight="false" outlineLevel="0" collapsed="false">
      <c r="A38" s="102" t="n">
        <v>71</v>
      </c>
      <c r="B38" s="0"/>
      <c r="C38" s="0"/>
      <c r="D38" s="0"/>
      <c r="E38" s="0"/>
      <c r="F38" s="0"/>
      <c r="G38" s="0"/>
      <c r="H38" s="0"/>
      <c r="I38" s="0"/>
      <c r="J38" s="0"/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</row>
    <row r="39" customFormat="false" ht="12.8" hidden="false" customHeight="false" outlineLevel="0" collapsed="false">
      <c r="A39" s="102" t="n">
        <v>72</v>
      </c>
      <c r="B39" s="0"/>
      <c r="C39" s="0"/>
      <c r="D39" s="0"/>
      <c r="E39" s="0"/>
      <c r="F39" s="0"/>
      <c r="G39" s="0"/>
      <c r="H39" s="0"/>
      <c r="I39" s="0"/>
      <c r="J39" s="0"/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</row>
    <row r="40" customFormat="false" ht="12.8" hidden="false" customHeight="false" outlineLevel="0" collapsed="false">
      <c r="A40" s="102" t="n">
        <v>73</v>
      </c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</row>
    <row r="41" customFormat="false" ht="12.8" hidden="false" customHeight="false" outlineLevel="0" collapsed="false">
      <c r="A41" s="102" t="n">
        <v>74</v>
      </c>
      <c r="B41" s="0"/>
      <c r="C41" s="0"/>
      <c r="D41" s="0"/>
      <c r="E41" s="0"/>
      <c r="F41" s="0"/>
      <c r="G41" s="0"/>
      <c r="H41" s="0"/>
      <c r="I41" s="0"/>
      <c r="J41" s="0"/>
      <c r="K41" s="0"/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</row>
    <row r="42" customFormat="false" ht="12.8" hidden="false" customHeight="false" outlineLevel="0" collapsed="false">
      <c r="A42" s="102" t="n">
        <v>75</v>
      </c>
      <c r="B42" s="0"/>
      <c r="C42" s="0"/>
      <c r="D42" s="0"/>
      <c r="E42" s="0"/>
      <c r="F42" s="0"/>
      <c r="G42" s="0"/>
      <c r="H42" s="0"/>
      <c r="I42" s="0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</row>
    <row r="43" customFormat="false" ht="12.8" hidden="false" customHeight="false" outlineLevel="0" collapsed="false">
      <c r="A43" s="102" t="n">
        <v>76</v>
      </c>
      <c r="B43" s="0"/>
      <c r="C43" s="0"/>
      <c r="D43" s="0"/>
      <c r="E43" s="0"/>
      <c r="F43" s="0"/>
      <c r="G43" s="0"/>
      <c r="H43" s="0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</row>
    <row r="44" customFormat="false" ht="12.8" hidden="false" customHeight="false" outlineLevel="0" collapsed="false">
      <c r="A44" s="102" t="n">
        <v>77</v>
      </c>
      <c r="B44" s="0"/>
      <c r="C44" s="0"/>
      <c r="D44" s="0"/>
      <c r="E44" s="0"/>
      <c r="F44" s="0"/>
      <c r="G44" s="0"/>
      <c r="H44" s="0"/>
      <c r="I44" s="0"/>
      <c r="J44" s="0"/>
      <c r="K44" s="0"/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</row>
    <row r="45" customFormat="false" ht="12.8" hidden="false" customHeight="false" outlineLevel="0" collapsed="false">
      <c r="A45" s="102" t="n">
        <v>78</v>
      </c>
      <c r="B45" s="0"/>
      <c r="C45" s="0"/>
      <c r="D45" s="0"/>
      <c r="E45" s="0"/>
      <c r="F45" s="0"/>
      <c r="G45" s="0"/>
      <c r="H45" s="0"/>
      <c r="I45" s="0"/>
      <c r="J45" s="0"/>
      <c r="K45" s="0"/>
      <c r="L45" s="0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</row>
    <row r="46" customFormat="false" ht="12.8" hidden="false" customHeight="false" outlineLevel="0" collapsed="false">
      <c r="A46" s="102" t="n">
        <v>79</v>
      </c>
      <c r="B46" s="0"/>
      <c r="C46" s="0"/>
      <c r="D46" s="0"/>
      <c r="E46" s="0"/>
      <c r="F46" s="0"/>
      <c r="G46" s="0"/>
      <c r="H46" s="0"/>
      <c r="I46" s="0"/>
      <c r="J46" s="0"/>
      <c r="K46" s="0"/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</row>
    <row r="47" customFormat="false" ht="12.8" hidden="false" customHeight="false" outlineLevel="0" collapsed="false">
      <c r="A47" s="102" t="n">
        <v>80</v>
      </c>
      <c r="B47" s="0"/>
      <c r="C47" s="0"/>
      <c r="D47" s="0"/>
      <c r="E47" s="0"/>
      <c r="F47" s="0"/>
      <c r="G47" s="0"/>
      <c r="H47" s="0"/>
      <c r="I47" s="0"/>
      <c r="J47" s="0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</row>
    <row r="48" customFormat="false" ht="12.8" hidden="false" customHeight="false" outlineLevel="0" collapsed="false">
      <c r="A48" s="102" t="n">
        <v>81</v>
      </c>
      <c r="B48" s="0"/>
      <c r="C48" s="0"/>
      <c r="D48" s="0"/>
      <c r="E48" s="0"/>
      <c r="F48" s="0"/>
      <c r="G48" s="0"/>
      <c r="H48" s="0"/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</row>
    <row r="49" customFormat="false" ht="12.8" hidden="false" customHeight="false" outlineLevel="0" collapsed="false">
      <c r="A49" s="102" t="n">
        <v>82</v>
      </c>
      <c r="B49" s="0"/>
      <c r="C49" s="0"/>
      <c r="D49" s="0"/>
      <c r="E49" s="0"/>
      <c r="F49" s="0"/>
      <c r="G49" s="0"/>
      <c r="H49" s="0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</row>
    <row r="50" customFormat="false" ht="12.8" hidden="false" customHeight="false" outlineLevel="0" collapsed="false">
      <c r="A50" s="102" t="n">
        <v>83</v>
      </c>
      <c r="B50" s="0"/>
      <c r="C50" s="0"/>
      <c r="D50" s="0"/>
      <c r="E50" s="0"/>
      <c r="F50" s="0"/>
      <c r="G50" s="0"/>
      <c r="H50" s="0"/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</row>
    <row r="51" customFormat="false" ht="12.8" hidden="false" customHeight="false" outlineLevel="0" collapsed="false">
      <c r="A51" s="102" t="n">
        <v>84</v>
      </c>
      <c r="B51" s="0"/>
      <c r="C51" s="0"/>
      <c r="D51" s="0"/>
      <c r="E51" s="0"/>
      <c r="F51" s="0"/>
      <c r="G51" s="0"/>
      <c r="H51" s="0"/>
      <c r="I51" s="0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</row>
    <row r="52" customFormat="false" ht="12.8" hidden="false" customHeight="false" outlineLevel="0" collapsed="false">
      <c r="A52" s="102" t="n">
        <v>85</v>
      </c>
      <c r="B52" s="0"/>
      <c r="C52" s="0"/>
      <c r="D52" s="0"/>
      <c r="E52" s="0"/>
      <c r="F52" s="0"/>
      <c r="G52" s="0"/>
      <c r="H52" s="0"/>
      <c r="I52" s="0"/>
      <c r="J52" s="0"/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</row>
    <row r="53" customFormat="false" ht="12.8" hidden="false" customHeight="false" outlineLevel="0" collapsed="false">
      <c r="A53" s="102" t="n">
        <v>86</v>
      </c>
      <c r="B53" s="0"/>
      <c r="C53" s="0"/>
      <c r="D53" s="0"/>
      <c r="E53" s="0"/>
      <c r="F53" s="0"/>
      <c r="G53" s="0"/>
      <c r="H53" s="0"/>
      <c r="I53" s="0"/>
      <c r="J53" s="0"/>
      <c r="K53" s="0"/>
      <c r="L53" s="0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</row>
    <row r="54" customFormat="false" ht="12.8" hidden="false" customHeight="false" outlineLevel="0" collapsed="false">
      <c r="A54" s="102" t="n">
        <v>87</v>
      </c>
      <c r="B54" s="0"/>
      <c r="C54" s="0"/>
      <c r="D54" s="0"/>
      <c r="E54" s="0"/>
      <c r="F54" s="0"/>
      <c r="G54" s="0"/>
      <c r="H54" s="0"/>
      <c r="I54" s="0"/>
      <c r="J54" s="0"/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</row>
    <row r="55" customFormat="false" ht="12.8" hidden="false" customHeight="false" outlineLevel="0" collapsed="false">
      <c r="A55" s="102" t="n">
        <v>88</v>
      </c>
      <c r="B55" s="0"/>
      <c r="C55" s="0"/>
      <c r="D55" s="0"/>
      <c r="E55" s="0"/>
      <c r="F55" s="0"/>
      <c r="G55" s="0"/>
      <c r="H55" s="0"/>
      <c r="I55" s="0"/>
      <c r="J55" s="0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</row>
    <row r="56" customFormat="false" ht="12.8" hidden="false" customHeight="false" outlineLevel="0" collapsed="false">
      <c r="A56" s="102" t="n">
        <v>89</v>
      </c>
      <c r="B56" s="0"/>
      <c r="C56" s="0"/>
      <c r="D56" s="0"/>
      <c r="E56" s="0"/>
      <c r="F56" s="0"/>
      <c r="G56" s="0"/>
      <c r="H56" s="0"/>
      <c r="I56" s="0"/>
      <c r="J56" s="0"/>
      <c r="K56" s="0"/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</row>
    <row r="57" customFormat="false" ht="12.8" hidden="false" customHeight="false" outlineLevel="0" collapsed="false">
      <c r="A57" s="102" t="n">
        <v>90</v>
      </c>
      <c r="B57" s="0"/>
      <c r="C57" s="0"/>
      <c r="D57" s="0"/>
      <c r="E57" s="0"/>
      <c r="F57" s="0"/>
      <c r="G57" s="0"/>
      <c r="H57" s="0"/>
      <c r="I57" s="0"/>
      <c r="J57" s="0"/>
      <c r="K57" s="0"/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</row>
    <row r="58" customFormat="false" ht="12.8" hidden="false" customHeight="false" outlineLevel="0" collapsed="false">
      <c r="A58" s="102" t="n">
        <v>91</v>
      </c>
      <c r="B58" s="0"/>
      <c r="C58" s="0"/>
      <c r="D58" s="0"/>
      <c r="E58" s="0"/>
      <c r="F58" s="0"/>
      <c r="G58" s="0"/>
      <c r="H58" s="0"/>
      <c r="I58" s="0"/>
      <c r="J58" s="0"/>
      <c r="K58" s="0"/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</row>
    <row r="59" customFormat="false" ht="12.8" hidden="false" customHeight="false" outlineLevel="0" collapsed="false">
      <c r="A59" s="102" t="n">
        <v>92</v>
      </c>
      <c r="B59" s="0"/>
      <c r="C59" s="0"/>
      <c r="D59" s="0"/>
      <c r="E59" s="0"/>
      <c r="F59" s="0"/>
      <c r="G59" s="0"/>
      <c r="H59" s="0"/>
      <c r="I59" s="0"/>
      <c r="J59" s="0"/>
      <c r="K59" s="0"/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</row>
    <row r="60" customFormat="false" ht="12.8" hidden="false" customHeight="false" outlineLevel="0" collapsed="false">
      <c r="A60" s="102" t="n">
        <v>93</v>
      </c>
      <c r="B60" s="0"/>
      <c r="C60" s="0"/>
      <c r="D60" s="0"/>
      <c r="E60" s="0"/>
      <c r="F60" s="0"/>
      <c r="G60" s="0"/>
      <c r="H60" s="0"/>
      <c r="I60" s="0"/>
      <c r="J60" s="0"/>
      <c r="K60" s="0"/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</row>
    <row r="61" customFormat="false" ht="12.8" hidden="false" customHeight="false" outlineLevel="0" collapsed="false">
      <c r="A61" s="102" t="n">
        <v>94</v>
      </c>
      <c r="B61" s="0"/>
      <c r="C61" s="0"/>
      <c r="D61" s="0"/>
      <c r="E61" s="0"/>
      <c r="F61" s="0"/>
      <c r="G61" s="0"/>
      <c r="H61" s="0"/>
      <c r="I61" s="0"/>
      <c r="J61" s="0"/>
      <c r="K61" s="0"/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</row>
    <row r="62" customFormat="false" ht="12.8" hidden="false" customHeight="false" outlineLevel="0" collapsed="false">
      <c r="A62" s="102" t="n">
        <v>95</v>
      </c>
      <c r="B62" s="0"/>
      <c r="C62" s="0"/>
      <c r="D62" s="0"/>
      <c r="E62" s="0"/>
      <c r="F62" s="0"/>
      <c r="G62" s="0"/>
      <c r="H62" s="0"/>
      <c r="I62" s="0"/>
      <c r="J62" s="0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</row>
    <row r="63" customFormat="false" ht="12.8" hidden="false" customHeight="false" outlineLevel="0" collapsed="false">
      <c r="A63" s="102" t="n">
        <v>96</v>
      </c>
      <c r="B63" s="0"/>
      <c r="C63" s="0"/>
      <c r="D63" s="0"/>
      <c r="E63" s="0"/>
      <c r="F63" s="0"/>
      <c r="G63" s="0"/>
      <c r="H63" s="0"/>
      <c r="I63" s="0"/>
      <c r="J63" s="0"/>
      <c r="K63" s="0"/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</row>
    <row r="64" customFormat="false" ht="12.8" hidden="false" customHeight="false" outlineLevel="0" collapsed="false">
      <c r="A64" s="102" t="n">
        <v>97</v>
      </c>
      <c r="B64" s="0"/>
      <c r="C64" s="0"/>
      <c r="D64" s="0"/>
      <c r="E64" s="0"/>
      <c r="F64" s="0"/>
      <c r="G64" s="0"/>
      <c r="H64" s="0"/>
      <c r="I64" s="0"/>
      <c r="J64" s="0"/>
      <c r="K64" s="0"/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</row>
    <row r="65" customFormat="false" ht="12.8" hidden="false" customHeight="false" outlineLevel="0" collapsed="false">
      <c r="A65" s="102" t="n">
        <v>98</v>
      </c>
      <c r="B65" s="0"/>
      <c r="C65" s="0"/>
      <c r="D65" s="0"/>
      <c r="E65" s="0"/>
      <c r="F65" s="0"/>
      <c r="G65" s="0"/>
      <c r="H65" s="0"/>
      <c r="I65" s="0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</row>
    <row r="66" customFormat="false" ht="12.8" hidden="false" customHeight="false" outlineLevel="0" collapsed="false">
      <c r="A66" s="102" t="n">
        <v>99</v>
      </c>
      <c r="B66" s="0"/>
      <c r="C66" s="0"/>
      <c r="D66" s="0"/>
      <c r="E66" s="0"/>
      <c r="F66" s="0"/>
      <c r="G66" s="0"/>
      <c r="H66" s="0"/>
      <c r="I66" s="0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</row>
    <row r="67" customFormat="false" ht="12.8" hidden="false" customHeight="false" outlineLevel="0" collapsed="false">
      <c r="A67" s="102" t="n">
        <v>100</v>
      </c>
      <c r="B67" s="0"/>
      <c r="C67" s="0"/>
      <c r="D67" s="0"/>
      <c r="E67" s="0"/>
      <c r="F67" s="0"/>
      <c r="G67" s="0"/>
      <c r="H67" s="0"/>
      <c r="I67" s="0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</row>
    <row r="68" customFormat="false" ht="12.8" hidden="false" customHeight="false" outlineLevel="0" collapsed="false">
      <c r="A68" s="102" t="n">
        <v>101</v>
      </c>
      <c r="B68" s="0"/>
      <c r="C68" s="0"/>
      <c r="D68" s="0"/>
      <c r="E68" s="0"/>
      <c r="F68" s="0"/>
      <c r="G68" s="0"/>
      <c r="H68" s="0"/>
      <c r="I68" s="0"/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</row>
    <row r="69" customFormat="false" ht="12.8" hidden="false" customHeight="false" outlineLevel="0" collapsed="false">
      <c r="A69" s="102" t="n">
        <v>102</v>
      </c>
      <c r="B69" s="0"/>
      <c r="C69" s="0"/>
      <c r="D69" s="0"/>
      <c r="E69" s="0"/>
      <c r="F69" s="0"/>
      <c r="G69" s="0"/>
      <c r="H69" s="0"/>
      <c r="I69" s="0"/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</row>
    <row r="70" customFormat="false" ht="12.8" hidden="false" customHeight="false" outlineLevel="0" collapsed="false">
      <c r="A70" s="102" t="n">
        <v>103</v>
      </c>
      <c r="B70" s="0"/>
      <c r="C70" s="0"/>
      <c r="D70" s="0"/>
      <c r="E70" s="0"/>
      <c r="F70" s="0"/>
      <c r="G70" s="0"/>
      <c r="H70" s="0"/>
      <c r="I70" s="0"/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</row>
    <row r="71" customFormat="false" ht="12.8" hidden="false" customHeight="false" outlineLevel="0" collapsed="false">
      <c r="A71" s="102" t="n">
        <v>104</v>
      </c>
      <c r="B71" s="0"/>
      <c r="C71" s="0"/>
      <c r="D71" s="0"/>
      <c r="E71" s="0"/>
      <c r="F71" s="0"/>
      <c r="G71" s="0"/>
      <c r="H71" s="0"/>
      <c r="I71" s="0"/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</row>
    <row r="72" customFormat="false" ht="12.8" hidden="false" customHeight="false" outlineLevel="0" collapsed="false">
      <c r="A72" s="102" t="n">
        <v>105</v>
      </c>
      <c r="B72" s="0"/>
      <c r="C72" s="0"/>
      <c r="D72" s="0"/>
      <c r="E72" s="0"/>
      <c r="F72" s="0"/>
      <c r="G72" s="0"/>
      <c r="H72" s="0"/>
      <c r="I72" s="0"/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</row>
    <row r="73" customFormat="false" ht="12.8" hidden="false" customHeight="false" outlineLevel="0" collapsed="false">
      <c r="A73" s="102" t="n">
        <v>106</v>
      </c>
      <c r="B73" s="0"/>
      <c r="C73" s="0"/>
      <c r="D73" s="0"/>
      <c r="E73" s="0"/>
      <c r="F73" s="0"/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</row>
    <row r="74" customFormat="false" ht="12.8" hidden="false" customHeight="false" outlineLevel="0" collapsed="false">
      <c r="A74" s="102" t="n">
        <v>107</v>
      </c>
      <c r="B74" s="0"/>
      <c r="C74" s="0"/>
      <c r="D74" s="0"/>
      <c r="E74" s="0"/>
      <c r="F74" s="0"/>
      <c r="G74" s="0"/>
      <c r="H74" s="0"/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</row>
    <row r="75" customFormat="false" ht="12.8" hidden="false" customHeight="false" outlineLevel="0" collapsed="false">
      <c r="A75" s="102" t="n">
        <v>108</v>
      </c>
      <c r="B75" s="0"/>
      <c r="C75" s="0"/>
      <c r="D75" s="0"/>
      <c r="E75" s="0"/>
      <c r="F75" s="0"/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</row>
    <row r="76" customFormat="false" ht="12.8" hidden="false" customHeight="false" outlineLevel="0" collapsed="false">
      <c r="A76" s="102" t="n">
        <v>109</v>
      </c>
      <c r="B76" s="0"/>
      <c r="C76" s="0"/>
      <c r="D76" s="0"/>
      <c r="E76" s="0"/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</row>
    <row r="77" customFormat="false" ht="12.8" hidden="false" customHeight="false" outlineLevel="0" collapsed="false">
      <c r="A77" s="102" t="n">
        <v>110</v>
      </c>
      <c r="B77" s="0"/>
      <c r="C77" s="0"/>
      <c r="D77" s="0"/>
      <c r="E77" s="0"/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</row>
    <row r="78" customFormat="false" ht="12.8" hidden="false" customHeight="false" outlineLevel="0" collapsed="false">
      <c r="A78" s="102" t="n">
        <v>111</v>
      </c>
      <c r="B78" s="0"/>
      <c r="C78" s="0"/>
      <c r="D78" s="0"/>
      <c r="E78" s="0"/>
      <c r="F78" s="0"/>
      <c r="G78" s="0"/>
      <c r="H78" s="0"/>
      <c r="I78" s="0"/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</row>
    <row r="79" customFormat="false" ht="12.8" hidden="false" customHeight="false" outlineLevel="0" collapsed="false">
      <c r="A79" s="102" t="n">
        <v>112</v>
      </c>
      <c r="B79" s="0"/>
      <c r="C79" s="0"/>
      <c r="D79" s="0"/>
      <c r="E79" s="0"/>
      <c r="F79" s="0"/>
      <c r="G79" s="0"/>
      <c r="H79" s="0"/>
      <c r="I79" s="0"/>
      <c r="J79" s="0"/>
      <c r="K79" s="0"/>
      <c r="L79" s="0"/>
      <c r="M79" s="0"/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</row>
    <row r="80" customFormat="false" ht="12.8" hidden="false" customHeight="false" outlineLevel="0" collapsed="false">
      <c r="A80" s="102" t="n">
        <v>113</v>
      </c>
      <c r="B80" s="0"/>
      <c r="C80" s="0"/>
      <c r="D80" s="0"/>
      <c r="E80" s="0"/>
      <c r="F80" s="0"/>
      <c r="G80" s="0"/>
      <c r="H80" s="0"/>
      <c r="I80" s="0"/>
      <c r="J80" s="0"/>
      <c r="K80" s="0"/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</row>
    <row r="81" customFormat="false" ht="12.8" hidden="false" customHeight="false" outlineLevel="0" collapsed="false">
      <c r="A81" s="102" t="n">
        <v>114</v>
      </c>
      <c r="B81" s="0"/>
      <c r="C81" s="0"/>
      <c r="D81" s="0"/>
      <c r="E81" s="0"/>
      <c r="F81" s="0"/>
      <c r="G81" s="0"/>
      <c r="H81" s="0"/>
      <c r="I81" s="0"/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</row>
    <row r="82" customFormat="false" ht="12.8" hidden="false" customHeight="false" outlineLevel="0" collapsed="false">
      <c r="A82" s="102" t="n">
        <v>115</v>
      </c>
      <c r="B82" s="0"/>
      <c r="C82" s="0"/>
      <c r="D82" s="0"/>
      <c r="E82" s="0"/>
      <c r="F82" s="0"/>
      <c r="G82" s="0"/>
      <c r="H82" s="0"/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</row>
    <row r="83" customFormat="false" ht="12.8" hidden="false" customHeight="false" outlineLevel="0" collapsed="false">
      <c r="A83" s="102" t="n">
        <v>116</v>
      </c>
      <c r="B83" s="0"/>
      <c r="C83" s="0"/>
      <c r="D83" s="0"/>
      <c r="E83" s="0"/>
      <c r="F83" s="0"/>
      <c r="G83" s="0"/>
      <c r="H83" s="0"/>
      <c r="I83" s="0"/>
      <c r="J83" s="0"/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</row>
    <row r="84" customFormat="false" ht="12.8" hidden="false" customHeight="false" outlineLevel="0" collapsed="false">
      <c r="A84" s="102" t="n">
        <v>117</v>
      </c>
      <c r="B84" s="0"/>
      <c r="C84" s="0"/>
      <c r="D84" s="0"/>
      <c r="E84" s="0"/>
      <c r="F84" s="0"/>
      <c r="G84" s="0"/>
      <c r="H84" s="0"/>
      <c r="I84" s="0"/>
      <c r="J84" s="0"/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</row>
    <row r="85" customFormat="false" ht="12.8" hidden="false" customHeight="false" outlineLevel="0" collapsed="false">
      <c r="A85" s="102" t="n">
        <v>118</v>
      </c>
      <c r="B85" s="0"/>
      <c r="C85" s="0"/>
      <c r="D85" s="0"/>
      <c r="E85" s="0"/>
      <c r="F85" s="0"/>
      <c r="G85" s="0"/>
      <c r="H85" s="0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</row>
    <row r="86" customFormat="false" ht="12.8" hidden="false" customHeight="false" outlineLevel="0" collapsed="false">
      <c r="A86" s="102" t="n">
        <v>119</v>
      </c>
      <c r="B86" s="0"/>
      <c r="C86" s="0"/>
      <c r="D86" s="0"/>
      <c r="E86" s="0"/>
      <c r="F86" s="0"/>
      <c r="G86" s="0"/>
      <c r="H86" s="0"/>
      <c r="I86" s="0"/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</row>
    <row r="87" customFormat="false" ht="12.8" hidden="false" customHeight="false" outlineLevel="0" collapsed="false">
      <c r="A87" s="102" t="n">
        <v>120</v>
      </c>
      <c r="B87" s="0"/>
      <c r="C87" s="0"/>
      <c r="D87" s="0"/>
      <c r="E87" s="0"/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</row>
    <row r="88" customFormat="false" ht="12.8" hidden="false" customHeight="false" outlineLevel="0" collapsed="false">
      <c r="A88" s="102" t="n">
        <v>121</v>
      </c>
      <c r="B88" s="0"/>
      <c r="C88" s="0"/>
      <c r="D88" s="0"/>
      <c r="E88" s="0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</row>
    <row r="89" customFormat="false" ht="12.8" hidden="false" customHeight="false" outlineLevel="0" collapsed="false">
      <c r="A89" s="102" t="n">
        <v>122</v>
      </c>
      <c r="B89" s="0"/>
      <c r="C89" s="0"/>
      <c r="D89" s="0"/>
      <c r="E89" s="0"/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</row>
    <row r="90" customFormat="false" ht="12.8" hidden="false" customHeight="false" outlineLevel="0" collapsed="false">
      <c r="A90" s="102" t="n">
        <v>123</v>
      </c>
      <c r="B90" s="0"/>
      <c r="C90" s="0"/>
      <c r="D90" s="0"/>
      <c r="E90" s="0"/>
      <c r="F90" s="0"/>
      <c r="G90" s="0"/>
      <c r="H90" s="0"/>
      <c r="I90" s="0"/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</row>
    <row r="91" customFormat="false" ht="12.8" hidden="false" customHeight="false" outlineLevel="0" collapsed="false">
      <c r="A91" s="102" t="n">
        <v>124</v>
      </c>
      <c r="B91" s="0"/>
      <c r="C91" s="0"/>
      <c r="D91" s="0"/>
      <c r="E91" s="0"/>
      <c r="F91" s="0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</row>
    <row r="92" customFormat="false" ht="12.8" hidden="false" customHeight="false" outlineLevel="0" collapsed="false">
      <c r="A92" s="102" t="n">
        <v>125</v>
      </c>
      <c r="B92" s="0"/>
      <c r="C92" s="0"/>
      <c r="D92" s="0"/>
      <c r="E92" s="0"/>
      <c r="F92" s="0"/>
      <c r="G92" s="0"/>
      <c r="H92" s="0"/>
      <c r="I92" s="0"/>
      <c r="J92" s="0"/>
      <c r="K92" s="0"/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</row>
    <row r="93" customFormat="false" ht="12.8" hidden="false" customHeight="false" outlineLevel="0" collapsed="false">
      <c r="A93" s="102" t="n">
        <v>126</v>
      </c>
      <c r="B93" s="0"/>
      <c r="C93" s="0"/>
      <c r="D93" s="0"/>
      <c r="E93" s="0"/>
      <c r="F93" s="0"/>
      <c r="G93" s="0"/>
      <c r="H93" s="0"/>
      <c r="I93" s="0"/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</row>
    <row r="94" customFormat="false" ht="12.8" hidden="false" customHeight="false" outlineLevel="0" collapsed="false">
      <c r="A94" s="102" t="n">
        <v>127</v>
      </c>
      <c r="B94" s="0"/>
      <c r="C94" s="0"/>
      <c r="D94" s="0"/>
      <c r="E94" s="0"/>
      <c r="F94" s="0"/>
      <c r="G94" s="0"/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</row>
    <row r="95" customFormat="false" ht="12.8" hidden="false" customHeight="false" outlineLevel="0" collapsed="false">
      <c r="A95" s="102" t="n">
        <v>128</v>
      </c>
      <c r="B95" s="0"/>
      <c r="C95" s="0"/>
      <c r="D95" s="0"/>
      <c r="E95" s="0"/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</row>
    <row r="96" customFormat="false" ht="12.8" hidden="false" customHeight="false" outlineLevel="0" collapsed="false">
      <c r="A96" s="102" t="n">
        <v>129</v>
      </c>
      <c r="B96" s="0"/>
      <c r="C96" s="0"/>
      <c r="D96" s="0"/>
      <c r="E96" s="0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</row>
    <row r="97" customFormat="false" ht="12.8" hidden="false" customHeight="false" outlineLevel="0" collapsed="false">
      <c r="A97" s="102" t="n">
        <v>130</v>
      </c>
      <c r="B97" s="0"/>
      <c r="C97" s="0"/>
      <c r="D97" s="0"/>
      <c r="E97" s="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</row>
    <row r="98" customFormat="false" ht="12.8" hidden="false" customHeight="false" outlineLevel="0" collapsed="false">
      <c r="A98" s="102" t="n">
        <v>131</v>
      </c>
      <c r="B98" s="0"/>
      <c r="C98" s="0"/>
      <c r="D98" s="0"/>
      <c r="E98" s="0"/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</row>
    <row r="99" customFormat="false" ht="12.8" hidden="false" customHeight="false" outlineLevel="0" collapsed="false">
      <c r="A99" s="102" t="n">
        <v>132</v>
      </c>
      <c r="B99" s="0"/>
      <c r="C99" s="0"/>
      <c r="D99" s="0"/>
      <c r="E99" s="0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</row>
    <row r="100" customFormat="false" ht="12.8" hidden="false" customHeight="false" outlineLevel="0" collapsed="false">
      <c r="A100" s="102" t="n">
        <v>133</v>
      </c>
      <c r="B100" s="0"/>
      <c r="C100" s="0"/>
      <c r="D100" s="0"/>
      <c r="E100" s="0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</row>
    <row r="101" customFormat="false" ht="12.8" hidden="false" customHeight="false" outlineLevel="0" collapsed="false">
      <c r="A101" s="102" t="n">
        <v>134</v>
      </c>
      <c r="B101" s="0"/>
      <c r="C101" s="0"/>
      <c r="D101" s="0"/>
      <c r="E101" s="0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</row>
    <row r="102" customFormat="false" ht="12.8" hidden="false" customHeight="false" outlineLevel="0" collapsed="false">
      <c r="A102" s="102" t="n">
        <v>135</v>
      </c>
      <c r="B102" s="0"/>
      <c r="C102" s="0"/>
      <c r="D102" s="0"/>
      <c r="E102" s="0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</row>
    <row r="103" customFormat="false" ht="12.8" hidden="false" customHeight="false" outlineLevel="0" collapsed="false">
      <c r="A103" s="102" t="n">
        <v>136</v>
      </c>
      <c r="B103" s="0"/>
      <c r="C103" s="0"/>
      <c r="D103" s="0"/>
      <c r="E103" s="0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</row>
    <row r="104" customFormat="false" ht="12.8" hidden="false" customHeight="false" outlineLevel="0" collapsed="false">
      <c r="A104" s="102" t="n">
        <v>137</v>
      </c>
      <c r="B104" s="0"/>
      <c r="C104" s="0"/>
      <c r="D104" s="0"/>
      <c r="E104" s="0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</row>
    <row r="105" customFormat="false" ht="12.8" hidden="false" customHeight="false" outlineLevel="0" collapsed="false">
      <c r="A105" s="102" t="n">
        <v>138</v>
      </c>
      <c r="B105" s="0"/>
      <c r="C105" s="0"/>
      <c r="D105" s="0"/>
      <c r="E105" s="0"/>
      <c r="F105" s="0"/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</row>
    <row r="106" customFormat="false" ht="12.8" hidden="false" customHeight="false" outlineLevel="0" collapsed="false">
      <c r="A106" s="102" t="n">
        <v>139</v>
      </c>
      <c r="B106" s="0"/>
      <c r="C106" s="0"/>
      <c r="D106" s="0"/>
      <c r="E106" s="0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</row>
    <row r="107" customFormat="false" ht="12.8" hidden="false" customHeight="false" outlineLevel="0" collapsed="false">
      <c r="A107" s="102" t="n">
        <v>140</v>
      </c>
      <c r="B107" s="0"/>
      <c r="C107" s="0"/>
      <c r="D107" s="0"/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</row>
    <row r="108" customFormat="false" ht="12.8" hidden="false" customHeight="false" outlineLevel="0" collapsed="false">
      <c r="A108" s="102" t="n">
        <v>141</v>
      </c>
      <c r="B108" s="0"/>
      <c r="C108" s="0"/>
      <c r="D108" s="0"/>
      <c r="E108" s="0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</row>
    <row r="109" customFormat="false" ht="12.8" hidden="false" customHeight="false" outlineLevel="0" collapsed="false">
      <c r="A109" s="102" t="n">
        <v>142</v>
      </c>
      <c r="B109" s="0"/>
      <c r="C109" s="0"/>
      <c r="D109" s="0"/>
      <c r="E109" s="0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</row>
    <row r="110" customFormat="false" ht="12.8" hidden="false" customHeight="false" outlineLevel="0" collapsed="false">
      <c r="A110" s="102" t="n">
        <v>143</v>
      </c>
      <c r="B110" s="0"/>
      <c r="C110" s="0"/>
      <c r="D110" s="0"/>
      <c r="E110" s="0"/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</row>
    <row r="111" customFormat="false" ht="12.8" hidden="false" customHeight="false" outlineLevel="0" collapsed="false">
      <c r="A111" s="102" t="n">
        <v>144</v>
      </c>
      <c r="B111" s="0"/>
      <c r="C111" s="0"/>
      <c r="D111" s="0"/>
      <c r="E111" s="0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</row>
    <row r="112" customFormat="false" ht="12.8" hidden="false" customHeight="false" outlineLevel="0" collapsed="false">
      <c r="A112" s="102" t="n">
        <v>145</v>
      </c>
      <c r="B112" s="0"/>
      <c r="C112" s="0"/>
      <c r="D112" s="0"/>
      <c r="E112" s="0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</row>
    <row r="113" customFormat="false" ht="12.8" hidden="false" customHeight="false" outlineLevel="0" collapsed="false">
      <c r="A113" s="102" t="n">
        <v>146</v>
      </c>
      <c r="B113" s="0"/>
      <c r="C113" s="0"/>
      <c r="D113" s="0"/>
      <c r="E113" s="0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</row>
    <row r="114" customFormat="false" ht="12.8" hidden="false" customHeight="false" outlineLevel="0" collapsed="false">
      <c r="A114" s="102" t="n">
        <v>147</v>
      </c>
      <c r="B114" s="0"/>
      <c r="C114" s="0"/>
      <c r="D114" s="0"/>
      <c r="E114" s="0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</row>
    <row r="115" customFormat="false" ht="12.8" hidden="false" customHeight="false" outlineLevel="0" collapsed="false">
      <c r="A115" s="102" t="n">
        <v>148</v>
      </c>
      <c r="B115" s="0"/>
      <c r="C115" s="0"/>
      <c r="D115" s="0"/>
      <c r="E115" s="0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</row>
    <row r="116" customFormat="false" ht="12.8" hidden="false" customHeight="false" outlineLevel="0" collapsed="false">
      <c r="A116" s="102" t="n">
        <v>149</v>
      </c>
      <c r="B116" s="0"/>
      <c r="C116" s="0"/>
      <c r="D116" s="0"/>
      <c r="E116" s="0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</row>
    <row r="117" customFormat="false" ht="12.8" hidden="false" customHeight="false" outlineLevel="0" collapsed="false">
      <c r="A117" s="102" t="n">
        <v>150</v>
      </c>
      <c r="B117" s="0"/>
      <c r="C117" s="0"/>
      <c r="D117" s="0"/>
      <c r="E117" s="0"/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</row>
    <row r="118" customFormat="false" ht="12.8" hidden="false" customHeight="false" outlineLevel="0" collapsed="false">
      <c r="A118" s="102" t="n">
        <v>151</v>
      </c>
      <c r="B118" s="0"/>
      <c r="C118" s="0"/>
      <c r="D118" s="0"/>
      <c r="E118" s="0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</row>
    <row r="119" customFormat="false" ht="12.8" hidden="false" customHeight="false" outlineLevel="0" collapsed="false">
      <c r="A119" s="102" t="n">
        <v>152</v>
      </c>
      <c r="B119" s="0"/>
      <c r="C119" s="0"/>
      <c r="D119" s="0"/>
      <c r="E119" s="0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</row>
    <row r="120" customFormat="false" ht="12.8" hidden="false" customHeight="false" outlineLevel="0" collapsed="false">
      <c r="A120" s="102" t="n">
        <v>153</v>
      </c>
      <c r="B120" s="0"/>
      <c r="C120" s="0"/>
      <c r="D120" s="0"/>
      <c r="E120" s="0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</row>
    <row r="121" customFormat="false" ht="12.8" hidden="false" customHeight="false" outlineLevel="0" collapsed="false">
      <c r="A121" s="102" t="n">
        <v>154</v>
      </c>
      <c r="B121" s="0"/>
      <c r="C121" s="0"/>
      <c r="D121" s="0"/>
      <c r="E121" s="0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</row>
    <row r="122" customFormat="false" ht="12.8" hidden="false" customHeight="false" outlineLevel="0" collapsed="false">
      <c r="A122" s="102" t="n">
        <v>155</v>
      </c>
      <c r="B122" s="0"/>
      <c r="C122" s="0"/>
      <c r="D122" s="0"/>
      <c r="E122" s="0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</row>
    <row r="123" customFormat="false" ht="12.8" hidden="false" customHeight="false" outlineLevel="0" collapsed="false">
      <c r="A123" s="102" t="n">
        <v>156</v>
      </c>
      <c r="B123" s="0"/>
      <c r="C123" s="0"/>
      <c r="D123" s="0"/>
      <c r="E123" s="0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</row>
    <row r="124" customFormat="false" ht="12.8" hidden="false" customHeight="false" outlineLevel="0" collapsed="false">
      <c r="A124" s="102" t="n">
        <v>157</v>
      </c>
      <c r="B124" s="0"/>
      <c r="C124" s="0"/>
      <c r="D124" s="0"/>
      <c r="E124" s="0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</row>
    <row r="125" customFormat="false" ht="12.8" hidden="false" customHeight="false" outlineLevel="0" collapsed="false">
      <c r="A125" s="102" t="n">
        <v>158</v>
      </c>
      <c r="B125" s="0"/>
      <c r="C125" s="0"/>
      <c r="D125" s="0"/>
      <c r="E125" s="0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</row>
    <row r="126" customFormat="false" ht="12.8" hidden="false" customHeight="false" outlineLevel="0" collapsed="false">
      <c r="A126" s="102" t="n">
        <v>159</v>
      </c>
      <c r="B126" s="0"/>
      <c r="C126" s="0"/>
      <c r="D126" s="0"/>
      <c r="E126" s="0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</row>
    <row r="127" customFormat="false" ht="12.8" hidden="false" customHeight="false" outlineLevel="0" collapsed="false">
      <c r="A127" s="102" t="n">
        <v>160</v>
      </c>
      <c r="B127" s="0"/>
      <c r="C127" s="0"/>
      <c r="D127" s="0"/>
      <c r="E127" s="0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</row>
    <row r="128" customFormat="false" ht="12.8" hidden="false" customHeight="false" outlineLevel="0" collapsed="false">
      <c r="A128" s="102" t="n">
        <v>161</v>
      </c>
      <c r="B128" s="0"/>
      <c r="C128" s="0"/>
      <c r="D128" s="0"/>
      <c r="E128" s="0"/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</row>
    <row r="129" customFormat="false" ht="12.8" hidden="false" customHeight="false" outlineLevel="0" collapsed="false">
      <c r="A129" s="102" t="n">
        <v>162</v>
      </c>
      <c r="B129" s="0"/>
      <c r="C129" s="0"/>
      <c r="D129" s="0"/>
      <c r="E129" s="0"/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</row>
    <row r="130" customFormat="false" ht="12.8" hidden="false" customHeight="false" outlineLevel="0" collapsed="false">
      <c r="A130" s="102" t="n">
        <v>163</v>
      </c>
      <c r="B130" s="0"/>
      <c r="C130" s="0"/>
      <c r="D130" s="0"/>
      <c r="E130" s="0"/>
      <c r="F130" s="0"/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</row>
    <row r="131" customFormat="false" ht="12.8" hidden="false" customHeight="false" outlineLevel="0" collapsed="false">
      <c r="A131" s="102" t="n">
        <v>164</v>
      </c>
      <c r="B131" s="0"/>
      <c r="C131" s="0"/>
      <c r="D131" s="0"/>
      <c r="E131" s="0"/>
      <c r="F131" s="0"/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</row>
    <row r="132" customFormat="false" ht="12.8" hidden="false" customHeight="false" outlineLevel="0" collapsed="false">
      <c r="A132" s="102" t="n">
        <v>165</v>
      </c>
      <c r="B132" s="0"/>
      <c r="C132" s="0"/>
      <c r="D132" s="0"/>
      <c r="E132" s="0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</row>
    <row r="133" customFormat="false" ht="12.8" hidden="false" customHeight="false" outlineLevel="0" collapsed="false">
      <c r="A133" s="102" t="n">
        <v>166</v>
      </c>
      <c r="B133" s="0"/>
      <c r="C133" s="0"/>
      <c r="D133" s="0"/>
      <c r="E133" s="0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</row>
    <row r="134" customFormat="false" ht="12.8" hidden="false" customHeight="false" outlineLevel="0" collapsed="false">
      <c r="A134" s="102" t="n">
        <v>167</v>
      </c>
      <c r="B134" s="0"/>
      <c r="C134" s="0"/>
      <c r="D134" s="0"/>
      <c r="E134" s="0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</row>
    <row r="135" customFormat="false" ht="12.8" hidden="false" customHeight="false" outlineLevel="0" collapsed="false">
      <c r="A135" s="102" t="n">
        <v>168</v>
      </c>
      <c r="B135" s="0"/>
      <c r="C135" s="0"/>
      <c r="D135" s="0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</row>
    <row r="136" customFormat="false" ht="12.8" hidden="false" customHeight="false" outlineLevel="0" collapsed="false">
      <c r="A136" s="102" t="n">
        <v>169</v>
      </c>
      <c r="B136" s="0"/>
      <c r="C136" s="0"/>
      <c r="D136" s="0"/>
      <c r="E136" s="0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</row>
    <row r="137" customFormat="false" ht="12.8" hidden="false" customHeight="false" outlineLevel="0" collapsed="false">
      <c r="A137" s="102" t="n">
        <v>170</v>
      </c>
      <c r="B137" s="0"/>
      <c r="C137" s="0"/>
      <c r="D137" s="0"/>
      <c r="E137" s="0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</row>
    <row r="138" customFormat="false" ht="12.8" hidden="false" customHeight="false" outlineLevel="0" collapsed="false">
      <c r="A138" s="102" t="n">
        <v>171</v>
      </c>
      <c r="B138" s="0"/>
      <c r="C138" s="0"/>
      <c r="D138" s="0"/>
      <c r="E138" s="0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</row>
    <row r="139" customFormat="false" ht="12.8" hidden="false" customHeight="false" outlineLevel="0" collapsed="false">
      <c r="A139" s="102" t="n">
        <v>172</v>
      </c>
      <c r="B139" s="0"/>
      <c r="C139" s="0"/>
      <c r="D139" s="0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</row>
    <row r="140" customFormat="false" ht="12.8" hidden="false" customHeight="false" outlineLevel="0" collapsed="false">
      <c r="A140" s="102" t="n">
        <v>173</v>
      </c>
      <c r="B140" s="0"/>
      <c r="C140" s="0"/>
      <c r="D140" s="0"/>
      <c r="E140" s="0"/>
      <c r="F140" s="0"/>
      <c r="G140" s="0"/>
      <c r="H140" s="0"/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</row>
    <row r="141" customFormat="false" ht="12.8" hidden="false" customHeight="false" outlineLevel="0" collapsed="false">
      <c r="A141" s="102" t="n">
        <v>174</v>
      </c>
      <c r="B141" s="0"/>
      <c r="C141" s="0"/>
      <c r="D141" s="0"/>
      <c r="E141" s="0"/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</row>
    <row r="142" customFormat="false" ht="12.8" hidden="false" customHeight="false" outlineLevel="0" collapsed="false">
      <c r="A142" s="102" t="n">
        <v>175</v>
      </c>
      <c r="B142" s="0"/>
      <c r="C142" s="0"/>
      <c r="D142" s="0"/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</row>
    <row r="143" customFormat="false" ht="12.8" hidden="false" customHeight="false" outlineLevel="0" collapsed="false">
      <c r="A143" s="102" t="n">
        <v>176</v>
      </c>
      <c r="B143" s="0"/>
      <c r="C143" s="0"/>
      <c r="D143" s="0"/>
      <c r="E143" s="0"/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</row>
    <row r="144" customFormat="false" ht="12.8" hidden="false" customHeight="false" outlineLevel="0" collapsed="false">
      <c r="A144" s="102" t="n">
        <v>177</v>
      </c>
      <c r="B144" s="0"/>
      <c r="C144" s="0"/>
      <c r="D144" s="0"/>
      <c r="E144" s="0"/>
      <c r="F144" s="0"/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</row>
    <row r="145" customFormat="false" ht="12.8" hidden="false" customHeight="false" outlineLevel="0" collapsed="false">
      <c r="A145" s="102" t="n">
        <v>178</v>
      </c>
      <c r="B145" s="0"/>
      <c r="C145" s="0"/>
      <c r="D145" s="0"/>
      <c r="E145" s="0"/>
      <c r="F145" s="0"/>
      <c r="G145" s="0"/>
      <c r="H145" s="0"/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</row>
    <row r="146" customFormat="false" ht="12.8" hidden="false" customHeight="false" outlineLevel="0" collapsed="false">
      <c r="A146" s="102" t="n">
        <v>179</v>
      </c>
      <c r="B146" s="0"/>
      <c r="C146" s="0"/>
      <c r="D146" s="0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</row>
    <row r="147" customFormat="false" ht="12.8" hidden="false" customHeight="false" outlineLevel="0" collapsed="false">
      <c r="A147" s="102" t="n">
        <v>180</v>
      </c>
      <c r="B147" s="0"/>
      <c r="C147" s="0"/>
      <c r="D147" s="0"/>
      <c r="E147" s="0"/>
      <c r="F147" s="0"/>
      <c r="G147" s="0"/>
      <c r="H147" s="0"/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119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2" ySplit="24" topLeftCell="C94" activePane="bottomRight" state="frozen"/>
      <selection pane="topLeft" activeCell="A1" activeCellId="0" sqref="A1"/>
      <selection pane="topRight" activeCell="C1" activeCellId="0" sqref="C1"/>
      <selection pane="bottomLeft" activeCell="A94" activeCellId="0" sqref="A94"/>
      <selection pane="bottomRight" activeCell="G3" activeCellId="0" sqref="G3"/>
    </sheetView>
  </sheetViews>
  <sheetFormatPr defaultRowHeight="12.8" zeroHeight="false" outlineLevelRow="0" outlineLevelCol="0"/>
  <cols>
    <col collapsed="false" customWidth="true" hidden="false" outlineLevel="0" max="1" min="1" style="0" width="19.77"/>
    <col collapsed="false" customWidth="true" hidden="false" outlineLevel="0" max="2" min="2" style="0" width="24.14"/>
    <col collapsed="false" customWidth="true" hidden="false" outlineLevel="0" max="3" min="3" style="0" width="2.74"/>
    <col collapsed="false" customWidth="true" hidden="false" outlineLevel="0" max="5" min="4" style="0" width="7.44"/>
    <col collapsed="false" customWidth="true" hidden="false" outlineLevel="0" max="6" min="6" style="0" width="10.21"/>
    <col collapsed="false" customWidth="true" hidden="false" outlineLevel="0" max="9" min="7" style="0" width="8.48"/>
    <col collapsed="false" customWidth="true" hidden="false" outlineLevel="0" max="10" min="10" style="0" width="7.44"/>
    <col collapsed="false" customWidth="true" hidden="false" outlineLevel="0" max="23" min="11" style="0" width="9.52"/>
    <col collapsed="false" customWidth="true" hidden="false" outlineLevel="0" max="25" min="24" style="0" width="7.44"/>
    <col collapsed="false" customWidth="true" hidden="false" outlineLevel="0" max="29" min="26" style="0" width="9.52"/>
    <col collapsed="false" customWidth="true" hidden="false" outlineLevel="0" max="33" min="30" style="0" width="7.44"/>
    <col collapsed="false" customWidth="true" hidden="false" outlineLevel="0" max="34" min="34" style="0" width="9.52"/>
    <col collapsed="false" customWidth="true" hidden="false" outlineLevel="0" max="35" min="35" style="0" width="7.44"/>
    <col collapsed="false" customWidth="true" hidden="false" outlineLevel="0" max="38" min="36" style="0" width="9.52"/>
    <col collapsed="false" customWidth="true" hidden="false" outlineLevel="0" max="39" min="39" style="0" width="8.48"/>
    <col collapsed="false" customWidth="false" hidden="false" outlineLevel="0" max="1025" min="40" style="0" width="11.52"/>
  </cols>
  <sheetData>
    <row r="1" customFormat="false" ht="12.8" hidden="false" customHeight="false" outlineLevel="0" collapsed="false">
      <c r="A1" s="0" t="s">
        <v>65</v>
      </c>
      <c r="B1" s="106" t="n">
        <v>1</v>
      </c>
      <c r="D1" s="107" t="s">
        <v>66</v>
      </c>
      <c r="E1" s="107"/>
      <c r="F1" s="107"/>
      <c r="G1" s="107"/>
      <c r="H1" s="107"/>
      <c r="I1" s="107"/>
      <c r="K1" s="1" t="s">
        <v>67</v>
      </c>
      <c r="L1" s="1" t="n">
        <f aca="false">A24-A23</f>
        <v>2</v>
      </c>
    </row>
    <row r="2" customFormat="false" ht="12.8" hidden="false" customHeight="false" outlineLevel="0" collapsed="false">
      <c r="A2" s="96" t="s">
        <v>68</v>
      </c>
      <c r="B2" s="0" t="s">
        <v>69</v>
      </c>
      <c r="D2" s="108" t="n">
        <v>1</v>
      </c>
      <c r="E2" s="108" t="n">
        <v>2</v>
      </c>
      <c r="F2" s="108" t="n">
        <v>3</v>
      </c>
      <c r="G2" s="108" t="n">
        <v>4</v>
      </c>
      <c r="H2" s="108" t="n">
        <v>5</v>
      </c>
      <c r="I2" s="109" t="n">
        <v>6</v>
      </c>
    </row>
    <row r="3" customFormat="false" ht="12.8" hidden="false" customHeight="false" outlineLevel="0" collapsed="false">
      <c r="D3" s="110" t="s">
        <v>70</v>
      </c>
      <c r="E3" s="110" t="s">
        <v>71</v>
      </c>
      <c r="F3" s="110" t="s">
        <v>72</v>
      </c>
      <c r="G3" s="110" t="s">
        <v>73</v>
      </c>
      <c r="H3" s="110" t="s">
        <v>74</v>
      </c>
      <c r="I3" s="111"/>
    </row>
    <row r="5" customFormat="false" ht="12.8" hidden="false" customHeight="false" outlineLevel="0" collapsed="false">
      <c r="A5" s="0" t="s">
        <v>75</v>
      </c>
      <c r="B5" s="0" t="s">
        <v>76</v>
      </c>
      <c r="C5" s="0" t="n">
        <v>0</v>
      </c>
      <c r="D5" s="0" t="n">
        <v>5</v>
      </c>
      <c r="E5" s="0" t="n">
        <f aca="false">D5+5</f>
        <v>10</v>
      </c>
      <c r="F5" s="0" t="n">
        <f aca="false">E5+5</f>
        <v>15</v>
      </c>
      <c r="G5" s="0" t="n">
        <f aca="false">F5+5</f>
        <v>20</v>
      </c>
      <c r="H5" s="0" t="n">
        <f aca="false">G5+5</f>
        <v>25</v>
      </c>
      <c r="I5" s="0" t="n">
        <f aca="false">H5+5</f>
        <v>30</v>
      </c>
      <c r="J5" s="0" t="n">
        <f aca="false">I5+5</f>
        <v>35</v>
      </c>
      <c r="K5" s="0" t="n">
        <f aca="false">J5+5</f>
        <v>40</v>
      </c>
      <c r="L5" s="0" t="n">
        <f aca="false">K5+5</f>
        <v>45</v>
      </c>
      <c r="M5" s="0" t="n">
        <f aca="false">L5+5</f>
        <v>50</v>
      </c>
      <c r="N5" s="0" t="n">
        <f aca="false">M5+5</f>
        <v>55</v>
      </c>
      <c r="O5" s="0" t="n">
        <f aca="false">N5+5</f>
        <v>60</v>
      </c>
      <c r="P5" s="0" t="n">
        <f aca="false">O5+5</f>
        <v>65</v>
      </c>
      <c r="Q5" s="0" t="n">
        <f aca="false">P5+5</f>
        <v>70</v>
      </c>
      <c r="R5" s="0" t="n">
        <f aca="false">Q5+5</f>
        <v>75</v>
      </c>
      <c r="S5" s="0" t="n">
        <f aca="false">R5+5</f>
        <v>80</v>
      </c>
      <c r="T5" s="0" t="n">
        <f aca="false">S5+5</f>
        <v>85</v>
      </c>
      <c r="U5" s="0" t="n">
        <f aca="false">T5+5</f>
        <v>90</v>
      </c>
      <c r="V5" s="0" t="n">
        <f aca="false">U5+5</f>
        <v>95</v>
      </c>
      <c r="W5" s="0" t="n">
        <f aca="false">V5+5</f>
        <v>100</v>
      </c>
      <c r="X5" s="0" t="n">
        <f aca="false">W5+5</f>
        <v>105</v>
      </c>
      <c r="Y5" s="0" t="n">
        <f aca="false">X5+5</f>
        <v>110</v>
      </c>
      <c r="Z5" s="0" t="n">
        <f aca="false">Y5+5</f>
        <v>115</v>
      </c>
      <c r="AA5" s="0" t="n">
        <f aca="false">Z5+5</f>
        <v>120</v>
      </c>
      <c r="AB5" s="0" t="n">
        <f aca="false">AA5+5</f>
        <v>125</v>
      </c>
      <c r="AC5" s="0" t="n">
        <f aca="false">AB5+5</f>
        <v>130</v>
      </c>
      <c r="AD5" s="0" t="n">
        <f aca="false">AC5+5</f>
        <v>135</v>
      </c>
      <c r="AE5" s="0" t="n">
        <f aca="false">AD5+5</f>
        <v>140</v>
      </c>
      <c r="AF5" s="0" t="n">
        <f aca="false">AE5+5</f>
        <v>145</v>
      </c>
      <c r="AG5" s="0" t="n">
        <f aca="false">AF5+5</f>
        <v>150</v>
      </c>
      <c r="AH5" s="0" t="n">
        <f aca="false">AG5+5</f>
        <v>155</v>
      </c>
      <c r="AI5" s="0" t="n">
        <f aca="false">AH5+5</f>
        <v>160</v>
      </c>
      <c r="AJ5" s="0" t="n">
        <f aca="false">AI5+5</f>
        <v>165</v>
      </c>
      <c r="AK5" s="0" t="n">
        <f aca="false">AJ5+5</f>
        <v>170</v>
      </c>
      <c r="AL5" s="0" t="n">
        <f aca="false">AK5+5</f>
        <v>175</v>
      </c>
      <c r="AM5" s="0" t="n">
        <f aca="false">AL5+5</f>
        <v>180</v>
      </c>
    </row>
    <row r="6" s="96" customFormat="true" ht="12.8" hidden="false" customHeight="false" outlineLevel="0" collapsed="false">
      <c r="A6" s="96" t="n">
        <v>4</v>
      </c>
      <c r="B6" s="96" t="n">
        <v>4</v>
      </c>
      <c r="C6" s="96" t="n">
        <v>0</v>
      </c>
      <c r="D6" s="96" t="n">
        <v>0</v>
      </c>
      <c r="E6" s="96" t="n">
        <v>0</v>
      </c>
      <c r="F6" s="96" t="n">
        <v>0</v>
      </c>
      <c r="G6" s="96" t="n">
        <v>0</v>
      </c>
      <c r="H6" s="96" t="n">
        <v>0</v>
      </c>
      <c r="I6" s="96" t="n">
        <v>0.269637913997204</v>
      </c>
      <c r="J6" s="96" t="n">
        <v>0.620355619041752</v>
      </c>
      <c r="K6" s="96" t="n">
        <v>1.00712812320999</v>
      </c>
      <c r="L6" s="96" t="n">
        <v>1.41459461064766</v>
      </c>
      <c r="M6" s="96" t="n">
        <v>1.83352634840829</v>
      </c>
      <c r="N6" s="96" t="n">
        <v>2.25705077344476</v>
      </c>
      <c r="O6" s="96" t="n">
        <v>2.67926103125553</v>
      </c>
      <c r="P6" s="96" t="n">
        <v>3.09445390700565</v>
      </c>
      <c r="Q6" s="96" t="n">
        <v>3.4965013006036</v>
      </c>
      <c r="R6" s="96" t="n">
        <v>3.87805031809801</v>
      </c>
      <c r="S6" s="96" t="n">
        <v>4.22903131415228</v>
      </c>
      <c r="T6" s="96" t="n">
        <v>4.53260363220723</v>
      </c>
      <c r="U6" s="96" t="n">
        <v>4.74</v>
      </c>
      <c r="V6" s="96" t="n">
        <v>4.65</v>
      </c>
      <c r="W6" s="96" t="n">
        <v>4.56</v>
      </c>
      <c r="X6" s="96" t="n">
        <v>4.4</v>
      </c>
      <c r="Y6" s="96" t="n">
        <v>4.24</v>
      </c>
      <c r="Z6" s="96" t="n">
        <v>4.015</v>
      </c>
      <c r="AA6" s="96" t="n">
        <v>3.79</v>
      </c>
      <c r="AB6" s="96" t="n">
        <v>3.51</v>
      </c>
      <c r="AC6" s="96" t="n">
        <v>3.23</v>
      </c>
      <c r="AD6" s="96" t="n">
        <v>2.94</v>
      </c>
      <c r="AE6" s="96" t="n">
        <v>2.67</v>
      </c>
      <c r="AF6" s="96" t="n">
        <v>2.48</v>
      </c>
      <c r="AG6" s="96" t="n">
        <v>2.29</v>
      </c>
      <c r="AH6" s="96" t="n">
        <v>2.175</v>
      </c>
      <c r="AI6" s="96" t="n">
        <v>2.06</v>
      </c>
      <c r="AJ6" s="96" t="n">
        <v>1.99</v>
      </c>
      <c r="AK6" s="96" t="n">
        <v>1.92</v>
      </c>
      <c r="AL6" s="96" t="n">
        <v>1.85</v>
      </c>
      <c r="AM6" s="96" t="n">
        <v>1.78</v>
      </c>
    </row>
    <row r="7" s="96" customFormat="true" ht="12.8" hidden="false" customHeight="false" outlineLevel="0" collapsed="false">
      <c r="A7" s="96" t="n">
        <v>5</v>
      </c>
      <c r="B7" s="96" t="n">
        <v>4</v>
      </c>
      <c r="C7" s="96" t="n">
        <v>0</v>
      </c>
      <c r="D7" s="96" t="n">
        <v>0</v>
      </c>
      <c r="E7" s="96" t="n">
        <v>0</v>
      </c>
      <c r="F7" s="96" t="n">
        <v>0</v>
      </c>
      <c r="G7" s="96" t="n">
        <v>0</v>
      </c>
      <c r="H7" s="96" t="n">
        <v>0</v>
      </c>
      <c r="I7" s="96" t="n">
        <v>0.289511708833121</v>
      </c>
      <c r="J7" s="96" t="n">
        <v>0.666448289614232</v>
      </c>
      <c r="K7" s="96" t="n">
        <v>1.08265985709028</v>
      </c>
      <c r="L7" s="96" t="n">
        <v>1.52182837106846</v>
      </c>
      <c r="M7" s="96" t="n">
        <v>1.97424214967738</v>
      </c>
      <c r="N7" s="96" t="n">
        <v>2.43276350844367</v>
      </c>
      <c r="O7" s="96" t="n">
        <v>2.89136390410358</v>
      </c>
      <c r="P7" s="96" t="n">
        <v>3.34435156837655</v>
      </c>
      <c r="Q7" s="96" t="n">
        <v>3.78578197813807</v>
      </c>
      <c r="R7" s="96" t="n">
        <v>4.20877955694768</v>
      </c>
      <c r="S7" s="96" t="n">
        <v>4.60439138204534</v>
      </c>
      <c r="T7" s="96" t="n">
        <v>4.95877899253871</v>
      </c>
      <c r="U7" s="96" t="n">
        <v>5.23851428479284</v>
      </c>
      <c r="V7" s="96" t="n">
        <v>5.3175</v>
      </c>
      <c r="W7" s="96" t="n">
        <v>5.24</v>
      </c>
      <c r="X7" s="96" t="n">
        <v>5.095</v>
      </c>
      <c r="Y7" s="96" t="n">
        <v>4.95</v>
      </c>
      <c r="Z7" s="96" t="n">
        <v>4.725</v>
      </c>
      <c r="AA7" s="96" t="n">
        <v>4.5</v>
      </c>
      <c r="AB7" s="96" t="n">
        <v>4.215</v>
      </c>
      <c r="AC7" s="96" t="n">
        <v>3.93</v>
      </c>
      <c r="AD7" s="96" t="n">
        <v>3.615</v>
      </c>
      <c r="AE7" s="96" t="n">
        <v>3.32</v>
      </c>
      <c r="AF7" s="96" t="n">
        <v>3.095</v>
      </c>
      <c r="AG7" s="96" t="n">
        <v>2.87</v>
      </c>
      <c r="AH7" s="96" t="n">
        <v>2.73</v>
      </c>
      <c r="AI7" s="96" t="n">
        <v>2.59</v>
      </c>
      <c r="AJ7" s="96" t="n">
        <v>2.495</v>
      </c>
      <c r="AK7" s="96" t="n">
        <v>2.4</v>
      </c>
      <c r="AL7" s="96" t="n">
        <v>2.305</v>
      </c>
      <c r="AM7" s="96" t="n">
        <v>2.21</v>
      </c>
    </row>
    <row r="8" s="96" customFormat="true" ht="12.8" hidden="false" customHeight="false" outlineLevel="0" collapsed="false">
      <c r="A8" s="96" t="n">
        <v>6</v>
      </c>
      <c r="B8" s="96" t="n">
        <v>4</v>
      </c>
      <c r="C8" s="96" t="n">
        <v>0</v>
      </c>
      <c r="D8" s="96" t="n">
        <v>0</v>
      </c>
      <c r="E8" s="96" t="n">
        <v>0</v>
      </c>
      <c r="F8" s="96" t="n">
        <v>0</v>
      </c>
      <c r="G8" s="96" t="n">
        <v>0</v>
      </c>
      <c r="H8" s="96" t="n">
        <v>0</v>
      </c>
      <c r="I8" s="96" t="n">
        <v>0.309385503669037</v>
      </c>
      <c r="J8" s="96" t="n">
        <v>0.712540960186713</v>
      </c>
      <c r="K8" s="96" t="n">
        <v>1.15819159097057</v>
      </c>
      <c r="L8" s="96" t="n">
        <v>1.62906213148927</v>
      </c>
      <c r="M8" s="96" t="n">
        <v>2.11495795094646</v>
      </c>
      <c r="N8" s="96" t="n">
        <v>2.60847624344258</v>
      </c>
      <c r="O8" s="96" t="n">
        <v>3.10346677695163</v>
      </c>
      <c r="P8" s="96" t="n">
        <v>3.59424922974744</v>
      </c>
      <c r="Q8" s="96" t="n">
        <v>4.07506265567254</v>
      </c>
      <c r="R8" s="96" t="n">
        <v>4.53950879579735</v>
      </c>
      <c r="S8" s="96" t="n">
        <v>4.9797514499384</v>
      </c>
      <c r="T8" s="96" t="n">
        <v>5.38495435287019</v>
      </c>
      <c r="U8" s="96" t="n">
        <v>5.73702856958568</v>
      </c>
      <c r="V8" s="96" t="n">
        <v>5.985</v>
      </c>
      <c r="W8" s="96" t="n">
        <v>5.92</v>
      </c>
      <c r="X8" s="96" t="n">
        <v>5.79</v>
      </c>
      <c r="Y8" s="96" t="n">
        <v>5.66</v>
      </c>
      <c r="Z8" s="96" t="n">
        <v>5.435</v>
      </c>
      <c r="AA8" s="96" t="n">
        <v>5.21</v>
      </c>
      <c r="AB8" s="96" t="n">
        <v>4.92</v>
      </c>
      <c r="AC8" s="96" t="n">
        <v>4.63</v>
      </c>
      <c r="AD8" s="96" t="n">
        <v>4.29</v>
      </c>
      <c r="AE8" s="96" t="n">
        <v>3.96999999999999</v>
      </c>
      <c r="AF8" s="96" t="n">
        <v>3.71</v>
      </c>
      <c r="AG8" s="96" t="n">
        <v>3.45</v>
      </c>
      <c r="AH8" s="96" t="n">
        <v>3.28499999999999</v>
      </c>
      <c r="AI8" s="96" t="n">
        <v>3.12</v>
      </c>
      <c r="AJ8" s="96" t="n">
        <v>3</v>
      </c>
      <c r="AK8" s="96" t="n">
        <v>2.88</v>
      </c>
      <c r="AL8" s="96" t="n">
        <v>2.75999999999999</v>
      </c>
      <c r="AM8" s="96" t="n">
        <v>2.64</v>
      </c>
    </row>
    <row r="9" s="96" customFormat="true" ht="12.8" hidden="false" customHeight="false" outlineLevel="0" collapsed="false">
      <c r="A9" s="96" t="n">
        <v>8</v>
      </c>
      <c r="B9" s="96" t="n">
        <v>4</v>
      </c>
      <c r="C9" s="96" t="n">
        <v>0</v>
      </c>
      <c r="D9" s="96" t="n">
        <v>0</v>
      </c>
      <c r="E9" s="96" t="n">
        <v>0</v>
      </c>
      <c r="F9" s="96" t="n">
        <v>0</v>
      </c>
      <c r="G9" s="96" t="n">
        <v>0</v>
      </c>
      <c r="H9" s="96" t="n">
        <v>0</v>
      </c>
      <c r="I9" s="96" t="n">
        <v>0.319648481824218</v>
      </c>
      <c r="J9" s="96" t="n">
        <v>0.736753681071914</v>
      </c>
      <c r="K9" s="96" t="n">
        <v>1.19864206070729</v>
      </c>
      <c r="L9" s="96" t="n">
        <v>1.68773045076515</v>
      </c>
      <c r="M9" s="96" t="n">
        <v>2.19377330592528</v>
      </c>
      <c r="N9" s="96" t="n">
        <v>2.70945827499086</v>
      </c>
      <c r="O9" s="96" t="n">
        <v>3.22884613424548</v>
      </c>
      <c r="P9" s="96" t="n">
        <v>3.74660705666126</v>
      </c>
      <c r="Q9" s="96" t="n">
        <v>4.25752768909434</v>
      </c>
      <c r="R9" s="96" t="n">
        <v>4.75607865786007</v>
      </c>
      <c r="S9" s="96" t="n">
        <v>5.23589136873131</v>
      </c>
      <c r="T9" s="96" t="n">
        <v>5.68891751838095</v>
      </c>
      <c r="U9" s="96" t="n">
        <v>6.10369001365478</v>
      </c>
      <c r="V9" s="96" t="n">
        <v>6.46040893923336</v>
      </c>
      <c r="W9" s="96" t="n">
        <v>6.7</v>
      </c>
      <c r="X9" s="96" t="n">
        <v>6.575</v>
      </c>
      <c r="Y9" s="96" t="n">
        <v>6.45</v>
      </c>
      <c r="Z9" s="96" t="n">
        <v>6.285</v>
      </c>
      <c r="AA9" s="96" t="n">
        <v>6.12</v>
      </c>
      <c r="AB9" s="96" t="n">
        <v>5.9</v>
      </c>
      <c r="AC9" s="96" t="n">
        <v>5.68</v>
      </c>
      <c r="AD9" s="96" t="n">
        <v>5.36</v>
      </c>
      <c r="AE9" s="96" t="n">
        <v>5.06</v>
      </c>
      <c r="AF9" s="96" t="n">
        <v>4.78</v>
      </c>
      <c r="AG9" s="96" t="n">
        <v>4.5</v>
      </c>
      <c r="AH9" s="96" t="n">
        <v>4.305</v>
      </c>
      <c r="AI9" s="96" t="n">
        <v>4.11</v>
      </c>
      <c r="AJ9" s="96" t="n">
        <v>3.98</v>
      </c>
      <c r="AK9" s="96" t="n">
        <v>3.85</v>
      </c>
      <c r="AL9" s="96" t="n">
        <v>3.72</v>
      </c>
      <c r="AM9" s="96" t="n">
        <v>3.59</v>
      </c>
    </row>
    <row r="10" s="96" customFormat="true" ht="12.8" hidden="false" customHeight="false" outlineLevel="0" collapsed="false">
      <c r="A10" s="96" t="n">
        <v>10</v>
      </c>
      <c r="B10" s="96" t="n">
        <v>4</v>
      </c>
      <c r="C10" s="96" t="n">
        <v>0</v>
      </c>
      <c r="D10" s="96" t="n">
        <v>0</v>
      </c>
      <c r="E10" s="96" t="n">
        <v>0</v>
      </c>
      <c r="F10" s="96" t="n">
        <v>0</v>
      </c>
      <c r="G10" s="96" t="n">
        <v>0</v>
      </c>
      <c r="H10" s="96" t="n">
        <v>0</v>
      </c>
      <c r="I10" s="96" t="n">
        <v>0.295916159244923</v>
      </c>
      <c r="J10" s="96" t="n">
        <v>0.682795136095628</v>
      </c>
      <c r="K10" s="96" t="n">
        <v>1.11225990900455</v>
      </c>
      <c r="L10" s="96" t="n">
        <v>1.56836741041954</v>
      </c>
      <c r="M10" s="96" t="n">
        <v>2.0419905295838</v>
      </c>
      <c r="N10" s="96" t="n">
        <v>2.52677143877496</v>
      </c>
      <c r="O10" s="96" t="n">
        <v>3.01770960556597</v>
      </c>
      <c r="P10" s="96" t="n">
        <v>3.5104993899882</v>
      </c>
      <c r="Q10" s="96" t="n">
        <v>4.00114361039131</v>
      </c>
      <c r="R10" s="96" t="n">
        <v>4.48567262155588</v>
      </c>
      <c r="S10" s="96" t="n">
        <v>4.95988329718485</v>
      </c>
      <c r="T10" s="96" t="n">
        <v>5.41902843297492</v>
      </c>
      <c r="U10" s="96" t="n">
        <v>5.85735813845014</v>
      </c>
      <c r="V10" s="96" t="n">
        <v>6.2673042798474</v>
      </c>
      <c r="W10" s="96" t="n">
        <v>6.6377173606227</v>
      </c>
      <c r="X10" s="96" t="n">
        <v>6.94879789728197</v>
      </c>
      <c r="Y10" s="96" t="n">
        <v>7.14</v>
      </c>
      <c r="Z10" s="96" t="n">
        <v>6.955</v>
      </c>
      <c r="AA10" s="96" t="n">
        <v>6.77</v>
      </c>
      <c r="AB10" s="96" t="n">
        <v>6.555</v>
      </c>
      <c r="AC10" s="96" t="n">
        <v>6.34000000000001</v>
      </c>
      <c r="AD10" s="96" t="n">
        <v>6.12</v>
      </c>
      <c r="AE10" s="96" t="n">
        <v>5.9</v>
      </c>
      <c r="AF10" s="96" t="n">
        <v>5.65</v>
      </c>
      <c r="AG10" s="96" t="n">
        <v>5.4</v>
      </c>
      <c r="AH10" s="96" t="n">
        <v>5.21</v>
      </c>
      <c r="AI10" s="96" t="n">
        <v>5.02</v>
      </c>
      <c r="AJ10" s="96" t="n">
        <v>4.88</v>
      </c>
      <c r="AK10" s="96" t="n">
        <v>4.74000000000001</v>
      </c>
      <c r="AL10" s="96" t="n">
        <v>4.6</v>
      </c>
      <c r="AM10" s="96" t="n">
        <v>4.46000000000001</v>
      </c>
    </row>
    <row r="11" s="96" customFormat="true" ht="12.8" hidden="false" customHeight="false" outlineLevel="0" collapsed="false">
      <c r="A11" s="96" t="n">
        <v>12</v>
      </c>
      <c r="B11" s="96" t="n">
        <v>4</v>
      </c>
      <c r="C11" s="96" t="n">
        <v>0</v>
      </c>
      <c r="D11" s="96" t="n">
        <v>0</v>
      </c>
      <c r="E11" s="96" t="n">
        <v>0</v>
      </c>
      <c r="F11" s="96" t="n">
        <v>0</v>
      </c>
      <c r="G11" s="96" t="n">
        <v>0</v>
      </c>
      <c r="H11" s="96" t="n">
        <v>0</v>
      </c>
      <c r="I11" s="96" t="n">
        <v>0.272496179357553</v>
      </c>
      <c r="J11" s="96" t="n">
        <v>0.629295024603288</v>
      </c>
      <c r="K11" s="96" t="n">
        <v>1.02612795025995</v>
      </c>
      <c r="L11" s="96" t="n">
        <v>1.44855072269486</v>
      </c>
      <c r="M11" s="96" t="n">
        <v>1.88840383736468</v>
      </c>
      <c r="N11" s="96" t="n">
        <v>2.34010419619885</v>
      </c>
      <c r="O11" s="96" t="n">
        <v>2.79936121871513</v>
      </c>
      <c r="P11" s="96" t="n">
        <v>3.26258691895435</v>
      </c>
      <c r="Q11" s="96" t="n">
        <v>3.72656818268053</v>
      </c>
      <c r="R11" s="96" t="n">
        <v>4.18825076619</v>
      </c>
      <c r="S11" s="96" t="n">
        <v>4.64456807463847</v>
      </c>
      <c r="T11" s="96" t="n">
        <v>5.09227506637426</v>
      </c>
      <c r="U11" s="96" t="n">
        <v>5.52775197204396</v>
      </c>
      <c r="V11" s="96" t="n">
        <v>5.94672917106042</v>
      </c>
      <c r="W11" s="96" t="n">
        <v>6.34384138109241</v>
      </c>
      <c r="X11" s="96" t="n">
        <v>6.71179594356125</v>
      </c>
      <c r="Y11" s="96" t="n">
        <v>7.03952918528316</v>
      </c>
      <c r="Z11" s="96" t="n">
        <v>7.30682904651777</v>
      </c>
      <c r="AA11" s="96" t="n">
        <v>7.45</v>
      </c>
      <c r="AB11" s="96" t="n">
        <v>7.195</v>
      </c>
      <c r="AC11" s="96" t="n">
        <v>6.94</v>
      </c>
      <c r="AD11" s="96" t="n">
        <v>6.71</v>
      </c>
      <c r="AE11" s="96" t="n">
        <v>6.49</v>
      </c>
      <c r="AF11" s="96" t="n">
        <v>6.295</v>
      </c>
      <c r="AG11" s="96" t="n">
        <v>6.1</v>
      </c>
      <c r="AH11" s="96" t="n">
        <v>5.945</v>
      </c>
      <c r="AI11" s="96" t="n">
        <v>5.79</v>
      </c>
      <c r="AJ11" s="96" t="n">
        <v>5.65</v>
      </c>
      <c r="AK11" s="96" t="n">
        <v>5.51</v>
      </c>
      <c r="AL11" s="96" t="n">
        <v>5.37000000000001</v>
      </c>
      <c r="AM11" s="96" t="n">
        <v>5.23</v>
      </c>
    </row>
    <row r="12" s="96" customFormat="true" ht="12.8" hidden="false" customHeight="false" outlineLevel="0" collapsed="false">
      <c r="A12" s="96" t="n">
        <v>14</v>
      </c>
      <c r="B12" s="96" t="n">
        <v>4</v>
      </c>
      <c r="C12" s="96" t="n">
        <v>0</v>
      </c>
      <c r="D12" s="96" t="n">
        <v>0</v>
      </c>
      <c r="E12" s="96" t="n">
        <v>0</v>
      </c>
      <c r="F12" s="96" t="n">
        <v>0</v>
      </c>
      <c r="G12" s="96" t="n">
        <v>0</v>
      </c>
      <c r="H12" s="96" t="n">
        <v>0</v>
      </c>
      <c r="I12" s="96" t="n">
        <v>0.247747699265465</v>
      </c>
      <c r="J12" s="96" t="n">
        <v>0.572559708171492</v>
      </c>
      <c r="K12" s="96" t="n">
        <v>0.934406447661607</v>
      </c>
      <c r="L12" s="96" t="n">
        <v>1.32033809547018</v>
      </c>
      <c r="M12" s="96" t="n">
        <v>1.72312054591303</v>
      </c>
      <c r="N12" s="96" t="n">
        <v>2.13787598141499</v>
      </c>
      <c r="O12" s="96" t="n">
        <v>2.56092532303762</v>
      </c>
      <c r="P12" s="96" t="n">
        <v>2.98926267428356</v>
      </c>
      <c r="Q12" s="96" t="n">
        <v>3.42027120777503</v>
      </c>
      <c r="R12" s="96" t="n">
        <v>3.85154603803471</v>
      </c>
      <c r="S12" s="96" t="n">
        <v>4.2807669006859</v>
      </c>
      <c r="T12" s="96" t="n">
        <v>4.70559106980626</v>
      </c>
      <c r="U12" s="96" t="n">
        <v>5.12354677483305</v>
      </c>
      <c r="V12" s="96" t="n">
        <v>5.53190845452381</v>
      </c>
      <c r="W12" s="96" t="n">
        <v>5.9275287335318</v>
      </c>
      <c r="X12" s="96" t="n">
        <v>6.30658346098438</v>
      </c>
      <c r="Y12" s="96" t="n">
        <v>6.66413935301322</v>
      </c>
      <c r="Z12" s="96" t="n">
        <v>6.99332461416903</v>
      </c>
      <c r="AA12" s="96" t="n">
        <v>7.28345169998108</v>
      </c>
      <c r="AB12" s="96" t="n">
        <v>7.51442768368228</v>
      </c>
      <c r="AC12" s="96" t="n">
        <v>7.62</v>
      </c>
      <c r="AD12" s="96" t="n">
        <v>7.31</v>
      </c>
      <c r="AE12" s="96" t="n">
        <v>7.06</v>
      </c>
      <c r="AF12" s="96" t="n">
        <v>6.86</v>
      </c>
      <c r="AG12" s="96" t="n">
        <v>6.66</v>
      </c>
      <c r="AH12" s="96" t="n">
        <v>6.51</v>
      </c>
      <c r="AI12" s="96" t="n">
        <v>6.36</v>
      </c>
      <c r="AJ12" s="96" t="n">
        <v>6.23999999999999</v>
      </c>
      <c r="AK12" s="96" t="n">
        <v>6.12</v>
      </c>
      <c r="AL12" s="96" t="n">
        <v>6</v>
      </c>
      <c r="AM12" s="96" t="n">
        <v>5.88</v>
      </c>
    </row>
    <row r="13" s="96" customFormat="true" ht="12.8" hidden="false" customHeight="false" outlineLevel="0" collapsed="false">
      <c r="A13" s="96" t="n">
        <v>15</v>
      </c>
      <c r="B13" s="96" t="n">
        <v>4</v>
      </c>
      <c r="C13" s="96" t="n">
        <v>0</v>
      </c>
      <c r="D13" s="96" t="n">
        <v>0</v>
      </c>
      <c r="E13" s="96" t="n">
        <v>0</v>
      </c>
      <c r="F13" s="96" t="n">
        <v>0</v>
      </c>
      <c r="G13" s="96" t="n">
        <v>0</v>
      </c>
      <c r="H13" s="96" t="n">
        <v>0</v>
      </c>
      <c r="I13" s="96" t="n">
        <v>0.267266094344968</v>
      </c>
      <c r="J13" s="96" t="n">
        <v>0.617609244695606</v>
      </c>
      <c r="K13" s="96" t="n">
        <v>1.00781561064876</v>
      </c>
      <c r="L13" s="96" t="n">
        <v>1.42388990705439</v>
      </c>
      <c r="M13" s="96" t="n">
        <v>1.85800309425446</v>
      </c>
      <c r="N13" s="96" t="n">
        <v>2.30486675842276</v>
      </c>
      <c r="O13" s="96" t="n">
        <v>2.76048325737316</v>
      </c>
      <c r="P13" s="96" t="n">
        <v>3.22157763915288</v>
      </c>
      <c r="Q13" s="96" t="n">
        <v>3.68528981937723</v>
      </c>
      <c r="R13" s="96" t="n">
        <v>4.14898178821278</v>
      </c>
      <c r="S13" s="96" t="n">
        <v>4.61009792433583</v>
      </c>
      <c r="T13" s="96" t="n">
        <v>5.06604614865278</v>
      </c>
      <c r="U13" s="96" t="n">
        <v>5.51407800296625</v>
      </c>
      <c r="V13" s="96" t="n">
        <v>5.95114640908513</v>
      </c>
      <c r="W13" s="96" t="n">
        <v>6.37371189196623</v>
      </c>
      <c r="X13" s="96" t="n">
        <v>6.77744578520121</v>
      </c>
      <c r="Y13" s="96" t="n">
        <v>7.15672285945727</v>
      </c>
      <c r="Z13" s="96" t="n">
        <v>7.50364051243119</v>
      </c>
      <c r="AA13" s="96" t="n">
        <v>7.80578056009313</v>
      </c>
      <c r="AB13" s="96" t="n">
        <v>8.03948124919473</v>
      </c>
      <c r="AC13" s="96" t="n">
        <v>8.125</v>
      </c>
      <c r="AD13" s="96" t="n">
        <v>7.71</v>
      </c>
      <c r="AE13" s="96" t="n">
        <v>7.4</v>
      </c>
      <c r="AF13" s="96" t="n">
        <v>7.17</v>
      </c>
      <c r="AG13" s="96" t="n">
        <v>6.94</v>
      </c>
      <c r="AH13" s="96" t="n">
        <v>6.785</v>
      </c>
      <c r="AI13" s="96" t="n">
        <v>6.63</v>
      </c>
      <c r="AJ13" s="96" t="n">
        <v>6.51</v>
      </c>
      <c r="AK13" s="96" t="n">
        <v>6.39</v>
      </c>
      <c r="AL13" s="96" t="n">
        <v>6.27</v>
      </c>
      <c r="AM13" s="96" t="n">
        <v>6.14999999999999</v>
      </c>
    </row>
    <row r="14" s="96" customFormat="true" ht="12.8" hidden="false" customHeight="false" outlineLevel="0" collapsed="false">
      <c r="A14" s="96" t="n">
        <v>16</v>
      </c>
      <c r="B14" s="96" t="n">
        <v>4</v>
      </c>
      <c r="C14" s="96" t="n">
        <v>0</v>
      </c>
      <c r="D14" s="96" t="n">
        <v>0</v>
      </c>
      <c r="E14" s="96" t="n">
        <v>0</v>
      </c>
      <c r="F14" s="96" t="n">
        <v>0</v>
      </c>
      <c r="G14" s="96" t="n">
        <v>0</v>
      </c>
      <c r="H14" s="96" t="n">
        <v>0</v>
      </c>
      <c r="I14" s="96" t="n">
        <v>0.286784489424472</v>
      </c>
      <c r="J14" s="96" t="n">
        <v>0.662658781219719</v>
      </c>
      <c r="K14" s="96" t="n">
        <v>1.08122477363592</v>
      </c>
      <c r="L14" s="96" t="n">
        <v>1.52744171863861</v>
      </c>
      <c r="M14" s="96" t="n">
        <v>1.99288564259588</v>
      </c>
      <c r="N14" s="96" t="n">
        <v>2.47185753543052</v>
      </c>
      <c r="O14" s="96" t="n">
        <v>2.96004119170869</v>
      </c>
      <c r="P14" s="96" t="n">
        <v>3.45389260402221</v>
      </c>
      <c r="Q14" s="96" t="n">
        <v>3.95030843097944</v>
      </c>
      <c r="R14" s="96" t="n">
        <v>4.44641753839084</v>
      </c>
      <c r="S14" s="96" t="n">
        <v>4.93942894798576</v>
      </c>
      <c r="T14" s="96" t="n">
        <v>5.4265012274993</v>
      </c>
      <c r="U14" s="96" t="n">
        <v>5.90460923109945</v>
      </c>
      <c r="V14" s="96" t="n">
        <v>6.37038436364645</v>
      </c>
      <c r="W14" s="96" t="n">
        <v>6.81989505040067</v>
      </c>
      <c r="X14" s="96" t="n">
        <v>7.24830810941804</v>
      </c>
      <c r="Y14" s="96" t="n">
        <v>7.64930636590133</v>
      </c>
      <c r="Z14" s="96" t="n">
        <v>8.01395641069335</v>
      </c>
      <c r="AA14" s="96" t="n">
        <v>8.32810942020518</v>
      </c>
      <c r="AB14" s="96" t="n">
        <v>8.56453481470717</v>
      </c>
      <c r="AC14" s="96" t="n">
        <v>8.62999999999999</v>
      </c>
      <c r="AD14" s="96" t="n">
        <v>8.11</v>
      </c>
      <c r="AE14" s="96" t="n">
        <v>7.74</v>
      </c>
      <c r="AF14" s="96" t="n">
        <v>7.48</v>
      </c>
      <c r="AG14" s="96" t="n">
        <v>7.22</v>
      </c>
      <c r="AH14" s="96" t="n">
        <v>7.06000000000001</v>
      </c>
      <c r="AI14" s="96" t="n">
        <v>6.9</v>
      </c>
      <c r="AJ14" s="96" t="n">
        <v>6.78</v>
      </c>
      <c r="AK14" s="96" t="n">
        <v>6.66</v>
      </c>
      <c r="AL14" s="96" t="n">
        <v>6.54</v>
      </c>
      <c r="AM14" s="96" t="n">
        <v>6.41999999999999</v>
      </c>
    </row>
    <row r="15" s="96" customFormat="true" ht="12.8" hidden="false" customHeight="false" outlineLevel="0" collapsed="false">
      <c r="A15" s="96" t="n">
        <v>20</v>
      </c>
      <c r="B15" s="96" t="n">
        <v>4</v>
      </c>
      <c r="C15" s="96" t="n">
        <v>0</v>
      </c>
      <c r="D15" s="96" t="n">
        <v>0</v>
      </c>
      <c r="E15" s="96" t="n">
        <v>0</v>
      </c>
      <c r="F15" s="96" t="n">
        <v>0</v>
      </c>
      <c r="G15" s="96" t="n">
        <v>0</v>
      </c>
      <c r="H15" s="96" t="n">
        <v>0</v>
      </c>
      <c r="I15" s="96" t="n">
        <v>0.26345575304325</v>
      </c>
      <c r="J15" s="96" t="n">
        <v>0.609277683611449</v>
      </c>
      <c r="K15" s="96" t="n">
        <v>0.995110618189148</v>
      </c>
      <c r="L15" s="96" t="n">
        <v>1.40735823933856</v>
      </c>
      <c r="M15" s="96" t="n">
        <v>1.83850187709332</v>
      </c>
      <c r="N15" s="96" t="n">
        <v>2.28353923567147</v>
      </c>
      <c r="O15" s="96" t="n">
        <v>2.73876168161444</v>
      </c>
      <c r="P15" s="96" t="n">
        <v>3.20120382192969</v>
      </c>
      <c r="Q15" s="96" t="n">
        <v>3.66835153920836</v>
      </c>
      <c r="R15" s="96" t="n">
        <v>4.13796690495553</v>
      </c>
      <c r="S15" s="96" t="n">
        <v>4.60797106158415</v>
      </c>
      <c r="T15" s="96" t="n">
        <v>5.07635659494625</v>
      </c>
      <c r="U15" s="96" t="n">
        <v>5.54111341159887</v>
      </c>
      <c r="V15" s="96" t="n">
        <v>6.00015724514098</v>
      </c>
      <c r="W15" s="96" t="n">
        <v>6.45125120959136</v>
      </c>
      <c r="X15" s="96" t="n">
        <v>6.89190921064917</v>
      </c>
      <c r="Y15" s="96" t="n">
        <v>7.31926479603855</v>
      </c>
      <c r="Z15" s="96" t="n">
        <v>7.7298772558152</v>
      </c>
      <c r="AA15" s="96" t="n">
        <v>8.11942052602193</v>
      </c>
      <c r="AB15" s="96" t="n">
        <v>8.48213707279765</v>
      </c>
      <c r="AC15" s="96" t="n">
        <v>8.80976419847832</v>
      </c>
      <c r="AD15" s="96" t="n">
        <v>9.08905042420489</v>
      </c>
      <c r="AE15" s="96" t="n">
        <v>9.29417867076225</v>
      </c>
      <c r="AF15" s="96" t="n">
        <v>9.335</v>
      </c>
      <c r="AG15" s="96" t="n">
        <v>8.81000000000001</v>
      </c>
      <c r="AH15" s="96" t="n">
        <v>8.495</v>
      </c>
      <c r="AI15" s="96" t="n">
        <v>8.18</v>
      </c>
      <c r="AJ15" s="96" t="n">
        <v>7.98</v>
      </c>
      <c r="AK15" s="96" t="n">
        <v>7.78</v>
      </c>
      <c r="AL15" s="96" t="n">
        <v>7.58</v>
      </c>
      <c r="AM15" s="96" t="n">
        <v>7.38</v>
      </c>
    </row>
    <row r="16" s="96" customFormat="true" ht="12.8" hidden="false" customHeight="false" outlineLevel="0" collapsed="false">
      <c r="A16" s="96" t="n">
        <v>22</v>
      </c>
      <c r="B16" s="96" t="n">
        <v>4</v>
      </c>
      <c r="C16" s="96" t="n">
        <v>0</v>
      </c>
      <c r="D16" s="96" t="n">
        <v>0</v>
      </c>
      <c r="E16" s="96" t="n">
        <v>0</v>
      </c>
      <c r="F16" s="96" t="n">
        <v>0</v>
      </c>
      <c r="G16" s="96" t="n">
        <v>0</v>
      </c>
      <c r="H16" s="96" t="n">
        <v>0</v>
      </c>
      <c r="I16" s="96" t="n">
        <v>0.263505334042553</v>
      </c>
      <c r="J16" s="96" t="n">
        <v>0.609566416619402</v>
      </c>
      <c r="K16" s="96" t="n">
        <v>0.99591163318333</v>
      </c>
      <c r="L16" s="96" t="n">
        <v>1.4090171147587</v>
      </c>
      <c r="M16" s="96" t="n">
        <v>1.84143611904448</v>
      </c>
      <c r="N16" s="96" t="n">
        <v>2.28824129025267</v>
      </c>
      <c r="O16" s="96" t="n">
        <v>2.74580457119598</v>
      </c>
      <c r="P16" s="96" t="n">
        <v>3.21124935822419</v>
      </c>
      <c r="Q16" s="96" t="n">
        <v>3.68216144938819</v>
      </c>
      <c r="R16" s="96" t="n">
        <v>4.15641752584675</v>
      </c>
      <c r="S16" s="96" t="n">
        <v>4.63207263537865</v>
      </c>
      <c r="T16" s="96" t="n">
        <v>5.1072787298246</v>
      </c>
      <c r="U16" s="96" t="n">
        <v>5.58021907545297</v>
      </c>
      <c r="V16" s="96" t="n">
        <v>6.04904894815861</v>
      </c>
      <c r="W16" s="96" t="n">
        <v>6.51183518642712</v>
      </c>
      <c r="X16" s="96" t="n">
        <v>6.96648719303141</v>
      </c>
      <c r="Y16" s="96" t="n">
        <v>7.41066996270551</v>
      </c>
      <c r="Z16" s="96" t="n">
        <v>7.84168475276443</v>
      </c>
      <c r="AA16" s="96" t="n">
        <v>8.25629245232377</v>
      </c>
      <c r="AB16" s="96" t="n">
        <v>8.65043167022899</v>
      </c>
      <c r="AC16" s="96" t="n">
        <v>9.01872886662449</v>
      </c>
      <c r="AD16" s="96" t="n">
        <v>9.35354962564475</v>
      </c>
      <c r="AE16" s="96" t="n">
        <v>9.64285021692245</v>
      </c>
      <c r="AF16" s="96" t="n">
        <v>9.86382520388842</v>
      </c>
      <c r="AG16" s="96" t="n">
        <v>9.94200000000001</v>
      </c>
      <c r="AH16" s="96" t="n">
        <v>9.551</v>
      </c>
      <c r="AI16" s="96" t="n">
        <v>9.16</v>
      </c>
      <c r="AJ16" s="96" t="n">
        <v>8.892</v>
      </c>
      <c r="AK16" s="96" t="n">
        <v>8.62400000000001</v>
      </c>
      <c r="AL16" s="96" t="n">
        <v>8.356</v>
      </c>
      <c r="AM16" s="96" t="n">
        <v>8.088</v>
      </c>
    </row>
    <row r="17" s="96" customFormat="true" ht="12.8" hidden="false" customHeight="false" outlineLevel="0" collapsed="false">
      <c r="A17" s="96" t="n">
        <v>25</v>
      </c>
      <c r="B17" s="96" t="n">
        <v>4</v>
      </c>
      <c r="C17" s="96" t="n">
        <v>0</v>
      </c>
      <c r="D17" s="96" t="n">
        <v>0</v>
      </c>
      <c r="E17" s="96" t="n">
        <v>0</v>
      </c>
      <c r="F17" s="96" t="n">
        <v>0</v>
      </c>
      <c r="G17" s="96" t="n">
        <v>0</v>
      </c>
      <c r="H17" s="96" t="n">
        <v>0</v>
      </c>
      <c r="I17" s="96" t="n">
        <v>0.229507747992053</v>
      </c>
      <c r="J17" s="96" t="n">
        <v>0.531481071927246</v>
      </c>
      <c r="K17" s="96" t="n">
        <v>0.869397882987315</v>
      </c>
      <c r="L17" s="96" t="n">
        <v>1.23172239957416</v>
      </c>
      <c r="M17" s="96" t="n">
        <v>1.61220767419121</v>
      </c>
      <c r="N17" s="96" t="n">
        <v>2.0068107841881</v>
      </c>
      <c r="O17" s="96" t="n">
        <v>2.41263988118529</v>
      </c>
      <c r="P17" s="96" t="n">
        <v>2.82748643310029</v>
      </c>
      <c r="Q17" s="96" t="n">
        <v>3.24958416516864</v>
      </c>
      <c r="R17" s="96" t="n">
        <v>3.67747298283853</v>
      </c>
      <c r="S17" s="96" t="n">
        <v>4.10991849442987</v>
      </c>
      <c r="T17" s="96" t="n">
        <v>4.54586510811715</v>
      </c>
      <c r="U17" s="96" t="n">
        <v>4.98441314626791</v>
      </c>
      <c r="V17" s="96" t="n">
        <v>5.42481777312309</v>
      </c>
      <c r="W17" s="96" t="n">
        <v>5.86651414772927</v>
      </c>
      <c r="X17" s="96" t="n">
        <v>6.30918279611436</v>
      </c>
      <c r="Y17" s="96" t="n">
        <v>6.75288829865812</v>
      </c>
      <c r="Z17" s="96" t="n">
        <v>7.19837025139695</v>
      </c>
      <c r="AA17" s="96" t="n">
        <v>7.64769423627404</v>
      </c>
      <c r="AB17" s="96" t="n">
        <v>8.1059110499403</v>
      </c>
      <c r="AC17" s="96" t="n">
        <v>8.58645422538787</v>
      </c>
      <c r="AD17" s="96" t="n">
        <v>9.14816326530613</v>
      </c>
      <c r="AE17" s="96" t="n">
        <v>10.0830030352771</v>
      </c>
      <c r="AF17" s="96" t="n">
        <v>11.0045323260578</v>
      </c>
      <c r="AG17" s="96" t="n">
        <v>11.64</v>
      </c>
      <c r="AH17" s="96" t="n">
        <v>11.135</v>
      </c>
      <c r="AI17" s="96" t="n">
        <v>10.63</v>
      </c>
      <c r="AJ17" s="96" t="n">
        <v>10.2317498388012</v>
      </c>
      <c r="AK17" s="96" t="n">
        <v>9.84318962915916</v>
      </c>
      <c r="AL17" s="96" t="n">
        <v>9.46811657341517</v>
      </c>
      <c r="AM17" s="96" t="n">
        <v>9.15000000000001</v>
      </c>
    </row>
    <row r="18" s="96" customFormat="true" ht="12.8" hidden="false" customHeight="false" outlineLevel="0" collapsed="false">
      <c r="A18" s="96" t="n">
        <v>27</v>
      </c>
      <c r="B18" s="96" t="n">
        <v>4</v>
      </c>
      <c r="C18" s="96" t="n">
        <v>0</v>
      </c>
      <c r="D18" s="96" t="n">
        <v>0</v>
      </c>
      <c r="E18" s="96" t="n">
        <v>0</v>
      </c>
      <c r="F18" s="96" t="n">
        <v>0</v>
      </c>
      <c r="G18" s="96" t="n">
        <v>0</v>
      </c>
      <c r="H18" s="96" t="n">
        <v>0</v>
      </c>
      <c r="I18" s="96" t="n">
        <v>0.211147128152688</v>
      </c>
      <c r="J18" s="96" t="n">
        <v>0.488962586173067</v>
      </c>
      <c r="K18" s="96" t="n">
        <v>0.79984605234833</v>
      </c>
      <c r="L18" s="96" t="n">
        <v>1.13318460760823</v>
      </c>
      <c r="M18" s="96" t="n">
        <v>1.48323106025591</v>
      </c>
      <c r="N18" s="96" t="n">
        <v>1.84626592145305</v>
      </c>
      <c r="O18" s="96" t="n">
        <v>2.21962869069047</v>
      </c>
      <c r="P18" s="96" t="n">
        <v>2.60128751845226</v>
      </c>
      <c r="Q18" s="96" t="n">
        <v>2.98961743195515</v>
      </c>
      <c r="R18" s="96" t="n">
        <v>3.38327514421145</v>
      </c>
      <c r="S18" s="96" t="n">
        <v>3.78112501487548</v>
      </c>
      <c r="T18" s="96" t="n">
        <v>4.18219589946778</v>
      </c>
      <c r="U18" s="96" t="n">
        <v>4.58566009456648</v>
      </c>
      <c r="V18" s="96" t="n">
        <v>4.99083235127324</v>
      </c>
      <c r="W18" s="96" t="n">
        <v>5.39719301591093</v>
      </c>
      <c r="X18" s="96" t="n">
        <v>5.80444817242521</v>
      </c>
      <c r="Y18" s="96" t="n">
        <v>6.21265723476547</v>
      </c>
      <c r="Z18" s="96" t="n">
        <v>6.6225006312852</v>
      </c>
      <c r="AA18" s="96" t="n">
        <v>7.03587869737212</v>
      </c>
      <c r="AB18" s="96" t="n">
        <v>7.45743816594508</v>
      </c>
      <c r="AC18" s="96" t="n">
        <v>7.89953788735684</v>
      </c>
      <c r="AD18" s="96" t="n">
        <v>8.41631020408164</v>
      </c>
      <c r="AE18" s="96" t="n">
        <v>9.27636279245496</v>
      </c>
      <c r="AF18" s="96" t="n">
        <v>10.1241697399731</v>
      </c>
      <c r="AG18" s="96" t="n">
        <v>10.7088</v>
      </c>
      <c r="AH18" s="96" t="n">
        <v>10.2442</v>
      </c>
      <c r="AI18" s="96" t="n">
        <v>9.7796</v>
      </c>
      <c r="AJ18" s="96" t="n">
        <v>9.41320985169715</v>
      </c>
      <c r="AK18" s="96" t="n">
        <v>9.05573445882643</v>
      </c>
      <c r="AL18" s="96" t="n">
        <v>8.71066724754196</v>
      </c>
      <c r="AM18" s="96" t="n">
        <v>8.41800000000001</v>
      </c>
    </row>
    <row r="19" s="96" customFormat="true" ht="12.8" hidden="false" customHeight="false" outlineLevel="0" collapsed="false">
      <c r="A19" s="96" t="n">
        <v>30</v>
      </c>
      <c r="B19" s="96" t="n">
        <v>4</v>
      </c>
      <c r="C19" s="96" t="n">
        <v>0</v>
      </c>
      <c r="D19" s="96" t="n">
        <v>0</v>
      </c>
      <c r="E19" s="96" t="n">
        <v>0</v>
      </c>
      <c r="F19" s="96" t="n">
        <v>0</v>
      </c>
      <c r="G19" s="96" t="n">
        <v>0</v>
      </c>
      <c r="H19" s="96" t="n">
        <v>0</v>
      </c>
      <c r="I19" s="96" t="n">
        <v>0.183606198393642</v>
      </c>
      <c r="J19" s="96" t="n">
        <v>0.425184857541797</v>
      </c>
      <c r="K19" s="96" t="n">
        <v>0.695518306389852</v>
      </c>
      <c r="L19" s="96" t="n">
        <v>0.985377919659331</v>
      </c>
      <c r="M19" s="96" t="n">
        <v>1.28976613935297</v>
      </c>
      <c r="N19" s="96" t="n">
        <v>1.60544862735048</v>
      </c>
      <c r="O19" s="96" t="n">
        <v>1.93011190494823</v>
      </c>
      <c r="P19" s="96" t="n">
        <v>2.26198914648023</v>
      </c>
      <c r="Q19" s="96" t="n">
        <v>2.59966733213491</v>
      </c>
      <c r="R19" s="96" t="n">
        <v>2.94197838627083</v>
      </c>
      <c r="S19" s="96" t="n">
        <v>3.2879347955439</v>
      </c>
      <c r="T19" s="96" t="n">
        <v>3.63669208649372</v>
      </c>
      <c r="U19" s="96" t="n">
        <v>3.98753051701433</v>
      </c>
      <c r="V19" s="96" t="n">
        <v>4.33985421849847</v>
      </c>
      <c r="W19" s="96" t="n">
        <v>4.69321131818342</v>
      </c>
      <c r="X19" s="96" t="n">
        <v>5.04734623689149</v>
      </c>
      <c r="Y19" s="96" t="n">
        <v>5.4023106389265</v>
      </c>
      <c r="Z19" s="96" t="n">
        <v>5.75869620111756</v>
      </c>
      <c r="AA19" s="96" t="n">
        <v>6.11815538901923</v>
      </c>
      <c r="AB19" s="96" t="n">
        <v>6.48472883995224</v>
      </c>
      <c r="AC19" s="96" t="n">
        <v>6.8691633803103</v>
      </c>
      <c r="AD19" s="96" t="n">
        <v>7.3185306122449</v>
      </c>
      <c r="AE19" s="96" t="n">
        <v>8.0664024282217</v>
      </c>
      <c r="AF19" s="96" t="n">
        <v>8.8036258608462</v>
      </c>
      <c r="AG19" s="96" t="n">
        <v>9.31200000000001</v>
      </c>
      <c r="AH19" s="96" t="n">
        <v>8.908</v>
      </c>
      <c r="AI19" s="96" t="n">
        <v>8.504</v>
      </c>
      <c r="AJ19" s="96" t="n">
        <v>8.185399871041</v>
      </c>
      <c r="AK19" s="96" t="n">
        <v>7.87455170332733</v>
      </c>
      <c r="AL19" s="96" t="n">
        <v>7.57449325873214</v>
      </c>
      <c r="AM19" s="96" t="n">
        <v>7.32000000000001</v>
      </c>
    </row>
    <row r="20" s="96" customFormat="true" ht="12.8" hidden="false" customHeight="false" outlineLevel="0" collapsed="false">
      <c r="A20" s="96" t="n">
        <v>32</v>
      </c>
      <c r="B20" s="96" t="n">
        <v>4</v>
      </c>
      <c r="C20" s="96" t="n">
        <v>0</v>
      </c>
      <c r="D20" s="96" t="n">
        <v>0</v>
      </c>
      <c r="E20" s="96" t="n">
        <v>0</v>
      </c>
      <c r="F20" s="96" t="n">
        <v>0</v>
      </c>
      <c r="G20" s="96" t="n">
        <v>0</v>
      </c>
      <c r="H20" s="96" t="n">
        <v>0</v>
      </c>
      <c r="I20" s="96" t="n">
        <v>0.165245578554278</v>
      </c>
      <c r="J20" s="96" t="n">
        <v>0.382666371787617</v>
      </c>
      <c r="K20" s="96" t="n">
        <v>0.625966475750867</v>
      </c>
      <c r="L20" s="96" t="n">
        <v>0.886840127693398</v>
      </c>
      <c r="M20" s="96" t="n">
        <v>1.16078952541767</v>
      </c>
      <c r="N20" s="96" t="n">
        <v>1.44490376461543</v>
      </c>
      <c r="O20" s="96" t="n">
        <v>1.73710071445341</v>
      </c>
      <c r="P20" s="96" t="n">
        <v>2.03579023183221</v>
      </c>
      <c r="Q20" s="96" t="n">
        <v>2.33970059892142</v>
      </c>
      <c r="R20" s="96" t="n">
        <v>2.64778054764374</v>
      </c>
      <c r="S20" s="96" t="n">
        <v>2.95914131598951</v>
      </c>
      <c r="T20" s="96" t="n">
        <v>3.27302287784435</v>
      </c>
      <c r="U20" s="96" t="n">
        <v>3.58877746531289</v>
      </c>
      <c r="V20" s="96" t="n">
        <v>3.90586879664862</v>
      </c>
      <c r="W20" s="96" t="n">
        <v>4.22389018636508</v>
      </c>
      <c r="X20" s="96" t="n">
        <v>4.54261161320234</v>
      </c>
      <c r="Y20" s="96" t="n">
        <v>4.86207957503385</v>
      </c>
      <c r="Z20" s="96" t="n">
        <v>5.18282658100581</v>
      </c>
      <c r="AA20" s="96" t="n">
        <v>5.50633985011731</v>
      </c>
      <c r="AB20" s="96" t="n">
        <v>5.83625595595702</v>
      </c>
      <c r="AC20" s="96" t="n">
        <v>6.18224704227927</v>
      </c>
      <c r="AD20" s="96" t="n">
        <v>6.58667755102041</v>
      </c>
      <c r="AE20" s="96" t="n">
        <v>7.25976218539953</v>
      </c>
      <c r="AF20" s="96" t="n">
        <v>7.92326327476158</v>
      </c>
      <c r="AG20" s="96" t="n">
        <v>8.38080000000001</v>
      </c>
      <c r="AH20" s="96" t="n">
        <v>8.0172</v>
      </c>
      <c r="AI20" s="96" t="n">
        <v>7.6536</v>
      </c>
      <c r="AJ20" s="96" t="n">
        <v>7.3668598839369</v>
      </c>
      <c r="AK20" s="96" t="n">
        <v>7.0870965329946</v>
      </c>
      <c r="AL20" s="96" t="n">
        <v>6.81704393285892</v>
      </c>
      <c r="AM20" s="96" t="n">
        <v>6.58800000000001</v>
      </c>
    </row>
    <row r="21" s="96" customFormat="true" ht="12.8" hidden="false" customHeight="false" outlineLevel="0" collapsed="false">
      <c r="A21" s="96" t="n">
        <v>33</v>
      </c>
      <c r="B21" s="96" t="n">
        <v>4</v>
      </c>
      <c r="C21" s="96" t="n">
        <v>0</v>
      </c>
      <c r="D21" s="96" t="n">
        <v>0</v>
      </c>
      <c r="E21" s="96" t="n">
        <v>0</v>
      </c>
      <c r="F21" s="96" t="n">
        <v>0</v>
      </c>
      <c r="G21" s="96" t="n">
        <v>0</v>
      </c>
      <c r="H21" s="96" t="n">
        <v>0</v>
      </c>
      <c r="I21" s="96" t="n">
        <v>0.156065268634596</v>
      </c>
      <c r="J21" s="96" t="n">
        <v>0.361407128910527</v>
      </c>
      <c r="K21" s="96" t="n">
        <v>0.591190560431374</v>
      </c>
      <c r="L21" s="96" t="n">
        <v>0.837571231710431</v>
      </c>
      <c r="M21" s="96" t="n">
        <v>1.09630121845002</v>
      </c>
      <c r="N21" s="96" t="n">
        <v>1.36463133324791</v>
      </c>
      <c r="O21" s="96" t="n">
        <v>1.640595119206</v>
      </c>
      <c r="P21" s="96" t="n">
        <v>1.9226907745082</v>
      </c>
      <c r="Q21" s="96" t="n">
        <v>2.20971723231467</v>
      </c>
      <c r="R21" s="96" t="n">
        <v>2.5006816283302</v>
      </c>
      <c r="S21" s="96" t="n">
        <v>2.79474457621231</v>
      </c>
      <c r="T21" s="96" t="n">
        <v>3.09118827351966</v>
      </c>
      <c r="U21" s="96" t="n">
        <v>3.38940093946218</v>
      </c>
      <c r="V21" s="96" t="n">
        <v>3.6888760857237</v>
      </c>
      <c r="W21" s="96" t="n">
        <v>3.9892296204559</v>
      </c>
      <c r="X21" s="96" t="n">
        <v>4.29024430135777</v>
      </c>
      <c r="Y21" s="96" t="n">
        <v>4.59196404308752</v>
      </c>
      <c r="Z21" s="96" t="n">
        <v>4.89489177094993</v>
      </c>
      <c r="AA21" s="96" t="n">
        <v>5.20043208066635</v>
      </c>
      <c r="AB21" s="96" t="n">
        <v>5.51201951395941</v>
      </c>
      <c r="AC21" s="96" t="n">
        <v>5.83878887326375</v>
      </c>
      <c r="AD21" s="96" t="n">
        <v>6.22075102040817</v>
      </c>
      <c r="AE21" s="96" t="n">
        <v>6.85644206398845</v>
      </c>
      <c r="AF21" s="96" t="n">
        <v>7.48308198171927</v>
      </c>
      <c r="AG21" s="96" t="n">
        <v>7.9152</v>
      </c>
      <c r="AH21" s="96" t="n">
        <v>7.5718</v>
      </c>
      <c r="AI21" s="96" t="n">
        <v>7.2284</v>
      </c>
      <c r="AJ21" s="96" t="n">
        <v>6.95758989038485</v>
      </c>
      <c r="AK21" s="96" t="n">
        <v>6.69336894782823</v>
      </c>
      <c r="AL21" s="96" t="n">
        <v>6.43831926992232</v>
      </c>
      <c r="AM21" s="96" t="n">
        <v>6.222</v>
      </c>
    </row>
    <row r="22" s="96" customFormat="true" ht="12.8" hidden="false" customHeight="false" outlineLevel="0" collapsed="false">
      <c r="A22" s="96" t="n">
        <v>34</v>
      </c>
      <c r="B22" s="96" t="n">
        <v>4</v>
      </c>
      <c r="C22" s="96" t="n">
        <v>0</v>
      </c>
      <c r="D22" s="96" t="n">
        <v>0</v>
      </c>
      <c r="E22" s="96" t="n">
        <v>0</v>
      </c>
      <c r="F22" s="96" t="n">
        <v>0</v>
      </c>
      <c r="G22" s="96" t="n">
        <v>0</v>
      </c>
      <c r="H22" s="96" t="n">
        <v>0</v>
      </c>
      <c r="I22" s="96" t="n">
        <v>0.146884958714914</v>
      </c>
      <c r="J22" s="96" t="n">
        <v>0.340147886033438</v>
      </c>
      <c r="K22" s="96" t="n">
        <v>0.556414645111882</v>
      </c>
      <c r="L22" s="96" t="n">
        <v>0.788302335727465</v>
      </c>
      <c r="M22" s="96" t="n">
        <v>1.03181291148238</v>
      </c>
      <c r="N22" s="96" t="n">
        <v>1.28435890188038</v>
      </c>
      <c r="O22" s="96" t="n">
        <v>1.54408952395859</v>
      </c>
      <c r="P22" s="96" t="n">
        <v>1.80959131718418</v>
      </c>
      <c r="Q22" s="96" t="n">
        <v>2.07973386570793</v>
      </c>
      <c r="R22" s="96" t="n">
        <v>2.35358270901666</v>
      </c>
      <c r="S22" s="96" t="n">
        <v>2.63034783643512</v>
      </c>
      <c r="T22" s="96" t="n">
        <v>2.90935366919498</v>
      </c>
      <c r="U22" s="96" t="n">
        <v>3.19002441361146</v>
      </c>
      <c r="V22" s="96" t="n">
        <v>3.47188337479878</v>
      </c>
      <c r="W22" s="96" t="n">
        <v>3.75456905454673</v>
      </c>
      <c r="X22" s="96" t="n">
        <v>4.03787698951319</v>
      </c>
      <c r="Y22" s="96" t="n">
        <v>4.3218485111412</v>
      </c>
      <c r="Z22" s="96" t="n">
        <v>4.60695696089405</v>
      </c>
      <c r="AA22" s="96" t="n">
        <v>4.89452431121539</v>
      </c>
      <c r="AB22" s="96" t="n">
        <v>5.18778307196179</v>
      </c>
      <c r="AC22" s="96" t="n">
        <v>5.49533070424824</v>
      </c>
      <c r="AD22" s="96" t="n">
        <v>5.85482448979592</v>
      </c>
      <c r="AE22" s="96" t="n">
        <v>6.45312194257736</v>
      </c>
      <c r="AF22" s="96" t="n">
        <v>7.04290068867696</v>
      </c>
      <c r="AG22" s="96" t="n">
        <v>7.4496</v>
      </c>
      <c r="AH22" s="96" t="n">
        <v>7.1264</v>
      </c>
      <c r="AI22" s="96" t="n">
        <v>6.8032</v>
      </c>
      <c r="AJ22" s="96" t="n">
        <v>6.5483198968328</v>
      </c>
      <c r="AK22" s="96" t="n">
        <v>6.29964136266186</v>
      </c>
      <c r="AL22" s="96" t="n">
        <v>6.05959460698571</v>
      </c>
      <c r="AM22" s="96" t="n">
        <v>5.85600000000001</v>
      </c>
    </row>
    <row r="23" s="96" customFormat="true" ht="12.8" hidden="false" customHeight="false" outlineLevel="0" collapsed="false">
      <c r="A23" s="96" t="n">
        <v>36</v>
      </c>
      <c r="B23" s="96" t="n">
        <v>4</v>
      </c>
      <c r="C23" s="96" t="n">
        <v>0</v>
      </c>
      <c r="D23" s="96" t="n">
        <v>0</v>
      </c>
      <c r="E23" s="96" t="n">
        <v>0</v>
      </c>
      <c r="F23" s="96" t="n">
        <v>0</v>
      </c>
      <c r="G23" s="96" t="n">
        <v>0</v>
      </c>
      <c r="H23" s="96" t="n">
        <v>0</v>
      </c>
      <c r="I23" s="96" t="n">
        <v>0.128524338875549</v>
      </c>
      <c r="J23" s="96" t="n">
        <v>0.297629400279258</v>
      </c>
      <c r="K23" s="96" t="n">
        <v>0.486862814472896</v>
      </c>
      <c r="L23" s="96" t="n">
        <v>0.689764543761532</v>
      </c>
      <c r="M23" s="96" t="n">
        <v>0.902836297547079</v>
      </c>
      <c r="N23" s="96" t="n">
        <v>1.12381403914534</v>
      </c>
      <c r="O23" s="96" t="n">
        <v>1.35107833346376</v>
      </c>
      <c r="P23" s="96" t="n">
        <v>1.58339240253616</v>
      </c>
      <c r="Q23" s="96" t="n">
        <v>1.81976713249444</v>
      </c>
      <c r="R23" s="96" t="n">
        <v>2.05938487038958</v>
      </c>
      <c r="S23" s="96" t="n">
        <v>2.30155435688073</v>
      </c>
      <c r="T23" s="96" t="n">
        <v>2.5456844605456</v>
      </c>
      <c r="U23" s="96" t="n">
        <v>2.79127136191003</v>
      </c>
      <c r="V23" s="96" t="n">
        <v>3.03789795294893</v>
      </c>
      <c r="W23" s="96" t="n">
        <v>3.28524792272839</v>
      </c>
      <c r="X23" s="96" t="n">
        <v>3.53314236582404</v>
      </c>
      <c r="Y23" s="96" t="n">
        <v>3.78161744724855</v>
      </c>
      <c r="Z23" s="96" t="n">
        <v>4.03108734078229</v>
      </c>
      <c r="AA23" s="96" t="n">
        <v>4.28270877231346</v>
      </c>
      <c r="AB23" s="96" t="n">
        <v>4.53931018796657</v>
      </c>
      <c r="AC23" s="96" t="n">
        <v>4.80841436621721</v>
      </c>
      <c r="AD23" s="96" t="n">
        <v>5.12297142857143</v>
      </c>
      <c r="AE23" s="96" t="n">
        <v>5.64648169975519</v>
      </c>
      <c r="AF23" s="96" t="n">
        <v>6.16253810259234</v>
      </c>
      <c r="AG23" s="96" t="n">
        <v>6.51840000000001</v>
      </c>
      <c r="AH23" s="96" t="n">
        <v>6.2356</v>
      </c>
      <c r="AI23" s="96" t="n">
        <v>5.9528</v>
      </c>
      <c r="AJ23" s="96" t="n">
        <v>5.7297799097287</v>
      </c>
      <c r="AK23" s="96" t="n">
        <v>5.51218619232913</v>
      </c>
      <c r="AL23" s="96" t="n">
        <v>5.3021452811125</v>
      </c>
      <c r="AM23" s="96" t="n">
        <v>5.12400000000001</v>
      </c>
    </row>
    <row r="24" s="96" customFormat="true" ht="12.8" hidden="false" customHeight="false" outlineLevel="0" collapsed="false">
      <c r="A24" s="96" t="n">
        <v>38</v>
      </c>
      <c r="B24" s="96" t="n">
        <v>4</v>
      </c>
      <c r="C24" s="96" t="n">
        <v>0</v>
      </c>
      <c r="D24" s="96" t="n">
        <v>0</v>
      </c>
      <c r="E24" s="96" t="n">
        <v>0</v>
      </c>
      <c r="F24" s="96" t="n">
        <v>0</v>
      </c>
      <c r="G24" s="96" t="n">
        <v>0</v>
      </c>
      <c r="H24" s="96" t="n">
        <v>0</v>
      </c>
      <c r="I24" s="96" t="n">
        <v>0.110163719036185</v>
      </c>
      <c r="J24" s="96" t="n">
        <v>0.255110914525078</v>
      </c>
      <c r="K24" s="96" t="n">
        <v>0.417310983833911</v>
      </c>
      <c r="L24" s="96" t="n">
        <v>0.591226751795599</v>
      </c>
      <c r="M24" s="96" t="n">
        <v>0.773859683611781</v>
      </c>
      <c r="N24" s="96" t="n">
        <v>0.963269176410289</v>
      </c>
      <c r="O24" s="96" t="n">
        <v>1.15806714296894</v>
      </c>
      <c r="P24" s="96" t="n">
        <v>1.35719348788814</v>
      </c>
      <c r="Q24" s="96" t="n">
        <v>1.55980039928095</v>
      </c>
      <c r="R24" s="96" t="n">
        <v>1.7651870317625</v>
      </c>
      <c r="S24" s="96" t="n">
        <v>1.97276087732634</v>
      </c>
      <c r="T24" s="96" t="n">
        <v>2.18201525189623</v>
      </c>
      <c r="U24" s="96" t="n">
        <v>2.3925183102086</v>
      </c>
      <c r="V24" s="96" t="n">
        <v>2.60391253109908</v>
      </c>
      <c r="W24" s="96" t="n">
        <v>2.81592679091005</v>
      </c>
      <c r="X24" s="96" t="n">
        <v>3.02840774213489</v>
      </c>
      <c r="Y24" s="96" t="n">
        <v>3.2413863833559</v>
      </c>
      <c r="Z24" s="96" t="n">
        <v>3.45521772067054</v>
      </c>
      <c r="AA24" s="96" t="n">
        <v>3.67089323341154</v>
      </c>
      <c r="AB24" s="96" t="n">
        <v>3.89083730397135</v>
      </c>
      <c r="AC24" s="96" t="n">
        <v>4.12149802818618</v>
      </c>
      <c r="AD24" s="96" t="n">
        <v>4.39111836734694</v>
      </c>
      <c r="AE24" s="96" t="n">
        <v>4.83984145693302</v>
      </c>
      <c r="AF24" s="96" t="n">
        <v>5.28217551650772</v>
      </c>
      <c r="AG24" s="96" t="n">
        <v>5.5872</v>
      </c>
      <c r="AH24" s="96" t="n">
        <v>5.3448</v>
      </c>
      <c r="AI24" s="96" t="n">
        <v>5.1024</v>
      </c>
      <c r="AJ24" s="96" t="n">
        <v>4.9112399226246</v>
      </c>
      <c r="AK24" s="96" t="n">
        <v>4.7247310219964</v>
      </c>
      <c r="AL24" s="96" t="n">
        <v>4.54469595523928</v>
      </c>
      <c r="AM24" s="96" t="n">
        <v>4.392</v>
      </c>
    </row>
    <row r="25" customFormat="false" ht="12.8" hidden="false" customHeight="false" outlineLevel="0" collapsed="false">
      <c r="A25" s="0" t="n">
        <v>4</v>
      </c>
      <c r="B25" s="0" t="n">
        <v>1</v>
      </c>
      <c r="C25" s="0" t="n">
        <v>0</v>
      </c>
      <c r="D25" s="0" t="n">
        <v>0</v>
      </c>
      <c r="E25" s="0" t="n">
        <v>0</v>
      </c>
      <c r="F25" s="0" t="n">
        <v>0</v>
      </c>
      <c r="G25" s="0" t="n">
        <v>0</v>
      </c>
      <c r="H25" s="0" t="n">
        <v>0</v>
      </c>
      <c r="I25" s="0" t="n">
        <v>1.11785714285714</v>
      </c>
      <c r="J25" s="0" t="n">
        <v>1.611875</v>
      </c>
      <c r="K25" s="0" t="n">
        <v>1.685</v>
      </c>
      <c r="L25" s="0" t="n">
        <v>1.75159721068058</v>
      </c>
      <c r="M25" s="0" t="n">
        <v>1.79220803761962</v>
      </c>
      <c r="N25" s="0" t="n">
        <v>1.81192559902439</v>
      </c>
      <c r="O25" s="0" t="n">
        <v>1.81584057351085</v>
      </c>
      <c r="P25" s="0" t="n">
        <v>1.80742047666121</v>
      </c>
      <c r="Q25" s="0" t="n">
        <v>1.78909013141194</v>
      </c>
      <c r="R25" s="0" t="n">
        <v>1.76261736952723</v>
      </c>
      <c r="S25" s="0" t="n">
        <v>1.72934104834163</v>
      </c>
      <c r="T25" s="0" t="n">
        <v>1.69030901432329</v>
      </c>
      <c r="U25" s="0" t="n">
        <v>1.64636501411497</v>
      </c>
      <c r="V25" s="0" t="n">
        <v>1.59820569227056</v>
      </c>
      <c r="W25" s="0" t="n">
        <v>1.54641939254955</v>
      </c>
      <c r="X25" s="0" t="n">
        <v>1.49151350841794</v>
      </c>
      <c r="Y25" s="0" t="n">
        <v>1.43393442668921</v>
      </c>
      <c r="Z25" s="0" t="n">
        <v>1.37408259074165</v>
      </c>
      <c r="AA25" s="0" t="n">
        <v>1.31232433467787</v>
      </c>
      <c r="AB25" s="0" t="n">
        <v>1.24900163092467</v>
      </c>
      <c r="AC25" s="0" t="n">
        <v>1.18444060931567</v>
      </c>
      <c r="AD25" s="0" t="n">
        <v>1.11895957774279</v>
      </c>
      <c r="AE25" s="0" t="n">
        <v>1.05287728449275</v>
      </c>
      <c r="AF25" s="0" t="n">
        <v>0.986522341487119</v>
      </c>
      <c r="AG25" s="0" t="n">
        <v>0.920245188578569</v>
      </c>
      <c r="AH25" s="0" t="n">
        <v>0.85443502296989</v>
      </c>
      <c r="AI25" s="0" t="n">
        <v>0.789546577018798</v>
      </c>
      <c r="AJ25" s="0" t="n">
        <v>0.726148125802144</v>
      </c>
      <c r="AK25" s="0" t="n">
        <v>0.665022877196407</v>
      </c>
      <c r="AL25" s="0" t="n">
        <v>0.607448160301354</v>
      </c>
      <c r="AM25" s="0" t="n">
        <v>0.556836734693896</v>
      </c>
    </row>
    <row r="26" customFormat="false" ht="12.8" hidden="false" customHeight="false" outlineLevel="0" collapsed="false">
      <c r="A26" s="0" t="n">
        <v>5</v>
      </c>
      <c r="B26" s="0" t="n">
        <v>1</v>
      </c>
      <c r="C26" s="0" t="n">
        <v>0</v>
      </c>
      <c r="D26" s="0" t="n">
        <v>0</v>
      </c>
      <c r="E26" s="0" t="n">
        <v>0</v>
      </c>
      <c r="F26" s="0" t="n">
        <v>0</v>
      </c>
      <c r="G26" s="0" t="n">
        <v>0</v>
      </c>
      <c r="H26" s="0" t="n">
        <v>0</v>
      </c>
      <c r="I26" s="0" t="n">
        <v>1.39732142857143</v>
      </c>
      <c r="J26" s="0" t="n">
        <v>2.01484375</v>
      </c>
      <c r="K26" s="0" t="n">
        <v>2.10625</v>
      </c>
      <c r="L26" s="0" t="n">
        <v>2.18949651335072</v>
      </c>
      <c r="M26" s="0" t="n">
        <v>2.24026004702452</v>
      </c>
      <c r="N26" s="0" t="n">
        <v>2.26490699878049</v>
      </c>
      <c r="O26" s="0" t="n">
        <v>2.26980071688856</v>
      </c>
      <c r="P26" s="0" t="n">
        <v>2.25927559582652</v>
      </c>
      <c r="Q26" s="0" t="n">
        <v>2.23636266426492</v>
      </c>
      <c r="R26" s="0" t="n">
        <v>2.20327171190904</v>
      </c>
      <c r="S26" s="0" t="n">
        <v>2.16167631042703</v>
      </c>
      <c r="T26" s="0" t="n">
        <v>2.11288626790412</v>
      </c>
      <c r="U26" s="0" t="n">
        <v>2.05795626764371</v>
      </c>
      <c r="V26" s="0" t="n">
        <v>1.9977571153382</v>
      </c>
      <c r="W26" s="0" t="n">
        <v>1.93302424068694</v>
      </c>
      <c r="X26" s="0" t="n">
        <v>1.86439188552242</v>
      </c>
      <c r="Y26" s="0" t="n">
        <v>1.79241803336151</v>
      </c>
      <c r="Z26" s="0" t="n">
        <v>1.71760323842706</v>
      </c>
      <c r="AA26" s="0" t="n">
        <v>1.64040541834733</v>
      </c>
      <c r="AB26" s="0" t="n">
        <v>1.56125203865584</v>
      </c>
      <c r="AC26" s="0" t="n">
        <v>1.48055076164459</v>
      </c>
      <c r="AD26" s="0" t="n">
        <v>1.39869947217849</v>
      </c>
      <c r="AE26" s="0" t="n">
        <v>1.31609660561594</v>
      </c>
      <c r="AF26" s="0" t="n">
        <v>1.2331529268589</v>
      </c>
      <c r="AG26" s="0" t="n">
        <v>1.15030648572321</v>
      </c>
      <c r="AH26" s="0" t="n">
        <v>1.06804377871236</v>
      </c>
      <c r="AI26" s="0" t="n">
        <v>0.986933221273498</v>
      </c>
      <c r="AJ26" s="0" t="n">
        <v>0.90768515725268</v>
      </c>
      <c r="AK26" s="0" t="n">
        <v>0.831278596495509</v>
      </c>
      <c r="AL26" s="0" t="n">
        <v>0.759310200376692</v>
      </c>
      <c r="AM26" s="0" t="n">
        <v>0.69604591836737</v>
      </c>
    </row>
    <row r="27" customFormat="false" ht="12.8" hidden="false" customHeight="false" outlineLevel="0" collapsed="false">
      <c r="A27" s="0" t="n">
        <v>6</v>
      </c>
      <c r="B27" s="0" t="n">
        <v>1</v>
      </c>
      <c r="C27" s="0" t="n">
        <v>0</v>
      </c>
      <c r="D27" s="0" t="n">
        <v>0</v>
      </c>
      <c r="E27" s="0" t="n">
        <v>0</v>
      </c>
      <c r="F27" s="0" t="n">
        <v>0</v>
      </c>
      <c r="G27" s="0" t="n">
        <v>0</v>
      </c>
      <c r="H27" s="0" t="n">
        <v>0</v>
      </c>
      <c r="I27" s="0" t="n">
        <v>1.67678571428571</v>
      </c>
      <c r="J27" s="0" t="n">
        <v>2.4178125</v>
      </c>
      <c r="K27" s="0" t="n">
        <v>2.5275</v>
      </c>
      <c r="L27" s="0" t="n">
        <v>2.62739581602086</v>
      </c>
      <c r="M27" s="0" t="n">
        <v>2.68831205642943</v>
      </c>
      <c r="N27" s="0" t="n">
        <v>2.71788839853659</v>
      </c>
      <c r="O27" s="0" t="n">
        <v>2.72376086026628</v>
      </c>
      <c r="P27" s="0" t="n">
        <v>2.71113071499182</v>
      </c>
      <c r="Q27" s="0" t="n">
        <v>2.6836351971179</v>
      </c>
      <c r="R27" s="0" t="n">
        <v>2.64392605429084</v>
      </c>
      <c r="S27" s="0" t="n">
        <v>2.59401157251244</v>
      </c>
      <c r="T27" s="0" t="n">
        <v>2.53546352148494</v>
      </c>
      <c r="U27" s="0" t="n">
        <v>2.46954752117245</v>
      </c>
      <c r="V27" s="0" t="n">
        <v>2.39730853840584</v>
      </c>
      <c r="W27" s="0" t="n">
        <v>2.31962908882433</v>
      </c>
      <c r="X27" s="0" t="n">
        <v>2.2372702626269</v>
      </c>
      <c r="Y27" s="0" t="n">
        <v>2.15090164003382</v>
      </c>
      <c r="Z27" s="0" t="n">
        <v>2.06112388611247</v>
      </c>
      <c r="AA27" s="0" t="n">
        <v>1.9684865020168</v>
      </c>
      <c r="AB27" s="0" t="n">
        <v>1.87350244638701</v>
      </c>
      <c r="AC27" s="0" t="n">
        <v>1.7766609139735</v>
      </c>
      <c r="AD27" s="0" t="n">
        <v>1.67843936661418</v>
      </c>
      <c r="AE27" s="0" t="n">
        <v>1.57931592673913</v>
      </c>
      <c r="AF27" s="0" t="n">
        <v>1.47978351223068</v>
      </c>
      <c r="AG27" s="0" t="n">
        <v>1.38036778286785</v>
      </c>
      <c r="AH27" s="0" t="n">
        <v>1.28165253445483</v>
      </c>
      <c r="AI27" s="0" t="n">
        <v>1.1843198655282</v>
      </c>
      <c r="AJ27" s="0" t="n">
        <v>1.08922218870322</v>
      </c>
      <c r="AK27" s="0" t="n">
        <v>0.997534315794611</v>
      </c>
      <c r="AL27" s="0" t="n">
        <v>0.91117224045203</v>
      </c>
      <c r="AM27" s="0" t="n">
        <v>0.835255102040844</v>
      </c>
    </row>
    <row r="28" customFormat="false" ht="12.8" hidden="false" customHeight="false" outlineLevel="0" collapsed="false">
      <c r="A28" s="0" t="n">
        <v>8</v>
      </c>
      <c r="B28" s="0" t="n">
        <v>1</v>
      </c>
      <c r="C28" s="0" t="n">
        <v>0</v>
      </c>
      <c r="D28" s="0" t="n">
        <v>0</v>
      </c>
      <c r="E28" s="0" t="n">
        <v>0</v>
      </c>
      <c r="F28" s="0" t="n">
        <v>0</v>
      </c>
      <c r="G28" s="0" t="n">
        <v>0</v>
      </c>
      <c r="H28" s="0" t="n">
        <v>0</v>
      </c>
      <c r="I28" s="0" t="n">
        <v>2.23571428571429</v>
      </c>
      <c r="J28" s="0" t="n">
        <v>3.22375</v>
      </c>
      <c r="K28" s="0" t="n">
        <v>3.37</v>
      </c>
      <c r="L28" s="0" t="n">
        <v>3.50319442136115</v>
      </c>
      <c r="M28" s="0" t="n">
        <v>3.58441607523923</v>
      </c>
      <c r="N28" s="0" t="n">
        <v>3.62385119804878</v>
      </c>
      <c r="O28" s="0" t="n">
        <v>3.6316811470217</v>
      </c>
      <c r="P28" s="0" t="n">
        <v>3.61484095332243</v>
      </c>
      <c r="Q28" s="0" t="n">
        <v>3.57818026282387</v>
      </c>
      <c r="R28" s="0" t="n">
        <v>3.52523473905446</v>
      </c>
      <c r="S28" s="0" t="n">
        <v>3.45868209668325</v>
      </c>
      <c r="T28" s="0" t="n">
        <v>3.38061802864658</v>
      </c>
      <c r="U28" s="0" t="n">
        <v>3.29273002822993</v>
      </c>
      <c r="V28" s="0" t="n">
        <v>3.19641138454111</v>
      </c>
      <c r="W28" s="0" t="n">
        <v>3.0928387850991</v>
      </c>
      <c r="X28" s="0" t="n">
        <v>2.98302701683587</v>
      </c>
      <c r="Y28" s="0" t="n">
        <v>2.86786885337842</v>
      </c>
      <c r="Z28" s="0" t="n">
        <v>2.7481651814833</v>
      </c>
      <c r="AA28" s="0" t="n">
        <v>2.62464866935573</v>
      </c>
      <c r="AB28" s="0" t="n">
        <v>2.49800326184934</v>
      </c>
      <c r="AC28" s="0" t="n">
        <v>2.36888121863134</v>
      </c>
      <c r="AD28" s="0" t="n">
        <v>2.23791915548558</v>
      </c>
      <c r="AE28" s="0" t="n">
        <v>2.1057545689855</v>
      </c>
      <c r="AF28" s="0" t="n">
        <v>1.97304468297424</v>
      </c>
      <c r="AG28" s="0" t="n">
        <v>1.84049037715714</v>
      </c>
      <c r="AH28" s="0" t="n">
        <v>1.70887004593978</v>
      </c>
      <c r="AI28" s="0" t="n">
        <v>1.5790931540376</v>
      </c>
      <c r="AJ28" s="0" t="n">
        <v>1.45229625160429</v>
      </c>
      <c r="AK28" s="0" t="n">
        <v>1.33004575439281</v>
      </c>
      <c r="AL28" s="0" t="n">
        <v>1.21489632060271</v>
      </c>
      <c r="AM28" s="0" t="n">
        <v>1.11367346938779</v>
      </c>
    </row>
    <row r="29" customFormat="false" ht="12.8" hidden="false" customHeight="false" outlineLevel="0" collapsed="false">
      <c r="A29" s="0" t="n">
        <v>10</v>
      </c>
      <c r="B29" s="0" t="n">
        <v>1</v>
      </c>
      <c r="C29" s="0" t="n">
        <v>0</v>
      </c>
      <c r="D29" s="0" t="n">
        <v>0</v>
      </c>
      <c r="E29" s="0" t="n">
        <v>0</v>
      </c>
      <c r="F29" s="0" t="n">
        <v>0</v>
      </c>
      <c r="G29" s="0" t="n">
        <v>0</v>
      </c>
      <c r="H29" s="0" t="n">
        <v>0</v>
      </c>
      <c r="I29" s="0" t="n">
        <v>2.79464285714286</v>
      </c>
      <c r="J29" s="0" t="n">
        <v>4.0296875</v>
      </c>
      <c r="K29" s="0" t="n">
        <v>4.2125</v>
      </c>
      <c r="L29" s="0" t="n">
        <v>4.37899302670144</v>
      </c>
      <c r="M29" s="0" t="n">
        <v>4.48052009404904</v>
      </c>
      <c r="N29" s="0" t="n">
        <v>4.52981399756098</v>
      </c>
      <c r="O29" s="0" t="n">
        <v>4.53960143377713</v>
      </c>
      <c r="P29" s="0" t="n">
        <v>4.51855119165304</v>
      </c>
      <c r="Q29" s="0" t="n">
        <v>4.47272532852984</v>
      </c>
      <c r="R29" s="0" t="n">
        <v>4.40654342381807</v>
      </c>
      <c r="S29" s="0" t="n">
        <v>4.32335262085406</v>
      </c>
      <c r="T29" s="0" t="n">
        <v>4.22577253580823</v>
      </c>
      <c r="U29" s="0" t="n">
        <v>4.11591253528742</v>
      </c>
      <c r="V29" s="0" t="n">
        <v>3.99551423067639</v>
      </c>
      <c r="W29" s="0" t="n">
        <v>3.86604848137388</v>
      </c>
      <c r="X29" s="0" t="n">
        <v>3.72878377104484</v>
      </c>
      <c r="Y29" s="0" t="n">
        <v>3.58483606672303</v>
      </c>
      <c r="Z29" s="0" t="n">
        <v>3.43520647685412</v>
      </c>
      <c r="AA29" s="0" t="n">
        <v>3.28081083669466</v>
      </c>
      <c r="AB29" s="0" t="n">
        <v>3.12250407731168</v>
      </c>
      <c r="AC29" s="0" t="n">
        <v>2.96110152328917</v>
      </c>
      <c r="AD29" s="0" t="n">
        <v>2.79739894435697</v>
      </c>
      <c r="AE29" s="0" t="n">
        <v>2.63219321123188</v>
      </c>
      <c r="AF29" s="0" t="n">
        <v>2.4663058537178</v>
      </c>
      <c r="AG29" s="0" t="n">
        <v>2.30061297144642</v>
      </c>
      <c r="AH29" s="0" t="n">
        <v>2.13608755742472</v>
      </c>
      <c r="AI29" s="0" t="n">
        <v>1.973866442547</v>
      </c>
      <c r="AJ29" s="0" t="n">
        <v>1.81537031450536</v>
      </c>
      <c r="AK29" s="0" t="n">
        <v>1.66255719299102</v>
      </c>
      <c r="AL29" s="0" t="n">
        <v>1.51862040075338</v>
      </c>
      <c r="AM29" s="0" t="n">
        <v>1.39209183673474</v>
      </c>
    </row>
    <row r="30" customFormat="false" ht="12.8" hidden="false" customHeight="false" outlineLevel="0" collapsed="false">
      <c r="A30" s="0" t="n">
        <v>12</v>
      </c>
      <c r="B30" s="0" t="n">
        <v>1</v>
      </c>
      <c r="C30" s="0" t="n">
        <v>0</v>
      </c>
      <c r="D30" s="0" t="n">
        <v>0</v>
      </c>
      <c r="E30" s="0" t="n">
        <v>0</v>
      </c>
      <c r="F30" s="0" t="n">
        <v>0</v>
      </c>
      <c r="G30" s="0" t="n">
        <v>0</v>
      </c>
      <c r="H30" s="0" t="n">
        <v>0</v>
      </c>
      <c r="I30" s="0" t="n">
        <v>3.35357142857143</v>
      </c>
      <c r="J30" s="0" t="n">
        <v>4.835625</v>
      </c>
      <c r="K30" s="0" t="n">
        <v>5.055</v>
      </c>
      <c r="L30" s="0" t="n">
        <v>5.25479163204173</v>
      </c>
      <c r="M30" s="0" t="n">
        <v>5.37662411285885</v>
      </c>
      <c r="N30" s="0" t="n">
        <v>5.43577679707317</v>
      </c>
      <c r="O30" s="0" t="n">
        <v>5.44752172053255</v>
      </c>
      <c r="P30" s="0" t="n">
        <v>5.42226142998364</v>
      </c>
      <c r="Q30" s="0" t="n">
        <v>5.36727039423581</v>
      </c>
      <c r="R30" s="0" t="n">
        <v>5.28785210858169</v>
      </c>
      <c r="S30" s="0" t="n">
        <v>5.18802314502488</v>
      </c>
      <c r="T30" s="0" t="n">
        <v>5.07092704296988</v>
      </c>
      <c r="U30" s="0" t="n">
        <v>4.9390950423449</v>
      </c>
      <c r="V30" s="0" t="n">
        <v>4.79461707681167</v>
      </c>
      <c r="W30" s="0" t="n">
        <v>4.63925817764865</v>
      </c>
      <c r="X30" s="0" t="n">
        <v>4.47454052525381</v>
      </c>
      <c r="Y30" s="0" t="n">
        <v>4.30180328006763</v>
      </c>
      <c r="Z30" s="0" t="n">
        <v>4.12224777222495</v>
      </c>
      <c r="AA30" s="0" t="n">
        <v>3.9369730040336</v>
      </c>
      <c r="AB30" s="0" t="n">
        <v>3.74700489277401</v>
      </c>
      <c r="AC30" s="0" t="n">
        <v>3.553321827947</v>
      </c>
      <c r="AD30" s="0" t="n">
        <v>3.35687873322837</v>
      </c>
      <c r="AE30" s="0" t="n">
        <v>3.15863185347826</v>
      </c>
      <c r="AF30" s="0" t="n">
        <v>2.95956702446136</v>
      </c>
      <c r="AG30" s="0" t="n">
        <v>2.76073556573571</v>
      </c>
      <c r="AH30" s="0" t="n">
        <v>2.56330506890967</v>
      </c>
      <c r="AI30" s="0" t="n">
        <v>2.36863973105639</v>
      </c>
      <c r="AJ30" s="0" t="n">
        <v>2.17844437740643</v>
      </c>
      <c r="AK30" s="0" t="n">
        <v>1.99506863158922</v>
      </c>
      <c r="AL30" s="0" t="n">
        <v>1.82234448090406</v>
      </c>
      <c r="AM30" s="0" t="n">
        <v>1.67051020408169</v>
      </c>
    </row>
    <row r="31" customFormat="false" ht="12.8" hidden="false" customHeight="false" outlineLevel="0" collapsed="false">
      <c r="A31" s="0" t="n">
        <v>14</v>
      </c>
      <c r="B31" s="0" t="n">
        <v>1</v>
      </c>
      <c r="C31" s="0" t="n">
        <v>0</v>
      </c>
      <c r="D31" s="0" t="n">
        <v>0</v>
      </c>
      <c r="E31" s="0" t="n">
        <v>0</v>
      </c>
      <c r="F31" s="0" t="n">
        <v>0</v>
      </c>
      <c r="G31" s="0" t="n">
        <v>0</v>
      </c>
      <c r="H31" s="0" t="n">
        <v>0</v>
      </c>
      <c r="I31" s="0" t="n">
        <v>3.9125</v>
      </c>
      <c r="J31" s="0" t="n">
        <v>5.6415625</v>
      </c>
      <c r="K31" s="0" t="n">
        <v>5.8975</v>
      </c>
      <c r="L31" s="0" t="n">
        <v>6.13059023738201</v>
      </c>
      <c r="M31" s="0" t="n">
        <v>6.27272813166866</v>
      </c>
      <c r="N31" s="0" t="n">
        <v>6.34173959658537</v>
      </c>
      <c r="O31" s="0" t="n">
        <v>6.35544200728798</v>
      </c>
      <c r="P31" s="0" t="n">
        <v>6.32597166831425</v>
      </c>
      <c r="Q31" s="0" t="n">
        <v>6.26181545994178</v>
      </c>
      <c r="R31" s="0" t="n">
        <v>6.1691607933453</v>
      </c>
      <c r="S31" s="0" t="n">
        <v>6.05269366919569</v>
      </c>
      <c r="T31" s="0" t="n">
        <v>5.91608155013152</v>
      </c>
      <c r="U31" s="0" t="n">
        <v>5.76227754940238</v>
      </c>
      <c r="V31" s="0" t="n">
        <v>5.59371992294695</v>
      </c>
      <c r="W31" s="0" t="n">
        <v>5.41246787392343</v>
      </c>
      <c r="X31" s="0" t="n">
        <v>5.22029727946277</v>
      </c>
      <c r="Y31" s="0" t="n">
        <v>5.01877049341224</v>
      </c>
      <c r="Z31" s="0" t="n">
        <v>4.80928906759577</v>
      </c>
      <c r="AA31" s="0" t="n">
        <v>4.59313517137253</v>
      </c>
      <c r="AB31" s="0" t="n">
        <v>4.37150570823635</v>
      </c>
      <c r="AC31" s="0" t="n">
        <v>4.14554213260484</v>
      </c>
      <c r="AD31" s="0" t="n">
        <v>3.91635852209976</v>
      </c>
      <c r="AE31" s="0" t="n">
        <v>3.68507049572463</v>
      </c>
      <c r="AF31" s="0" t="n">
        <v>3.45282819520492</v>
      </c>
      <c r="AG31" s="0" t="n">
        <v>3.22085816002499</v>
      </c>
      <c r="AH31" s="0" t="n">
        <v>2.99052258039461</v>
      </c>
      <c r="AI31" s="0" t="n">
        <v>2.76341301956579</v>
      </c>
      <c r="AJ31" s="0" t="n">
        <v>2.5415184403075</v>
      </c>
      <c r="AK31" s="0" t="n">
        <v>2.32758007018743</v>
      </c>
      <c r="AL31" s="0" t="n">
        <v>2.12606856105474</v>
      </c>
      <c r="AM31" s="0" t="n">
        <v>1.94892857142864</v>
      </c>
    </row>
    <row r="32" customFormat="false" ht="12.8" hidden="false" customHeight="false" outlineLevel="0" collapsed="false">
      <c r="A32" s="0" t="n">
        <v>15</v>
      </c>
      <c r="B32" s="0" t="n">
        <v>1</v>
      </c>
      <c r="C32" s="0" t="n">
        <v>0</v>
      </c>
      <c r="D32" s="0" t="n">
        <v>0</v>
      </c>
      <c r="E32" s="0" t="n">
        <v>0</v>
      </c>
      <c r="F32" s="0" t="n">
        <v>0</v>
      </c>
      <c r="G32" s="0" t="n">
        <v>0</v>
      </c>
      <c r="H32" s="0" t="n">
        <v>0</v>
      </c>
      <c r="I32" s="0" t="n">
        <v>4.19196428571429</v>
      </c>
      <c r="J32" s="0" t="n">
        <v>6.04453125</v>
      </c>
      <c r="K32" s="0" t="n">
        <v>6.31875</v>
      </c>
      <c r="L32" s="0" t="n">
        <v>6.56848954005216</v>
      </c>
      <c r="M32" s="0" t="n">
        <v>6.72078014107357</v>
      </c>
      <c r="N32" s="0" t="n">
        <v>6.79472099634146</v>
      </c>
      <c r="O32" s="0" t="n">
        <v>6.80940215066569</v>
      </c>
      <c r="P32" s="0" t="n">
        <v>6.77782678747956</v>
      </c>
      <c r="Q32" s="0" t="n">
        <v>6.70908799279476</v>
      </c>
      <c r="R32" s="0" t="n">
        <v>6.60981513572711</v>
      </c>
      <c r="S32" s="0" t="n">
        <v>6.4850289312811</v>
      </c>
      <c r="T32" s="0" t="n">
        <v>6.33865880371235</v>
      </c>
      <c r="U32" s="0" t="n">
        <v>6.17386880293112</v>
      </c>
      <c r="V32" s="0" t="n">
        <v>5.99327134601459</v>
      </c>
      <c r="W32" s="0" t="n">
        <v>5.79907272206081</v>
      </c>
      <c r="X32" s="0" t="n">
        <v>5.59317565656726</v>
      </c>
      <c r="Y32" s="0" t="n">
        <v>5.37725410008454</v>
      </c>
      <c r="Z32" s="0" t="n">
        <v>5.15280971528119</v>
      </c>
      <c r="AA32" s="0" t="n">
        <v>4.921216255042</v>
      </c>
      <c r="AB32" s="0" t="n">
        <v>4.68375611596751</v>
      </c>
      <c r="AC32" s="0" t="n">
        <v>4.44165228493376</v>
      </c>
      <c r="AD32" s="0" t="n">
        <v>4.19609841653546</v>
      </c>
      <c r="AE32" s="0" t="n">
        <v>3.94828981684782</v>
      </c>
      <c r="AF32" s="0" t="n">
        <v>3.6994587805767</v>
      </c>
      <c r="AG32" s="0" t="n">
        <v>3.45091945716963</v>
      </c>
      <c r="AH32" s="0" t="n">
        <v>3.20413133613709</v>
      </c>
      <c r="AI32" s="0" t="n">
        <v>2.96079966382049</v>
      </c>
      <c r="AJ32" s="0" t="n">
        <v>2.72305547175804</v>
      </c>
      <c r="AK32" s="0" t="n">
        <v>2.49383578948653</v>
      </c>
      <c r="AL32" s="0" t="n">
        <v>2.27793060113008</v>
      </c>
      <c r="AM32" s="0" t="n">
        <v>2.08813775510211</v>
      </c>
    </row>
    <row r="33" customFormat="false" ht="12.8" hidden="false" customHeight="false" outlineLevel="0" collapsed="false">
      <c r="A33" s="0" t="n">
        <v>16</v>
      </c>
      <c r="B33" s="0" t="n">
        <v>1</v>
      </c>
      <c r="C33" s="0" t="n">
        <v>0</v>
      </c>
      <c r="D33" s="0" t="n">
        <v>0</v>
      </c>
      <c r="E33" s="0" t="n">
        <v>0</v>
      </c>
      <c r="F33" s="0" t="n">
        <v>0</v>
      </c>
      <c r="G33" s="0" t="n">
        <v>0</v>
      </c>
      <c r="H33" s="0" t="n">
        <v>0</v>
      </c>
      <c r="I33" s="0" t="n">
        <v>4.47142857142857</v>
      </c>
      <c r="J33" s="0" t="n">
        <v>6.4475</v>
      </c>
      <c r="K33" s="0" t="n">
        <v>6.74</v>
      </c>
      <c r="L33" s="0" t="n">
        <v>7.0063888427223</v>
      </c>
      <c r="M33" s="0" t="n">
        <v>7.16883215047847</v>
      </c>
      <c r="N33" s="0" t="n">
        <v>7.24770239609756</v>
      </c>
      <c r="O33" s="0" t="n">
        <v>7.26336229404341</v>
      </c>
      <c r="P33" s="0" t="n">
        <v>7.22968190664486</v>
      </c>
      <c r="Q33" s="0" t="n">
        <v>7.15636052564774</v>
      </c>
      <c r="R33" s="0" t="n">
        <v>7.05046947810892</v>
      </c>
      <c r="S33" s="0" t="n">
        <v>6.9173641933665</v>
      </c>
      <c r="T33" s="0" t="n">
        <v>6.76123605729317</v>
      </c>
      <c r="U33" s="0" t="n">
        <v>6.58546005645986</v>
      </c>
      <c r="V33" s="0" t="n">
        <v>6.39282276908223</v>
      </c>
      <c r="W33" s="0" t="n">
        <v>6.1856775701982</v>
      </c>
      <c r="X33" s="0" t="n">
        <v>5.96605403367174</v>
      </c>
      <c r="Y33" s="0" t="n">
        <v>5.73573770675684</v>
      </c>
      <c r="Z33" s="0" t="n">
        <v>5.4963303629666</v>
      </c>
      <c r="AA33" s="0" t="n">
        <v>5.24929733871146</v>
      </c>
      <c r="AB33" s="0" t="n">
        <v>4.99600652369868</v>
      </c>
      <c r="AC33" s="0" t="n">
        <v>4.73776243726267</v>
      </c>
      <c r="AD33" s="0" t="n">
        <v>4.47583831097116</v>
      </c>
      <c r="AE33" s="0" t="n">
        <v>4.21150913797101</v>
      </c>
      <c r="AF33" s="0" t="n">
        <v>3.94608936594847</v>
      </c>
      <c r="AG33" s="0" t="n">
        <v>3.68098075431428</v>
      </c>
      <c r="AH33" s="0" t="n">
        <v>3.41774009187956</v>
      </c>
      <c r="AI33" s="0" t="n">
        <v>3.15818630807519</v>
      </c>
      <c r="AJ33" s="0" t="n">
        <v>2.90459250320858</v>
      </c>
      <c r="AK33" s="0" t="n">
        <v>2.66009150878563</v>
      </c>
      <c r="AL33" s="0" t="n">
        <v>2.42979264120541</v>
      </c>
      <c r="AM33" s="0" t="n">
        <v>2.22734693877558</v>
      </c>
    </row>
    <row r="34" customFormat="false" ht="12.8" hidden="false" customHeight="false" outlineLevel="0" collapsed="false">
      <c r="A34" s="0" t="n">
        <v>20</v>
      </c>
      <c r="B34" s="0" t="n">
        <v>1</v>
      </c>
      <c r="C34" s="0" t="n">
        <v>0</v>
      </c>
      <c r="D34" s="0" t="n">
        <v>0</v>
      </c>
      <c r="E34" s="0" t="n">
        <v>0</v>
      </c>
      <c r="F34" s="0" t="n">
        <v>0</v>
      </c>
      <c r="G34" s="0" t="n">
        <v>0</v>
      </c>
      <c r="H34" s="0" t="n">
        <v>0</v>
      </c>
      <c r="I34" s="0" t="n">
        <v>4.63571428571429</v>
      </c>
      <c r="J34" s="0" t="n">
        <v>6.6925</v>
      </c>
      <c r="K34" s="0" t="n">
        <v>7</v>
      </c>
      <c r="L34" s="0" t="n">
        <v>7.20999999999999</v>
      </c>
      <c r="M34" s="0" t="n">
        <v>7.56714285714285</v>
      </c>
      <c r="N34" s="0" t="n">
        <v>7.70452763191237</v>
      </c>
      <c r="O34" s="0" t="n">
        <v>7.74599018803219</v>
      </c>
      <c r="P34" s="0" t="n">
        <v>7.72726441458459</v>
      </c>
      <c r="Q34" s="0" t="n">
        <v>7.66267015893871</v>
      </c>
      <c r="R34" s="0" t="n">
        <v>7.56127871948079</v>
      </c>
      <c r="S34" s="0" t="n">
        <v>7.4295460274995</v>
      </c>
      <c r="T34" s="0" t="n">
        <v>7.27235572701066</v>
      </c>
      <c r="U34" s="0" t="n">
        <v>7.09355776463421</v>
      </c>
      <c r="V34" s="0" t="n">
        <v>6.89628534450685</v>
      </c>
      <c r="W34" s="0" t="n">
        <v>6.68315696702899</v>
      </c>
      <c r="X34" s="0" t="n">
        <v>6.45641278521527</v>
      </c>
      <c r="Y34" s="0" t="n">
        <v>6.2180110048142</v>
      </c>
      <c r="Z34" s="0" t="n">
        <v>5.96969899550536</v>
      </c>
      <c r="AA34" s="0" t="n">
        <v>5.71306808963858</v>
      </c>
      <c r="AB34" s="0" t="n">
        <v>5.44959796326299</v>
      </c>
      <c r="AC34" s="0" t="n">
        <v>5.18069482583833</v>
      </c>
      <c r="AD34" s="0" t="n">
        <v>4.90772685714661</v>
      </c>
      <c r="AE34" s="0" t="n">
        <v>4.63206023489148</v>
      </c>
      <c r="AF34" s="0" t="n">
        <v>4.35509977371472</v>
      </c>
      <c r="AG34" s="0" t="n">
        <v>4.07834009639412</v>
      </c>
      <c r="AH34" s="0" t="n">
        <v>3.80343763975255</v>
      </c>
      <c r="AI34" s="0" t="n">
        <v>3.53232417099562</v>
      </c>
      <c r="AJ34" s="0" t="n">
        <v>3.26740993742939</v>
      </c>
      <c r="AK34" s="0" t="n">
        <v>3.01201233937986</v>
      </c>
      <c r="AL34" s="0" t="n">
        <v>2.77153589283303</v>
      </c>
      <c r="AM34" s="0" t="n">
        <v>2.56040816326516</v>
      </c>
    </row>
    <row r="35" customFormat="false" ht="12.8" hidden="false" customHeight="false" outlineLevel="0" collapsed="false">
      <c r="A35" s="0" t="n">
        <v>22</v>
      </c>
      <c r="B35" s="0" t="n">
        <v>1</v>
      </c>
      <c r="C35" s="0" t="n">
        <v>0</v>
      </c>
      <c r="D35" s="0" t="n">
        <v>0</v>
      </c>
      <c r="E35" s="0" t="n">
        <v>0</v>
      </c>
      <c r="F35" s="0" t="n">
        <v>0</v>
      </c>
      <c r="G35" s="0" t="n">
        <v>0</v>
      </c>
      <c r="H35" s="0" t="n">
        <v>0</v>
      </c>
      <c r="I35" s="0" t="n">
        <v>4.70142857142857</v>
      </c>
      <c r="J35" s="0" t="n">
        <v>6.7875</v>
      </c>
      <c r="K35" s="0" t="n">
        <v>7.112</v>
      </c>
      <c r="L35" s="0" t="n">
        <v>7.354</v>
      </c>
      <c r="M35" s="0" t="n">
        <v>7.754</v>
      </c>
      <c r="N35" s="0" t="n">
        <v>8.20350000000001</v>
      </c>
      <c r="O35" s="0" t="n">
        <v>8.686</v>
      </c>
      <c r="P35" s="0" t="n">
        <v>9.25200000000002</v>
      </c>
      <c r="Q35" s="0" t="n">
        <v>9.36163352095731</v>
      </c>
      <c r="R35" s="0" t="n">
        <v>9.32394065329338</v>
      </c>
      <c r="S35" s="0" t="n">
        <v>9.21052571830402</v>
      </c>
      <c r="T35" s="0" t="n">
        <v>9.04371980030573</v>
      </c>
      <c r="U35" s="0" t="n">
        <v>8.83575855352694</v>
      </c>
      <c r="V35" s="0" t="n">
        <v>8.59468159746619</v>
      </c>
      <c r="W35" s="0" t="n">
        <v>8.3263216349512</v>
      </c>
      <c r="X35" s="0" t="n">
        <v>8.03519167169882</v>
      </c>
      <c r="Y35" s="0" t="n">
        <v>7.72495125242023</v>
      </c>
      <c r="Z35" s="0" t="n">
        <v>7.39868062428427</v>
      </c>
      <c r="AA35" s="0" t="n">
        <v>7.05905654111208</v>
      </c>
      <c r="AB35" s="0" t="n">
        <v>6.70847383190708</v>
      </c>
      <c r="AC35" s="0" t="n">
        <v>6.34913604405569</v>
      </c>
      <c r="AD35" s="0" t="n">
        <v>5.98312901683734</v>
      </c>
      <c r="AE35" s="0" t="n">
        <v>5.61248700992167</v>
      </c>
      <c r="AF35" s="0" t="n">
        <v>5.23925979065298</v>
      </c>
      <c r="AG35" s="0" t="n">
        <v>4.86559048107664</v>
      </c>
      <c r="AH35" s="0" t="n">
        <v>4.49381921908047</v>
      </c>
      <c r="AI35" s="0" t="n">
        <v>4.12664131519579</v>
      </c>
      <c r="AJ35" s="0" t="n">
        <v>3.7673854553158</v>
      </c>
      <c r="AK35" s="0" t="n">
        <v>3.42059602253253</v>
      </c>
      <c r="AL35" s="0" t="n">
        <v>3.09363070013564</v>
      </c>
      <c r="AM35" s="0" t="n">
        <v>2.80604081632655</v>
      </c>
    </row>
    <row r="36" customFormat="false" ht="12.8" hidden="false" customHeight="false" outlineLevel="0" collapsed="false">
      <c r="A36" s="0" t="n">
        <v>25</v>
      </c>
      <c r="B36" s="0" t="n">
        <v>1</v>
      </c>
      <c r="C36" s="0" t="n">
        <v>0</v>
      </c>
      <c r="D36" s="0" t="n">
        <v>0</v>
      </c>
      <c r="E36" s="0" t="n">
        <v>0</v>
      </c>
      <c r="F36" s="0" t="n">
        <v>0</v>
      </c>
      <c r="G36" s="0" t="n">
        <v>0</v>
      </c>
      <c r="H36" s="0" t="n">
        <v>0</v>
      </c>
      <c r="I36" s="0" t="n">
        <v>4.8</v>
      </c>
      <c r="J36" s="0" t="n">
        <v>6.93</v>
      </c>
      <c r="K36" s="0" t="n">
        <v>7.28</v>
      </c>
      <c r="L36" s="0" t="n">
        <v>7.57</v>
      </c>
      <c r="M36" s="0" t="n">
        <v>8.03428571428572</v>
      </c>
      <c r="N36" s="0" t="n">
        <v>8.5725</v>
      </c>
      <c r="O36" s="0" t="n">
        <v>9.16</v>
      </c>
      <c r="P36" s="0" t="n">
        <v>9.82500000000001</v>
      </c>
      <c r="Q36" s="0" t="n">
        <v>10.49</v>
      </c>
      <c r="R36" s="0" t="n">
        <v>11.09</v>
      </c>
      <c r="S36" s="0" t="n">
        <v>11.67</v>
      </c>
      <c r="T36" s="0" t="n">
        <v>11.6722768836409</v>
      </c>
      <c r="U36" s="0" t="n">
        <v>11.4846381906322</v>
      </c>
      <c r="V36" s="0" t="n">
        <v>11.1985610772139</v>
      </c>
      <c r="W36" s="0" t="n">
        <v>10.8437771627965</v>
      </c>
      <c r="X36" s="0" t="n">
        <v>10.4367732679851</v>
      </c>
      <c r="Y36" s="0" t="n">
        <v>9.98845909303509</v>
      </c>
      <c r="Z36" s="0" t="n">
        <v>9.50681679493229</v>
      </c>
      <c r="AA36" s="0" t="n">
        <v>8.99810001426911</v>
      </c>
      <c r="AB36" s="0" t="n">
        <v>8.46747150520964</v>
      </c>
      <c r="AC36" s="0" t="n">
        <v>7.91938476975244</v>
      </c>
      <c r="AD36" s="0" t="n">
        <v>7.35783747312952</v>
      </c>
      <c r="AE36" s="0" t="n">
        <v>6.78655916302859</v>
      </c>
      <c r="AF36" s="0" t="n">
        <v>6.20916970261043</v>
      </c>
      <c r="AG36" s="0" t="n">
        <v>5.62933593262224</v>
      </c>
      <c r="AH36" s="0" t="n">
        <v>5.05095674091499</v>
      </c>
      <c r="AI36" s="0" t="n">
        <v>4.47842490437617</v>
      </c>
      <c r="AJ36" s="0" t="n">
        <v>3.91706943602629</v>
      </c>
      <c r="AK36" s="0" t="n">
        <v>3.3740643378471</v>
      </c>
      <c r="AL36" s="0" t="n">
        <v>2.86090330488815</v>
      </c>
      <c r="AM36" s="0" t="n">
        <v>2.40789473684203</v>
      </c>
    </row>
    <row r="37" customFormat="false" ht="12.8" hidden="false" customHeight="false" outlineLevel="0" collapsed="false">
      <c r="A37" s="0" t="n">
        <v>27</v>
      </c>
      <c r="B37" s="0" t="n">
        <v>1</v>
      </c>
      <c r="C37" s="0" t="n">
        <v>0</v>
      </c>
      <c r="D37" s="0" t="n">
        <v>0</v>
      </c>
      <c r="E37" s="0" t="n">
        <v>0</v>
      </c>
      <c r="F37" s="0" t="n">
        <v>0</v>
      </c>
      <c r="G37" s="0" t="n">
        <v>0</v>
      </c>
      <c r="H37" s="0" t="n">
        <v>0</v>
      </c>
      <c r="I37" s="0" t="n">
        <v>4.85428571428571</v>
      </c>
      <c r="J37" s="0" t="n">
        <v>7.012</v>
      </c>
      <c r="K37" s="0" t="n">
        <v>7.392</v>
      </c>
      <c r="L37" s="0" t="n">
        <v>7.71</v>
      </c>
      <c r="M37" s="0" t="n">
        <v>8.23142857142857</v>
      </c>
      <c r="N37" s="0" t="n">
        <v>8.8195</v>
      </c>
      <c r="O37" s="0" t="n">
        <v>9.452</v>
      </c>
      <c r="P37" s="0" t="n">
        <v>10.155</v>
      </c>
      <c r="Q37" s="0" t="n">
        <v>10.858</v>
      </c>
      <c r="R37" s="0" t="n">
        <v>11.486</v>
      </c>
      <c r="S37" s="0" t="n">
        <v>12.094</v>
      </c>
      <c r="T37" s="0" t="n">
        <v>12.664</v>
      </c>
      <c r="U37" s="0" t="n">
        <v>13.234</v>
      </c>
      <c r="V37" s="0" t="n">
        <v>13.759</v>
      </c>
      <c r="W37" s="0" t="n">
        <v>13.602034582849</v>
      </c>
      <c r="X37" s="0" t="n">
        <v>13.2216787499189</v>
      </c>
      <c r="Y37" s="0" t="n">
        <v>12.7263464538199</v>
      </c>
      <c r="Z37" s="0" t="n">
        <v>12.1517223369212</v>
      </c>
      <c r="AA37" s="0" t="n">
        <v>11.5178705392746</v>
      </c>
      <c r="AB37" s="0" t="n">
        <v>10.8383090879576</v>
      </c>
      <c r="AC37" s="0" t="n">
        <v>10.1231641783155</v>
      </c>
      <c r="AD37" s="0" t="n">
        <v>9.38061621056536</v>
      </c>
      <c r="AE37" s="0" t="n">
        <v>8.61769218098757</v>
      </c>
      <c r="AF37" s="0" t="n">
        <v>7.84077243579822</v>
      </c>
      <c r="AG37" s="0" t="n">
        <v>7.05597539976419</v>
      </c>
      <c r="AH37" s="0" t="n">
        <v>6.26951859364048</v>
      </c>
      <c r="AI37" s="0" t="n">
        <v>5.48815135022358</v>
      </c>
      <c r="AJ37" s="0" t="n">
        <v>4.71981944456886</v>
      </c>
      <c r="AK37" s="0" t="n">
        <v>3.97497134293725</v>
      </c>
      <c r="AL37" s="0" t="n">
        <v>3.27005529513706</v>
      </c>
      <c r="AM37" s="0" t="n">
        <v>2.64789473684223</v>
      </c>
    </row>
    <row r="38" customFormat="false" ht="12.8" hidden="false" customHeight="false" outlineLevel="0" collapsed="false">
      <c r="A38" s="0" t="n">
        <v>30</v>
      </c>
      <c r="B38" s="0" t="n">
        <v>1</v>
      </c>
      <c r="C38" s="0" t="n">
        <v>0</v>
      </c>
      <c r="D38" s="0" t="n">
        <v>0</v>
      </c>
      <c r="E38" s="0" t="n">
        <v>0</v>
      </c>
      <c r="F38" s="0" t="n">
        <v>0</v>
      </c>
      <c r="G38" s="0" t="n">
        <v>0</v>
      </c>
      <c r="H38" s="0" t="n">
        <v>0</v>
      </c>
      <c r="I38" s="0" t="n">
        <v>4.93571428571429</v>
      </c>
      <c r="J38" s="0" t="n">
        <v>7.13499999999999</v>
      </c>
      <c r="K38" s="0" t="n">
        <v>7.55999999999999</v>
      </c>
      <c r="L38" s="0" t="n">
        <v>7.92</v>
      </c>
      <c r="M38" s="0" t="n">
        <v>8.52714285714286</v>
      </c>
      <c r="N38" s="0" t="n">
        <v>9.19</v>
      </c>
      <c r="O38" s="0" t="n">
        <v>9.89000000000002</v>
      </c>
      <c r="P38" s="0" t="n">
        <v>10.65</v>
      </c>
      <c r="Q38" s="0" t="n">
        <v>11.41</v>
      </c>
      <c r="R38" s="0" t="n">
        <v>12.08</v>
      </c>
      <c r="S38" s="0" t="n">
        <v>12.73</v>
      </c>
      <c r="T38" s="0" t="n">
        <v>13.345</v>
      </c>
      <c r="U38" s="0" t="n">
        <v>13.96</v>
      </c>
      <c r="V38" s="0" t="n">
        <v>14.53</v>
      </c>
      <c r="W38" s="0" t="n">
        <v>15.1</v>
      </c>
      <c r="X38" s="0" t="n">
        <v>15.615</v>
      </c>
      <c r="Y38" s="0" t="n">
        <v>16.13</v>
      </c>
      <c r="Z38" s="0" t="n">
        <v>15.7512147971061</v>
      </c>
      <c r="AA38" s="0" t="n">
        <v>15.0851826865214</v>
      </c>
      <c r="AB38" s="0" t="n">
        <v>14.2755134467409</v>
      </c>
      <c r="AC38" s="0" t="n">
        <v>13.3695918162138</v>
      </c>
      <c r="AD38" s="0" t="n">
        <v>12.3944769638587</v>
      </c>
      <c r="AE38" s="0" t="n">
        <v>11.368891024109</v>
      </c>
      <c r="AF38" s="0" t="n">
        <v>10.3074259781039</v>
      </c>
      <c r="AG38" s="0" t="n">
        <v>9.22255177061545</v>
      </c>
      <c r="AH38" s="0" t="n">
        <v>8.1258480678788</v>
      </c>
      <c r="AI38" s="0" t="n">
        <v>7.02901851738644</v>
      </c>
      <c r="AJ38" s="0" t="n">
        <v>5.94508842329339</v>
      </c>
      <c r="AK38" s="0" t="n">
        <v>4.89046305015349</v>
      </c>
      <c r="AL38" s="0" t="n">
        <v>3.89016433703221</v>
      </c>
      <c r="AM38" s="0" t="n">
        <v>3.00789473684219</v>
      </c>
    </row>
    <row r="39" customFormat="false" ht="12.8" hidden="false" customHeight="false" outlineLevel="0" collapsed="false">
      <c r="A39" s="0" t="n">
        <v>32</v>
      </c>
      <c r="B39" s="0" t="n">
        <v>1</v>
      </c>
      <c r="C39" s="0" t="n">
        <v>0</v>
      </c>
      <c r="D39" s="0" t="n">
        <v>0</v>
      </c>
      <c r="E39" s="0" t="n">
        <v>0</v>
      </c>
      <c r="F39" s="0" t="n">
        <v>0</v>
      </c>
      <c r="G39" s="0" t="n">
        <v>0</v>
      </c>
      <c r="H39" s="0" t="n">
        <v>0</v>
      </c>
      <c r="I39" s="0" t="n">
        <v>4.44214285714287</v>
      </c>
      <c r="J39" s="0" t="n">
        <v>6.42150000000001</v>
      </c>
      <c r="K39" s="0" t="n">
        <v>6.804</v>
      </c>
      <c r="L39" s="0" t="n">
        <v>7.12800000000001</v>
      </c>
      <c r="M39" s="0" t="n">
        <v>7.67442857142857</v>
      </c>
      <c r="N39" s="0" t="n">
        <v>8.271</v>
      </c>
      <c r="O39" s="0" t="n">
        <v>8.90100000000001</v>
      </c>
      <c r="P39" s="0" t="n">
        <v>9.58500000000002</v>
      </c>
      <c r="Q39" s="0" t="n">
        <v>10.269</v>
      </c>
      <c r="R39" s="0" t="n">
        <v>10.872</v>
      </c>
      <c r="S39" s="0" t="n">
        <v>11.457</v>
      </c>
      <c r="T39" s="0" t="n">
        <v>12.0105</v>
      </c>
      <c r="U39" s="0" t="n">
        <v>12.564</v>
      </c>
      <c r="V39" s="0" t="n">
        <v>13.077</v>
      </c>
      <c r="W39" s="0" t="n">
        <v>13.59</v>
      </c>
      <c r="X39" s="0" t="n">
        <v>14.0535</v>
      </c>
      <c r="Y39" s="0" t="n">
        <v>14.517</v>
      </c>
      <c r="Z39" s="0" t="n">
        <v>14.949</v>
      </c>
      <c r="AA39" s="0" t="n">
        <v>14.518475885388</v>
      </c>
      <c r="AB39" s="0" t="n">
        <v>13.8116929785683</v>
      </c>
      <c r="AC39" s="0" t="n">
        <v>12.9677904697421</v>
      </c>
      <c r="AD39" s="0" t="n">
        <v>12.0331990569506</v>
      </c>
      <c r="AE39" s="0" t="n">
        <v>11.0347431750201</v>
      </c>
      <c r="AF39" s="0" t="n">
        <v>9.9912856773172</v>
      </c>
      <c r="AG39" s="0" t="n">
        <v>8.91787243075531</v>
      </c>
      <c r="AH39" s="0" t="n">
        <v>7.82779130568756</v>
      </c>
      <c r="AI39" s="0" t="n">
        <v>6.73397127149767</v>
      </c>
      <c r="AJ39" s="0" t="n">
        <v>5.65038887315384</v>
      </c>
      <c r="AK39" s="0" t="n">
        <v>4.59426706331872</v>
      </c>
      <c r="AL39" s="0" t="n">
        <v>3.5914652691548</v>
      </c>
      <c r="AM39" s="0" t="n">
        <v>2.70710526315795</v>
      </c>
    </row>
    <row r="40" customFormat="false" ht="12.8" hidden="false" customHeight="false" outlineLevel="0" collapsed="false">
      <c r="A40" s="0" t="n">
        <v>33</v>
      </c>
      <c r="B40" s="0" t="n">
        <v>1</v>
      </c>
      <c r="C40" s="0" t="n">
        <v>0</v>
      </c>
      <c r="D40" s="0" t="n">
        <v>0</v>
      </c>
      <c r="E40" s="0" t="n">
        <v>0</v>
      </c>
      <c r="F40" s="0" t="n">
        <v>0</v>
      </c>
      <c r="G40" s="0" t="n">
        <v>0</v>
      </c>
      <c r="H40" s="0" t="n">
        <v>0</v>
      </c>
      <c r="I40" s="0" t="n">
        <v>4.19535714285715</v>
      </c>
      <c r="J40" s="0" t="n">
        <v>6.06475</v>
      </c>
      <c r="K40" s="0" t="n">
        <v>6.426</v>
      </c>
      <c r="L40" s="0" t="n">
        <v>6.732</v>
      </c>
      <c r="M40" s="0" t="n">
        <v>7.24807142857143</v>
      </c>
      <c r="N40" s="0" t="n">
        <v>7.8115</v>
      </c>
      <c r="O40" s="0" t="n">
        <v>8.40649999999999</v>
      </c>
      <c r="P40" s="0" t="n">
        <v>9.05249999999999</v>
      </c>
      <c r="Q40" s="0" t="n">
        <v>9.69850000000001</v>
      </c>
      <c r="R40" s="0" t="n">
        <v>10.268</v>
      </c>
      <c r="S40" s="0" t="n">
        <v>10.8205</v>
      </c>
      <c r="T40" s="0" t="n">
        <v>11.34325</v>
      </c>
      <c r="U40" s="0" t="n">
        <v>11.866</v>
      </c>
      <c r="V40" s="0" t="n">
        <v>12.3505</v>
      </c>
      <c r="W40" s="0" t="n">
        <v>12.835</v>
      </c>
      <c r="X40" s="0" t="n">
        <v>13.27275</v>
      </c>
      <c r="Y40" s="0" t="n">
        <v>13.7105</v>
      </c>
      <c r="Z40" s="0" t="n">
        <v>14.1185</v>
      </c>
      <c r="AA40" s="0" t="n">
        <v>14.5265</v>
      </c>
      <c r="AB40" s="0" t="n">
        <v>14.0292258873488</v>
      </c>
      <c r="AC40" s="0" t="n">
        <v>13.2452883561717</v>
      </c>
      <c r="AD40" s="0" t="n">
        <v>12.3215901648332</v>
      </c>
      <c r="AE40" s="0" t="n">
        <v>11.3072304882421</v>
      </c>
      <c r="AF40" s="0" t="n">
        <v>10.2308668108679</v>
      </c>
      <c r="AG40" s="0" t="n">
        <v>9.11302902857656</v>
      </c>
      <c r="AH40" s="0" t="n">
        <v>7.97058042197866</v>
      </c>
      <c r="AI40" s="0" t="n">
        <v>6.81908645589288</v>
      </c>
      <c r="AJ40" s="0" t="n">
        <v>5.67472408468113</v>
      </c>
      <c r="AK40" s="0" t="n">
        <v>4.55685482742017</v>
      </c>
      <c r="AL40" s="0" t="n">
        <v>3.49395210057506</v>
      </c>
      <c r="AM40" s="0" t="n">
        <v>2.55671052631579</v>
      </c>
    </row>
    <row r="41" customFormat="false" ht="12.8" hidden="false" customHeight="false" outlineLevel="0" collapsed="false">
      <c r="A41" s="0" t="n">
        <v>34</v>
      </c>
      <c r="B41" s="0" t="n">
        <v>1</v>
      </c>
      <c r="C41" s="0" t="n">
        <v>0</v>
      </c>
      <c r="D41" s="0" t="n">
        <v>0</v>
      </c>
      <c r="E41" s="0" t="n">
        <v>0</v>
      </c>
      <c r="F41" s="0" t="n">
        <v>0</v>
      </c>
      <c r="G41" s="0" t="n">
        <v>0</v>
      </c>
      <c r="H41" s="0" t="n">
        <v>0</v>
      </c>
      <c r="I41" s="0" t="n">
        <v>3.94857142857143</v>
      </c>
      <c r="J41" s="0" t="n">
        <v>5.70800000000001</v>
      </c>
      <c r="K41" s="0" t="n">
        <v>6.048</v>
      </c>
      <c r="L41" s="0" t="n">
        <v>6.336</v>
      </c>
      <c r="M41" s="0" t="n">
        <v>6.82171428571429</v>
      </c>
      <c r="N41" s="0" t="n">
        <v>7.35200000000002</v>
      </c>
      <c r="O41" s="0" t="n">
        <v>7.91200000000001</v>
      </c>
      <c r="P41" s="0" t="n">
        <v>8.52</v>
      </c>
      <c r="Q41" s="0" t="n">
        <v>9.128</v>
      </c>
      <c r="R41" s="0" t="n">
        <v>9.66399999999999</v>
      </c>
      <c r="S41" s="0" t="n">
        <v>10.184</v>
      </c>
      <c r="T41" s="0" t="n">
        <v>10.676</v>
      </c>
      <c r="U41" s="0" t="n">
        <v>11.168</v>
      </c>
      <c r="V41" s="0" t="n">
        <v>11.624</v>
      </c>
      <c r="W41" s="0" t="n">
        <v>12.08</v>
      </c>
      <c r="X41" s="0" t="n">
        <v>12.492</v>
      </c>
      <c r="Y41" s="0" t="n">
        <v>12.904</v>
      </c>
      <c r="Z41" s="0" t="n">
        <v>13.288</v>
      </c>
      <c r="AA41" s="0" t="n">
        <v>13.672</v>
      </c>
      <c r="AB41" s="0" t="n">
        <v>14.028</v>
      </c>
      <c r="AC41" s="0" t="n">
        <v>13.8663965824658</v>
      </c>
      <c r="AD41" s="0" t="n">
        <v>13.5393537091623</v>
      </c>
      <c r="AE41" s="0" t="n">
        <v>13.1310539695322</v>
      </c>
      <c r="AF41" s="0" t="n">
        <v>12.6702083964413</v>
      </c>
      <c r="AG41" s="0" t="n">
        <v>12.1739025557326</v>
      </c>
      <c r="AH41" s="0" t="n">
        <v>11.6546957788563</v>
      </c>
      <c r="AI41" s="0" t="n">
        <v>11.1232996731484</v>
      </c>
      <c r="AJ41" s="0" t="n">
        <v>10.5901881022797</v>
      </c>
      <c r="AK41" s="0" t="n">
        <v>10.067309716683</v>
      </c>
      <c r="AL41" s="0" t="n">
        <v>9.57160329556905</v>
      </c>
      <c r="AM41" s="0" t="n">
        <v>9.14400000000002</v>
      </c>
    </row>
    <row r="42" customFormat="false" ht="12.8" hidden="false" customHeight="false" outlineLevel="0" collapsed="false">
      <c r="A42" s="0" t="n">
        <v>36</v>
      </c>
      <c r="B42" s="0" t="n">
        <v>1</v>
      </c>
      <c r="C42" s="0" t="n">
        <v>0</v>
      </c>
      <c r="D42" s="0" t="n">
        <v>0</v>
      </c>
      <c r="E42" s="0" t="n">
        <v>0</v>
      </c>
      <c r="F42" s="0" t="n">
        <v>0</v>
      </c>
      <c r="G42" s="0" t="n">
        <v>0</v>
      </c>
      <c r="H42" s="0" t="n">
        <v>0</v>
      </c>
      <c r="I42" s="0" t="n">
        <v>3.45499999999999</v>
      </c>
      <c r="J42" s="0" t="n">
        <v>4.99450000000001</v>
      </c>
      <c r="K42" s="0" t="n">
        <v>5.29199999999999</v>
      </c>
      <c r="L42" s="0" t="n">
        <v>5.544</v>
      </c>
      <c r="M42" s="0" t="n">
        <v>5.96899999999999</v>
      </c>
      <c r="N42" s="0" t="n">
        <v>6.43299999999999</v>
      </c>
      <c r="O42" s="0" t="n">
        <v>6.923</v>
      </c>
      <c r="P42" s="0" t="n">
        <v>7.45499999999999</v>
      </c>
      <c r="Q42" s="0" t="n">
        <v>7.98699999999999</v>
      </c>
      <c r="R42" s="0" t="n">
        <v>8.456</v>
      </c>
      <c r="S42" s="0" t="n">
        <v>8.911</v>
      </c>
      <c r="T42" s="0" t="n">
        <v>9.34149999999998</v>
      </c>
      <c r="U42" s="0" t="n">
        <v>9.77200000000001</v>
      </c>
      <c r="V42" s="0" t="n">
        <v>10.171</v>
      </c>
      <c r="W42" s="0" t="n">
        <v>10.57</v>
      </c>
      <c r="X42" s="0" t="n">
        <v>10.9305</v>
      </c>
      <c r="Y42" s="0" t="n">
        <v>11.291</v>
      </c>
      <c r="Z42" s="0" t="n">
        <v>11.627</v>
      </c>
      <c r="AA42" s="0" t="n">
        <v>11.963</v>
      </c>
      <c r="AB42" s="0" t="n">
        <v>12.2745000000001</v>
      </c>
      <c r="AC42" s="0" t="n">
        <v>12.586</v>
      </c>
      <c r="AD42" s="0" t="n">
        <v>12.677</v>
      </c>
      <c r="AE42" s="0" t="n">
        <v>11.795</v>
      </c>
      <c r="AF42" s="0" t="n">
        <v>11.2592291569544</v>
      </c>
      <c r="AG42" s="0" t="n">
        <v>10.7734351174006</v>
      </c>
      <c r="AH42" s="0" t="n">
        <v>10.2864574008814</v>
      </c>
      <c r="AI42" s="0" t="n">
        <v>9.79707121183518</v>
      </c>
      <c r="AJ42" s="0" t="n">
        <v>9.31072517192131</v>
      </c>
      <c r="AK42" s="0" t="n">
        <v>8.83625432526899</v>
      </c>
      <c r="AL42" s="0" t="n">
        <v>8.38775252393449</v>
      </c>
      <c r="AM42" s="0" t="n">
        <v>8.00099999999998</v>
      </c>
    </row>
    <row r="43" customFormat="false" ht="12.8" hidden="false" customHeight="false" outlineLevel="0" collapsed="false">
      <c r="A43" s="0" t="n">
        <v>38</v>
      </c>
      <c r="B43" s="0" t="n">
        <v>1</v>
      </c>
      <c r="C43" s="0" t="n">
        <v>0</v>
      </c>
      <c r="D43" s="0" t="n">
        <v>0</v>
      </c>
      <c r="E43" s="0" t="n">
        <v>0</v>
      </c>
      <c r="F43" s="0" t="n">
        <v>0</v>
      </c>
      <c r="G43" s="0" t="n">
        <v>0</v>
      </c>
      <c r="H43" s="0" t="n">
        <v>0</v>
      </c>
      <c r="I43" s="0" t="n">
        <v>2.96142857142857</v>
      </c>
      <c r="J43" s="0" t="n">
        <v>4.28099999999999</v>
      </c>
      <c r="K43" s="0" t="n">
        <v>4.536</v>
      </c>
      <c r="L43" s="0" t="n">
        <v>4.752</v>
      </c>
      <c r="M43" s="0" t="n">
        <v>5.11628571428572</v>
      </c>
      <c r="N43" s="0" t="n">
        <v>5.514</v>
      </c>
      <c r="O43" s="0" t="n">
        <v>5.93400000000001</v>
      </c>
      <c r="P43" s="0" t="n">
        <v>6.38999999999999</v>
      </c>
      <c r="Q43" s="0" t="n">
        <v>6.846</v>
      </c>
      <c r="R43" s="0" t="n">
        <v>7.248</v>
      </c>
      <c r="S43" s="0" t="n">
        <v>7.63799999999998</v>
      </c>
      <c r="T43" s="0" t="n">
        <v>8.007</v>
      </c>
      <c r="U43" s="0" t="n">
        <v>8.37599999999998</v>
      </c>
      <c r="V43" s="0" t="n">
        <v>8.71800000000001</v>
      </c>
      <c r="W43" s="0" t="n">
        <v>9.05999999999997</v>
      </c>
      <c r="X43" s="0" t="n">
        <v>9.369</v>
      </c>
      <c r="Y43" s="0" t="n">
        <v>9.67799999999999</v>
      </c>
      <c r="Z43" s="0" t="n">
        <v>9.96599999999999</v>
      </c>
      <c r="AA43" s="0" t="n">
        <v>10.254</v>
      </c>
      <c r="AB43" s="0" t="n">
        <v>10.521</v>
      </c>
      <c r="AC43" s="0" t="n">
        <v>10.788</v>
      </c>
      <c r="AD43" s="0" t="n">
        <v>10.8659999999999</v>
      </c>
      <c r="AE43" s="0" t="n">
        <v>10.11</v>
      </c>
      <c r="AF43" s="0" t="n">
        <v>9.43800000000001</v>
      </c>
      <c r="AG43" s="0" t="n">
        <v>8.76599999999994</v>
      </c>
      <c r="AH43" s="0" t="n">
        <v>8.36399999999998</v>
      </c>
      <c r="AI43" s="0" t="n">
        <v>7.96200000000004</v>
      </c>
      <c r="AJ43" s="0" t="n">
        <v>7.68599999999998</v>
      </c>
      <c r="AK43" s="0" t="n">
        <v>7.41000000000004</v>
      </c>
      <c r="AL43" s="0" t="n">
        <v>7.1339999999999</v>
      </c>
      <c r="AM43" s="0" t="n">
        <v>6.858</v>
      </c>
    </row>
    <row r="44" customFormat="false" ht="12.8" hidden="false" customHeight="false" outlineLevel="0" collapsed="false">
      <c r="A44" s="0" t="n">
        <v>4</v>
      </c>
      <c r="B44" s="0" t="n">
        <v>2</v>
      </c>
      <c r="C44" s="0" t="n">
        <v>0</v>
      </c>
      <c r="D44" s="0" t="n">
        <v>0</v>
      </c>
      <c r="E44" s="0" t="n">
        <v>0</v>
      </c>
      <c r="F44" s="0" t="n">
        <v>0</v>
      </c>
      <c r="G44" s="0" t="n">
        <v>0</v>
      </c>
      <c r="H44" s="0" t="n">
        <v>0</v>
      </c>
      <c r="I44" s="0" t="n">
        <v>1.87142857142857</v>
      </c>
      <c r="J44" s="0" t="n">
        <v>2.905</v>
      </c>
      <c r="K44" s="0" t="n">
        <v>3.33</v>
      </c>
      <c r="L44" s="0" t="n">
        <v>3.68</v>
      </c>
      <c r="M44" s="0" t="n">
        <v>3.96571428571429</v>
      </c>
      <c r="N44" s="0" t="n">
        <v>4.20375</v>
      </c>
      <c r="O44" s="0" t="n">
        <v>4.41000000000001</v>
      </c>
      <c r="P44" s="0" t="n">
        <v>4.44783986929813</v>
      </c>
      <c r="Q44" s="0" t="n">
        <v>4.42227998773682</v>
      </c>
      <c r="R44" s="0" t="n">
        <v>4.36008876809673</v>
      </c>
      <c r="S44" s="0" t="n">
        <v>4.27096958340907</v>
      </c>
      <c r="T44" s="0" t="n">
        <v>4.1606537707176</v>
      </c>
      <c r="U44" s="0" t="n">
        <v>4.03307067610396</v>
      </c>
      <c r="V44" s="0" t="n">
        <v>3.89114084520768</v>
      </c>
      <c r="W44" s="0" t="n">
        <v>3.73715396053367</v>
      </c>
      <c r="X44" s="0" t="n">
        <v>3.57297792454137</v>
      </c>
      <c r="Y44" s="0" t="n">
        <v>3.40018659512298</v>
      </c>
      <c r="Z44" s="0" t="n">
        <v>3.22014386087033</v>
      </c>
      <c r="AA44" s="0" t="n">
        <v>3.03406259424723</v>
      </c>
      <c r="AB44" s="0" t="n">
        <v>2.84304860520913</v>
      </c>
      <c r="AC44" s="0" t="n">
        <v>2.64813569667566</v>
      </c>
      <c r="AD44" s="0" t="n">
        <v>2.45031596545182</v>
      </c>
      <c r="AE44" s="0" t="n">
        <v>2.25056868540213</v>
      </c>
      <c r="AF44" s="0" t="n">
        <v>2.04989116773785</v>
      </c>
      <c r="AG44" s="0" t="n">
        <v>1.84933606719896</v>
      </c>
      <c r="AH44" s="0" t="n">
        <v>1.65006248084803</v>
      </c>
      <c r="AI44" s="0" t="n">
        <v>1.45341524418205</v>
      </c>
      <c r="AJ44" s="0" t="n">
        <v>1.26106567744409</v>
      </c>
      <c r="AK44" s="0" t="n">
        <v>1.07530744318986</v>
      </c>
      <c r="AL44" s="0" t="n">
        <v>0.899869652822475</v>
      </c>
      <c r="AM44" s="0" t="n">
        <v>0.744693877551028</v>
      </c>
    </row>
    <row r="45" customFormat="false" ht="12.8" hidden="false" customHeight="false" outlineLevel="0" collapsed="false">
      <c r="A45" s="0" t="n">
        <v>5</v>
      </c>
      <c r="B45" s="0" t="n">
        <v>2</v>
      </c>
      <c r="C45" s="0" t="n">
        <v>0</v>
      </c>
      <c r="D45" s="0" t="n">
        <v>0</v>
      </c>
      <c r="E45" s="0" t="n">
        <v>0</v>
      </c>
      <c r="F45" s="0" t="n">
        <v>0</v>
      </c>
      <c r="G45" s="0" t="n">
        <v>0</v>
      </c>
      <c r="H45" s="0" t="n">
        <v>0</v>
      </c>
      <c r="I45" s="0" t="n">
        <v>2.31071428571429</v>
      </c>
      <c r="J45" s="0" t="n">
        <v>3.55375</v>
      </c>
      <c r="K45" s="0" t="n">
        <v>4.03</v>
      </c>
      <c r="L45" s="0" t="n">
        <v>4.4</v>
      </c>
      <c r="M45" s="0" t="n">
        <v>4.69642857142857</v>
      </c>
      <c r="N45" s="0" t="n">
        <v>4.935</v>
      </c>
      <c r="O45" s="0" t="n">
        <v>5.135</v>
      </c>
      <c r="P45" s="0" t="n">
        <v>5.1659127268611</v>
      </c>
      <c r="Q45" s="0" t="n">
        <v>5.13046557195031</v>
      </c>
      <c r="R45" s="0" t="n">
        <v>5.05549531621787</v>
      </c>
      <c r="S45" s="0" t="n">
        <v>4.95106853745196</v>
      </c>
      <c r="T45" s="0" t="n">
        <v>4.82325950103721</v>
      </c>
      <c r="U45" s="0" t="n">
        <v>4.67629514391976</v>
      </c>
      <c r="V45" s="0" t="n">
        <v>4.51335169846014</v>
      </c>
      <c r="W45" s="0" t="n">
        <v>4.33694017030664</v>
      </c>
      <c r="X45" s="0" t="n">
        <v>4.14912257138251</v>
      </c>
      <c r="Y45" s="0" t="n">
        <v>3.95164565135126</v>
      </c>
      <c r="Z45" s="0" t="n">
        <v>3.74602988889101</v>
      </c>
      <c r="AA45" s="0" t="n">
        <v>3.53363252655768</v>
      </c>
      <c r="AB45" s="0" t="n">
        <v>3.31569502849486</v>
      </c>
      <c r="AC45" s="0" t="n">
        <v>3.09338130281145</v>
      </c>
      <c r="AD45" s="0" t="n">
        <v>2.86781106970444</v>
      </c>
      <c r="AE45" s="0" t="n">
        <v>2.64009197987662</v>
      </c>
      <c r="AF45" s="0" t="n">
        <v>2.41135423407053</v>
      </c>
      <c r="AG45" s="0" t="n">
        <v>2.18279272666316</v>
      </c>
      <c r="AH45" s="0" t="n">
        <v>1.95572504919388</v>
      </c>
      <c r="AI45" s="0" t="n">
        <v>1.73168176374342</v>
      </c>
      <c r="AJ45" s="0" t="n">
        <v>1.51256688284704</v>
      </c>
      <c r="AK45" s="0" t="n">
        <v>1.30099545797615</v>
      </c>
      <c r="AL45" s="0" t="n">
        <v>1.10122165998673</v>
      </c>
      <c r="AM45" s="0" t="n">
        <v>0.924591836734685</v>
      </c>
    </row>
    <row r="46" customFormat="false" ht="12.8" hidden="false" customHeight="false" outlineLevel="0" collapsed="false">
      <c r="A46" s="0" t="n">
        <v>6</v>
      </c>
      <c r="B46" s="0" t="n">
        <v>2</v>
      </c>
      <c r="C46" s="0" t="n">
        <v>0</v>
      </c>
      <c r="D46" s="0" t="n">
        <v>0</v>
      </c>
      <c r="E46" s="0" t="n">
        <v>0</v>
      </c>
      <c r="F46" s="0" t="n">
        <v>0</v>
      </c>
      <c r="G46" s="0" t="n">
        <v>0</v>
      </c>
      <c r="H46" s="0" t="n">
        <v>0</v>
      </c>
      <c r="I46" s="0" t="n">
        <v>2.75</v>
      </c>
      <c r="J46" s="0" t="n">
        <v>4.2025</v>
      </c>
      <c r="K46" s="0" t="n">
        <v>4.73</v>
      </c>
      <c r="L46" s="0" t="n">
        <v>5.12</v>
      </c>
      <c r="M46" s="0" t="n">
        <v>5.42714285714285</v>
      </c>
      <c r="N46" s="0" t="n">
        <v>5.66625</v>
      </c>
      <c r="O46" s="0" t="n">
        <v>5.86</v>
      </c>
      <c r="P46" s="0" t="n">
        <v>5.88398558442407</v>
      </c>
      <c r="Q46" s="0" t="n">
        <v>5.8386511561638</v>
      </c>
      <c r="R46" s="0" t="n">
        <v>5.750901864339</v>
      </c>
      <c r="S46" s="0" t="n">
        <v>5.63116749149485</v>
      </c>
      <c r="T46" s="0" t="n">
        <v>5.48586523135682</v>
      </c>
      <c r="U46" s="0" t="n">
        <v>5.31951961173557</v>
      </c>
      <c r="V46" s="0" t="n">
        <v>5.1355625517126</v>
      </c>
      <c r="W46" s="0" t="n">
        <v>4.9367263800796</v>
      </c>
      <c r="X46" s="0" t="n">
        <v>4.72526721822364</v>
      </c>
      <c r="Y46" s="0" t="n">
        <v>4.50310470757954</v>
      </c>
      <c r="Z46" s="0" t="n">
        <v>4.27191591691168</v>
      </c>
      <c r="AA46" s="0" t="n">
        <v>4.03320245886813</v>
      </c>
      <c r="AB46" s="0" t="n">
        <v>3.78834145178059</v>
      </c>
      <c r="AC46" s="0" t="n">
        <v>3.53862690894723</v>
      </c>
      <c r="AD46" s="0" t="n">
        <v>3.28530617395707</v>
      </c>
      <c r="AE46" s="0" t="n">
        <v>3.02961527435111</v>
      </c>
      <c r="AF46" s="0" t="n">
        <v>2.77281730040322</v>
      </c>
      <c r="AG46" s="0" t="n">
        <v>2.51624938612736</v>
      </c>
      <c r="AH46" s="0" t="n">
        <v>2.26138761753972</v>
      </c>
      <c r="AI46" s="0" t="n">
        <v>2.0099482833048</v>
      </c>
      <c r="AJ46" s="0" t="n">
        <v>1.76406808824999</v>
      </c>
      <c r="AK46" s="0" t="n">
        <v>1.52668347276244</v>
      </c>
      <c r="AL46" s="0" t="n">
        <v>1.30257366715099</v>
      </c>
      <c r="AM46" s="0" t="n">
        <v>1.10448979591834</v>
      </c>
    </row>
    <row r="47" customFormat="false" ht="12.8" hidden="false" customHeight="false" outlineLevel="0" collapsed="false">
      <c r="A47" s="0" t="n">
        <v>8</v>
      </c>
      <c r="B47" s="0" t="n">
        <v>2</v>
      </c>
      <c r="C47" s="0" t="n">
        <v>0</v>
      </c>
      <c r="D47" s="0" t="n">
        <v>0</v>
      </c>
      <c r="E47" s="0" t="n">
        <v>0</v>
      </c>
      <c r="F47" s="0" t="n">
        <v>0</v>
      </c>
      <c r="G47" s="0" t="n">
        <v>0</v>
      </c>
      <c r="H47" s="0" t="n">
        <v>0</v>
      </c>
      <c r="I47" s="0" t="n">
        <v>3.48571428571429</v>
      </c>
      <c r="J47" s="0" t="n">
        <v>5.1875</v>
      </c>
      <c r="K47" s="0" t="n">
        <v>5.66</v>
      </c>
      <c r="L47" s="0" t="n">
        <v>5.97</v>
      </c>
      <c r="M47" s="0" t="n">
        <v>6.19142857142858</v>
      </c>
      <c r="N47" s="0" t="n">
        <v>6.38875</v>
      </c>
      <c r="O47" s="0" t="n">
        <v>6.57000000000001</v>
      </c>
      <c r="P47" s="0" t="n">
        <v>6.69</v>
      </c>
      <c r="Q47" s="0" t="n">
        <v>6.6642076323342</v>
      </c>
      <c r="R47" s="0" t="n">
        <v>6.57728232905394</v>
      </c>
      <c r="S47" s="0" t="n">
        <v>6.45159249381821</v>
      </c>
      <c r="T47" s="0" t="n">
        <v>6.29613877924067</v>
      </c>
      <c r="U47" s="0" t="n">
        <v>6.11659706147054</v>
      </c>
      <c r="V47" s="0" t="n">
        <v>5.9170645092513</v>
      </c>
      <c r="W47" s="0" t="n">
        <v>5.70071966386891</v>
      </c>
      <c r="X47" s="0" t="n">
        <v>5.47014819799978</v>
      </c>
      <c r="Y47" s="0" t="n">
        <v>5.22753000498122</v>
      </c>
      <c r="Z47" s="0" t="n">
        <v>4.97475818514261</v>
      </c>
      <c r="AA47" s="0" t="n">
        <v>4.71352094640921</v>
      </c>
      <c r="AB47" s="0" t="n">
        <v>4.44536214071528</v>
      </c>
      <c r="AC47" s="0" t="n">
        <v>4.17172945295312</v>
      </c>
      <c r="AD47" s="0" t="n">
        <v>3.89401617607193</v>
      </c>
      <c r="AE47" s="0" t="n">
        <v>3.61360127590028</v>
      </c>
      <c r="AF47" s="0" t="n">
        <v>3.33189251886132</v>
      </c>
      <c r="AG47" s="0" t="n">
        <v>3.05037897245381</v>
      </c>
      <c r="AH47" s="0" t="n">
        <v>2.77070329920796</v>
      </c>
      <c r="AI47" s="0" t="n">
        <v>2.49477432966081</v>
      </c>
      <c r="AJ47" s="0" t="n">
        <v>2.22496725854407</v>
      </c>
      <c r="AK47" s="0" t="n">
        <v>1.9645448694614</v>
      </c>
      <c r="AL47" s="0" t="n">
        <v>1.71881565715109</v>
      </c>
      <c r="AM47" s="0" t="n">
        <v>1.50193877551021</v>
      </c>
    </row>
    <row r="48" customFormat="false" ht="12.8" hidden="false" customHeight="false" outlineLevel="0" collapsed="false">
      <c r="A48" s="0" t="n">
        <v>10</v>
      </c>
      <c r="B48" s="0" t="n">
        <v>2</v>
      </c>
      <c r="C48" s="0" t="n">
        <v>0</v>
      </c>
      <c r="D48" s="0" t="n">
        <v>0</v>
      </c>
      <c r="E48" s="0" t="n">
        <v>0</v>
      </c>
      <c r="F48" s="0" t="n">
        <v>0</v>
      </c>
      <c r="G48" s="0" t="n">
        <v>0</v>
      </c>
      <c r="H48" s="0" t="n">
        <v>0</v>
      </c>
      <c r="I48" s="0" t="n">
        <v>3.95</v>
      </c>
      <c r="J48" s="0" t="n">
        <v>5.7925</v>
      </c>
      <c r="K48" s="0" t="n">
        <v>6.12</v>
      </c>
      <c r="L48" s="0" t="n">
        <v>6.37</v>
      </c>
      <c r="M48" s="0" t="n">
        <v>6.58428571428572</v>
      </c>
      <c r="N48" s="0" t="n">
        <v>6.77125</v>
      </c>
      <c r="O48" s="0" t="n">
        <v>6.94000000000001</v>
      </c>
      <c r="P48" s="0" t="n">
        <v>7.11500000000001</v>
      </c>
      <c r="Q48" s="0" t="n">
        <v>7.29000000000001</v>
      </c>
      <c r="R48" s="0" t="n">
        <v>7.25819603188652</v>
      </c>
      <c r="S48" s="0" t="n">
        <v>7.15179517553217</v>
      </c>
      <c r="T48" s="0" t="n">
        <v>7.00277181197219</v>
      </c>
      <c r="U48" s="0" t="n">
        <v>6.82213906604208</v>
      </c>
      <c r="V48" s="0" t="n">
        <v>6.61638192097203</v>
      </c>
      <c r="W48" s="0" t="n">
        <v>6.39001658015828</v>
      </c>
      <c r="X48" s="0" t="n">
        <v>6.14648238476922</v>
      </c>
      <c r="Y48" s="0" t="n">
        <v>5.88855421727272</v>
      </c>
      <c r="Z48" s="0" t="n">
        <v>5.61856787955821</v>
      </c>
      <c r="AA48" s="0" t="n">
        <v>5.33855853951548</v>
      </c>
      <c r="AB48" s="0" t="n">
        <v>5.05035418042336</v>
      </c>
      <c r="AC48" s="0" t="n">
        <v>4.75564449568551</v>
      </c>
      <c r="AD48" s="0" t="n">
        <v>4.45603671866781</v>
      </c>
      <c r="AE48" s="0" t="n">
        <v>4.15310608809234</v>
      </c>
      <c r="AF48" s="0" t="n">
        <v>3.84844756647525</v>
      </c>
      <c r="AG48" s="0" t="n">
        <v>3.54373652887068</v>
      </c>
      <c r="AH48" s="0" t="n">
        <v>3.24081034151558</v>
      </c>
      <c r="AI48" s="0" t="n">
        <v>2.9417936359262</v>
      </c>
      <c r="AJ48" s="0" t="n">
        <v>2.64931950482972</v>
      </c>
      <c r="AK48" s="0" t="n">
        <v>2.3669933879115</v>
      </c>
      <c r="AL48" s="0" t="n">
        <v>2.1006668082991</v>
      </c>
      <c r="AM48" s="0" t="n">
        <v>1.86591836734699</v>
      </c>
    </row>
    <row r="49" customFormat="false" ht="12.8" hidden="false" customHeight="false" outlineLevel="0" collapsed="false">
      <c r="A49" s="0" t="n">
        <v>12</v>
      </c>
      <c r="B49" s="0" t="n">
        <v>2</v>
      </c>
      <c r="C49" s="0" t="n">
        <v>0</v>
      </c>
      <c r="D49" s="0" t="n">
        <v>0</v>
      </c>
      <c r="E49" s="0" t="n">
        <v>0</v>
      </c>
      <c r="F49" s="0" t="n">
        <v>0</v>
      </c>
      <c r="G49" s="0" t="n">
        <v>0</v>
      </c>
      <c r="H49" s="0" t="n">
        <v>0</v>
      </c>
      <c r="I49" s="0" t="n">
        <v>4.22142857142857</v>
      </c>
      <c r="J49" s="0" t="n">
        <v>6.105</v>
      </c>
      <c r="K49" s="0" t="n">
        <v>6.39</v>
      </c>
      <c r="L49" s="0" t="n">
        <v>6.64</v>
      </c>
      <c r="M49" s="0" t="n">
        <v>6.81142857142857</v>
      </c>
      <c r="N49" s="0" t="n">
        <v>7.00375</v>
      </c>
      <c r="O49" s="0" t="n">
        <v>7.21</v>
      </c>
      <c r="P49" s="0" t="n">
        <v>7.445</v>
      </c>
      <c r="Q49" s="0" t="n">
        <v>7.68</v>
      </c>
      <c r="R49" s="0" t="n">
        <v>7.91999999999998</v>
      </c>
      <c r="S49" s="0" t="n">
        <v>7.88927688072896</v>
      </c>
      <c r="T49" s="0" t="n">
        <v>7.7667493990049</v>
      </c>
      <c r="U49" s="0" t="n">
        <v>7.59465846003226</v>
      </c>
      <c r="V49" s="0" t="n">
        <v>7.3868687444672</v>
      </c>
      <c r="W49" s="0" t="n">
        <v>7.15124903264708</v>
      </c>
      <c r="X49" s="0" t="n">
        <v>6.89313717793331</v>
      </c>
      <c r="Y49" s="0" t="n">
        <v>6.61652793703987</v>
      </c>
      <c r="Z49" s="0" t="n">
        <v>6.32461071855372</v>
      </c>
      <c r="AA49" s="0" t="n">
        <v>6.02005727159178</v>
      </c>
      <c r="AB49" s="0" t="n">
        <v>5.70519534042913</v>
      </c>
      <c r="AC49" s="0" t="n">
        <v>5.38212477012829</v>
      </c>
      <c r="AD49" s="0" t="n">
        <v>5.0528034393841</v>
      </c>
      <c r="AE49" s="0" t="n">
        <v>4.71911857045079</v>
      </c>
      <c r="AF49" s="0" t="n">
        <v>4.38295440202645</v>
      </c>
      <c r="AG49" s="0" t="n">
        <v>4.04626683700515</v>
      </c>
      <c r="AH49" s="0" t="n">
        <v>3.71117956860453</v>
      </c>
      <c r="AI49" s="0" t="n">
        <v>3.38012796106912</v>
      </c>
      <c r="AJ49" s="0" t="n">
        <v>3.05610973491406</v>
      </c>
      <c r="AK49" s="0" t="n">
        <v>2.74320749004624</v>
      </c>
      <c r="AL49" s="0" t="n">
        <v>2.44801994683165</v>
      </c>
      <c r="AM49" s="0" t="n">
        <v>2.18806122448976</v>
      </c>
    </row>
    <row r="50" customFormat="false" ht="12.8" hidden="false" customHeight="false" outlineLevel="0" collapsed="false">
      <c r="A50" s="0" t="n">
        <v>14</v>
      </c>
      <c r="B50" s="0" t="n">
        <v>2</v>
      </c>
      <c r="C50" s="0" t="n">
        <v>0</v>
      </c>
      <c r="D50" s="0" t="n">
        <v>0</v>
      </c>
      <c r="E50" s="0" t="n">
        <v>0</v>
      </c>
      <c r="F50" s="0" t="n">
        <v>0</v>
      </c>
      <c r="G50" s="0" t="n">
        <v>0</v>
      </c>
      <c r="H50" s="0" t="n">
        <v>0</v>
      </c>
      <c r="I50" s="0" t="n">
        <v>4.37142857142857</v>
      </c>
      <c r="J50" s="0" t="n">
        <v>6.3</v>
      </c>
      <c r="K50" s="0" t="n">
        <v>6.58</v>
      </c>
      <c r="L50" s="0" t="n">
        <v>6.84</v>
      </c>
      <c r="M50" s="0" t="n">
        <v>7.01857142857142</v>
      </c>
      <c r="N50" s="0" t="n">
        <v>7.24375</v>
      </c>
      <c r="O50" s="0" t="n">
        <v>7.5</v>
      </c>
      <c r="P50" s="0" t="n">
        <v>7.785</v>
      </c>
      <c r="Q50" s="0" t="n">
        <v>8.06999999999999</v>
      </c>
      <c r="R50" s="0" t="n">
        <v>8.38999999999998</v>
      </c>
      <c r="S50" s="0" t="n">
        <v>8.73000000000003</v>
      </c>
      <c r="T50" s="0" t="n">
        <v>8.70566338987891</v>
      </c>
      <c r="U50" s="0" t="n">
        <v>8.56328147371727</v>
      </c>
      <c r="V50" s="0" t="n">
        <v>8.36006202974009</v>
      </c>
      <c r="W50" s="0" t="n">
        <v>8.11415909213676</v>
      </c>
      <c r="X50" s="0" t="n">
        <v>7.8356078793765</v>
      </c>
      <c r="Y50" s="0" t="n">
        <v>7.53107974169958</v>
      </c>
      <c r="Z50" s="0" t="n">
        <v>7.20549587547872</v>
      </c>
      <c r="AA50" s="0" t="n">
        <v>6.86274932972094</v>
      </c>
      <c r="AB50" s="0" t="n">
        <v>6.50608688610974</v>
      </c>
      <c r="AC50" s="0" t="n">
        <v>6.13833771764949</v>
      </c>
      <c r="AD50" s="0" t="n">
        <v>5.76206625740229</v>
      </c>
      <c r="AE50" s="0" t="n">
        <v>5.37968702421827</v>
      </c>
      <c r="AF50" s="0" t="n">
        <v>4.99356356752654</v>
      </c>
      <c r="AG50" s="0" t="n">
        <v>4.60610873000342</v>
      </c>
      <c r="AH50" s="0" t="n">
        <v>4.21990579954373</v>
      </c>
      <c r="AI50" s="0" t="n">
        <v>3.83788275639264</v>
      </c>
      <c r="AJ50" s="0" t="n">
        <v>3.4636094934445</v>
      </c>
      <c r="AK50" s="0" t="n">
        <v>3.10191132367397</v>
      </c>
      <c r="AL50" s="0" t="n">
        <v>2.76054296264204</v>
      </c>
      <c r="AM50" s="0" t="n">
        <v>2.46000000000003</v>
      </c>
    </row>
    <row r="51" customFormat="false" ht="12.8" hidden="false" customHeight="false" outlineLevel="0" collapsed="false">
      <c r="A51" s="0" t="n">
        <v>15</v>
      </c>
      <c r="B51" s="0" t="n">
        <v>2</v>
      </c>
      <c r="C51" s="0" t="n">
        <v>0</v>
      </c>
      <c r="D51" s="0" t="n">
        <v>0</v>
      </c>
      <c r="E51" s="0" t="n">
        <v>0</v>
      </c>
      <c r="F51" s="0" t="n">
        <v>0</v>
      </c>
      <c r="G51" s="0" t="n">
        <v>0</v>
      </c>
      <c r="H51" s="0" t="n">
        <v>0</v>
      </c>
      <c r="I51" s="0" t="n">
        <v>4.42142857142857</v>
      </c>
      <c r="J51" s="0" t="n">
        <v>6.37375</v>
      </c>
      <c r="K51" s="0" t="n">
        <v>6.66</v>
      </c>
      <c r="L51" s="0" t="n">
        <v>6.92</v>
      </c>
      <c r="M51" s="0" t="n">
        <v>7.11285714285714</v>
      </c>
      <c r="N51" s="0" t="n">
        <v>7.35875000000001</v>
      </c>
      <c r="O51" s="0" t="n">
        <v>7.64</v>
      </c>
      <c r="P51" s="0" t="n">
        <v>7.9625</v>
      </c>
      <c r="Q51" s="0" t="n">
        <v>8.285</v>
      </c>
      <c r="R51" s="0" t="n">
        <v>8.645</v>
      </c>
      <c r="S51" s="0" t="n">
        <v>9.01000000000001</v>
      </c>
      <c r="T51" s="0" t="n">
        <v>9.19283169493946</v>
      </c>
      <c r="U51" s="0" t="n">
        <v>9.31664073685863</v>
      </c>
      <c r="V51" s="0" t="n">
        <v>9.17978401834441</v>
      </c>
      <c r="W51" s="0" t="n">
        <v>8.94711498623637</v>
      </c>
      <c r="X51" s="0" t="n">
        <v>8.66012410884811</v>
      </c>
      <c r="Y51" s="0" t="n">
        <v>8.33388647161629</v>
      </c>
      <c r="Z51" s="0" t="n">
        <v>7.97737964595563</v>
      </c>
      <c r="AA51" s="0" t="n">
        <v>7.59689672885292</v>
      </c>
      <c r="AB51" s="0" t="n">
        <v>7.19728523863251</v>
      </c>
      <c r="AC51" s="0" t="n">
        <v>6.78253538196434</v>
      </c>
      <c r="AD51" s="0" t="n">
        <v>6.35611109523482</v>
      </c>
      <c r="AE51" s="0" t="n">
        <v>5.92116466290562</v>
      </c>
      <c r="AF51" s="0" t="n">
        <v>5.48069810591739</v>
      </c>
      <c r="AG51" s="0" t="n">
        <v>5.03770778332575</v>
      </c>
      <c r="AH51" s="0" t="n">
        <v>4.59534288714709</v>
      </c>
      <c r="AI51" s="0" t="n">
        <v>4.15711931913188</v>
      </c>
      <c r="AJ51" s="0" t="n">
        <v>3.72727220979722</v>
      </c>
      <c r="AK51" s="0" t="n">
        <v>3.31147234644203</v>
      </c>
      <c r="AL51" s="0" t="n">
        <v>2.91876932041352</v>
      </c>
      <c r="AM51" s="0" t="n">
        <v>2.57295918367354</v>
      </c>
    </row>
    <row r="52" customFormat="false" ht="12.8" hidden="false" customHeight="false" outlineLevel="0" collapsed="false">
      <c r="A52" s="0" t="n">
        <v>16</v>
      </c>
      <c r="B52" s="0" t="n">
        <v>2</v>
      </c>
      <c r="C52" s="0" t="n">
        <v>0</v>
      </c>
      <c r="D52" s="0" t="n">
        <v>0</v>
      </c>
      <c r="E52" s="0" t="n">
        <v>0</v>
      </c>
      <c r="F52" s="0" t="n">
        <v>0</v>
      </c>
      <c r="G52" s="0" t="n">
        <v>0</v>
      </c>
      <c r="H52" s="0" t="n">
        <v>0</v>
      </c>
      <c r="I52" s="0" t="n">
        <v>4.47142857142857</v>
      </c>
      <c r="J52" s="0" t="n">
        <v>6.4475</v>
      </c>
      <c r="K52" s="0" t="n">
        <v>6.74</v>
      </c>
      <c r="L52" s="0" t="n">
        <v>7</v>
      </c>
      <c r="M52" s="0" t="n">
        <v>7.20714285714286</v>
      </c>
      <c r="N52" s="0" t="n">
        <v>7.47375000000001</v>
      </c>
      <c r="O52" s="0" t="n">
        <v>7.78</v>
      </c>
      <c r="P52" s="0" t="n">
        <v>8.14000000000001</v>
      </c>
      <c r="Q52" s="0" t="n">
        <v>8.5</v>
      </c>
      <c r="R52" s="0" t="n">
        <v>8.90000000000003</v>
      </c>
      <c r="S52" s="0" t="n">
        <v>9.28999999999999</v>
      </c>
      <c r="T52" s="0" t="n">
        <v>9.68000000000001</v>
      </c>
      <c r="U52" s="0" t="n">
        <v>10.07</v>
      </c>
      <c r="V52" s="0" t="n">
        <v>9.99950600694874</v>
      </c>
      <c r="W52" s="0" t="n">
        <v>9.78007088033599</v>
      </c>
      <c r="X52" s="0" t="n">
        <v>9.48464033831972</v>
      </c>
      <c r="Y52" s="0" t="n">
        <v>9.13669320153299</v>
      </c>
      <c r="Z52" s="0" t="n">
        <v>8.74926341643254</v>
      </c>
      <c r="AA52" s="0" t="n">
        <v>8.3310441279849</v>
      </c>
      <c r="AB52" s="0" t="n">
        <v>7.88848359115527</v>
      </c>
      <c r="AC52" s="0" t="n">
        <v>7.42673304627918</v>
      </c>
      <c r="AD52" s="0" t="n">
        <v>6.95015593306735</v>
      </c>
      <c r="AE52" s="0" t="n">
        <v>6.46264230159297</v>
      </c>
      <c r="AF52" s="0" t="n">
        <v>5.96783264430824</v>
      </c>
      <c r="AG52" s="0" t="n">
        <v>5.46930683664807</v>
      </c>
      <c r="AH52" s="0" t="n">
        <v>4.97077997475044</v>
      </c>
      <c r="AI52" s="0" t="n">
        <v>4.47635588187112</v>
      </c>
      <c r="AJ52" s="0" t="n">
        <v>3.99093492614995</v>
      </c>
      <c r="AK52" s="0" t="n">
        <v>3.52103336921009</v>
      </c>
      <c r="AL52" s="0" t="n">
        <v>3.07699567818499</v>
      </c>
      <c r="AM52" s="0" t="n">
        <v>2.68591836734706</v>
      </c>
    </row>
    <row r="53" customFormat="false" ht="12.8" hidden="false" customHeight="false" outlineLevel="0" collapsed="false">
      <c r="A53" s="0" t="n">
        <v>20</v>
      </c>
      <c r="B53" s="0" t="n">
        <v>2</v>
      </c>
      <c r="C53" s="0" t="n">
        <v>0</v>
      </c>
      <c r="D53" s="0" t="n">
        <v>0</v>
      </c>
      <c r="E53" s="0" t="n">
        <v>0</v>
      </c>
      <c r="F53" s="0" t="n">
        <v>0</v>
      </c>
      <c r="G53" s="0" t="n">
        <v>0</v>
      </c>
      <c r="H53" s="0" t="n">
        <v>0</v>
      </c>
      <c r="I53" s="0" t="n">
        <v>1.26101469592018</v>
      </c>
      <c r="J53" s="0" t="n">
        <v>2.85641637617764</v>
      </c>
      <c r="K53" s="0" t="n">
        <v>4.54107711545122</v>
      </c>
      <c r="L53" s="0" t="n">
        <v>6.18745665691332</v>
      </c>
      <c r="M53" s="0" t="n">
        <v>7.56714285714286</v>
      </c>
      <c r="N53" s="0" t="n">
        <v>7.9575</v>
      </c>
      <c r="O53" s="0" t="n">
        <v>8.37</v>
      </c>
      <c r="P53" s="0" t="n">
        <v>8.87</v>
      </c>
      <c r="Q53" s="0" t="n">
        <v>9.37</v>
      </c>
      <c r="R53" s="0" t="n">
        <v>9.86</v>
      </c>
      <c r="S53" s="0" t="n">
        <v>10.45</v>
      </c>
      <c r="T53" s="0" t="n">
        <v>10.915</v>
      </c>
      <c r="U53" s="0" t="n">
        <v>11.38</v>
      </c>
      <c r="V53" s="0" t="n">
        <v>11.795</v>
      </c>
      <c r="W53" s="0" t="n">
        <v>12.21</v>
      </c>
      <c r="X53" s="0" t="n">
        <v>12.0469293403052</v>
      </c>
      <c r="Y53" s="0" t="n">
        <v>11.6946185113648</v>
      </c>
      <c r="Z53" s="0" t="n">
        <v>11.2452056832115</v>
      </c>
      <c r="AA53" s="0" t="n">
        <v>10.7290158011396</v>
      </c>
      <c r="AB53" s="0" t="n">
        <v>10.1632286707461</v>
      </c>
      <c r="AC53" s="0" t="n">
        <v>9.55954449779085</v>
      </c>
      <c r="AD53" s="0" t="n">
        <v>8.92684830154933</v>
      </c>
      <c r="AE53" s="0" t="n">
        <v>8.27244131861905</v>
      </c>
      <c r="AF53" s="0" t="n">
        <v>7.6027316435474</v>
      </c>
      <c r="AG53" s="0" t="n">
        <v>6.92369981947809</v>
      </c>
      <c r="AH53" s="0" t="n">
        <v>6.24128969945128</v>
      </c>
      <c r="AI53" s="0" t="n">
        <v>5.56183640081286</v>
      </c>
      <c r="AJ53" s="0" t="n">
        <v>4.89268731838036</v>
      </c>
      <c r="AK53" s="0" t="n">
        <v>4.24338980983488</v>
      </c>
      <c r="AL53" s="0" t="n">
        <v>3.62883807755822</v>
      </c>
      <c r="AM53" s="0" t="n">
        <v>3.08755102040818</v>
      </c>
    </row>
    <row r="54" customFormat="false" ht="12.8" hidden="false" customHeight="false" outlineLevel="0" collapsed="false">
      <c r="A54" s="0" t="n">
        <v>22</v>
      </c>
      <c r="B54" s="0" t="n">
        <v>2</v>
      </c>
      <c r="C54" s="0" t="n">
        <v>0</v>
      </c>
      <c r="D54" s="0" t="n">
        <v>0</v>
      </c>
      <c r="E54" s="0" t="n">
        <v>0</v>
      </c>
      <c r="F54" s="0" t="n">
        <v>0</v>
      </c>
      <c r="G54" s="0" t="n">
        <v>0</v>
      </c>
      <c r="H54" s="0" t="n">
        <v>0</v>
      </c>
      <c r="I54" s="0" t="n">
        <v>0.940947793497938</v>
      </c>
      <c r="J54" s="0" t="n">
        <v>2.15425788987284</v>
      </c>
      <c r="K54" s="0" t="n">
        <v>3.47582696335764</v>
      </c>
      <c r="L54" s="0" t="n">
        <v>4.84356095819019</v>
      </c>
      <c r="M54" s="0" t="n">
        <v>6.21178661263005</v>
      </c>
      <c r="N54" s="0" t="n">
        <v>7.52995231497094</v>
      </c>
      <c r="O54" s="0" t="n">
        <v>8.686</v>
      </c>
      <c r="P54" s="0" t="n">
        <v>9.25200000000001</v>
      </c>
      <c r="Q54" s="0" t="n">
        <v>9.818</v>
      </c>
      <c r="R54" s="0" t="n">
        <v>10.352</v>
      </c>
      <c r="S54" s="0" t="n">
        <v>10.938</v>
      </c>
      <c r="T54" s="0" t="n">
        <v>11.433</v>
      </c>
      <c r="U54" s="0" t="n">
        <v>11.928</v>
      </c>
      <c r="V54" s="0" t="n">
        <v>12.375</v>
      </c>
      <c r="W54" s="0" t="n">
        <v>12.822</v>
      </c>
      <c r="X54" s="0" t="n">
        <v>13.219</v>
      </c>
      <c r="Y54" s="0" t="n">
        <v>13.616</v>
      </c>
      <c r="Z54" s="0" t="n">
        <v>13.3239372137745</v>
      </c>
      <c r="AA54" s="0" t="n">
        <v>12.8085072551331</v>
      </c>
      <c r="AB54" s="0" t="n">
        <v>12.1802904195696</v>
      </c>
      <c r="AC54" s="0" t="n">
        <v>11.4759998316921</v>
      </c>
      <c r="AD54" s="0" t="n">
        <v>10.7167305221027</v>
      </c>
      <c r="AE54" s="0" t="n">
        <v>9.91715966390672</v>
      </c>
      <c r="AF54" s="0" t="n">
        <v>9.08878028432359</v>
      </c>
      <c r="AG54" s="0" t="n">
        <v>8.2414503101634</v>
      </c>
      <c r="AH54" s="0" t="n">
        <v>7.38434853440149</v>
      </c>
      <c r="AI54" s="0" t="n">
        <v>6.52676838923769</v>
      </c>
      <c r="AJ54" s="0" t="n">
        <v>5.67906269755722</v>
      </c>
      <c r="AK54" s="0" t="n">
        <v>4.85427498162967</v>
      </c>
      <c r="AL54" s="0" t="n">
        <v>4.07229753625543</v>
      </c>
      <c r="AM54" s="0" t="n">
        <v>3.38375510204082</v>
      </c>
    </row>
    <row r="55" customFormat="false" ht="12.8" hidden="false" customHeight="false" outlineLevel="0" collapsed="false">
      <c r="A55" s="0" t="n">
        <v>25</v>
      </c>
      <c r="B55" s="0" t="n">
        <v>2</v>
      </c>
      <c r="C55" s="0" t="n">
        <v>0</v>
      </c>
      <c r="D55" s="0" t="n">
        <v>0</v>
      </c>
      <c r="E55" s="0" t="n">
        <v>0</v>
      </c>
      <c r="F55" s="0" t="n">
        <v>0</v>
      </c>
      <c r="G55" s="0" t="n">
        <v>0</v>
      </c>
      <c r="H55" s="0" t="n">
        <v>0</v>
      </c>
      <c r="I55" s="0" t="n">
        <v>0.836647412829512</v>
      </c>
      <c r="J55" s="0" t="n">
        <v>1.92320005131416</v>
      </c>
      <c r="K55" s="0" t="n">
        <v>3.1187394802702</v>
      </c>
      <c r="L55" s="0" t="n">
        <v>4.37407140026636</v>
      </c>
      <c r="M55" s="0" t="n">
        <v>5.65822827139067</v>
      </c>
      <c r="N55" s="0" t="n">
        <v>6.94597394510384</v>
      </c>
      <c r="O55" s="0" t="n">
        <v>8.21163951269095</v>
      </c>
      <c r="P55" s="0" t="n">
        <v>9.42096750942032</v>
      </c>
      <c r="Q55" s="0" t="n">
        <v>10.49</v>
      </c>
      <c r="R55" s="0" t="n">
        <v>11.09</v>
      </c>
      <c r="S55" s="0" t="n">
        <v>11.67</v>
      </c>
      <c r="T55" s="0" t="n">
        <v>12.21</v>
      </c>
      <c r="U55" s="0" t="n">
        <v>12.75</v>
      </c>
      <c r="V55" s="0" t="n">
        <v>13.245</v>
      </c>
      <c r="W55" s="0" t="n">
        <v>13.74</v>
      </c>
      <c r="X55" s="0" t="n">
        <v>14.185</v>
      </c>
      <c r="Y55" s="0" t="n">
        <v>14.63</v>
      </c>
      <c r="Z55" s="0" t="n">
        <v>15.025</v>
      </c>
      <c r="AA55" s="0" t="n">
        <v>14.7496639701501</v>
      </c>
      <c r="AB55" s="0" t="n">
        <v>14.2557201439626</v>
      </c>
      <c r="AC55" s="0" t="n">
        <v>13.6510243321095</v>
      </c>
      <c r="AD55" s="0" t="n">
        <v>12.9720923021516</v>
      </c>
      <c r="AE55" s="0" t="n">
        <v>12.2402231555875</v>
      </c>
      <c r="AF55" s="0" t="n">
        <v>11.4704982149734</v>
      </c>
      <c r="AG55" s="0" t="n">
        <v>10.6750012266805</v>
      </c>
      <c r="AH55" s="0" t="n">
        <v>9.86442805621975</v>
      </c>
      <c r="AI55" s="0" t="n">
        <v>9.04918834369709</v>
      </c>
      <c r="AJ55" s="0" t="n">
        <v>8.24052004946802</v>
      </c>
      <c r="AK55" s="0" t="n">
        <v>7.45223788384529</v>
      </c>
      <c r="AL55" s="0" t="n">
        <v>6.70502362147036</v>
      </c>
      <c r="AM55" s="0" t="n">
        <v>6.0508064516129</v>
      </c>
    </row>
    <row r="56" customFormat="false" ht="12.8" hidden="false" customHeight="false" outlineLevel="0" collapsed="false">
      <c r="A56" s="0" t="n">
        <v>27</v>
      </c>
      <c r="B56" s="0" t="n">
        <v>2</v>
      </c>
      <c r="C56" s="0" t="n">
        <v>0</v>
      </c>
      <c r="D56" s="0" t="n">
        <v>0</v>
      </c>
      <c r="E56" s="0" t="n">
        <v>0</v>
      </c>
      <c r="F56" s="0" t="n">
        <v>0</v>
      </c>
      <c r="G56" s="0" t="n">
        <v>0</v>
      </c>
      <c r="H56" s="0" t="n">
        <v>0</v>
      </c>
      <c r="I56" s="0" t="n">
        <v>0.68840010962936</v>
      </c>
      <c r="J56" s="0" t="n">
        <v>1.58749352087809</v>
      </c>
      <c r="K56" s="0" t="n">
        <v>2.58418625347601</v>
      </c>
      <c r="L56" s="0" t="n">
        <v>3.64087833411648</v>
      </c>
      <c r="M56" s="0" t="n">
        <v>4.73577654713503</v>
      </c>
      <c r="N56" s="0" t="n">
        <v>5.85342585352086</v>
      </c>
      <c r="O56" s="0" t="n">
        <v>6.98135087410256</v>
      </c>
      <c r="P56" s="0" t="n">
        <v>8.10839206261988</v>
      </c>
      <c r="Q56" s="0" t="n">
        <v>9.22357601877659</v>
      </c>
      <c r="R56" s="0" t="n">
        <v>10.314974111016</v>
      </c>
      <c r="S56" s="0" t="n">
        <v>11.3678865783852</v>
      </c>
      <c r="T56" s="0" t="n">
        <v>12.360219572586</v>
      </c>
      <c r="U56" s="0" t="n">
        <v>13.234</v>
      </c>
      <c r="V56" s="0" t="n">
        <v>13.759</v>
      </c>
      <c r="W56" s="0" t="n">
        <v>14.284</v>
      </c>
      <c r="X56" s="0" t="n">
        <v>14.757</v>
      </c>
      <c r="Y56" s="0" t="n">
        <v>15.23</v>
      </c>
      <c r="Z56" s="0" t="n">
        <v>15.659</v>
      </c>
      <c r="AA56" s="0" t="n">
        <v>16.088</v>
      </c>
      <c r="AB56" s="0" t="n">
        <v>15.7475744721635</v>
      </c>
      <c r="AC56" s="0" t="n">
        <v>15.1589346390565</v>
      </c>
      <c r="AD56" s="0" t="n">
        <v>14.4466005519734</v>
      </c>
      <c r="AE56" s="0" t="n">
        <v>13.6526839584932</v>
      </c>
      <c r="AF56" s="0" t="n">
        <v>12.8020137985362</v>
      </c>
      <c r="AG56" s="0" t="n">
        <v>11.9125080802705</v>
      </c>
      <c r="AH56" s="0" t="n">
        <v>10.9989462174073</v>
      </c>
      <c r="AI56" s="0" t="n">
        <v>10.0749858106099</v>
      </c>
      <c r="AJ56" s="0" t="n">
        <v>9.15480108363884</v>
      </c>
      <c r="AK56" s="0" t="n">
        <v>8.2553024397644</v>
      </c>
      <c r="AL56" s="0" t="n">
        <v>7.40125770983828</v>
      </c>
      <c r="AM56" s="0" t="n">
        <v>6.65390322580645</v>
      </c>
    </row>
    <row r="57" customFormat="false" ht="12.8" hidden="false" customHeight="false" outlineLevel="0" collapsed="false">
      <c r="A57" s="0" t="n">
        <v>30</v>
      </c>
      <c r="B57" s="0" t="n">
        <v>2</v>
      </c>
      <c r="C57" s="0" t="n">
        <v>0</v>
      </c>
      <c r="D57" s="0" t="n">
        <v>0</v>
      </c>
      <c r="E57" s="0" t="n">
        <v>0</v>
      </c>
      <c r="F57" s="0" t="n">
        <v>0</v>
      </c>
      <c r="G57" s="0" t="n">
        <v>0</v>
      </c>
      <c r="H57" s="0" t="n">
        <v>0</v>
      </c>
      <c r="I57" s="0" t="n">
        <v>0.625227648950933</v>
      </c>
      <c r="J57" s="0" t="n">
        <v>1.44385003976442</v>
      </c>
      <c r="K57" s="0" t="n">
        <v>2.35418235004008</v>
      </c>
      <c r="L57" s="0" t="n">
        <v>3.32297440237437</v>
      </c>
      <c r="M57" s="0" t="n">
        <v>4.33141655126222</v>
      </c>
      <c r="N57" s="0" t="n">
        <v>5.36663654766267</v>
      </c>
      <c r="O57" s="0" t="n">
        <v>6.41875924515445</v>
      </c>
      <c r="P57" s="0" t="n">
        <v>7.4795608422265</v>
      </c>
      <c r="Q57" s="0" t="n">
        <v>8.54172839719691</v>
      </c>
      <c r="R57" s="0" t="n">
        <v>9.59838090488553</v>
      </c>
      <c r="S57" s="0" t="n">
        <v>10.6427001952828</v>
      </c>
      <c r="T57" s="0" t="n">
        <v>11.6675821577982</v>
      </c>
      <c r="U57" s="0" t="n">
        <v>12.6652246873898</v>
      </c>
      <c r="V57" s="0" t="n">
        <v>13.6265167126774</v>
      </c>
      <c r="W57" s="0" t="n">
        <v>14.5398826801045</v>
      </c>
      <c r="X57" s="0" t="n">
        <v>15.3882306428061</v>
      </c>
      <c r="Y57" s="0" t="n">
        <v>16.13</v>
      </c>
      <c r="Z57" s="0" t="n">
        <v>16.61</v>
      </c>
      <c r="AA57" s="0" t="n">
        <v>17.09</v>
      </c>
      <c r="AB57" s="0" t="n">
        <v>17.535</v>
      </c>
      <c r="AC57" s="0" t="n">
        <v>17.98</v>
      </c>
      <c r="AD57" s="0" t="n">
        <v>17.4334126161537</v>
      </c>
      <c r="AE57" s="0" t="n">
        <v>16.5724828790214</v>
      </c>
      <c r="AF57" s="0" t="n">
        <v>15.5603063078394</v>
      </c>
      <c r="AG57" s="0" t="n">
        <v>14.4534903540327</v>
      </c>
      <c r="AH57" s="0" t="n">
        <v>13.2867965762444</v>
      </c>
      <c r="AI57" s="0" t="n">
        <v>12.0870040805516</v>
      </c>
      <c r="AJ57" s="0" t="n">
        <v>10.8786044532289</v>
      </c>
      <c r="AK57" s="0" t="n">
        <v>9.68827654156296</v>
      </c>
      <c r="AL57" s="0" t="n">
        <v>8.55267051397368</v>
      </c>
      <c r="AM57" s="0" t="n">
        <v>7.55854838709677</v>
      </c>
    </row>
    <row r="58" customFormat="false" ht="12.8" hidden="false" customHeight="false" outlineLevel="0" collapsed="false">
      <c r="A58" s="0" t="n">
        <v>32</v>
      </c>
      <c r="B58" s="0" t="n">
        <v>2</v>
      </c>
      <c r="C58" s="0" t="n">
        <v>0</v>
      </c>
      <c r="D58" s="0" t="n">
        <v>0</v>
      </c>
      <c r="E58" s="0" t="n">
        <v>0</v>
      </c>
      <c r="F58" s="0" t="n">
        <v>0</v>
      </c>
      <c r="G58" s="0" t="n">
        <v>0</v>
      </c>
      <c r="H58" s="0" t="n">
        <v>0</v>
      </c>
      <c r="I58" s="0" t="n">
        <v>0.545962350670627</v>
      </c>
      <c r="J58" s="0" t="n">
        <v>1.26109321907207</v>
      </c>
      <c r="K58" s="0" t="n">
        <v>2.0567384291297</v>
      </c>
      <c r="L58" s="0" t="n">
        <v>2.9039779711246</v>
      </c>
      <c r="M58" s="0" t="n">
        <v>3.78650648056485</v>
      </c>
      <c r="N58" s="0" t="n">
        <v>4.69321789435487</v>
      </c>
      <c r="O58" s="0" t="n">
        <v>5.61564634626462</v>
      </c>
      <c r="P58" s="0" t="n">
        <v>6.54680108348255</v>
      </c>
      <c r="Q58" s="0" t="n">
        <v>7.48053369487568</v>
      </c>
      <c r="R58" s="0" t="n">
        <v>8.41114049905758</v>
      </c>
      <c r="S58" s="0" t="n">
        <v>9.33307291873622</v>
      </c>
      <c r="T58" s="0" t="n">
        <v>10.2406884582193</v>
      </c>
      <c r="U58" s="0" t="n">
        <v>11.1279936730714</v>
      </c>
      <c r="V58" s="0" t="n">
        <v>11.9883245319774</v>
      </c>
      <c r="W58" s="0" t="n">
        <v>12.8138679947376</v>
      </c>
      <c r="X58" s="0" t="n">
        <v>13.5947796628045</v>
      </c>
      <c r="Y58" s="0" t="n">
        <v>14.316960951141</v>
      </c>
      <c r="Z58" s="0" t="n">
        <v>14.949</v>
      </c>
      <c r="AA58" s="0" t="n">
        <v>15.381</v>
      </c>
      <c r="AB58" s="0" t="n">
        <v>15.7815</v>
      </c>
      <c r="AC58" s="0" t="n">
        <v>16.182</v>
      </c>
      <c r="AD58" s="0" t="n">
        <v>16.299</v>
      </c>
      <c r="AE58" s="0" t="n">
        <v>15.6281136388201</v>
      </c>
      <c r="AF58" s="0" t="n">
        <v>14.696194961803</v>
      </c>
      <c r="AG58" s="0" t="n">
        <v>13.6355140206272</v>
      </c>
      <c r="AH58" s="0" t="n">
        <v>12.4969994148058</v>
      </c>
      <c r="AI58" s="0" t="n">
        <v>11.3143107628568</v>
      </c>
      <c r="AJ58" s="0" t="n">
        <v>10.1156717379644</v>
      </c>
      <c r="AK58" s="0" t="n">
        <v>8.93014309907346</v>
      </c>
      <c r="AL58" s="0" t="n">
        <v>7.7961868754418</v>
      </c>
      <c r="AM58" s="0" t="n">
        <v>6.8026935483871</v>
      </c>
    </row>
    <row r="59" customFormat="false" ht="12.8" hidden="false" customHeight="false" outlineLevel="0" collapsed="false">
      <c r="A59" s="0" t="n">
        <v>33</v>
      </c>
      <c r="B59" s="0" t="n">
        <v>2</v>
      </c>
      <c r="C59" s="0" t="n">
        <v>0</v>
      </c>
      <c r="D59" s="0" t="n">
        <v>0</v>
      </c>
      <c r="E59" s="0" t="n">
        <v>0</v>
      </c>
      <c r="F59" s="0" t="n">
        <v>0</v>
      </c>
      <c r="G59" s="0" t="n">
        <v>0</v>
      </c>
      <c r="H59" s="0" t="n">
        <v>0</v>
      </c>
      <c r="I59" s="0" t="n">
        <v>0.501851175063265</v>
      </c>
      <c r="J59" s="0" t="n">
        <v>1.15929478563856</v>
      </c>
      <c r="K59" s="0" t="n">
        <v>1.89088945444854</v>
      </c>
      <c r="L59" s="0" t="n">
        <v>2.6700953424422</v>
      </c>
      <c r="M59" s="0" t="n">
        <v>3.48197028964808</v>
      </c>
      <c r="N59" s="0" t="n">
        <v>4.31635697090874</v>
      </c>
      <c r="O59" s="0" t="n">
        <v>5.16553382399546</v>
      </c>
      <c r="P59" s="0" t="n">
        <v>6.02314824164259</v>
      </c>
      <c r="Q59" s="0" t="n">
        <v>6.88364079936759</v>
      </c>
      <c r="R59" s="0" t="n">
        <v>7.74188866607521</v>
      </c>
      <c r="S59" s="0" t="n">
        <v>8.59295359471077</v>
      </c>
      <c r="T59" s="0" t="n">
        <v>9.43187700976923</v>
      </c>
      <c r="U59" s="0" t="n">
        <v>10.2534868814158</v>
      </c>
      <c r="V59" s="0" t="n">
        <v>11.0521879127134</v>
      </c>
      <c r="W59" s="0" t="n">
        <v>11.8217038292864</v>
      </c>
      <c r="X59" s="0" t="n">
        <v>12.5547280160568</v>
      </c>
      <c r="Y59" s="0" t="n">
        <v>13.2424118135037</v>
      </c>
      <c r="Z59" s="0" t="n">
        <v>13.8735735208624</v>
      </c>
      <c r="AA59" s="0" t="n">
        <v>14.4335114525855</v>
      </c>
      <c r="AB59" s="0" t="n">
        <v>14.90475</v>
      </c>
      <c r="AC59" s="0" t="n">
        <v>15.283</v>
      </c>
      <c r="AD59" s="0" t="n">
        <v>15.3935</v>
      </c>
      <c r="AE59" s="0" t="n">
        <v>14.3225</v>
      </c>
      <c r="AF59" s="0" t="n">
        <v>13.3705</v>
      </c>
      <c r="AG59" s="0" t="n">
        <v>12.3965270197722</v>
      </c>
      <c r="AH59" s="0" t="n">
        <v>11.3817056165551</v>
      </c>
      <c r="AI59" s="0" t="n">
        <v>10.3417981089531</v>
      </c>
      <c r="AJ59" s="0" t="n">
        <v>9.29586228503977</v>
      </c>
      <c r="AK59" s="0" t="n">
        <v>8.26617377828459</v>
      </c>
      <c r="AL59" s="0" t="n">
        <v>7.28412674148285</v>
      </c>
      <c r="AM59" s="0" t="n">
        <v>6.42476612903226</v>
      </c>
    </row>
    <row r="60" customFormat="false" ht="12.8" hidden="false" customHeight="false" outlineLevel="0" collapsed="false">
      <c r="A60" s="0" t="n">
        <v>34</v>
      </c>
      <c r="B60" s="0" t="n">
        <v>2</v>
      </c>
      <c r="C60" s="0" t="n">
        <v>0</v>
      </c>
      <c r="D60" s="0" t="n">
        <v>0</v>
      </c>
      <c r="E60" s="0" t="n">
        <v>0</v>
      </c>
      <c r="F60" s="0" t="n">
        <v>0</v>
      </c>
      <c r="G60" s="0" t="n">
        <v>0</v>
      </c>
      <c r="H60" s="0" t="n">
        <v>0</v>
      </c>
      <c r="I60" s="0" t="n">
        <v>0.463306536243862</v>
      </c>
      <c r="J60" s="0" t="n">
        <v>1.07057935745707</v>
      </c>
      <c r="K60" s="0" t="n">
        <v>1.7468551143728</v>
      </c>
      <c r="L60" s="0" t="n">
        <v>2.46782653865825</v>
      </c>
      <c r="M60" s="0" t="n">
        <v>3.21988280644363</v>
      </c>
      <c r="N60" s="0" t="n">
        <v>3.99382550737506</v>
      </c>
      <c r="O60" s="0" t="n">
        <v>4.78270354828112</v>
      </c>
      <c r="P60" s="0" t="n">
        <v>5.58083094056759</v>
      </c>
      <c r="Q60" s="0" t="n">
        <v>6.38325731670584</v>
      </c>
      <c r="R60" s="0" t="n">
        <v>7.18544025959544</v>
      </c>
      <c r="S60" s="0" t="n">
        <v>7.98301352135388</v>
      </c>
      <c r="T60" s="0" t="n">
        <v>8.77159770221066</v>
      </c>
      <c r="U60" s="0" t="n">
        <v>9.5466200132688</v>
      </c>
      <c r="V60" s="0" t="n">
        <v>10.3031152305971</v>
      </c>
      <c r="W60" s="0" t="n">
        <v>11.0354756276137</v>
      </c>
      <c r="X60" s="0" t="n">
        <v>11.7371018365273</v>
      </c>
      <c r="Y60" s="0" t="n">
        <v>12.3998703548149</v>
      </c>
      <c r="Z60" s="0" t="n">
        <v>13.0132544103325</v>
      </c>
      <c r="AA60" s="0" t="n">
        <v>13.5627773351613</v>
      </c>
      <c r="AB60" s="0" t="n">
        <v>14.028</v>
      </c>
      <c r="AC60" s="0" t="n">
        <v>14.384</v>
      </c>
      <c r="AD60" s="0" t="n">
        <v>14.488</v>
      </c>
      <c r="AE60" s="0" t="n">
        <v>13.48</v>
      </c>
      <c r="AF60" s="0" t="n">
        <v>12.584</v>
      </c>
      <c r="AG60" s="0" t="n">
        <v>11.688</v>
      </c>
      <c r="AH60" s="0" t="n">
        <v>11.152</v>
      </c>
      <c r="AI60" s="0" t="n">
        <v>10.616</v>
      </c>
      <c r="AJ60" s="0" t="n">
        <v>10.248</v>
      </c>
      <c r="AK60" s="0" t="n">
        <v>9.8486232733292</v>
      </c>
      <c r="AL60" s="0" t="n">
        <v>9.46861070110098</v>
      </c>
      <c r="AM60" s="0" t="n">
        <v>9.14399999999999</v>
      </c>
    </row>
    <row r="61" customFormat="false" ht="12.8" hidden="false" customHeight="false" outlineLevel="0" collapsed="false">
      <c r="A61" s="0" t="n">
        <v>36</v>
      </c>
      <c r="B61" s="0" t="n">
        <v>2</v>
      </c>
      <c r="C61" s="0" t="n">
        <v>0</v>
      </c>
      <c r="D61" s="0" t="n">
        <v>0</v>
      </c>
      <c r="E61" s="0" t="n">
        <v>0</v>
      </c>
      <c r="F61" s="0" t="n">
        <v>0</v>
      </c>
      <c r="G61" s="0" t="n">
        <v>0</v>
      </c>
      <c r="H61" s="0" t="n">
        <v>0</v>
      </c>
      <c r="I61" s="0" t="n">
        <v>0.361126212234536</v>
      </c>
      <c r="J61" s="0" t="n">
        <v>0.834726812510819</v>
      </c>
      <c r="K61" s="0" t="n">
        <v>1.36250657657521</v>
      </c>
      <c r="L61" s="0" t="n">
        <v>1.92563044109735</v>
      </c>
      <c r="M61" s="0" t="n">
        <v>2.5135994201266</v>
      </c>
      <c r="N61" s="0" t="n">
        <v>3.11935911515614</v>
      </c>
      <c r="O61" s="0" t="n">
        <v>3.73761685623024</v>
      </c>
      <c r="P61" s="0" t="n">
        <v>4.36408080614174</v>
      </c>
      <c r="Q61" s="0" t="n">
        <v>4.99505271184149</v>
      </c>
      <c r="R61" s="0" t="n">
        <v>5.62717942359578</v>
      </c>
      <c r="S61" s="0" t="n">
        <v>6.25728150161908</v>
      </c>
      <c r="T61" s="0" t="n">
        <v>6.88221857636928</v>
      </c>
      <c r="U61" s="0" t="n">
        <v>7.49876755734566</v>
      </c>
      <c r="V61" s="0" t="n">
        <v>8.10349552920355</v>
      </c>
      <c r="W61" s="0" t="n">
        <v>8.6926086007761</v>
      </c>
      <c r="X61" s="0" t="n">
        <v>9.26175117942474</v>
      </c>
      <c r="Y61" s="0" t="n">
        <v>9.80571338195454</v>
      </c>
      <c r="Z61" s="0" t="n">
        <v>10.3179663565558</v>
      </c>
      <c r="AA61" s="0" t="n">
        <v>10.7898540686495</v>
      </c>
      <c r="AB61" s="0" t="n">
        <v>11.2090213249867</v>
      </c>
      <c r="AC61" s="0" t="n">
        <v>11.5558319008567</v>
      </c>
      <c r="AD61" s="0" t="n">
        <v>11.7927032273563</v>
      </c>
      <c r="AE61" s="0" t="n">
        <v>11.795</v>
      </c>
      <c r="AF61" s="0" t="n">
        <v>11.011</v>
      </c>
      <c r="AG61" s="0" t="n">
        <v>10.227</v>
      </c>
      <c r="AH61" s="0" t="n">
        <v>9.758</v>
      </c>
      <c r="AI61" s="0" t="n">
        <v>9.289</v>
      </c>
      <c r="AJ61" s="0" t="n">
        <v>8.967</v>
      </c>
      <c r="AK61" s="0" t="n">
        <v>8.645</v>
      </c>
      <c r="AL61" s="0" t="n">
        <v>8.30135382581537</v>
      </c>
      <c r="AM61" s="0" t="n">
        <v>8.00100000000001</v>
      </c>
    </row>
    <row r="62" customFormat="false" ht="12.8" hidden="false" customHeight="false" outlineLevel="0" collapsed="false">
      <c r="A62" s="0" t="n">
        <v>38</v>
      </c>
      <c r="B62" s="0" t="n">
        <v>2</v>
      </c>
      <c r="C62" s="0" t="n">
        <v>0</v>
      </c>
      <c r="D62" s="0" t="n">
        <v>0</v>
      </c>
      <c r="E62" s="0" t="n">
        <v>0</v>
      </c>
      <c r="F62" s="0" t="n">
        <v>0</v>
      </c>
      <c r="G62" s="0" t="n">
        <v>0</v>
      </c>
      <c r="H62" s="0" t="n">
        <v>0</v>
      </c>
      <c r="I62" s="0" t="n">
        <v>0.246600454595654</v>
      </c>
      <c r="J62" s="0" t="n">
        <v>0.570130870294623</v>
      </c>
      <c r="K62" s="0" t="n">
        <v>0.930841770347907</v>
      </c>
      <c r="L62" s="0" t="n">
        <v>1.31591752068847</v>
      </c>
      <c r="M62" s="0" t="n">
        <v>1.7182348253777</v>
      </c>
      <c r="N62" s="0" t="n">
        <v>2.13302586513148</v>
      </c>
      <c r="O62" s="0" t="n">
        <v>2.55673146160081</v>
      </c>
      <c r="P62" s="0" t="n">
        <v>2.98648378657087</v>
      </c>
      <c r="Q62" s="0" t="n">
        <v>3.41983094967581</v>
      </c>
      <c r="R62" s="0" t="n">
        <v>3.85457072882336</v>
      </c>
      <c r="S62" s="0" t="n">
        <v>4.28863808120136</v>
      </c>
      <c r="T62" s="0" t="n">
        <v>4.72001949221018</v>
      </c>
      <c r="U62" s="0" t="n">
        <v>5.14667877842995</v>
      </c>
      <c r="V62" s="0" t="n">
        <v>5.56648349404146</v>
      </c>
      <c r="W62" s="0" t="n">
        <v>5.97712182927397</v>
      </c>
      <c r="X62" s="0" t="n">
        <v>6.3759974480152</v>
      </c>
      <c r="Y62" s="0" t="n">
        <v>6.76008281525485</v>
      </c>
      <c r="Z62" s="0" t="n">
        <v>7.12569585704603</v>
      </c>
      <c r="AA62" s="0" t="n">
        <v>7.46812782999343</v>
      </c>
      <c r="AB62" s="0" t="n">
        <v>7.7809526050018</v>
      </c>
      <c r="AC62" s="0" t="n">
        <v>8.05453512956874</v>
      </c>
      <c r="AD62" s="0" t="n">
        <v>8.2718679706286</v>
      </c>
      <c r="AE62" s="0" t="n">
        <v>8.38390243902439</v>
      </c>
      <c r="AF62" s="0" t="n">
        <v>8.1887643030132</v>
      </c>
      <c r="AG62" s="0" t="n">
        <v>7.89148480434672</v>
      </c>
      <c r="AH62" s="0" t="n">
        <v>7.54449688946751</v>
      </c>
      <c r="AI62" s="0" t="n">
        <v>7.16871393692238</v>
      </c>
      <c r="AJ62" s="0" t="n">
        <v>6.77867908867645</v>
      </c>
      <c r="AK62" s="0" t="n">
        <v>6.38770659968215</v>
      </c>
      <c r="AL62" s="0" t="n">
        <v>6.01203471151343</v>
      </c>
      <c r="AM62" s="0" t="n">
        <v>5.68712195121952</v>
      </c>
    </row>
    <row r="63" customFormat="false" ht="12.8" hidden="false" customHeight="false" outlineLevel="0" collapsed="false">
      <c r="A63" s="0" t="n">
        <v>4</v>
      </c>
      <c r="B63" s="0" t="n">
        <v>3</v>
      </c>
      <c r="C63" s="0" t="n">
        <v>0</v>
      </c>
      <c r="D63" s="0" t="n">
        <v>0</v>
      </c>
      <c r="E63" s="0" t="n">
        <v>0</v>
      </c>
      <c r="F63" s="0" t="n">
        <v>0</v>
      </c>
      <c r="G63" s="0" t="n">
        <v>0</v>
      </c>
      <c r="H63" s="0" t="n">
        <v>0</v>
      </c>
      <c r="I63" s="0" t="n">
        <v>0.497305769808018</v>
      </c>
      <c r="J63" s="0" t="n">
        <v>1.13483107660668</v>
      </c>
      <c r="K63" s="0" t="n">
        <v>1.82371356918458</v>
      </c>
      <c r="L63" s="0" t="n">
        <v>2.5289084024163</v>
      </c>
      <c r="M63" s="0" t="n">
        <v>3.22321996040245</v>
      </c>
      <c r="N63" s="0" t="n">
        <v>3.87480295828569</v>
      </c>
      <c r="O63" s="0" t="n">
        <v>4.41</v>
      </c>
      <c r="P63" s="0" t="n">
        <v>4.545</v>
      </c>
      <c r="Q63" s="0" t="n">
        <v>4.68</v>
      </c>
      <c r="R63" s="0" t="n">
        <v>4.75</v>
      </c>
      <c r="S63" s="0" t="n">
        <v>4.79</v>
      </c>
      <c r="T63" s="0" t="n">
        <v>4.765</v>
      </c>
      <c r="U63" s="0" t="n">
        <v>4.66907601165419</v>
      </c>
      <c r="V63" s="0" t="n">
        <v>4.53844700474869</v>
      </c>
      <c r="W63" s="0" t="n">
        <v>4.38400970598368</v>
      </c>
      <c r="X63" s="0" t="n">
        <v>4.21099022211124</v>
      </c>
      <c r="Y63" s="0" t="n">
        <v>4.02294652078925</v>
      </c>
      <c r="Z63" s="0" t="n">
        <v>3.82258636624365</v>
      </c>
      <c r="AA63" s="0" t="n">
        <v>3.61210741467285</v>
      </c>
      <c r="AB63" s="0" t="n">
        <v>3.39337803841303</v>
      </c>
      <c r="AC63" s="0" t="n">
        <v>3.16804904893514</v>
      </c>
      <c r="AD63" s="0" t="n">
        <v>2.93763148876763</v>
      </c>
      <c r="AE63" s="0" t="n">
        <v>2.70355762889905</v>
      </c>
      <c r="AF63" s="0" t="n">
        <v>2.46723570085325</v>
      </c>
      <c r="AG63" s="0" t="n">
        <v>2.2301072317659</v>
      </c>
      <c r="AH63" s="0" t="n">
        <v>1.99371792309069</v>
      </c>
      <c r="AI63" s="0" t="n">
        <v>1.75982090985991</v>
      </c>
      <c r="AJ63" s="0" t="n">
        <v>1.53055395387751</v>
      </c>
      <c r="AK63" s="0" t="n">
        <v>1.30880606110484</v>
      </c>
      <c r="AL63" s="0" t="n">
        <v>1.09921858828222</v>
      </c>
      <c r="AM63" s="0" t="n">
        <v>0.914054054054045</v>
      </c>
    </row>
    <row r="64" customFormat="false" ht="12.8" hidden="false" customHeight="false" outlineLevel="0" collapsed="false">
      <c r="A64" s="0" t="n">
        <v>5</v>
      </c>
      <c r="B64" s="0" t="n">
        <v>3</v>
      </c>
      <c r="C64" s="0" t="n">
        <v>0</v>
      </c>
      <c r="D64" s="0" t="n">
        <v>0</v>
      </c>
      <c r="E64" s="0" t="n">
        <v>0</v>
      </c>
      <c r="F64" s="0" t="n">
        <v>0</v>
      </c>
      <c r="G64" s="0" t="n">
        <v>0</v>
      </c>
      <c r="H64" s="0" t="n">
        <v>0</v>
      </c>
      <c r="I64" s="0" t="n">
        <v>0.538147465776198</v>
      </c>
      <c r="J64" s="0" t="n">
        <v>1.22941893434109</v>
      </c>
      <c r="K64" s="0" t="n">
        <v>1.97862287081961</v>
      </c>
      <c r="L64" s="0" t="n">
        <v>2.74911971035411</v>
      </c>
      <c r="M64" s="0" t="n">
        <v>3.51375781933459</v>
      </c>
      <c r="N64" s="0" t="n">
        <v>4.24338208243855</v>
      </c>
      <c r="O64" s="0" t="n">
        <v>4.88340169954675</v>
      </c>
      <c r="P64" s="0" t="n">
        <v>5.2475</v>
      </c>
      <c r="Q64" s="0" t="n">
        <v>5.36</v>
      </c>
      <c r="R64" s="0" t="n">
        <v>5.415</v>
      </c>
      <c r="S64" s="0" t="n">
        <v>5.44</v>
      </c>
      <c r="T64" s="0" t="n">
        <v>5.4175</v>
      </c>
      <c r="U64" s="0" t="n">
        <v>5.35953800582709</v>
      </c>
      <c r="V64" s="0" t="n">
        <v>5.22733048014716</v>
      </c>
      <c r="W64" s="0" t="n">
        <v>5.05991394777866</v>
      </c>
      <c r="X64" s="0" t="n">
        <v>4.86869212543386</v>
      </c>
      <c r="Y64" s="0" t="n">
        <v>4.6588888774485</v>
      </c>
      <c r="Z64" s="0" t="n">
        <v>4.43408884259268</v>
      </c>
      <c r="AA64" s="0" t="n">
        <v>4.197065940046</v>
      </c>
      <c r="AB64" s="0" t="n">
        <v>3.95011584993098</v>
      </c>
      <c r="AC64" s="0" t="n">
        <v>3.69523222337787</v>
      </c>
      <c r="AD64" s="0" t="n">
        <v>3.43421794591072</v>
      </c>
      <c r="AE64" s="0" t="n">
        <v>3.16876648953523</v>
      </c>
      <c r="AF64" s="0" t="n">
        <v>2.90053110858437</v>
      </c>
      <c r="AG64" s="0" t="n">
        <v>2.63119446136685</v>
      </c>
      <c r="AH64" s="0" t="n">
        <v>2.36255233878901</v>
      </c>
      <c r="AI64" s="0" t="n">
        <v>2.0966336758275</v>
      </c>
      <c r="AJ64" s="0" t="n">
        <v>1.83590479618291</v>
      </c>
      <c r="AK64" s="0" t="n">
        <v>1.58369045696994</v>
      </c>
      <c r="AL64" s="0" t="n">
        <v>1.34532196873593</v>
      </c>
      <c r="AM64" s="0" t="n">
        <v>1.13486486486486</v>
      </c>
    </row>
    <row r="65" customFormat="false" ht="12.8" hidden="false" customHeight="false" outlineLevel="0" collapsed="false">
      <c r="A65" s="0" t="n">
        <v>6</v>
      </c>
      <c r="B65" s="0" t="n">
        <v>3</v>
      </c>
      <c r="C65" s="0" t="n">
        <v>0</v>
      </c>
      <c r="D65" s="0" t="n">
        <v>0</v>
      </c>
      <c r="E65" s="0" t="n">
        <v>0</v>
      </c>
      <c r="F65" s="0" t="n">
        <v>0</v>
      </c>
      <c r="G65" s="0" t="n">
        <v>0</v>
      </c>
      <c r="H65" s="0" t="n">
        <v>0</v>
      </c>
      <c r="I65" s="0" t="n">
        <v>0.578989161744378</v>
      </c>
      <c r="J65" s="0" t="n">
        <v>1.3240067920755</v>
      </c>
      <c r="K65" s="0" t="n">
        <v>2.13353217245463</v>
      </c>
      <c r="L65" s="0" t="n">
        <v>2.96933101829192</v>
      </c>
      <c r="M65" s="0" t="n">
        <v>3.80429567826673</v>
      </c>
      <c r="N65" s="0" t="n">
        <v>4.6119612065914</v>
      </c>
      <c r="O65" s="0" t="n">
        <v>5.3568033990935</v>
      </c>
      <c r="P65" s="0" t="n">
        <v>5.95</v>
      </c>
      <c r="Q65" s="0" t="n">
        <v>6.04</v>
      </c>
      <c r="R65" s="0" t="n">
        <v>6.08</v>
      </c>
      <c r="S65" s="0" t="n">
        <v>6.09</v>
      </c>
      <c r="T65" s="0" t="n">
        <v>6.07</v>
      </c>
      <c r="U65" s="0" t="n">
        <v>6.05</v>
      </c>
      <c r="V65" s="0" t="n">
        <v>5.91621395554563</v>
      </c>
      <c r="W65" s="0" t="n">
        <v>5.73581818957364</v>
      </c>
      <c r="X65" s="0" t="n">
        <v>5.52639402875649</v>
      </c>
      <c r="Y65" s="0" t="n">
        <v>5.29483123410775</v>
      </c>
      <c r="Z65" s="0" t="n">
        <v>5.04559131894172</v>
      </c>
      <c r="AA65" s="0" t="n">
        <v>4.78202446541914</v>
      </c>
      <c r="AB65" s="0" t="n">
        <v>4.50685366144893</v>
      </c>
      <c r="AC65" s="0" t="n">
        <v>4.2224153978206</v>
      </c>
      <c r="AD65" s="0" t="n">
        <v>3.93080440305381</v>
      </c>
      <c r="AE65" s="0" t="n">
        <v>3.6339753501714</v>
      </c>
      <c r="AF65" s="0" t="n">
        <v>3.33382651631549</v>
      </c>
      <c r="AG65" s="0" t="n">
        <v>3.0322816909678</v>
      </c>
      <c r="AH65" s="0" t="n">
        <v>2.73138675448734</v>
      </c>
      <c r="AI65" s="0" t="n">
        <v>2.43344644179509</v>
      </c>
      <c r="AJ65" s="0" t="n">
        <v>2.14125563848832</v>
      </c>
      <c r="AK65" s="0" t="n">
        <v>1.85857485283504</v>
      </c>
      <c r="AL65" s="0" t="n">
        <v>1.59142534918963</v>
      </c>
      <c r="AM65" s="0" t="n">
        <v>1.35567567567568</v>
      </c>
    </row>
    <row r="66" customFormat="false" ht="12.8" hidden="false" customHeight="false" outlineLevel="0" collapsed="false">
      <c r="A66" s="0" t="n">
        <v>8</v>
      </c>
      <c r="B66" s="0" t="n">
        <v>3</v>
      </c>
      <c r="C66" s="0" t="n">
        <v>0</v>
      </c>
      <c r="D66" s="0" t="n">
        <v>0</v>
      </c>
      <c r="E66" s="0" t="n">
        <v>0</v>
      </c>
      <c r="F66" s="0" t="n">
        <v>0</v>
      </c>
      <c r="G66" s="0" t="n">
        <v>0</v>
      </c>
      <c r="H66" s="0" t="n">
        <v>0</v>
      </c>
      <c r="I66" s="0" t="n">
        <v>0.578108071583457</v>
      </c>
      <c r="J66" s="0" t="n">
        <v>1.32463441435962</v>
      </c>
      <c r="K66" s="0" t="n">
        <v>2.13988671780294</v>
      </c>
      <c r="L66" s="0" t="n">
        <v>2.98764448251411</v>
      </c>
      <c r="M66" s="0" t="n">
        <v>3.84379658612606</v>
      </c>
      <c r="N66" s="0" t="n">
        <v>4.68721525689422</v>
      </c>
      <c r="O66" s="0" t="n">
        <v>5.49454172336296</v>
      </c>
      <c r="P66" s="0" t="n">
        <v>6.23188800628209</v>
      </c>
      <c r="Q66" s="0" t="n">
        <v>6.81</v>
      </c>
      <c r="R66" s="0" t="n">
        <v>6.87</v>
      </c>
      <c r="S66" s="0" t="n">
        <v>6.9</v>
      </c>
      <c r="T66" s="0" t="n">
        <v>6.88</v>
      </c>
      <c r="U66" s="0" t="n">
        <v>6.86</v>
      </c>
      <c r="V66" s="0" t="n">
        <v>6.78</v>
      </c>
      <c r="W66" s="0" t="n">
        <v>6.60784715506464</v>
      </c>
      <c r="X66" s="0" t="n">
        <v>6.39293639048223</v>
      </c>
      <c r="Y66" s="0" t="n">
        <v>6.14935474812206</v>
      </c>
      <c r="Z66" s="0" t="n">
        <v>5.88355849184846</v>
      </c>
      <c r="AA66" s="0" t="n">
        <v>5.59998447371056</v>
      </c>
      <c r="AB66" s="0" t="n">
        <v>5.30208649048505</v>
      </c>
      <c r="AC66" s="0" t="n">
        <v>4.99275003710123</v>
      </c>
      <c r="AD66" s="0" t="n">
        <v>4.67451327639474</v>
      </c>
      <c r="AE66" s="0" t="n">
        <v>4.34970979408802</v>
      </c>
      <c r="AF66" s="0" t="n">
        <v>4.02057833402244</v>
      </c>
      <c r="AG66" s="0" t="n">
        <v>3.68936432472659</v>
      </c>
      <c r="AH66" s="0" t="n">
        <v>3.35843452534889</v>
      </c>
      <c r="AI66" s="0" t="n">
        <v>3.03043489773908</v>
      </c>
      <c r="AJ66" s="0" t="n">
        <v>2.70855359161108</v>
      </c>
      <c r="AK66" s="0" t="n">
        <v>2.39705780379252</v>
      </c>
      <c r="AL66" s="0" t="n">
        <v>2.10275212022551</v>
      </c>
      <c r="AM66" s="0" t="n">
        <v>1.84351351351353</v>
      </c>
    </row>
    <row r="67" customFormat="false" ht="12.8" hidden="false" customHeight="false" outlineLevel="0" collapsed="false">
      <c r="A67" s="0" t="n">
        <v>10</v>
      </c>
      <c r="B67" s="0" t="n">
        <v>3</v>
      </c>
      <c r="C67" s="0" t="n">
        <v>0</v>
      </c>
      <c r="D67" s="0" t="n">
        <v>0</v>
      </c>
      <c r="E67" s="0" t="n">
        <v>0</v>
      </c>
      <c r="F67" s="0" t="n">
        <v>0</v>
      </c>
      <c r="G67" s="0" t="n">
        <v>0</v>
      </c>
      <c r="H67" s="0" t="n">
        <v>0</v>
      </c>
      <c r="I67" s="0" t="n">
        <v>0.609071764721809</v>
      </c>
      <c r="J67" s="0" t="n">
        <v>1.39651856198114</v>
      </c>
      <c r="K67" s="0" t="n">
        <v>2.25784483050821</v>
      </c>
      <c r="L67" s="0" t="n">
        <v>3.15543997665997</v>
      </c>
      <c r="M67" s="0" t="n">
        <v>4.06461759311252</v>
      </c>
      <c r="N67" s="0" t="n">
        <v>4.96416898512024</v>
      </c>
      <c r="O67" s="0" t="n">
        <v>5.83123498384345</v>
      </c>
      <c r="P67" s="0" t="n">
        <v>6.63366358951965</v>
      </c>
      <c r="Q67" s="0" t="n">
        <v>7.29</v>
      </c>
      <c r="R67" s="0" t="n">
        <v>7.48</v>
      </c>
      <c r="S67" s="0" t="n">
        <v>7.64</v>
      </c>
      <c r="T67" s="0" t="n">
        <v>7.675</v>
      </c>
      <c r="U67" s="0" t="n">
        <v>7.71</v>
      </c>
      <c r="V67" s="0" t="n">
        <v>7.605</v>
      </c>
      <c r="W67" s="0" t="n">
        <v>7.5</v>
      </c>
      <c r="X67" s="0" t="n">
        <v>7.32</v>
      </c>
      <c r="Y67" s="0" t="n">
        <v>7.07274253817876</v>
      </c>
      <c r="Z67" s="0" t="n">
        <v>6.7903800225422</v>
      </c>
      <c r="AA67" s="0" t="n">
        <v>6.48328751022901</v>
      </c>
      <c r="AB67" s="0" t="n">
        <v>6.15703706037111</v>
      </c>
      <c r="AC67" s="0" t="n">
        <v>5.81574493402151</v>
      </c>
      <c r="AD67" s="0" t="n">
        <v>5.46280087617421</v>
      </c>
      <c r="AE67" s="0" t="n">
        <v>5.10119345058225</v>
      </c>
      <c r="AF67" s="0" t="n">
        <v>4.73370652534549</v>
      </c>
      <c r="AG67" s="0" t="n">
        <v>4.36307146196644</v>
      </c>
      <c r="AH67" s="0" t="n">
        <v>3.99211849626023</v>
      </c>
      <c r="AI67" s="0" t="n">
        <v>3.62396952969075</v>
      </c>
      <c r="AJ67" s="0" t="n">
        <v>3.26234671034585</v>
      </c>
      <c r="AK67" s="0" t="n">
        <v>2.91219164347178</v>
      </c>
      <c r="AL67" s="0" t="n">
        <v>2.58133690955374</v>
      </c>
      <c r="AM67" s="0" t="n">
        <v>2.29027027027025</v>
      </c>
    </row>
    <row r="68" customFormat="false" ht="12.8" hidden="false" customHeight="false" outlineLevel="0" collapsed="false">
      <c r="A68" s="0" t="n">
        <v>12</v>
      </c>
      <c r="B68" s="0" t="n">
        <v>3</v>
      </c>
      <c r="C68" s="0" t="n">
        <v>0</v>
      </c>
      <c r="D68" s="0" t="n">
        <v>0</v>
      </c>
      <c r="E68" s="0" t="n">
        <v>0</v>
      </c>
      <c r="F68" s="0" t="n">
        <v>0</v>
      </c>
      <c r="G68" s="0" t="n">
        <v>0</v>
      </c>
      <c r="H68" s="0" t="n">
        <v>0</v>
      </c>
      <c r="I68" s="0" t="n">
        <v>0.577536765523969</v>
      </c>
      <c r="J68" s="0" t="n">
        <v>1.32683778009586</v>
      </c>
      <c r="K68" s="0" t="n">
        <v>2.15034353033638</v>
      </c>
      <c r="L68" s="0" t="n">
        <v>3.0139921661294</v>
      </c>
      <c r="M68" s="0" t="n">
        <v>3.89651488169814</v>
      </c>
      <c r="N68" s="0" t="n">
        <v>4.781036325485</v>
      </c>
      <c r="O68" s="0" t="n">
        <v>5.65149473216558</v>
      </c>
      <c r="P68" s="0" t="n">
        <v>6.48956186138449</v>
      </c>
      <c r="Q68" s="0" t="n">
        <v>7.26868382681705</v>
      </c>
      <c r="R68" s="0" t="n">
        <v>7.92</v>
      </c>
      <c r="S68" s="0" t="n">
        <v>8.17</v>
      </c>
      <c r="T68" s="0" t="n">
        <v>8.43</v>
      </c>
      <c r="U68" s="0" t="n">
        <v>8.69</v>
      </c>
      <c r="V68" s="0" t="n">
        <v>8.72500000000001</v>
      </c>
      <c r="W68" s="0" t="n">
        <v>8.76</v>
      </c>
      <c r="X68" s="0" t="n">
        <v>8.435</v>
      </c>
      <c r="Y68" s="0" t="n">
        <v>8.11000000000001</v>
      </c>
      <c r="Z68" s="0" t="n">
        <v>7.78</v>
      </c>
      <c r="AA68" s="0" t="n">
        <v>7.45000000000001</v>
      </c>
      <c r="AB68" s="0" t="n">
        <v>7.08611706230846</v>
      </c>
      <c r="AC68" s="0" t="n">
        <v>6.70186811820962</v>
      </c>
      <c r="AD68" s="0" t="n">
        <v>6.30285495297041</v>
      </c>
      <c r="AE68" s="0" t="n">
        <v>5.89284115121365</v>
      </c>
      <c r="AF68" s="0" t="n">
        <v>5.47520568293377</v>
      </c>
      <c r="AG68" s="0" t="n">
        <v>5.0532231598365</v>
      </c>
      <c r="AH68" s="0" t="n">
        <v>4.63026097260369</v>
      </c>
      <c r="AI68" s="0" t="n">
        <v>4.21000974207481</v>
      </c>
      <c r="AJ68" s="0" t="n">
        <v>3.79684428098245</v>
      </c>
      <c r="AK68" s="0" t="n">
        <v>3.39654325844764</v>
      </c>
      <c r="AL68" s="0" t="n">
        <v>3.01822761354264</v>
      </c>
      <c r="AM68" s="0" t="n">
        <v>2.68567567567569</v>
      </c>
    </row>
    <row r="69" customFormat="false" ht="12.8" hidden="false" customHeight="false" outlineLevel="0" collapsed="false">
      <c r="A69" s="0" t="n">
        <v>14</v>
      </c>
      <c r="B69" s="0" t="n">
        <v>3</v>
      </c>
      <c r="C69" s="0" t="n">
        <v>0</v>
      </c>
      <c r="D69" s="0" t="n">
        <v>0</v>
      </c>
      <c r="E69" s="0" t="n">
        <v>0</v>
      </c>
      <c r="F69" s="0" t="n">
        <v>0</v>
      </c>
      <c r="G69" s="0" t="n">
        <v>0</v>
      </c>
      <c r="H69" s="0" t="n">
        <v>0</v>
      </c>
      <c r="I69" s="0" t="n">
        <v>0.530975660117619</v>
      </c>
      <c r="J69" s="0" t="n">
        <v>1.22239227738157</v>
      </c>
      <c r="K69" s="0" t="n">
        <v>1.98595854655319</v>
      </c>
      <c r="L69" s="0" t="n">
        <v>2.79174834923539</v>
      </c>
      <c r="M69" s="0" t="n">
        <v>3.62194573899266</v>
      </c>
      <c r="N69" s="0" t="n">
        <v>4.46344293753956</v>
      </c>
      <c r="O69" s="0" t="n">
        <v>5.30513373265675</v>
      </c>
      <c r="P69" s="0" t="n">
        <v>6.13644605283117</v>
      </c>
      <c r="Q69" s="0" t="n">
        <v>6.94612255948062</v>
      </c>
      <c r="R69" s="0" t="n">
        <v>7.72054095414528</v>
      </c>
      <c r="S69" s="0" t="n">
        <v>8.43979999354358</v>
      </c>
      <c r="T69" s="0" t="n">
        <v>9.055</v>
      </c>
      <c r="U69" s="0" t="n">
        <v>9.38</v>
      </c>
      <c r="V69" s="0" t="n">
        <v>9.675</v>
      </c>
      <c r="W69" s="0" t="n">
        <v>9.97</v>
      </c>
      <c r="X69" s="0" t="n">
        <v>9.83</v>
      </c>
      <c r="Y69" s="0" t="n">
        <v>9.69</v>
      </c>
      <c r="Z69" s="0" t="n">
        <v>9.095</v>
      </c>
      <c r="AA69" s="0" t="n">
        <v>8.5</v>
      </c>
      <c r="AB69" s="0" t="n">
        <v>8.06</v>
      </c>
      <c r="AC69" s="0" t="n">
        <v>7.62</v>
      </c>
      <c r="AD69" s="0" t="n">
        <v>7.16043580071018</v>
      </c>
      <c r="AE69" s="0" t="n">
        <v>6.68950315349407</v>
      </c>
      <c r="AF69" s="0" t="n">
        <v>6.21084479419822</v>
      </c>
      <c r="AG69" s="0" t="n">
        <v>5.72773623043488</v>
      </c>
      <c r="AH69" s="0" t="n">
        <v>5.2437545260712</v>
      </c>
      <c r="AI69" s="0" t="n">
        <v>4.76297343192384</v>
      </c>
      <c r="AJ69" s="0" t="n">
        <v>4.29032642928291</v>
      </c>
      <c r="AK69" s="0" t="n">
        <v>3.83240451315828</v>
      </c>
      <c r="AL69" s="0" t="n">
        <v>3.39966907098468</v>
      </c>
      <c r="AM69" s="0" t="n">
        <v>3.01945945945947</v>
      </c>
    </row>
    <row r="70" customFormat="false" ht="12.8" hidden="false" customHeight="false" outlineLevel="0" collapsed="false">
      <c r="A70" s="0" t="n">
        <v>15</v>
      </c>
      <c r="B70" s="0" t="n">
        <v>3</v>
      </c>
      <c r="C70" s="0" t="n">
        <v>0</v>
      </c>
      <c r="D70" s="0" t="n">
        <v>0</v>
      </c>
      <c r="E70" s="0" t="n">
        <v>0</v>
      </c>
      <c r="F70" s="0" t="n">
        <v>0</v>
      </c>
      <c r="G70" s="0" t="n">
        <v>0</v>
      </c>
      <c r="H70" s="0" t="n">
        <v>0</v>
      </c>
      <c r="I70" s="0" t="n">
        <v>0.533205520634367</v>
      </c>
      <c r="J70" s="0" t="n">
        <v>1.22805886653845</v>
      </c>
      <c r="K70" s="0" t="n">
        <v>1.9961754356478</v>
      </c>
      <c r="L70" s="0" t="n">
        <v>2.8077573466551</v>
      </c>
      <c r="M70" s="0" t="n">
        <v>3.64520629945406</v>
      </c>
      <c r="N70" s="0" t="n">
        <v>4.4957259576137</v>
      </c>
      <c r="O70" s="0" t="n">
        <v>5.34865213862153</v>
      </c>
      <c r="P70" s="0" t="n">
        <v>6.19406227054765</v>
      </c>
      <c r="Q70" s="0" t="n">
        <v>7.02171731043647</v>
      </c>
      <c r="R70" s="0" t="n">
        <v>7.81977396073864</v>
      </c>
      <c r="S70" s="0" t="n">
        <v>8.57214082965614</v>
      </c>
      <c r="T70" s="0" t="n">
        <v>9.24545164141614</v>
      </c>
      <c r="U70" s="0" t="n">
        <v>9.725</v>
      </c>
      <c r="V70" s="0" t="n">
        <v>10.06</v>
      </c>
      <c r="W70" s="0" t="n">
        <v>10.395</v>
      </c>
      <c r="X70" s="0" t="n">
        <v>10.4675</v>
      </c>
      <c r="Y70" s="0" t="n">
        <v>10.54</v>
      </c>
      <c r="Z70" s="0" t="n">
        <v>9.9375</v>
      </c>
      <c r="AA70" s="0" t="n">
        <v>9.335</v>
      </c>
      <c r="AB70" s="0" t="n">
        <v>8.73</v>
      </c>
      <c r="AC70" s="0" t="n">
        <v>8.12500000000001</v>
      </c>
      <c r="AD70" s="0" t="n">
        <v>7.63521790035508</v>
      </c>
      <c r="AE70" s="0" t="n">
        <v>7.21475157674703</v>
      </c>
      <c r="AF70" s="0" t="n">
        <v>6.70839861159632</v>
      </c>
      <c r="AG70" s="0" t="n">
        <v>6.17952384183293</v>
      </c>
      <c r="AH70" s="0" t="n">
        <v>5.64407827119088</v>
      </c>
      <c r="AI70" s="0" t="n">
        <v>5.10920588256151</v>
      </c>
      <c r="AJ70" s="0" t="n">
        <v>4.58156025885986</v>
      </c>
      <c r="AK70" s="0" t="n">
        <v>4.06918117816736</v>
      </c>
      <c r="AL70" s="0" t="n">
        <v>3.58428087197577</v>
      </c>
      <c r="AM70" s="0" t="n">
        <v>3.15810810810812</v>
      </c>
    </row>
    <row r="71" customFormat="false" ht="12.8" hidden="false" customHeight="false" outlineLevel="0" collapsed="false">
      <c r="A71" s="0" t="n">
        <v>16</v>
      </c>
      <c r="B71" s="0" t="n">
        <v>3</v>
      </c>
      <c r="C71" s="0" t="n">
        <v>0</v>
      </c>
      <c r="D71" s="0" t="n">
        <v>0</v>
      </c>
      <c r="E71" s="0" t="n">
        <v>0</v>
      </c>
      <c r="F71" s="0" t="n">
        <v>0</v>
      </c>
      <c r="G71" s="0" t="n">
        <v>0</v>
      </c>
      <c r="H71" s="0" t="n">
        <v>0</v>
      </c>
      <c r="I71" s="0" t="n">
        <v>0.535435381151116</v>
      </c>
      <c r="J71" s="0" t="n">
        <v>1.23372545569533</v>
      </c>
      <c r="K71" s="0" t="n">
        <v>2.00639232474242</v>
      </c>
      <c r="L71" s="0" t="n">
        <v>2.82376634407481</v>
      </c>
      <c r="M71" s="0" t="n">
        <v>3.66846685991547</v>
      </c>
      <c r="N71" s="0" t="n">
        <v>4.52800897768784</v>
      </c>
      <c r="O71" s="0" t="n">
        <v>5.39217054458631</v>
      </c>
      <c r="P71" s="0" t="n">
        <v>6.25167848826414</v>
      </c>
      <c r="Q71" s="0" t="n">
        <v>7.09731206139232</v>
      </c>
      <c r="R71" s="0" t="n">
        <v>7.91900696733199</v>
      </c>
      <c r="S71" s="0" t="n">
        <v>8.7044816657687</v>
      </c>
      <c r="T71" s="0" t="n">
        <v>9.43590328283227</v>
      </c>
      <c r="U71" s="0" t="n">
        <v>10.07</v>
      </c>
      <c r="V71" s="0" t="n">
        <v>10.445</v>
      </c>
      <c r="W71" s="0" t="n">
        <v>10.82</v>
      </c>
      <c r="X71" s="0" t="n">
        <v>11.105</v>
      </c>
      <c r="Y71" s="0" t="n">
        <v>11.39</v>
      </c>
      <c r="Z71" s="0" t="n">
        <v>10.78</v>
      </c>
      <c r="AA71" s="0" t="n">
        <v>10.17</v>
      </c>
      <c r="AB71" s="0" t="n">
        <v>9.4</v>
      </c>
      <c r="AC71" s="0" t="n">
        <v>8.63000000000001</v>
      </c>
      <c r="AD71" s="0" t="n">
        <v>8.10999999999999</v>
      </c>
      <c r="AE71" s="0" t="n">
        <v>7.74</v>
      </c>
      <c r="AF71" s="0" t="n">
        <v>7.20595242899442</v>
      </c>
      <c r="AG71" s="0" t="n">
        <v>6.63131145323099</v>
      </c>
      <c r="AH71" s="0" t="n">
        <v>6.04440201631055</v>
      </c>
      <c r="AI71" s="0" t="n">
        <v>5.45543833319917</v>
      </c>
      <c r="AJ71" s="0" t="n">
        <v>4.8727940884368</v>
      </c>
      <c r="AK71" s="0" t="n">
        <v>4.30595784317644</v>
      </c>
      <c r="AL71" s="0" t="n">
        <v>3.76889267296686</v>
      </c>
      <c r="AM71" s="0" t="n">
        <v>3.29675675675676</v>
      </c>
    </row>
    <row r="72" customFormat="false" ht="12.8" hidden="false" customHeight="false" outlineLevel="0" collapsed="false">
      <c r="A72" s="0" t="n">
        <v>20</v>
      </c>
      <c r="B72" s="0" t="n">
        <v>3</v>
      </c>
      <c r="C72" s="0" t="n">
        <v>0</v>
      </c>
      <c r="D72" s="0" t="n">
        <v>0</v>
      </c>
      <c r="E72" s="0" t="n">
        <v>0</v>
      </c>
      <c r="F72" s="0" t="n">
        <v>0</v>
      </c>
      <c r="G72" s="0" t="n">
        <v>0</v>
      </c>
      <c r="H72" s="0" t="n">
        <v>0</v>
      </c>
      <c r="I72" s="0" t="n">
        <v>0.553921362836506</v>
      </c>
      <c r="J72" s="0" t="n">
        <v>1.27764746241081</v>
      </c>
      <c r="K72" s="0" t="n">
        <v>2.0803091354459</v>
      </c>
      <c r="L72" s="0" t="n">
        <v>2.93179267137634</v>
      </c>
      <c r="M72" s="0" t="n">
        <v>3.81475805985168</v>
      </c>
      <c r="N72" s="0" t="n">
        <v>4.71705539681386</v>
      </c>
      <c r="O72" s="0" t="n">
        <v>5.62907541686133</v>
      </c>
      <c r="P72" s="0" t="n">
        <v>6.54250278813981</v>
      </c>
      <c r="Q72" s="0" t="n">
        <v>7.44958284375582</v>
      </c>
      <c r="R72" s="0" t="n">
        <v>8.34257667293604</v>
      </c>
      <c r="S72" s="0" t="n">
        <v>9.21322793651777</v>
      </c>
      <c r="T72" s="0" t="n">
        <v>10.0520594415526</v>
      </c>
      <c r="U72" s="0" t="n">
        <v>10.8471174890354</v>
      </c>
      <c r="V72" s="0" t="n">
        <v>11.5807476878415</v>
      </c>
      <c r="W72" s="0" t="n">
        <v>12.21</v>
      </c>
      <c r="X72" s="0" t="n">
        <v>12.575</v>
      </c>
      <c r="Y72" s="0" t="n">
        <v>12.94</v>
      </c>
      <c r="Z72" s="0" t="n">
        <v>13.235</v>
      </c>
      <c r="AA72" s="0" t="n">
        <v>13.53</v>
      </c>
      <c r="AB72" s="0" t="n">
        <v>12.605</v>
      </c>
      <c r="AC72" s="0" t="n">
        <v>11.68</v>
      </c>
      <c r="AD72" s="0" t="n">
        <v>10.71</v>
      </c>
      <c r="AE72" s="0" t="n">
        <v>9.86000000000001</v>
      </c>
      <c r="AF72" s="0" t="n">
        <v>9.335</v>
      </c>
      <c r="AG72" s="0" t="n">
        <v>8.81</v>
      </c>
      <c r="AH72" s="0" t="n">
        <v>8.00683263240291</v>
      </c>
      <c r="AI72" s="0" t="n">
        <v>7.13442546588796</v>
      </c>
      <c r="AJ72" s="0" t="n">
        <v>6.24632398274506</v>
      </c>
      <c r="AK72" s="0" t="n">
        <v>5.36852456341138</v>
      </c>
      <c r="AL72" s="0" t="n">
        <v>4.52914872404471</v>
      </c>
      <c r="AM72" s="0" t="n">
        <v>3.78972972972973</v>
      </c>
    </row>
    <row r="73" customFormat="false" ht="12.8" hidden="false" customHeight="false" outlineLevel="0" collapsed="false">
      <c r="A73" s="0" t="n">
        <v>22</v>
      </c>
      <c r="B73" s="0" t="n">
        <v>3</v>
      </c>
      <c r="C73" s="0" t="n">
        <v>0</v>
      </c>
      <c r="D73" s="0" t="n">
        <v>0</v>
      </c>
      <c r="E73" s="0" t="n">
        <v>0</v>
      </c>
      <c r="F73" s="0" t="n">
        <v>0</v>
      </c>
      <c r="G73" s="0" t="n">
        <v>0</v>
      </c>
      <c r="H73" s="0" t="n">
        <v>0</v>
      </c>
      <c r="I73" s="0" t="n">
        <v>0.558616872792092</v>
      </c>
      <c r="J73" s="0" t="n">
        <v>1.28901117054165</v>
      </c>
      <c r="K73" s="0" t="n">
        <v>2.09980173187586</v>
      </c>
      <c r="L73" s="0" t="n">
        <v>2.96083733763287</v>
      </c>
      <c r="M73" s="0" t="n">
        <v>3.85486330759751</v>
      </c>
      <c r="N73" s="0" t="n">
        <v>4.76989435143648</v>
      </c>
      <c r="O73" s="0" t="n">
        <v>5.69656292149329</v>
      </c>
      <c r="P73" s="0" t="n">
        <v>6.62688888834804</v>
      </c>
      <c r="Q73" s="0" t="n">
        <v>7.55358106799949</v>
      </c>
      <c r="R73" s="0" t="n">
        <v>8.46955612500762</v>
      </c>
      <c r="S73" s="0" t="n">
        <v>9.36752628914034</v>
      </c>
      <c r="T73" s="0" t="n">
        <v>10.2395492639228</v>
      </c>
      <c r="U73" s="0" t="n">
        <v>11.076401787707</v>
      </c>
      <c r="V73" s="0" t="n">
        <v>11.8664657513408</v>
      </c>
      <c r="W73" s="0" t="n">
        <v>12.5930039527117</v>
      </c>
      <c r="X73" s="0" t="n">
        <v>13.219</v>
      </c>
      <c r="Y73" s="0" t="n">
        <v>13.616</v>
      </c>
      <c r="Z73" s="0" t="n">
        <v>13.951</v>
      </c>
      <c r="AA73" s="0" t="n">
        <v>14.286</v>
      </c>
      <c r="AB73" s="0" t="n">
        <v>13.791</v>
      </c>
      <c r="AC73" s="0" t="n">
        <v>13.296</v>
      </c>
      <c r="AD73" s="0" t="n">
        <v>12.21</v>
      </c>
      <c r="AE73" s="0" t="n">
        <v>11.232</v>
      </c>
      <c r="AF73" s="0" t="n">
        <v>10.587</v>
      </c>
      <c r="AG73" s="0" t="n">
        <v>9.942</v>
      </c>
      <c r="AH73" s="0" t="n">
        <v>9.55099999999999</v>
      </c>
      <c r="AI73" s="0" t="n">
        <v>8.56599158564076</v>
      </c>
      <c r="AJ73" s="0" t="n">
        <v>7.4360393637249</v>
      </c>
      <c r="AK73" s="0" t="n">
        <v>6.27792877170996</v>
      </c>
      <c r="AL73" s="0" t="n">
        <v>5.15092022873501</v>
      </c>
      <c r="AM73" s="0" t="n">
        <v>4.15329729729729</v>
      </c>
    </row>
    <row r="74" customFormat="false" ht="12.8" hidden="false" customHeight="false" outlineLevel="0" collapsed="false">
      <c r="A74" s="0" t="n">
        <v>25</v>
      </c>
      <c r="B74" s="0" t="n">
        <v>3</v>
      </c>
      <c r="C74" s="0" t="n">
        <v>0</v>
      </c>
      <c r="D74" s="0" t="n">
        <v>0</v>
      </c>
      <c r="E74" s="0" t="n">
        <v>0</v>
      </c>
      <c r="F74" s="0" t="n">
        <v>0</v>
      </c>
      <c r="G74" s="0" t="n">
        <v>0</v>
      </c>
      <c r="H74" s="0" t="n">
        <v>0</v>
      </c>
      <c r="I74" s="0" t="n">
        <v>0.555982954807367</v>
      </c>
      <c r="J74" s="0" t="n">
        <v>1.28398641060593</v>
      </c>
      <c r="K74" s="0" t="n">
        <v>2.09367016707537</v>
      </c>
      <c r="L74" s="0" t="n">
        <v>2.95554836864505</v>
      </c>
      <c r="M74" s="0" t="n">
        <v>3.85296900337346</v>
      </c>
      <c r="N74" s="0" t="n">
        <v>4.77455176833859</v>
      </c>
      <c r="O74" s="0" t="n">
        <v>5.71157342387859</v>
      </c>
      <c r="P74" s="0" t="n">
        <v>6.65677129648742</v>
      </c>
      <c r="Q74" s="0" t="n">
        <v>7.60368547725319</v>
      </c>
      <c r="R74" s="0" t="n">
        <v>8.54623503045381</v>
      </c>
      <c r="S74" s="0" t="n">
        <v>9.4783957127809</v>
      </c>
      <c r="T74" s="0" t="n">
        <v>10.3939058413457</v>
      </c>
      <c r="U74" s="0" t="n">
        <v>11.2859429892105</v>
      </c>
      <c r="V74" s="0" t="n">
        <v>12.1467028634439</v>
      </c>
      <c r="W74" s="0" t="n">
        <v>12.9667616888125</v>
      </c>
      <c r="X74" s="0" t="n">
        <v>13.733950545267</v>
      </c>
      <c r="Y74" s="0" t="n">
        <v>14.4308869963566</v>
      </c>
      <c r="Z74" s="0" t="n">
        <v>15.025</v>
      </c>
      <c r="AA74" s="0" t="n">
        <v>15.42</v>
      </c>
      <c r="AB74" s="0" t="n">
        <v>15.57</v>
      </c>
      <c r="AC74" s="0" t="n">
        <v>15.72</v>
      </c>
      <c r="AD74" s="0" t="n">
        <v>14.46</v>
      </c>
      <c r="AE74" s="0" t="n">
        <v>13.29</v>
      </c>
      <c r="AF74" s="0" t="n">
        <v>12.465</v>
      </c>
      <c r="AG74" s="0" t="n">
        <v>11.64</v>
      </c>
      <c r="AH74" s="0" t="n">
        <v>11.135</v>
      </c>
      <c r="AI74" s="0" t="n">
        <v>10.63</v>
      </c>
      <c r="AJ74" s="0" t="n">
        <v>10.26</v>
      </c>
      <c r="AK74" s="0" t="n">
        <v>9.89000000000002</v>
      </c>
      <c r="AL74" s="0" t="n">
        <v>9.52</v>
      </c>
      <c r="AM74" s="0" t="n">
        <v>9.14999999999999</v>
      </c>
    </row>
    <row r="75" customFormat="false" ht="12.8" hidden="false" customHeight="false" outlineLevel="0" collapsed="false">
      <c r="A75" s="0" t="n">
        <v>27</v>
      </c>
      <c r="B75" s="0" t="n">
        <v>3</v>
      </c>
      <c r="C75" s="0" t="n">
        <v>0</v>
      </c>
      <c r="D75" s="0" t="n">
        <v>0</v>
      </c>
      <c r="E75" s="0" t="n">
        <v>0</v>
      </c>
      <c r="F75" s="0" t="n">
        <v>0</v>
      </c>
      <c r="G75" s="0" t="n">
        <v>0</v>
      </c>
      <c r="H75" s="0" t="n">
        <v>0</v>
      </c>
      <c r="I75" s="0" t="n">
        <v>0.552771463509522</v>
      </c>
      <c r="J75" s="0" t="n">
        <v>1.27699489380396</v>
      </c>
      <c r="K75" s="0" t="n">
        <v>2.08306920210289</v>
      </c>
      <c r="L75" s="0" t="n">
        <v>2.94185934532291</v>
      </c>
      <c r="M75" s="0" t="n">
        <v>3.83699232625295</v>
      </c>
      <c r="N75" s="0" t="n">
        <v>4.75735119122791</v>
      </c>
      <c r="O75" s="0" t="n">
        <v>5.69448546069367</v>
      </c>
      <c r="P75" s="0" t="n">
        <v>6.64143259875087</v>
      </c>
      <c r="Q75" s="0" t="n">
        <v>7.59207821248198</v>
      </c>
      <c r="R75" s="0" t="n">
        <v>8.54075447263348</v>
      </c>
      <c r="S75" s="0" t="n">
        <v>9.48194880542977</v>
      </c>
      <c r="T75" s="0" t="n">
        <v>10.4100566168054</v>
      </c>
      <c r="U75" s="0" t="n">
        <v>11.3191339803031</v>
      </c>
      <c r="V75" s="0" t="n">
        <v>12.2026093358818</v>
      </c>
      <c r="W75" s="0" t="n">
        <v>13.0529010366459</v>
      </c>
      <c r="X75" s="0" t="n">
        <v>13.8608531094503</v>
      </c>
      <c r="Y75" s="0" t="n">
        <v>14.6148209898735</v>
      </c>
      <c r="Z75" s="0" t="n">
        <v>15.2990469217826</v>
      </c>
      <c r="AA75" s="0" t="n">
        <v>15.8905231073855</v>
      </c>
      <c r="AB75" s="0" t="n">
        <v>16.356</v>
      </c>
      <c r="AC75" s="0" t="n">
        <v>16.624</v>
      </c>
      <c r="AD75" s="0" t="n">
        <v>15.92</v>
      </c>
      <c r="AE75" s="0" t="n">
        <v>14.714</v>
      </c>
      <c r="AF75" s="0" t="n">
        <v>13.771</v>
      </c>
      <c r="AG75" s="0" t="n">
        <v>12.828</v>
      </c>
      <c r="AH75" s="0" t="n">
        <v>12.257</v>
      </c>
      <c r="AI75" s="0" t="n">
        <v>11.686</v>
      </c>
      <c r="AJ75" s="0" t="n">
        <v>11.28</v>
      </c>
      <c r="AK75" s="0" t="n">
        <v>10.874</v>
      </c>
      <c r="AL75" s="0" t="n">
        <v>10.468</v>
      </c>
      <c r="AM75" s="0" t="n">
        <v>10.062</v>
      </c>
    </row>
    <row r="76" customFormat="false" ht="12.8" hidden="false" customHeight="false" outlineLevel="0" collapsed="false">
      <c r="A76" s="0" t="n">
        <v>30</v>
      </c>
      <c r="B76" s="0" t="n">
        <v>3</v>
      </c>
      <c r="C76" s="0" t="n">
        <v>0</v>
      </c>
      <c r="D76" s="0" t="n">
        <v>0</v>
      </c>
      <c r="E76" s="0" t="n">
        <v>0</v>
      </c>
      <c r="F76" s="0" t="n">
        <v>0</v>
      </c>
      <c r="G76" s="0" t="n">
        <v>0</v>
      </c>
      <c r="H76" s="0" t="n">
        <v>0</v>
      </c>
      <c r="I76" s="0" t="n">
        <v>0.588276091555442</v>
      </c>
      <c r="J76" s="0" t="n">
        <v>1.3592822387753</v>
      </c>
      <c r="K76" s="0" t="n">
        <v>2.21779881938411</v>
      </c>
      <c r="L76" s="0" t="n">
        <v>3.13293203468486</v>
      </c>
      <c r="M76" s="0" t="n">
        <v>4.08736970266966</v>
      </c>
      <c r="N76" s="0" t="n">
        <v>5.06940032533886</v>
      </c>
      <c r="O76" s="0" t="n">
        <v>6.07016254814999</v>
      </c>
      <c r="P76" s="0" t="n">
        <v>7.08239648378549</v>
      </c>
      <c r="Q76" s="0" t="n">
        <v>8.09976953015975</v>
      </c>
      <c r="R76" s="0" t="n">
        <v>9.11645780870617</v>
      </c>
      <c r="S76" s="0" t="n">
        <v>10.1268483320843</v>
      </c>
      <c r="T76" s="0" t="n">
        <v>11.1252934136736</v>
      </c>
      <c r="U76" s="0" t="n">
        <v>12.1058738029157</v>
      </c>
      <c r="V76" s="0" t="n">
        <v>13.0621329965829</v>
      </c>
      <c r="W76" s="0" t="n">
        <v>13.9867375190358</v>
      </c>
      <c r="X76" s="0" t="n">
        <v>14.8709926648507</v>
      </c>
      <c r="Y76" s="0" t="n">
        <v>15.7040831110562</v>
      </c>
      <c r="Z76" s="0" t="n">
        <v>16.4717618143392</v>
      </c>
      <c r="AA76" s="0" t="n">
        <v>17.1538116096278</v>
      </c>
      <c r="AB76" s="0" t="n">
        <v>17.7182778138057</v>
      </c>
      <c r="AC76" s="0" t="n">
        <v>18.1043048318244</v>
      </c>
      <c r="AD76" s="0" t="n">
        <v>18.11</v>
      </c>
      <c r="AE76" s="0" t="n">
        <v>16.85</v>
      </c>
      <c r="AF76" s="0" t="n">
        <v>15.73</v>
      </c>
      <c r="AG76" s="0" t="n">
        <v>14.61</v>
      </c>
      <c r="AH76" s="0" t="n">
        <v>13.94</v>
      </c>
      <c r="AI76" s="0" t="n">
        <v>13.27</v>
      </c>
      <c r="AJ76" s="0" t="n">
        <v>12.81</v>
      </c>
      <c r="AK76" s="0" t="n">
        <v>12.35</v>
      </c>
      <c r="AL76" s="0" t="n">
        <v>11.89</v>
      </c>
      <c r="AM76" s="0" t="n">
        <v>11.43</v>
      </c>
    </row>
    <row r="77" customFormat="false" ht="12.8" hidden="false" customHeight="false" outlineLevel="0" collapsed="false">
      <c r="A77" s="0" t="n">
        <v>32</v>
      </c>
      <c r="B77" s="0" t="n">
        <v>3</v>
      </c>
      <c r="C77" s="0" t="n">
        <v>0</v>
      </c>
      <c r="D77" s="0" t="n">
        <v>0</v>
      </c>
      <c r="E77" s="0" t="n">
        <v>0</v>
      </c>
      <c r="F77" s="0" t="n">
        <v>0</v>
      </c>
      <c r="G77" s="0" t="n">
        <v>0</v>
      </c>
      <c r="H77" s="0" t="n">
        <v>0</v>
      </c>
      <c r="I77" s="0" t="n">
        <v>0.409993983269715</v>
      </c>
      <c r="J77" s="0" t="n">
        <v>0.94799122069367</v>
      </c>
      <c r="K77" s="0" t="n">
        <v>1.54797203568102</v>
      </c>
      <c r="L77" s="0" t="n">
        <v>2.18868790679394</v>
      </c>
      <c r="M77" s="0" t="n">
        <v>2.85835190209009</v>
      </c>
      <c r="N77" s="0" t="n">
        <v>3.54909285550408</v>
      </c>
      <c r="O77" s="0" t="n">
        <v>4.25505007345587</v>
      </c>
      <c r="P77" s="0" t="n">
        <v>4.97151456837229</v>
      </c>
      <c r="Q77" s="0" t="n">
        <v>5.6944724657126</v>
      </c>
      <c r="R77" s="0" t="n">
        <v>6.42033003395435</v>
      </c>
      <c r="S77" s="0" t="n">
        <v>7.14572844350482</v>
      </c>
      <c r="T77" s="0" t="n">
        <v>7.86740366840558</v>
      </c>
      <c r="U77" s="0" t="n">
        <v>8.58206628035374</v>
      </c>
      <c r="V77" s="0" t="n">
        <v>9.2862836510487</v>
      </c>
      <c r="W77" s="0" t="n">
        <v>9.97634876689156</v>
      </c>
      <c r="X77" s="0" t="n">
        <v>10.6481167738096</v>
      </c>
      <c r="Y77" s="0" t="n">
        <v>11.2967811261336</v>
      </c>
      <c r="Z77" s="0" t="n">
        <v>11.916540671166</v>
      </c>
      <c r="AA77" s="0" t="n">
        <v>12.5000632804739</v>
      </c>
      <c r="AB77" s="0" t="n">
        <v>13.0375412233933</v>
      </c>
      <c r="AC77" s="0" t="n">
        <v>13.5148285522971</v>
      </c>
      <c r="AD77" s="0" t="n">
        <v>13.9091192028854</v>
      </c>
      <c r="AE77" s="0" t="n">
        <v>14.1757109991224</v>
      </c>
      <c r="AF77" s="0" t="n">
        <v>14.157</v>
      </c>
      <c r="AG77" s="0" t="n">
        <v>13.149</v>
      </c>
      <c r="AH77" s="0" t="n">
        <v>12.546</v>
      </c>
      <c r="AI77" s="0" t="n">
        <v>11.943</v>
      </c>
      <c r="AJ77" s="0" t="n">
        <v>11.529</v>
      </c>
      <c r="AK77" s="0" t="n">
        <v>11.0820754617408</v>
      </c>
      <c r="AL77" s="0" t="n">
        <v>10.652764049609</v>
      </c>
      <c r="AM77" s="0" t="n">
        <v>10.287</v>
      </c>
    </row>
    <row r="78" customFormat="false" ht="12.8" hidden="false" customHeight="false" outlineLevel="0" collapsed="false">
      <c r="A78" s="0" t="n">
        <v>33</v>
      </c>
      <c r="B78" s="0" t="n">
        <v>3</v>
      </c>
      <c r="C78" s="0" t="n">
        <v>0</v>
      </c>
      <c r="D78" s="0" t="n">
        <v>0</v>
      </c>
      <c r="E78" s="0" t="n">
        <v>0</v>
      </c>
      <c r="F78" s="0" t="n">
        <v>0</v>
      </c>
      <c r="G78" s="0" t="n">
        <v>0</v>
      </c>
      <c r="H78" s="0" t="n">
        <v>0</v>
      </c>
      <c r="I78" s="0" t="n">
        <v>0.387232713205927</v>
      </c>
      <c r="J78" s="0" t="n">
        <v>0.895362272369743</v>
      </c>
      <c r="K78" s="0" t="n">
        <v>1.4620334712624</v>
      </c>
      <c r="L78" s="0" t="n">
        <v>2.06717670126964</v>
      </c>
      <c r="M78" s="0" t="n">
        <v>2.69965871652463</v>
      </c>
      <c r="N78" s="0" t="n">
        <v>3.35204470315174</v>
      </c>
      <c r="O78" s="0" t="n">
        <v>4.01879876176586</v>
      </c>
      <c r="P78" s="0" t="n">
        <v>4.69547281769007</v>
      </c>
      <c r="Q78" s="0" t="n">
        <v>5.3782753801282</v>
      </c>
      <c r="R78" s="0" t="n">
        <v>6.06381184523463</v>
      </c>
      <c r="S78" s="0" t="n">
        <v>6.74890955196059</v>
      </c>
      <c r="T78" s="0" t="n">
        <v>7.43048548153661</v>
      </c>
      <c r="U78" s="0" t="n">
        <v>8.10543275446982</v>
      </c>
      <c r="V78" s="0" t="n">
        <v>8.77050941552256</v>
      </c>
      <c r="W78" s="0" t="n">
        <v>9.42221459340332</v>
      </c>
      <c r="X78" s="0" t="n">
        <v>10.0566342100374</v>
      </c>
      <c r="Y78" s="0" t="n">
        <v>10.6692296884254</v>
      </c>
      <c r="Z78" s="0" t="n">
        <v>11.254523713799</v>
      </c>
      <c r="AA78" s="0" t="n">
        <v>11.8055939320219</v>
      </c>
      <c r="AB78" s="0" t="n">
        <v>12.3131811995792</v>
      </c>
      <c r="AC78" s="0" t="n">
        <v>12.7639310148927</v>
      </c>
      <c r="AD78" s="0" t="n">
        <v>13.1363124155689</v>
      </c>
      <c r="AE78" s="0" t="n">
        <v>13.3881173733777</v>
      </c>
      <c r="AF78" s="0" t="n">
        <v>13.3705</v>
      </c>
      <c r="AG78" s="0" t="n">
        <v>12.4185</v>
      </c>
      <c r="AH78" s="0" t="n">
        <v>11.849</v>
      </c>
      <c r="AI78" s="0" t="n">
        <v>11.2795</v>
      </c>
      <c r="AJ78" s="0" t="n">
        <v>10.8885</v>
      </c>
      <c r="AK78" s="0" t="n">
        <v>10.4975</v>
      </c>
      <c r="AL78" s="0" t="n">
        <v>10.1065</v>
      </c>
      <c r="AM78" s="0" t="n">
        <v>9.7155</v>
      </c>
    </row>
    <row r="79" customFormat="false" ht="12.8" hidden="false" customHeight="false" outlineLevel="0" collapsed="false">
      <c r="A79" s="0" t="n">
        <v>34</v>
      </c>
      <c r="B79" s="0" t="n">
        <v>3</v>
      </c>
      <c r="C79" s="0" t="n">
        <v>0</v>
      </c>
      <c r="D79" s="0" t="n">
        <v>0</v>
      </c>
      <c r="E79" s="0" t="n">
        <v>0</v>
      </c>
      <c r="F79" s="0" t="n">
        <v>0</v>
      </c>
      <c r="G79" s="0" t="n">
        <v>0</v>
      </c>
      <c r="H79" s="0" t="n">
        <v>0</v>
      </c>
      <c r="I79" s="0" t="n">
        <v>0.262198206309489</v>
      </c>
      <c r="J79" s="0" t="n">
        <v>0.606192278915405</v>
      </c>
      <c r="K79" s="0" t="n">
        <v>0.989718542665923</v>
      </c>
      <c r="L79" s="0" t="n">
        <v>1.39915076045372</v>
      </c>
      <c r="M79" s="0" t="n">
        <v>1.8269150799873</v>
      </c>
      <c r="N79" s="0" t="n">
        <v>2.26794211213537</v>
      </c>
      <c r="O79" s="0" t="n">
        <v>2.71844755657872</v>
      </c>
      <c r="P79" s="0" t="n">
        <v>3.17538219179357</v>
      </c>
      <c r="Q79" s="0" t="n">
        <v>3.63613904263444</v>
      </c>
      <c r="R79" s="0" t="n">
        <v>4.09837659402408</v>
      </c>
      <c r="S79" s="0" t="n">
        <v>4.5598991869067</v>
      </c>
      <c r="T79" s="0" t="n">
        <v>5.01856594965548</v>
      </c>
      <c r="U79" s="0" t="n">
        <v>5.47221190799542</v>
      </c>
      <c r="V79" s="0" t="n">
        <v>5.91856973654882</v>
      </c>
      <c r="W79" s="0" t="n">
        <v>6.35518140101806</v>
      </c>
      <c r="X79" s="0" t="n">
        <v>6.77928634415785</v>
      </c>
      <c r="Y79" s="0" t="n">
        <v>7.18766553601734</v>
      </c>
      <c r="Z79" s="0" t="n">
        <v>7.57640400739683</v>
      </c>
      <c r="AA79" s="0" t="n">
        <v>7.94049518166917</v>
      </c>
      <c r="AB79" s="0" t="n">
        <v>8.2731064699608</v>
      </c>
      <c r="AC79" s="0" t="n">
        <v>8.56399339203356</v>
      </c>
      <c r="AD79" s="0" t="n">
        <v>8.79507277585495</v>
      </c>
      <c r="AE79" s="0" t="n">
        <v>8.9141935483871</v>
      </c>
      <c r="AF79" s="0" t="n">
        <v>8.70671270927589</v>
      </c>
      <c r="AG79" s="0" t="n">
        <v>8.39062995326176</v>
      </c>
      <c r="AH79" s="0" t="n">
        <v>8.02169466868747</v>
      </c>
      <c r="AI79" s="0" t="n">
        <v>7.62214302844183</v>
      </c>
      <c r="AJ79" s="0" t="n">
        <v>7.20743804431696</v>
      </c>
      <c r="AK79" s="0" t="n">
        <v>6.79173611262853</v>
      </c>
      <c r="AL79" s="0" t="n">
        <v>6.39230256170402</v>
      </c>
      <c r="AM79" s="0" t="n">
        <v>6.04683870967742</v>
      </c>
    </row>
    <row r="80" customFormat="false" ht="12.8" hidden="false" customHeight="false" outlineLevel="0" collapsed="false">
      <c r="A80" s="0" t="n">
        <v>36</v>
      </c>
      <c r="B80" s="0" t="n">
        <v>3</v>
      </c>
      <c r="C80" s="0" t="n">
        <v>0</v>
      </c>
      <c r="D80" s="0" t="n">
        <v>0</v>
      </c>
      <c r="E80" s="0" t="n">
        <v>0</v>
      </c>
      <c r="F80" s="0" t="n">
        <v>0</v>
      </c>
      <c r="G80" s="0" t="n">
        <v>0</v>
      </c>
      <c r="H80" s="0" t="n">
        <v>0</v>
      </c>
      <c r="I80" s="0" t="n">
        <v>0.229423430520803</v>
      </c>
      <c r="J80" s="0" t="n">
        <v>0.530418244050979</v>
      </c>
      <c r="K80" s="0" t="n">
        <v>0.866003724832683</v>
      </c>
      <c r="L80" s="0" t="n">
        <v>1.224256915397</v>
      </c>
      <c r="M80" s="0" t="n">
        <v>1.59855069498888</v>
      </c>
      <c r="N80" s="0" t="n">
        <v>1.98444934811845</v>
      </c>
      <c r="O80" s="0" t="n">
        <v>2.37864161200638</v>
      </c>
      <c r="P80" s="0" t="n">
        <v>2.77845941781937</v>
      </c>
      <c r="Q80" s="0" t="n">
        <v>3.18162166230513</v>
      </c>
      <c r="R80" s="0" t="n">
        <v>3.58607951977107</v>
      </c>
      <c r="S80" s="0" t="n">
        <v>3.98991178854336</v>
      </c>
      <c r="T80" s="0" t="n">
        <v>4.39124520594854</v>
      </c>
      <c r="U80" s="0" t="n">
        <v>4.78818541949599</v>
      </c>
      <c r="V80" s="0" t="n">
        <v>5.17874851948022</v>
      </c>
      <c r="W80" s="0" t="n">
        <v>5.5607837258908</v>
      </c>
      <c r="X80" s="0" t="n">
        <v>5.93187555113812</v>
      </c>
      <c r="Y80" s="0" t="n">
        <v>6.28920734401517</v>
      </c>
      <c r="Z80" s="0" t="n">
        <v>6.62935350647222</v>
      </c>
      <c r="AA80" s="0" t="n">
        <v>6.94793328396052</v>
      </c>
      <c r="AB80" s="0" t="n">
        <v>7.2389681612157</v>
      </c>
      <c r="AC80" s="0" t="n">
        <v>7.49349421802937</v>
      </c>
      <c r="AD80" s="0" t="n">
        <v>7.69568867887308</v>
      </c>
      <c r="AE80" s="0" t="n">
        <v>7.79991935483871</v>
      </c>
      <c r="AF80" s="0" t="n">
        <v>7.6183736206164</v>
      </c>
      <c r="AG80" s="0" t="n">
        <v>7.34180120910404</v>
      </c>
      <c r="AH80" s="0" t="n">
        <v>7.01898283510153</v>
      </c>
      <c r="AI80" s="0" t="n">
        <v>6.6693751498866</v>
      </c>
      <c r="AJ80" s="0" t="n">
        <v>6.30650828877734</v>
      </c>
      <c r="AK80" s="0" t="n">
        <v>5.94276909854997</v>
      </c>
      <c r="AL80" s="0" t="n">
        <v>5.59326474149102</v>
      </c>
      <c r="AM80" s="0" t="n">
        <v>5.29098387096774</v>
      </c>
    </row>
    <row r="81" customFormat="false" ht="12.8" hidden="false" customHeight="false" outlineLevel="0" collapsed="false">
      <c r="A81" s="0" t="n">
        <v>38</v>
      </c>
      <c r="B81" s="0" t="n">
        <v>3</v>
      </c>
      <c r="C81" s="0" t="n">
        <v>0</v>
      </c>
      <c r="D81" s="0" t="n">
        <v>0</v>
      </c>
      <c r="E81" s="0" t="n">
        <v>0</v>
      </c>
      <c r="F81" s="0" t="n">
        <v>0</v>
      </c>
      <c r="G81" s="0" t="n">
        <v>0</v>
      </c>
      <c r="H81" s="0" t="n">
        <v>0</v>
      </c>
      <c r="I81" s="0" t="n">
        <v>0.196648654732117</v>
      </c>
      <c r="J81" s="0" t="n">
        <v>0.454644209186554</v>
      </c>
      <c r="K81" s="0" t="n">
        <v>0.742288906999443</v>
      </c>
      <c r="L81" s="0" t="n">
        <v>1.04936307034029</v>
      </c>
      <c r="M81" s="0" t="n">
        <v>1.37018630999047</v>
      </c>
      <c r="N81" s="0" t="n">
        <v>1.70095658410153</v>
      </c>
      <c r="O81" s="0" t="n">
        <v>2.03883566743404</v>
      </c>
      <c r="P81" s="0" t="n">
        <v>2.38153664384518</v>
      </c>
      <c r="Q81" s="0" t="n">
        <v>2.72710428197583</v>
      </c>
      <c r="R81" s="0" t="n">
        <v>3.07378244551806</v>
      </c>
      <c r="S81" s="0" t="n">
        <v>3.41992439018002</v>
      </c>
      <c r="T81" s="0" t="n">
        <v>3.76392446224161</v>
      </c>
      <c r="U81" s="0" t="n">
        <v>4.10415893099656</v>
      </c>
      <c r="V81" s="0" t="n">
        <v>4.43892730241162</v>
      </c>
      <c r="W81" s="0" t="n">
        <v>4.76638605076354</v>
      </c>
      <c r="X81" s="0" t="n">
        <v>5.08446475811839</v>
      </c>
      <c r="Y81" s="0" t="n">
        <v>5.39074915201301</v>
      </c>
      <c r="Z81" s="0" t="n">
        <v>5.68230300554762</v>
      </c>
      <c r="AA81" s="0" t="n">
        <v>5.95537138625188</v>
      </c>
      <c r="AB81" s="0" t="n">
        <v>6.2048298524706</v>
      </c>
      <c r="AC81" s="0" t="n">
        <v>6.42299504402517</v>
      </c>
      <c r="AD81" s="0" t="n">
        <v>6.59630458189121</v>
      </c>
      <c r="AE81" s="0" t="n">
        <v>6.68564516129033</v>
      </c>
      <c r="AF81" s="0" t="n">
        <v>6.53003453195692</v>
      </c>
      <c r="AG81" s="0" t="n">
        <v>6.29297246494632</v>
      </c>
      <c r="AH81" s="0" t="n">
        <v>6.0162710015156</v>
      </c>
      <c r="AI81" s="0" t="n">
        <v>5.71660727133137</v>
      </c>
      <c r="AJ81" s="0" t="n">
        <v>5.40557853323772</v>
      </c>
      <c r="AK81" s="0" t="n">
        <v>5.0938020844714</v>
      </c>
      <c r="AL81" s="0" t="n">
        <v>4.79422692127802</v>
      </c>
      <c r="AM81" s="0" t="n">
        <v>4.53512903225806</v>
      </c>
    </row>
    <row r="82" customFormat="false" ht="12.8" hidden="false" customHeight="false" outlineLevel="0" collapsed="false">
      <c r="A82" s="0" t="n">
        <v>4</v>
      </c>
      <c r="B82" s="0" t="n">
        <v>4</v>
      </c>
      <c r="C82" s="0" t="n">
        <v>0</v>
      </c>
      <c r="D82" s="0" t="n">
        <v>0</v>
      </c>
      <c r="E82" s="0" t="n">
        <v>0</v>
      </c>
      <c r="F82" s="0" t="n">
        <v>0</v>
      </c>
      <c r="G82" s="0" t="n">
        <v>0</v>
      </c>
      <c r="H82" s="0" t="n">
        <v>0</v>
      </c>
      <c r="I82" s="0" t="n">
        <v>0.269637913997204</v>
      </c>
      <c r="J82" s="0" t="n">
        <v>0.620355619041752</v>
      </c>
      <c r="K82" s="0" t="n">
        <v>1.00712812320999</v>
      </c>
      <c r="L82" s="0" t="n">
        <v>1.41459461064766</v>
      </c>
      <c r="M82" s="0" t="n">
        <v>1.83352634840829</v>
      </c>
      <c r="N82" s="0" t="n">
        <v>2.25705077344476</v>
      </c>
      <c r="O82" s="0" t="n">
        <v>2.67926103125553</v>
      </c>
      <c r="P82" s="0" t="n">
        <v>3.09445390700565</v>
      </c>
      <c r="Q82" s="0" t="n">
        <v>3.4965013006036</v>
      </c>
      <c r="R82" s="0" t="n">
        <v>3.87805031809801</v>
      </c>
      <c r="S82" s="0" t="n">
        <v>4.22903131415228</v>
      </c>
      <c r="T82" s="0" t="n">
        <v>4.53260363220723</v>
      </c>
      <c r="U82" s="0" t="n">
        <v>4.74</v>
      </c>
      <c r="V82" s="0" t="n">
        <v>4.65</v>
      </c>
      <c r="W82" s="0" t="n">
        <v>4.56</v>
      </c>
      <c r="X82" s="0" t="n">
        <v>4.4</v>
      </c>
      <c r="Y82" s="0" t="n">
        <v>4.24</v>
      </c>
      <c r="Z82" s="0" t="n">
        <v>4.015</v>
      </c>
      <c r="AA82" s="0" t="n">
        <v>3.79</v>
      </c>
      <c r="AB82" s="0" t="n">
        <v>3.51</v>
      </c>
      <c r="AC82" s="0" t="n">
        <v>3.23</v>
      </c>
      <c r="AD82" s="0" t="n">
        <v>2.94</v>
      </c>
      <c r="AE82" s="0" t="n">
        <v>2.67</v>
      </c>
      <c r="AF82" s="0" t="n">
        <v>2.48</v>
      </c>
      <c r="AG82" s="0" t="n">
        <v>2.29</v>
      </c>
      <c r="AH82" s="0" t="n">
        <v>2.175</v>
      </c>
      <c r="AI82" s="0" t="n">
        <v>2.06</v>
      </c>
      <c r="AJ82" s="0" t="n">
        <v>1.99</v>
      </c>
      <c r="AK82" s="0" t="n">
        <v>1.92</v>
      </c>
      <c r="AL82" s="0" t="n">
        <v>1.85</v>
      </c>
      <c r="AM82" s="0" t="n">
        <v>1.78</v>
      </c>
    </row>
    <row r="83" customFormat="false" ht="12.8" hidden="false" customHeight="false" outlineLevel="0" collapsed="false">
      <c r="A83" s="0" t="n">
        <v>5</v>
      </c>
      <c r="B83" s="0" t="n">
        <v>4</v>
      </c>
      <c r="C83" s="0" t="n">
        <v>0</v>
      </c>
      <c r="D83" s="0" t="n">
        <v>0</v>
      </c>
      <c r="E83" s="0" t="n">
        <v>0</v>
      </c>
      <c r="F83" s="0" t="n">
        <v>0</v>
      </c>
      <c r="G83" s="0" t="n">
        <v>0</v>
      </c>
      <c r="H83" s="0" t="n">
        <v>0</v>
      </c>
      <c r="I83" s="0" t="n">
        <v>0.289511708833121</v>
      </c>
      <c r="J83" s="0" t="n">
        <v>0.666448289614232</v>
      </c>
      <c r="K83" s="0" t="n">
        <v>1.08265985709028</v>
      </c>
      <c r="L83" s="0" t="n">
        <v>1.52182837106846</v>
      </c>
      <c r="M83" s="0" t="n">
        <v>1.97424214967738</v>
      </c>
      <c r="N83" s="0" t="n">
        <v>2.43276350844367</v>
      </c>
      <c r="O83" s="0" t="n">
        <v>2.89136390410358</v>
      </c>
      <c r="P83" s="0" t="n">
        <v>3.34435156837655</v>
      </c>
      <c r="Q83" s="0" t="n">
        <v>3.78578197813807</v>
      </c>
      <c r="R83" s="0" t="n">
        <v>4.20877955694768</v>
      </c>
      <c r="S83" s="0" t="n">
        <v>4.60439138204534</v>
      </c>
      <c r="T83" s="0" t="n">
        <v>4.95877899253871</v>
      </c>
      <c r="U83" s="0" t="n">
        <v>5.23851428479284</v>
      </c>
      <c r="V83" s="0" t="n">
        <v>5.3175</v>
      </c>
      <c r="W83" s="0" t="n">
        <v>5.24</v>
      </c>
      <c r="X83" s="0" t="n">
        <v>5.095</v>
      </c>
      <c r="Y83" s="0" t="n">
        <v>4.95</v>
      </c>
      <c r="Z83" s="0" t="n">
        <v>4.725</v>
      </c>
      <c r="AA83" s="0" t="n">
        <v>4.5</v>
      </c>
      <c r="AB83" s="0" t="n">
        <v>4.215</v>
      </c>
      <c r="AC83" s="0" t="n">
        <v>3.93</v>
      </c>
      <c r="AD83" s="0" t="n">
        <v>3.615</v>
      </c>
      <c r="AE83" s="0" t="n">
        <v>3.32</v>
      </c>
      <c r="AF83" s="0" t="n">
        <v>3.095</v>
      </c>
      <c r="AG83" s="0" t="n">
        <v>2.87</v>
      </c>
      <c r="AH83" s="0" t="n">
        <v>2.73</v>
      </c>
      <c r="AI83" s="0" t="n">
        <v>2.59</v>
      </c>
      <c r="AJ83" s="0" t="n">
        <v>2.495</v>
      </c>
      <c r="AK83" s="0" t="n">
        <v>2.4</v>
      </c>
      <c r="AL83" s="0" t="n">
        <v>2.305</v>
      </c>
      <c r="AM83" s="0" t="n">
        <v>2.21</v>
      </c>
    </row>
    <row r="84" customFormat="false" ht="12.8" hidden="false" customHeight="false" outlineLevel="0" collapsed="false">
      <c r="A84" s="0" t="n">
        <v>6</v>
      </c>
      <c r="B84" s="0" t="n">
        <v>4</v>
      </c>
      <c r="C84" s="0" t="n">
        <v>0</v>
      </c>
      <c r="D84" s="0" t="n">
        <v>0</v>
      </c>
      <c r="E84" s="0" t="n">
        <v>0</v>
      </c>
      <c r="F84" s="0" t="n">
        <v>0</v>
      </c>
      <c r="G84" s="0" t="n">
        <v>0</v>
      </c>
      <c r="H84" s="0" t="n">
        <v>0</v>
      </c>
      <c r="I84" s="0" t="n">
        <v>0.309385503669037</v>
      </c>
      <c r="J84" s="0" t="n">
        <v>0.712540960186713</v>
      </c>
      <c r="K84" s="0" t="n">
        <v>1.15819159097057</v>
      </c>
      <c r="L84" s="0" t="n">
        <v>1.62906213148927</v>
      </c>
      <c r="M84" s="0" t="n">
        <v>2.11495795094646</v>
      </c>
      <c r="N84" s="0" t="n">
        <v>2.60847624344258</v>
      </c>
      <c r="O84" s="0" t="n">
        <v>3.10346677695163</v>
      </c>
      <c r="P84" s="0" t="n">
        <v>3.59424922974744</v>
      </c>
      <c r="Q84" s="0" t="n">
        <v>4.07506265567254</v>
      </c>
      <c r="R84" s="0" t="n">
        <v>4.53950879579735</v>
      </c>
      <c r="S84" s="0" t="n">
        <v>4.9797514499384</v>
      </c>
      <c r="T84" s="0" t="n">
        <v>5.38495435287019</v>
      </c>
      <c r="U84" s="0" t="n">
        <v>5.73702856958568</v>
      </c>
      <c r="V84" s="0" t="n">
        <v>5.985</v>
      </c>
      <c r="W84" s="0" t="n">
        <v>5.92</v>
      </c>
      <c r="X84" s="0" t="n">
        <v>5.79</v>
      </c>
      <c r="Y84" s="0" t="n">
        <v>5.66</v>
      </c>
      <c r="Z84" s="0" t="n">
        <v>5.435</v>
      </c>
      <c r="AA84" s="0" t="n">
        <v>5.21</v>
      </c>
      <c r="AB84" s="0" t="n">
        <v>4.92</v>
      </c>
      <c r="AC84" s="0" t="n">
        <v>4.63</v>
      </c>
      <c r="AD84" s="0" t="n">
        <v>4.29</v>
      </c>
      <c r="AE84" s="0" t="n">
        <v>3.96999999999999</v>
      </c>
      <c r="AF84" s="0" t="n">
        <v>3.71</v>
      </c>
      <c r="AG84" s="0" t="n">
        <v>3.45</v>
      </c>
      <c r="AH84" s="0" t="n">
        <v>3.28499999999999</v>
      </c>
      <c r="AI84" s="0" t="n">
        <v>3.12</v>
      </c>
      <c r="AJ84" s="0" t="n">
        <v>3</v>
      </c>
      <c r="AK84" s="0" t="n">
        <v>2.88</v>
      </c>
      <c r="AL84" s="0" t="n">
        <v>2.75999999999999</v>
      </c>
      <c r="AM84" s="0" t="n">
        <v>2.64</v>
      </c>
    </row>
    <row r="85" customFormat="false" ht="12.8" hidden="false" customHeight="false" outlineLevel="0" collapsed="false">
      <c r="A85" s="0" t="n">
        <v>8</v>
      </c>
      <c r="B85" s="0" t="n">
        <v>4</v>
      </c>
      <c r="C85" s="0" t="n">
        <v>0</v>
      </c>
      <c r="D85" s="0" t="n">
        <v>0</v>
      </c>
      <c r="E85" s="0" t="n">
        <v>0</v>
      </c>
      <c r="F85" s="0" t="n">
        <v>0</v>
      </c>
      <c r="G85" s="0" t="n">
        <v>0</v>
      </c>
      <c r="H85" s="0" t="n">
        <v>0</v>
      </c>
      <c r="I85" s="0" t="n">
        <v>0.319648481824218</v>
      </c>
      <c r="J85" s="0" t="n">
        <v>0.736753681071914</v>
      </c>
      <c r="K85" s="0" t="n">
        <v>1.19864206070729</v>
      </c>
      <c r="L85" s="0" t="n">
        <v>1.68773045076515</v>
      </c>
      <c r="M85" s="0" t="n">
        <v>2.19377330592528</v>
      </c>
      <c r="N85" s="0" t="n">
        <v>2.70945827499086</v>
      </c>
      <c r="O85" s="0" t="n">
        <v>3.22884613424548</v>
      </c>
      <c r="P85" s="0" t="n">
        <v>3.74660705666126</v>
      </c>
      <c r="Q85" s="0" t="n">
        <v>4.25752768909434</v>
      </c>
      <c r="R85" s="0" t="n">
        <v>4.75607865786007</v>
      </c>
      <c r="S85" s="0" t="n">
        <v>5.23589136873131</v>
      </c>
      <c r="T85" s="0" t="n">
        <v>5.68891751838095</v>
      </c>
      <c r="U85" s="0" t="n">
        <v>6.10369001365478</v>
      </c>
      <c r="V85" s="0" t="n">
        <v>6.46040893923336</v>
      </c>
      <c r="W85" s="0" t="n">
        <v>6.7</v>
      </c>
      <c r="X85" s="0" t="n">
        <v>6.575</v>
      </c>
      <c r="Y85" s="0" t="n">
        <v>6.45</v>
      </c>
      <c r="Z85" s="0" t="n">
        <v>6.285</v>
      </c>
      <c r="AA85" s="0" t="n">
        <v>6.12</v>
      </c>
      <c r="AB85" s="0" t="n">
        <v>5.9</v>
      </c>
      <c r="AC85" s="0" t="n">
        <v>5.68</v>
      </c>
      <c r="AD85" s="0" t="n">
        <v>5.36</v>
      </c>
      <c r="AE85" s="0" t="n">
        <v>5.06</v>
      </c>
      <c r="AF85" s="0" t="n">
        <v>4.78</v>
      </c>
      <c r="AG85" s="0" t="n">
        <v>4.5</v>
      </c>
      <c r="AH85" s="0" t="n">
        <v>4.305</v>
      </c>
      <c r="AI85" s="0" t="n">
        <v>4.11</v>
      </c>
      <c r="AJ85" s="0" t="n">
        <v>3.98</v>
      </c>
      <c r="AK85" s="0" t="n">
        <v>3.85</v>
      </c>
      <c r="AL85" s="0" t="n">
        <v>3.72</v>
      </c>
      <c r="AM85" s="0" t="n">
        <v>3.59</v>
      </c>
    </row>
    <row r="86" customFormat="false" ht="12.8" hidden="false" customHeight="false" outlineLevel="0" collapsed="false">
      <c r="A86" s="0" t="n">
        <v>10</v>
      </c>
      <c r="B86" s="0" t="n">
        <v>4</v>
      </c>
      <c r="C86" s="0" t="n">
        <v>0</v>
      </c>
      <c r="D86" s="0" t="n">
        <v>0</v>
      </c>
      <c r="E86" s="0" t="n">
        <v>0</v>
      </c>
      <c r="F86" s="0" t="n">
        <v>0</v>
      </c>
      <c r="G86" s="0" t="n">
        <v>0</v>
      </c>
      <c r="H86" s="0" t="n">
        <v>0</v>
      </c>
      <c r="I86" s="0" t="n">
        <v>0.295916159244923</v>
      </c>
      <c r="J86" s="0" t="n">
        <v>0.682795136095628</v>
      </c>
      <c r="K86" s="0" t="n">
        <v>1.11225990900455</v>
      </c>
      <c r="L86" s="0" t="n">
        <v>1.56836741041954</v>
      </c>
      <c r="M86" s="0" t="n">
        <v>2.0419905295838</v>
      </c>
      <c r="N86" s="0" t="n">
        <v>2.52677143877496</v>
      </c>
      <c r="O86" s="0" t="n">
        <v>3.01770960556597</v>
      </c>
      <c r="P86" s="0" t="n">
        <v>3.5104993899882</v>
      </c>
      <c r="Q86" s="0" t="n">
        <v>4.00114361039131</v>
      </c>
      <c r="R86" s="0" t="n">
        <v>4.48567262155588</v>
      </c>
      <c r="S86" s="0" t="n">
        <v>4.95988329718485</v>
      </c>
      <c r="T86" s="0" t="n">
        <v>5.41902843297492</v>
      </c>
      <c r="U86" s="0" t="n">
        <v>5.85735813845014</v>
      </c>
      <c r="V86" s="0" t="n">
        <v>6.2673042798474</v>
      </c>
      <c r="W86" s="0" t="n">
        <v>6.6377173606227</v>
      </c>
      <c r="X86" s="0" t="n">
        <v>6.94879789728197</v>
      </c>
      <c r="Y86" s="0" t="n">
        <v>7.14</v>
      </c>
      <c r="Z86" s="0" t="n">
        <v>6.955</v>
      </c>
      <c r="AA86" s="0" t="n">
        <v>6.77</v>
      </c>
      <c r="AB86" s="0" t="n">
        <v>6.555</v>
      </c>
      <c r="AC86" s="0" t="n">
        <v>6.34000000000001</v>
      </c>
      <c r="AD86" s="0" t="n">
        <v>6.12</v>
      </c>
      <c r="AE86" s="0" t="n">
        <v>5.9</v>
      </c>
      <c r="AF86" s="0" t="n">
        <v>5.65</v>
      </c>
      <c r="AG86" s="0" t="n">
        <v>5.4</v>
      </c>
      <c r="AH86" s="0" t="n">
        <v>5.21</v>
      </c>
      <c r="AI86" s="0" t="n">
        <v>5.02</v>
      </c>
      <c r="AJ86" s="0" t="n">
        <v>4.88</v>
      </c>
      <c r="AK86" s="0" t="n">
        <v>4.74000000000001</v>
      </c>
      <c r="AL86" s="0" t="n">
        <v>4.6</v>
      </c>
      <c r="AM86" s="0" t="n">
        <v>4.46000000000001</v>
      </c>
    </row>
    <row r="87" customFormat="false" ht="12.8" hidden="false" customHeight="false" outlineLevel="0" collapsed="false">
      <c r="A87" s="0" t="n">
        <v>12</v>
      </c>
      <c r="B87" s="0" t="n">
        <v>4</v>
      </c>
      <c r="C87" s="0" t="n">
        <v>0</v>
      </c>
      <c r="D87" s="0" t="n">
        <v>0</v>
      </c>
      <c r="E87" s="0" t="n">
        <v>0</v>
      </c>
      <c r="F87" s="0" t="n">
        <v>0</v>
      </c>
      <c r="G87" s="0" t="n">
        <v>0</v>
      </c>
      <c r="H87" s="0" t="n">
        <v>0</v>
      </c>
      <c r="I87" s="0" t="n">
        <v>0.272496179357553</v>
      </c>
      <c r="J87" s="0" t="n">
        <v>0.629295024603288</v>
      </c>
      <c r="K87" s="0" t="n">
        <v>1.02612795025995</v>
      </c>
      <c r="L87" s="0" t="n">
        <v>1.44855072269486</v>
      </c>
      <c r="M87" s="0" t="n">
        <v>1.88840383736468</v>
      </c>
      <c r="N87" s="0" t="n">
        <v>2.34010419619885</v>
      </c>
      <c r="O87" s="0" t="n">
        <v>2.79936121871513</v>
      </c>
      <c r="P87" s="0" t="n">
        <v>3.26258691895435</v>
      </c>
      <c r="Q87" s="0" t="n">
        <v>3.72656818268053</v>
      </c>
      <c r="R87" s="0" t="n">
        <v>4.18825076619</v>
      </c>
      <c r="S87" s="0" t="n">
        <v>4.64456807463847</v>
      </c>
      <c r="T87" s="0" t="n">
        <v>5.09227506637426</v>
      </c>
      <c r="U87" s="0" t="n">
        <v>5.52775197204396</v>
      </c>
      <c r="V87" s="0" t="n">
        <v>5.94672917106042</v>
      </c>
      <c r="W87" s="0" t="n">
        <v>6.34384138109241</v>
      </c>
      <c r="X87" s="0" t="n">
        <v>6.71179594356125</v>
      </c>
      <c r="Y87" s="0" t="n">
        <v>7.03952918528316</v>
      </c>
      <c r="Z87" s="0" t="n">
        <v>7.30682904651777</v>
      </c>
      <c r="AA87" s="0" t="n">
        <v>7.45</v>
      </c>
      <c r="AB87" s="0" t="n">
        <v>7.195</v>
      </c>
      <c r="AC87" s="0" t="n">
        <v>6.94</v>
      </c>
      <c r="AD87" s="0" t="n">
        <v>6.71</v>
      </c>
      <c r="AE87" s="0" t="n">
        <v>6.49</v>
      </c>
      <c r="AF87" s="0" t="n">
        <v>6.295</v>
      </c>
      <c r="AG87" s="0" t="n">
        <v>6.1</v>
      </c>
      <c r="AH87" s="0" t="n">
        <v>5.945</v>
      </c>
      <c r="AI87" s="0" t="n">
        <v>5.79</v>
      </c>
      <c r="AJ87" s="0" t="n">
        <v>5.65</v>
      </c>
      <c r="AK87" s="0" t="n">
        <v>5.51</v>
      </c>
      <c r="AL87" s="0" t="n">
        <v>5.37000000000001</v>
      </c>
      <c r="AM87" s="0" t="n">
        <v>5.23</v>
      </c>
    </row>
    <row r="88" customFormat="false" ht="12.8" hidden="false" customHeight="false" outlineLevel="0" collapsed="false">
      <c r="A88" s="0" t="n">
        <v>14</v>
      </c>
      <c r="B88" s="0" t="n">
        <v>4</v>
      </c>
      <c r="C88" s="0" t="n">
        <v>0</v>
      </c>
      <c r="D88" s="0" t="n">
        <v>0</v>
      </c>
      <c r="E88" s="0" t="n">
        <v>0</v>
      </c>
      <c r="F88" s="0" t="n">
        <v>0</v>
      </c>
      <c r="G88" s="0" t="n">
        <v>0</v>
      </c>
      <c r="H88" s="0" t="n">
        <v>0</v>
      </c>
      <c r="I88" s="0" t="n">
        <v>0.247747699265465</v>
      </c>
      <c r="J88" s="0" t="n">
        <v>0.572559708171492</v>
      </c>
      <c r="K88" s="0" t="n">
        <v>0.934406447661607</v>
      </c>
      <c r="L88" s="0" t="n">
        <v>1.32033809547018</v>
      </c>
      <c r="M88" s="0" t="n">
        <v>1.72312054591303</v>
      </c>
      <c r="N88" s="0" t="n">
        <v>2.13787598141499</v>
      </c>
      <c r="O88" s="0" t="n">
        <v>2.56092532303762</v>
      </c>
      <c r="P88" s="0" t="n">
        <v>2.98926267428356</v>
      </c>
      <c r="Q88" s="0" t="n">
        <v>3.42027120777503</v>
      </c>
      <c r="R88" s="0" t="n">
        <v>3.85154603803471</v>
      </c>
      <c r="S88" s="0" t="n">
        <v>4.2807669006859</v>
      </c>
      <c r="T88" s="0" t="n">
        <v>4.70559106980626</v>
      </c>
      <c r="U88" s="0" t="n">
        <v>5.12354677483305</v>
      </c>
      <c r="V88" s="0" t="n">
        <v>5.53190845452381</v>
      </c>
      <c r="W88" s="0" t="n">
        <v>5.9275287335318</v>
      </c>
      <c r="X88" s="0" t="n">
        <v>6.30658346098438</v>
      </c>
      <c r="Y88" s="0" t="n">
        <v>6.66413935301322</v>
      </c>
      <c r="Z88" s="0" t="n">
        <v>6.99332461416903</v>
      </c>
      <c r="AA88" s="0" t="n">
        <v>7.28345169998108</v>
      </c>
      <c r="AB88" s="0" t="n">
        <v>7.51442768368228</v>
      </c>
      <c r="AC88" s="0" t="n">
        <v>7.62</v>
      </c>
      <c r="AD88" s="0" t="n">
        <v>7.31</v>
      </c>
      <c r="AE88" s="0" t="n">
        <v>7.06</v>
      </c>
      <c r="AF88" s="0" t="n">
        <v>6.86</v>
      </c>
      <c r="AG88" s="0" t="n">
        <v>6.66</v>
      </c>
      <c r="AH88" s="0" t="n">
        <v>6.51</v>
      </c>
      <c r="AI88" s="0" t="n">
        <v>6.36</v>
      </c>
      <c r="AJ88" s="0" t="n">
        <v>6.23999999999999</v>
      </c>
      <c r="AK88" s="0" t="n">
        <v>6.12</v>
      </c>
      <c r="AL88" s="0" t="n">
        <v>6</v>
      </c>
      <c r="AM88" s="0" t="n">
        <v>5.88</v>
      </c>
    </row>
    <row r="89" customFormat="false" ht="12.8" hidden="false" customHeight="false" outlineLevel="0" collapsed="false">
      <c r="A89" s="0" t="n">
        <v>15</v>
      </c>
      <c r="B89" s="0" t="n">
        <v>4</v>
      </c>
      <c r="C89" s="0" t="n">
        <v>0</v>
      </c>
      <c r="D89" s="0" t="n">
        <v>0</v>
      </c>
      <c r="E89" s="0" t="n">
        <v>0</v>
      </c>
      <c r="F89" s="0" t="n">
        <v>0</v>
      </c>
      <c r="G89" s="0" t="n">
        <v>0</v>
      </c>
      <c r="H89" s="0" t="n">
        <v>0</v>
      </c>
      <c r="I89" s="0" t="n">
        <v>0.267266094344968</v>
      </c>
      <c r="J89" s="0" t="n">
        <v>0.617609244695606</v>
      </c>
      <c r="K89" s="0" t="n">
        <v>1.00781561064876</v>
      </c>
      <c r="L89" s="0" t="n">
        <v>1.42388990705439</v>
      </c>
      <c r="M89" s="0" t="n">
        <v>1.85800309425446</v>
      </c>
      <c r="N89" s="0" t="n">
        <v>2.30486675842276</v>
      </c>
      <c r="O89" s="0" t="n">
        <v>2.76048325737316</v>
      </c>
      <c r="P89" s="0" t="n">
        <v>3.22157763915288</v>
      </c>
      <c r="Q89" s="0" t="n">
        <v>3.68528981937723</v>
      </c>
      <c r="R89" s="0" t="n">
        <v>4.14898178821278</v>
      </c>
      <c r="S89" s="0" t="n">
        <v>4.61009792433583</v>
      </c>
      <c r="T89" s="0" t="n">
        <v>5.06604614865278</v>
      </c>
      <c r="U89" s="0" t="n">
        <v>5.51407800296625</v>
      </c>
      <c r="V89" s="0" t="n">
        <v>5.95114640908513</v>
      </c>
      <c r="W89" s="0" t="n">
        <v>6.37371189196623</v>
      </c>
      <c r="X89" s="0" t="n">
        <v>6.77744578520121</v>
      </c>
      <c r="Y89" s="0" t="n">
        <v>7.15672285945727</v>
      </c>
      <c r="Z89" s="0" t="n">
        <v>7.50364051243119</v>
      </c>
      <c r="AA89" s="0" t="n">
        <v>7.80578056009313</v>
      </c>
      <c r="AB89" s="0" t="n">
        <v>8.03948124919473</v>
      </c>
      <c r="AC89" s="0" t="n">
        <v>8.125</v>
      </c>
      <c r="AD89" s="0" t="n">
        <v>7.71</v>
      </c>
      <c r="AE89" s="0" t="n">
        <v>7.4</v>
      </c>
      <c r="AF89" s="0" t="n">
        <v>7.17</v>
      </c>
      <c r="AG89" s="0" t="n">
        <v>6.94</v>
      </c>
      <c r="AH89" s="0" t="n">
        <v>6.785</v>
      </c>
      <c r="AI89" s="0" t="n">
        <v>6.63</v>
      </c>
      <c r="AJ89" s="0" t="n">
        <v>6.51</v>
      </c>
      <c r="AK89" s="0" t="n">
        <v>6.39</v>
      </c>
      <c r="AL89" s="0" t="n">
        <v>6.27</v>
      </c>
      <c r="AM89" s="0" t="n">
        <v>6.14999999999999</v>
      </c>
    </row>
    <row r="90" customFormat="false" ht="12.8" hidden="false" customHeight="false" outlineLevel="0" collapsed="false">
      <c r="A90" s="0" t="n">
        <v>16</v>
      </c>
      <c r="B90" s="0" t="n">
        <v>4</v>
      </c>
      <c r="C90" s="0" t="n">
        <v>0</v>
      </c>
      <c r="D90" s="0" t="n">
        <v>0</v>
      </c>
      <c r="E90" s="0" t="n">
        <v>0</v>
      </c>
      <c r="F90" s="0" t="n">
        <v>0</v>
      </c>
      <c r="G90" s="0" t="n">
        <v>0</v>
      </c>
      <c r="H90" s="0" t="n">
        <v>0</v>
      </c>
      <c r="I90" s="0" t="n">
        <v>0.286784489424472</v>
      </c>
      <c r="J90" s="0" t="n">
        <v>0.662658781219719</v>
      </c>
      <c r="K90" s="0" t="n">
        <v>1.08122477363592</v>
      </c>
      <c r="L90" s="0" t="n">
        <v>1.52744171863861</v>
      </c>
      <c r="M90" s="0" t="n">
        <v>1.99288564259588</v>
      </c>
      <c r="N90" s="0" t="n">
        <v>2.47185753543052</v>
      </c>
      <c r="O90" s="0" t="n">
        <v>2.96004119170869</v>
      </c>
      <c r="P90" s="0" t="n">
        <v>3.45389260402221</v>
      </c>
      <c r="Q90" s="0" t="n">
        <v>3.95030843097944</v>
      </c>
      <c r="R90" s="0" t="n">
        <v>4.44641753839084</v>
      </c>
      <c r="S90" s="0" t="n">
        <v>4.93942894798576</v>
      </c>
      <c r="T90" s="0" t="n">
        <v>5.4265012274993</v>
      </c>
      <c r="U90" s="0" t="n">
        <v>5.90460923109945</v>
      </c>
      <c r="V90" s="0" t="n">
        <v>6.37038436364645</v>
      </c>
      <c r="W90" s="0" t="n">
        <v>6.81989505040067</v>
      </c>
      <c r="X90" s="0" t="n">
        <v>7.24830810941804</v>
      </c>
      <c r="Y90" s="0" t="n">
        <v>7.64930636590133</v>
      </c>
      <c r="Z90" s="0" t="n">
        <v>8.01395641069335</v>
      </c>
      <c r="AA90" s="0" t="n">
        <v>8.32810942020518</v>
      </c>
      <c r="AB90" s="0" t="n">
        <v>8.56453481470717</v>
      </c>
      <c r="AC90" s="0" t="n">
        <v>8.62999999999999</v>
      </c>
      <c r="AD90" s="0" t="n">
        <v>8.11</v>
      </c>
      <c r="AE90" s="0" t="n">
        <v>7.74</v>
      </c>
      <c r="AF90" s="0" t="n">
        <v>7.48</v>
      </c>
      <c r="AG90" s="0" t="n">
        <v>7.22</v>
      </c>
      <c r="AH90" s="0" t="n">
        <v>7.06000000000001</v>
      </c>
      <c r="AI90" s="0" t="n">
        <v>6.9</v>
      </c>
      <c r="AJ90" s="0" t="n">
        <v>6.78</v>
      </c>
      <c r="AK90" s="0" t="n">
        <v>6.66</v>
      </c>
      <c r="AL90" s="0" t="n">
        <v>6.54</v>
      </c>
      <c r="AM90" s="0" t="n">
        <v>6.41999999999999</v>
      </c>
    </row>
    <row r="91" customFormat="false" ht="12.8" hidden="false" customHeight="false" outlineLevel="0" collapsed="false">
      <c r="A91" s="0" t="n">
        <v>20</v>
      </c>
      <c r="B91" s="0" t="n">
        <v>4</v>
      </c>
      <c r="C91" s="0" t="n">
        <v>0</v>
      </c>
      <c r="D91" s="0" t="n">
        <v>0</v>
      </c>
      <c r="E91" s="0" t="n">
        <v>0</v>
      </c>
      <c r="F91" s="0" t="n">
        <v>0</v>
      </c>
      <c r="G91" s="0" t="n">
        <v>0</v>
      </c>
      <c r="H91" s="0" t="n">
        <v>0</v>
      </c>
      <c r="I91" s="0" t="n">
        <v>0.26345575304325</v>
      </c>
      <c r="J91" s="0" t="n">
        <v>0.609277683611449</v>
      </c>
      <c r="K91" s="0" t="n">
        <v>0.995110618189148</v>
      </c>
      <c r="L91" s="0" t="n">
        <v>1.40735823933856</v>
      </c>
      <c r="M91" s="0" t="n">
        <v>1.83850187709332</v>
      </c>
      <c r="N91" s="0" t="n">
        <v>2.28353923567147</v>
      </c>
      <c r="O91" s="0" t="n">
        <v>2.73876168161444</v>
      </c>
      <c r="P91" s="0" t="n">
        <v>3.20120382192969</v>
      </c>
      <c r="Q91" s="0" t="n">
        <v>3.66835153920836</v>
      </c>
      <c r="R91" s="0" t="n">
        <v>4.13796690495553</v>
      </c>
      <c r="S91" s="0" t="n">
        <v>4.60797106158415</v>
      </c>
      <c r="T91" s="0" t="n">
        <v>5.07635659494625</v>
      </c>
      <c r="U91" s="0" t="n">
        <v>5.54111341159887</v>
      </c>
      <c r="V91" s="0" t="n">
        <v>6.00015724514098</v>
      </c>
      <c r="W91" s="0" t="n">
        <v>6.45125120959136</v>
      </c>
      <c r="X91" s="0" t="n">
        <v>6.89190921064917</v>
      </c>
      <c r="Y91" s="0" t="n">
        <v>7.31926479603855</v>
      </c>
      <c r="Z91" s="0" t="n">
        <v>7.7298772558152</v>
      </c>
      <c r="AA91" s="0" t="n">
        <v>8.11942052602193</v>
      </c>
      <c r="AB91" s="0" t="n">
        <v>8.48213707279765</v>
      </c>
      <c r="AC91" s="0" t="n">
        <v>8.80976419847832</v>
      </c>
      <c r="AD91" s="0" t="n">
        <v>9.08905042420489</v>
      </c>
      <c r="AE91" s="0" t="n">
        <v>9.29417867076225</v>
      </c>
      <c r="AF91" s="0" t="n">
        <v>9.335</v>
      </c>
      <c r="AG91" s="0" t="n">
        <v>8.81000000000001</v>
      </c>
      <c r="AH91" s="0" t="n">
        <v>8.495</v>
      </c>
      <c r="AI91" s="0" t="n">
        <v>8.18</v>
      </c>
      <c r="AJ91" s="0" t="n">
        <v>7.98</v>
      </c>
      <c r="AK91" s="0" t="n">
        <v>7.78</v>
      </c>
      <c r="AL91" s="0" t="n">
        <v>7.58</v>
      </c>
      <c r="AM91" s="0" t="n">
        <v>7.38</v>
      </c>
    </row>
    <row r="92" customFormat="false" ht="12.8" hidden="false" customHeight="false" outlineLevel="0" collapsed="false">
      <c r="A92" s="0" t="n">
        <v>22</v>
      </c>
      <c r="B92" s="0" t="n">
        <v>4</v>
      </c>
      <c r="C92" s="0" t="n">
        <v>0</v>
      </c>
      <c r="D92" s="0" t="n">
        <v>0</v>
      </c>
      <c r="E92" s="0" t="n">
        <v>0</v>
      </c>
      <c r="F92" s="0" t="n">
        <v>0</v>
      </c>
      <c r="G92" s="0" t="n">
        <v>0</v>
      </c>
      <c r="H92" s="0" t="n">
        <v>0</v>
      </c>
      <c r="I92" s="0" t="n">
        <v>0.263505334042553</v>
      </c>
      <c r="J92" s="0" t="n">
        <v>0.609566416619402</v>
      </c>
      <c r="K92" s="0" t="n">
        <v>0.99591163318333</v>
      </c>
      <c r="L92" s="0" t="n">
        <v>1.4090171147587</v>
      </c>
      <c r="M92" s="0" t="n">
        <v>1.84143611904448</v>
      </c>
      <c r="N92" s="0" t="n">
        <v>2.28824129025267</v>
      </c>
      <c r="O92" s="0" t="n">
        <v>2.74580457119598</v>
      </c>
      <c r="P92" s="0" t="n">
        <v>3.21124935822419</v>
      </c>
      <c r="Q92" s="0" t="n">
        <v>3.68216144938819</v>
      </c>
      <c r="R92" s="0" t="n">
        <v>4.15641752584675</v>
      </c>
      <c r="S92" s="0" t="n">
        <v>4.63207263537865</v>
      </c>
      <c r="T92" s="0" t="n">
        <v>5.1072787298246</v>
      </c>
      <c r="U92" s="0" t="n">
        <v>5.58021907545297</v>
      </c>
      <c r="V92" s="0" t="n">
        <v>6.04904894815861</v>
      </c>
      <c r="W92" s="0" t="n">
        <v>6.51183518642712</v>
      </c>
      <c r="X92" s="0" t="n">
        <v>6.96648719303141</v>
      </c>
      <c r="Y92" s="0" t="n">
        <v>7.41066996270551</v>
      </c>
      <c r="Z92" s="0" t="n">
        <v>7.84168475276443</v>
      </c>
      <c r="AA92" s="0" t="n">
        <v>8.25629245232377</v>
      </c>
      <c r="AB92" s="0" t="n">
        <v>8.65043167022899</v>
      </c>
      <c r="AC92" s="0" t="n">
        <v>9.01872886662449</v>
      </c>
      <c r="AD92" s="0" t="n">
        <v>9.35354962564475</v>
      </c>
      <c r="AE92" s="0" t="n">
        <v>9.64285021692245</v>
      </c>
      <c r="AF92" s="0" t="n">
        <v>9.86382520388842</v>
      </c>
      <c r="AG92" s="0" t="n">
        <v>9.94200000000001</v>
      </c>
      <c r="AH92" s="0" t="n">
        <v>9.551</v>
      </c>
      <c r="AI92" s="0" t="n">
        <v>9.16</v>
      </c>
      <c r="AJ92" s="0" t="n">
        <v>8.892</v>
      </c>
      <c r="AK92" s="0" t="n">
        <v>8.62400000000001</v>
      </c>
      <c r="AL92" s="0" t="n">
        <v>8.356</v>
      </c>
      <c r="AM92" s="0" t="n">
        <v>8.088</v>
      </c>
    </row>
    <row r="93" customFormat="false" ht="12.8" hidden="false" customHeight="false" outlineLevel="0" collapsed="false">
      <c r="A93" s="0" t="n">
        <v>25</v>
      </c>
      <c r="B93" s="0" t="n">
        <v>4</v>
      </c>
      <c r="C93" s="0" t="n">
        <v>0</v>
      </c>
      <c r="D93" s="0" t="n">
        <v>0</v>
      </c>
      <c r="E93" s="0" t="n">
        <v>0</v>
      </c>
      <c r="F93" s="0" t="n">
        <v>0</v>
      </c>
      <c r="G93" s="0" t="n">
        <v>0</v>
      </c>
      <c r="H93" s="0" t="n">
        <v>0</v>
      </c>
      <c r="I93" s="0" t="n">
        <v>0.229507747992053</v>
      </c>
      <c r="J93" s="0" t="n">
        <v>0.531481071927246</v>
      </c>
      <c r="K93" s="0" t="n">
        <v>0.869397882987315</v>
      </c>
      <c r="L93" s="0" t="n">
        <v>1.23172239957416</v>
      </c>
      <c r="M93" s="0" t="n">
        <v>1.61220767419121</v>
      </c>
      <c r="N93" s="0" t="n">
        <v>2.0068107841881</v>
      </c>
      <c r="O93" s="0" t="n">
        <v>2.41263988118529</v>
      </c>
      <c r="P93" s="0" t="n">
        <v>2.82748643310029</v>
      </c>
      <c r="Q93" s="0" t="n">
        <v>3.24958416516864</v>
      </c>
      <c r="R93" s="0" t="n">
        <v>3.67747298283853</v>
      </c>
      <c r="S93" s="0" t="n">
        <v>4.10991849442987</v>
      </c>
      <c r="T93" s="0" t="n">
        <v>4.54586510811715</v>
      </c>
      <c r="U93" s="0" t="n">
        <v>4.98441314626791</v>
      </c>
      <c r="V93" s="0" t="n">
        <v>5.42481777312309</v>
      </c>
      <c r="W93" s="0" t="n">
        <v>5.86651414772927</v>
      </c>
      <c r="X93" s="0" t="n">
        <v>6.30918279611436</v>
      </c>
      <c r="Y93" s="0" t="n">
        <v>6.75288829865812</v>
      </c>
      <c r="Z93" s="0" t="n">
        <v>7.19837025139695</v>
      </c>
      <c r="AA93" s="0" t="n">
        <v>7.64769423627404</v>
      </c>
      <c r="AB93" s="0" t="n">
        <v>8.1059110499403</v>
      </c>
      <c r="AC93" s="0" t="n">
        <v>8.58645422538787</v>
      </c>
      <c r="AD93" s="0" t="n">
        <v>9.14816326530613</v>
      </c>
      <c r="AE93" s="0" t="n">
        <v>10.0830030352771</v>
      </c>
      <c r="AF93" s="0" t="n">
        <v>11.0045323260578</v>
      </c>
      <c r="AG93" s="0" t="n">
        <v>11.64</v>
      </c>
      <c r="AH93" s="0" t="n">
        <v>11.135</v>
      </c>
      <c r="AI93" s="0" t="n">
        <v>10.63</v>
      </c>
      <c r="AJ93" s="0" t="n">
        <v>10.2317498388012</v>
      </c>
      <c r="AK93" s="0" t="n">
        <v>9.84318962915916</v>
      </c>
      <c r="AL93" s="0" t="n">
        <v>9.46811657341517</v>
      </c>
      <c r="AM93" s="0" t="n">
        <v>9.15000000000001</v>
      </c>
    </row>
    <row r="94" customFormat="false" ht="12.8" hidden="false" customHeight="false" outlineLevel="0" collapsed="false">
      <c r="A94" s="0" t="n">
        <v>27</v>
      </c>
      <c r="B94" s="0" t="n">
        <v>4</v>
      </c>
      <c r="C94" s="0" t="n">
        <v>0</v>
      </c>
      <c r="D94" s="0" t="n">
        <v>0</v>
      </c>
      <c r="E94" s="0" t="n">
        <v>0</v>
      </c>
      <c r="F94" s="0" t="n">
        <v>0</v>
      </c>
      <c r="G94" s="0" t="n">
        <v>0</v>
      </c>
      <c r="H94" s="0" t="n">
        <v>0</v>
      </c>
      <c r="I94" s="0" t="n">
        <v>0.211147128152688</v>
      </c>
      <c r="J94" s="0" t="n">
        <v>0.488962586173067</v>
      </c>
      <c r="K94" s="0" t="n">
        <v>0.79984605234833</v>
      </c>
      <c r="L94" s="0" t="n">
        <v>1.13318460760823</v>
      </c>
      <c r="M94" s="0" t="n">
        <v>1.48323106025591</v>
      </c>
      <c r="N94" s="0" t="n">
        <v>1.84626592145305</v>
      </c>
      <c r="O94" s="0" t="n">
        <v>2.21962869069047</v>
      </c>
      <c r="P94" s="0" t="n">
        <v>2.60128751845226</v>
      </c>
      <c r="Q94" s="0" t="n">
        <v>2.98961743195515</v>
      </c>
      <c r="R94" s="0" t="n">
        <v>3.38327514421145</v>
      </c>
      <c r="S94" s="0" t="n">
        <v>3.78112501487548</v>
      </c>
      <c r="T94" s="0" t="n">
        <v>4.18219589946778</v>
      </c>
      <c r="U94" s="0" t="n">
        <v>4.58566009456648</v>
      </c>
      <c r="V94" s="0" t="n">
        <v>4.99083235127324</v>
      </c>
      <c r="W94" s="0" t="n">
        <v>5.39719301591093</v>
      </c>
      <c r="X94" s="0" t="n">
        <v>5.80444817242521</v>
      </c>
      <c r="Y94" s="0" t="n">
        <v>6.21265723476547</v>
      </c>
      <c r="Z94" s="0" t="n">
        <v>6.6225006312852</v>
      </c>
      <c r="AA94" s="0" t="n">
        <v>7.03587869737212</v>
      </c>
      <c r="AB94" s="0" t="n">
        <v>7.45743816594508</v>
      </c>
      <c r="AC94" s="0" t="n">
        <v>7.89953788735684</v>
      </c>
      <c r="AD94" s="0" t="n">
        <v>8.41631020408164</v>
      </c>
      <c r="AE94" s="0" t="n">
        <v>9.27636279245496</v>
      </c>
      <c r="AF94" s="0" t="n">
        <v>10.1241697399731</v>
      </c>
      <c r="AG94" s="0" t="n">
        <v>10.7088</v>
      </c>
      <c r="AH94" s="0" t="n">
        <v>10.2442</v>
      </c>
      <c r="AI94" s="0" t="n">
        <v>9.7796</v>
      </c>
      <c r="AJ94" s="0" t="n">
        <v>9.41320985169715</v>
      </c>
      <c r="AK94" s="0" t="n">
        <v>9.05573445882643</v>
      </c>
      <c r="AL94" s="0" t="n">
        <v>8.71066724754196</v>
      </c>
      <c r="AM94" s="0" t="n">
        <v>8.41800000000001</v>
      </c>
    </row>
    <row r="95" customFormat="false" ht="12.8" hidden="false" customHeight="false" outlineLevel="0" collapsed="false">
      <c r="A95" s="0" t="n">
        <v>30</v>
      </c>
      <c r="B95" s="0" t="n">
        <v>4</v>
      </c>
      <c r="C95" s="0" t="n">
        <v>0</v>
      </c>
      <c r="D95" s="0" t="n">
        <v>0</v>
      </c>
      <c r="E95" s="0" t="n">
        <v>0</v>
      </c>
      <c r="F95" s="0" t="n">
        <v>0</v>
      </c>
      <c r="G95" s="0" t="n">
        <v>0</v>
      </c>
      <c r="H95" s="0" t="n">
        <v>0</v>
      </c>
      <c r="I95" s="0" t="n">
        <v>0.183606198393642</v>
      </c>
      <c r="J95" s="0" t="n">
        <v>0.425184857541797</v>
      </c>
      <c r="K95" s="0" t="n">
        <v>0.695518306389852</v>
      </c>
      <c r="L95" s="0" t="n">
        <v>0.985377919659331</v>
      </c>
      <c r="M95" s="0" t="n">
        <v>1.28976613935297</v>
      </c>
      <c r="N95" s="0" t="n">
        <v>1.60544862735048</v>
      </c>
      <c r="O95" s="0" t="n">
        <v>1.93011190494823</v>
      </c>
      <c r="P95" s="0" t="n">
        <v>2.26198914648023</v>
      </c>
      <c r="Q95" s="0" t="n">
        <v>2.59966733213491</v>
      </c>
      <c r="R95" s="0" t="n">
        <v>2.94197838627083</v>
      </c>
      <c r="S95" s="0" t="n">
        <v>3.2879347955439</v>
      </c>
      <c r="T95" s="0" t="n">
        <v>3.63669208649372</v>
      </c>
      <c r="U95" s="0" t="n">
        <v>3.98753051701433</v>
      </c>
      <c r="V95" s="0" t="n">
        <v>4.33985421849847</v>
      </c>
      <c r="W95" s="0" t="n">
        <v>4.69321131818342</v>
      </c>
      <c r="X95" s="0" t="n">
        <v>5.04734623689149</v>
      </c>
      <c r="Y95" s="0" t="n">
        <v>5.4023106389265</v>
      </c>
      <c r="Z95" s="0" t="n">
        <v>5.75869620111756</v>
      </c>
      <c r="AA95" s="0" t="n">
        <v>6.11815538901923</v>
      </c>
      <c r="AB95" s="0" t="n">
        <v>6.48472883995224</v>
      </c>
      <c r="AC95" s="0" t="n">
        <v>6.8691633803103</v>
      </c>
      <c r="AD95" s="0" t="n">
        <v>7.3185306122449</v>
      </c>
      <c r="AE95" s="0" t="n">
        <v>8.0664024282217</v>
      </c>
      <c r="AF95" s="0" t="n">
        <v>8.8036258608462</v>
      </c>
      <c r="AG95" s="0" t="n">
        <v>9.31200000000001</v>
      </c>
      <c r="AH95" s="0" t="n">
        <v>8.908</v>
      </c>
      <c r="AI95" s="0" t="n">
        <v>8.504</v>
      </c>
      <c r="AJ95" s="0" t="n">
        <v>8.185399871041</v>
      </c>
      <c r="AK95" s="0" t="n">
        <v>7.87455170332733</v>
      </c>
      <c r="AL95" s="0" t="n">
        <v>7.57449325873214</v>
      </c>
      <c r="AM95" s="0" t="n">
        <v>7.32000000000001</v>
      </c>
    </row>
    <row r="96" customFormat="false" ht="12.8" hidden="false" customHeight="false" outlineLevel="0" collapsed="false">
      <c r="A96" s="0" t="n">
        <v>32</v>
      </c>
      <c r="B96" s="0" t="n">
        <v>4</v>
      </c>
      <c r="C96" s="0" t="n">
        <v>0</v>
      </c>
      <c r="D96" s="0" t="n">
        <v>0</v>
      </c>
      <c r="E96" s="0" t="n">
        <v>0</v>
      </c>
      <c r="F96" s="0" t="n">
        <v>0</v>
      </c>
      <c r="G96" s="0" t="n">
        <v>0</v>
      </c>
      <c r="H96" s="0" t="n">
        <v>0</v>
      </c>
      <c r="I96" s="0" t="n">
        <v>0.165245578554278</v>
      </c>
      <c r="J96" s="0" t="n">
        <v>0.382666371787617</v>
      </c>
      <c r="K96" s="0" t="n">
        <v>0.625966475750867</v>
      </c>
      <c r="L96" s="0" t="n">
        <v>0.886840127693398</v>
      </c>
      <c r="M96" s="0" t="n">
        <v>1.16078952541767</v>
      </c>
      <c r="N96" s="0" t="n">
        <v>1.44490376461543</v>
      </c>
      <c r="O96" s="0" t="n">
        <v>1.73710071445341</v>
      </c>
      <c r="P96" s="0" t="n">
        <v>2.03579023183221</v>
      </c>
      <c r="Q96" s="0" t="n">
        <v>2.33970059892142</v>
      </c>
      <c r="R96" s="0" t="n">
        <v>2.64778054764374</v>
      </c>
      <c r="S96" s="0" t="n">
        <v>2.95914131598951</v>
      </c>
      <c r="T96" s="0" t="n">
        <v>3.27302287784435</v>
      </c>
      <c r="U96" s="0" t="n">
        <v>3.58877746531289</v>
      </c>
      <c r="V96" s="0" t="n">
        <v>3.90586879664862</v>
      </c>
      <c r="W96" s="0" t="n">
        <v>4.22389018636508</v>
      </c>
      <c r="X96" s="0" t="n">
        <v>4.54261161320234</v>
      </c>
      <c r="Y96" s="0" t="n">
        <v>4.86207957503385</v>
      </c>
      <c r="Z96" s="0" t="n">
        <v>5.18282658100581</v>
      </c>
      <c r="AA96" s="0" t="n">
        <v>5.50633985011731</v>
      </c>
      <c r="AB96" s="0" t="n">
        <v>5.83625595595702</v>
      </c>
      <c r="AC96" s="0" t="n">
        <v>6.18224704227927</v>
      </c>
      <c r="AD96" s="0" t="n">
        <v>6.58667755102041</v>
      </c>
      <c r="AE96" s="0" t="n">
        <v>7.25976218539953</v>
      </c>
      <c r="AF96" s="0" t="n">
        <v>7.92326327476158</v>
      </c>
      <c r="AG96" s="0" t="n">
        <v>8.38080000000001</v>
      </c>
      <c r="AH96" s="0" t="n">
        <v>8.0172</v>
      </c>
      <c r="AI96" s="0" t="n">
        <v>7.6536</v>
      </c>
      <c r="AJ96" s="0" t="n">
        <v>7.3668598839369</v>
      </c>
      <c r="AK96" s="0" t="n">
        <v>7.0870965329946</v>
      </c>
      <c r="AL96" s="0" t="n">
        <v>6.81704393285892</v>
      </c>
      <c r="AM96" s="0" t="n">
        <v>6.58800000000001</v>
      </c>
    </row>
    <row r="97" customFormat="false" ht="12.8" hidden="false" customHeight="false" outlineLevel="0" collapsed="false">
      <c r="A97" s="0" t="n">
        <v>33</v>
      </c>
      <c r="B97" s="0" t="n">
        <v>4</v>
      </c>
      <c r="C97" s="0" t="n">
        <v>0</v>
      </c>
      <c r="D97" s="0" t="n">
        <v>0</v>
      </c>
      <c r="E97" s="0" t="n">
        <v>0</v>
      </c>
      <c r="F97" s="0" t="n">
        <v>0</v>
      </c>
      <c r="G97" s="0" t="n">
        <v>0</v>
      </c>
      <c r="H97" s="0" t="n">
        <v>0</v>
      </c>
      <c r="I97" s="0" t="n">
        <v>0.156065268634596</v>
      </c>
      <c r="J97" s="0" t="n">
        <v>0.361407128910527</v>
      </c>
      <c r="K97" s="0" t="n">
        <v>0.591190560431374</v>
      </c>
      <c r="L97" s="0" t="n">
        <v>0.837571231710431</v>
      </c>
      <c r="M97" s="0" t="n">
        <v>1.09630121845002</v>
      </c>
      <c r="N97" s="0" t="n">
        <v>1.36463133324791</v>
      </c>
      <c r="O97" s="0" t="n">
        <v>1.640595119206</v>
      </c>
      <c r="P97" s="0" t="n">
        <v>1.9226907745082</v>
      </c>
      <c r="Q97" s="0" t="n">
        <v>2.20971723231467</v>
      </c>
      <c r="R97" s="0" t="n">
        <v>2.5006816283302</v>
      </c>
      <c r="S97" s="0" t="n">
        <v>2.79474457621231</v>
      </c>
      <c r="T97" s="0" t="n">
        <v>3.09118827351966</v>
      </c>
      <c r="U97" s="0" t="n">
        <v>3.38940093946218</v>
      </c>
      <c r="V97" s="0" t="n">
        <v>3.6888760857237</v>
      </c>
      <c r="W97" s="0" t="n">
        <v>3.9892296204559</v>
      </c>
      <c r="X97" s="0" t="n">
        <v>4.29024430135777</v>
      </c>
      <c r="Y97" s="0" t="n">
        <v>4.59196404308752</v>
      </c>
      <c r="Z97" s="0" t="n">
        <v>4.89489177094993</v>
      </c>
      <c r="AA97" s="0" t="n">
        <v>5.20043208066635</v>
      </c>
      <c r="AB97" s="0" t="n">
        <v>5.51201951395941</v>
      </c>
      <c r="AC97" s="0" t="n">
        <v>5.83878887326375</v>
      </c>
      <c r="AD97" s="0" t="n">
        <v>6.22075102040817</v>
      </c>
      <c r="AE97" s="0" t="n">
        <v>6.85644206398845</v>
      </c>
      <c r="AF97" s="0" t="n">
        <v>7.48308198171927</v>
      </c>
      <c r="AG97" s="0" t="n">
        <v>7.9152</v>
      </c>
      <c r="AH97" s="0" t="n">
        <v>7.5718</v>
      </c>
      <c r="AI97" s="0" t="n">
        <v>7.2284</v>
      </c>
      <c r="AJ97" s="0" t="n">
        <v>6.95758989038485</v>
      </c>
      <c r="AK97" s="0" t="n">
        <v>6.69336894782823</v>
      </c>
      <c r="AL97" s="0" t="n">
        <v>6.43831926992232</v>
      </c>
      <c r="AM97" s="0" t="n">
        <v>6.222</v>
      </c>
    </row>
    <row r="98" customFormat="false" ht="12.8" hidden="false" customHeight="false" outlineLevel="0" collapsed="false">
      <c r="A98" s="0" t="n">
        <v>34</v>
      </c>
      <c r="B98" s="0" t="n">
        <v>4</v>
      </c>
      <c r="C98" s="0" t="n">
        <v>0</v>
      </c>
      <c r="D98" s="0" t="n">
        <v>0</v>
      </c>
      <c r="E98" s="0" t="n">
        <v>0</v>
      </c>
      <c r="F98" s="0" t="n">
        <v>0</v>
      </c>
      <c r="G98" s="0" t="n">
        <v>0</v>
      </c>
      <c r="H98" s="0" t="n">
        <v>0</v>
      </c>
      <c r="I98" s="0" t="n">
        <v>0.146884958714914</v>
      </c>
      <c r="J98" s="0" t="n">
        <v>0.340147886033438</v>
      </c>
      <c r="K98" s="0" t="n">
        <v>0.556414645111882</v>
      </c>
      <c r="L98" s="0" t="n">
        <v>0.788302335727465</v>
      </c>
      <c r="M98" s="0" t="n">
        <v>1.03181291148238</v>
      </c>
      <c r="N98" s="0" t="n">
        <v>1.28435890188038</v>
      </c>
      <c r="O98" s="0" t="n">
        <v>1.54408952395859</v>
      </c>
      <c r="P98" s="0" t="n">
        <v>1.80959131718418</v>
      </c>
      <c r="Q98" s="0" t="n">
        <v>2.07973386570793</v>
      </c>
      <c r="R98" s="0" t="n">
        <v>2.35358270901666</v>
      </c>
      <c r="S98" s="0" t="n">
        <v>2.63034783643512</v>
      </c>
      <c r="T98" s="0" t="n">
        <v>2.90935366919498</v>
      </c>
      <c r="U98" s="0" t="n">
        <v>3.19002441361146</v>
      </c>
      <c r="V98" s="0" t="n">
        <v>3.47188337479878</v>
      </c>
      <c r="W98" s="0" t="n">
        <v>3.75456905454673</v>
      </c>
      <c r="X98" s="0" t="n">
        <v>4.03787698951319</v>
      </c>
      <c r="Y98" s="0" t="n">
        <v>4.3218485111412</v>
      </c>
      <c r="Z98" s="0" t="n">
        <v>4.60695696089405</v>
      </c>
      <c r="AA98" s="0" t="n">
        <v>4.89452431121539</v>
      </c>
      <c r="AB98" s="0" t="n">
        <v>5.18778307196179</v>
      </c>
      <c r="AC98" s="0" t="n">
        <v>5.49533070424824</v>
      </c>
      <c r="AD98" s="0" t="n">
        <v>5.85482448979592</v>
      </c>
      <c r="AE98" s="0" t="n">
        <v>6.45312194257736</v>
      </c>
      <c r="AF98" s="0" t="n">
        <v>7.04290068867696</v>
      </c>
      <c r="AG98" s="0" t="n">
        <v>7.4496</v>
      </c>
      <c r="AH98" s="0" t="n">
        <v>7.1264</v>
      </c>
      <c r="AI98" s="0" t="n">
        <v>6.8032</v>
      </c>
      <c r="AJ98" s="0" t="n">
        <v>6.5483198968328</v>
      </c>
      <c r="AK98" s="0" t="n">
        <v>6.29964136266186</v>
      </c>
      <c r="AL98" s="0" t="n">
        <v>6.05959460698571</v>
      </c>
      <c r="AM98" s="0" t="n">
        <v>5.85600000000001</v>
      </c>
    </row>
    <row r="99" customFormat="false" ht="12.8" hidden="false" customHeight="false" outlineLevel="0" collapsed="false">
      <c r="A99" s="0" t="n">
        <v>36</v>
      </c>
      <c r="B99" s="0" t="n">
        <v>4</v>
      </c>
      <c r="C99" s="0" t="n">
        <v>0</v>
      </c>
      <c r="D99" s="0" t="n">
        <v>0</v>
      </c>
      <c r="E99" s="0" t="n">
        <v>0</v>
      </c>
      <c r="F99" s="0" t="n">
        <v>0</v>
      </c>
      <c r="G99" s="0" t="n">
        <v>0</v>
      </c>
      <c r="H99" s="0" t="n">
        <v>0</v>
      </c>
      <c r="I99" s="0" t="n">
        <v>0.128524338875549</v>
      </c>
      <c r="J99" s="0" t="n">
        <v>0.297629400279258</v>
      </c>
      <c r="K99" s="0" t="n">
        <v>0.486862814472896</v>
      </c>
      <c r="L99" s="0" t="n">
        <v>0.689764543761532</v>
      </c>
      <c r="M99" s="0" t="n">
        <v>0.902836297547079</v>
      </c>
      <c r="N99" s="0" t="n">
        <v>1.12381403914534</v>
      </c>
      <c r="O99" s="0" t="n">
        <v>1.35107833346376</v>
      </c>
      <c r="P99" s="0" t="n">
        <v>1.58339240253616</v>
      </c>
      <c r="Q99" s="0" t="n">
        <v>1.81976713249444</v>
      </c>
      <c r="R99" s="0" t="n">
        <v>2.05938487038958</v>
      </c>
      <c r="S99" s="0" t="n">
        <v>2.30155435688073</v>
      </c>
      <c r="T99" s="0" t="n">
        <v>2.5456844605456</v>
      </c>
      <c r="U99" s="0" t="n">
        <v>2.79127136191003</v>
      </c>
      <c r="V99" s="0" t="n">
        <v>3.03789795294893</v>
      </c>
      <c r="W99" s="0" t="n">
        <v>3.28524792272839</v>
      </c>
      <c r="X99" s="0" t="n">
        <v>3.53314236582404</v>
      </c>
      <c r="Y99" s="0" t="n">
        <v>3.78161744724855</v>
      </c>
      <c r="Z99" s="0" t="n">
        <v>4.03108734078229</v>
      </c>
      <c r="AA99" s="0" t="n">
        <v>4.28270877231346</v>
      </c>
      <c r="AB99" s="0" t="n">
        <v>4.53931018796657</v>
      </c>
      <c r="AC99" s="0" t="n">
        <v>4.80841436621721</v>
      </c>
      <c r="AD99" s="0" t="n">
        <v>5.12297142857143</v>
      </c>
      <c r="AE99" s="0" t="n">
        <v>5.64648169975519</v>
      </c>
      <c r="AF99" s="0" t="n">
        <v>6.16253810259234</v>
      </c>
      <c r="AG99" s="0" t="n">
        <v>6.51840000000001</v>
      </c>
      <c r="AH99" s="0" t="n">
        <v>6.2356</v>
      </c>
      <c r="AI99" s="0" t="n">
        <v>5.9528</v>
      </c>
      <c r="AJ99" s="0" t="n">
        <v>5.7297799097287</v>
      </c>
      <c r="AK99" s="0" t="n">
        <v>5.51218619232913</v>
      </c>
      <c r="AL99" s="0" t="n">
        <v>5.3021452811125</v>
      </c>
      <c r="AM99" s="0" t="n">
        <v>5.12400000000001</v>
      </c>
    </row>
    <row r="100" customFormat="false" ht="12.8" hidden="false" customHeight="false" outlineLevel="0" collapsed="false">
      <c r="A100" s="0" t="n">
        <v>38</v>
      </c>
      <c r="B100" s="0" t="n">
        <v>4</v>
      </c>
      <c r="C100" s="0" t="n">
        <v>0</v>
      </c>
      <c r="D100" s="0" t="n">
        <v>0</v>
      </c>
      <c r="E100" s="0" t="n">
        <v>0</v>
      </c>
      <c r="F100" s="0" t="n">
        <v>0</v>
      </c>
      <c r="G100" s="0" t="n">
        <v>0</v>
      </c>
      <c r="H100" s="0" t="n">
        <v>0</v>
      </c>
      <c r="I100" s="0" t="n">
        <v>0.110163719036185</v>
      </c>
      <c r="J100" s="0" t="n">
        <v>0.255110914525078</v>
      </c>
      <c r="K100" s="0" t="n">
        <v>0.417310983833911</v>
      </c>
      <c r="L100" s="0" t="n">
        <v>0.591226751795599</v>
      </c>
      <c r="M100" s="0" t="n">
        <v>0.773859683611781</v>
      </c>
      <c r="N100" s="0" t="n">
        <v>0.963269176410289</v>
      </c>
      <c r="O100" s="0" t="n">
        <v>1.15806714296894</v>
      </c>
      <c r="P100" s="0" t="n">
        <v>1.35719348788814</v>
      </c>
      <c r="Q100" s="0" t="n">
        <v>1.55980039928095</v>
      </c>
      <c r="R100" s="0" t="n">
        <v>1.7651870317625</v>
      </c>
      <c r="S100" s="0" t="n">
        <v>1.97276087732634</v>
      </c>
      <c r="T100" s="0" t="n">
        <v>2.18201525189623</v>
      </c>
      <c r="U100" s="0" t="n">
        <v>2.3925183102086</v>
      </c>
      <c r="V100" s="0" t="n">
        <v>2.60391253109908</v>
      </c>
      <c r="W100" s="0" t="n">
        <v>2.81592679091005</v>
      </c>
      <c r="X100" s="0" t="n">
        <v>3.02840774213489</v>
      </c>
      <c r="Y100" s="0" t="n">
        <v>3.2413863833559</v>
      </c>
      <c r="Z100" s="0" t="n">
        <v>3.45521772067054</v>
      </c>
      <c r="AA100" s="0" t="n">
        <v>3.67089323341154</v>
      </c>
      <c r="AB100" s="0" t="n">
        <v>3.89083730397135</v>
      </c>
      <c r="AC100" s="0" t="n">
        <v>4.12149802818618</v>
      </c>
      <c r="AD100" s="0" t="n">
        <v>4.39111836734694</v>
      </c>
      <c r="AE100" s="0" t="n">
        <v>4.83984145693302</v>
      </c>
      <c r="AF100" s="0" t="n">
        <v>5.28217551650772</v>
      </c>
      <c r="AG100" s="0" t="n">
        <v>5.5872</v>
      </c>
      <c r="AH100" s="0" t="n">
        <v>5.3448</v>
      </c>
      <c r="AI100" s="0" t="n">
        <v>5.1024</v>
      </c>
      <c r="AJ100" s="0" t="n">
        <v>4.9112399226246</v>
      </c>
      <c r="AK100" s="0" t="n">
        <v>4.7247310219964</v>
      </c>
      <c r="AL100" s="0" t="n">
        <v>4.54469595523928</v>
      </c>
      <c r="AM100" s="0" t="n">
        <v>4.392</v>
      </c>
    </row>
    <row r="101" customFormat="false" ht="12.8" hidden="false" customHeight="false" outlineLevel="0" collapsed="false">
      <c r="A101" s="0" t="n">
        <v>4</v>
      </c>
      <c r="B101" s="0" t="n">
        <v>5</v>
      </c>
      <c r="C101" s="0" t="n">
        <v>0</v>
      </c>
      <c r="D101" s="0" t="n">
        <v>0</v>
      </c>
      <c r="E101" s="0" t="n">
        <v>0</v>
      </c>
      <c r="F101" s="0" t="n">
        <v>0</v>
      </c>
      <c r="G101" s="0" t="n">
        <v>0</v>
      </c>
      <c r="H101" s="0" t="n">
        <v>0</v>
      </c>
      <c r="I101" s="0" t="n">
        <v>1.7778571428571</v>
      </c>
      <c r="J101" s="0" t="n">
        <v>2.75975</v>
      </c>
      <c r="K101" s="0" t="n">
        <v>3.1635</v>
      </c>
      <c r="L101" s="0" t="n">
        <v>3.496</v>
      </c>
      <c r="M101" s="0" t="n">
        <v>3.7674285714286</v>
      </c>
      <c r="N101" s="0" t="n">
        <v>3.9935625</v>
      </c>
      <c r="O101" s="0" t="n">
        <v>4.1895</v>
      </c>
      <c r="P101" s="0" t="n">
        <v>4.31775</v>
      </c>
      <c r="Q101" s="0" t="n">
        <v>4.446</v>
      </c>
      <c r="R101" s="0" t="n">
        <v>4.5125</v>
      </c>
      <c r="S101" s="0" t="n">
        <v>4.5505</v>
      </c>
      <c r="T101" s="0" t="n">
        <v>4.52675</v>
      </c>
      <c r="U101" s="0" t="n">
        <v>4.503</v>
      </c>
      <c r="V101" s="0" t="n">
        <v>4.4175</v>
      </c>
      <c r="W101" s="0" t="n">
        <v>4.332</v>
      </c>
      <c r="X101" s="0" t="n">
        <v>4.18</v>
      </c>
      <c r="Y101" s="0" t="n">
        <v>4.028</v>
      </c>
      <c r="Z101" s="0" t="n">
        <v>3.81425</v>
      </c>
      <c r="AA101" s="0" t="n">
        <v>3.6005</v>
      </c>
      <c r="AB101" s="0" t="n">
        <v>3.3345</v>
      </c>
      <c r="AC101" s="0" t="n">
        <v>3.0685</v>
      </c>
      <c r="AD101" s="0" t="n">
        <v>2.793</v>
      </c>
      <c r="AE101" s="0" t="n">
        <v>2.5683797474541</v>
      </c>
      <c r="AF101" s="0" t="n">
        <v>2.356</v>
      </c>
      <c r="AG101" s="0" t="n">
        <v>2.1755</v>
      </c>
      <c r="AH101" s="0" t="n">
        <v>2.06625</v>
      </c>
      <c r="AI101" s="0" t="n">
        <v>1.957</v>
      </c>
      <c r="AJ101" s="0" t="n">
        <v>1.8905</v>
      </c>
      <c r="AK101" s="0" t="n">
        <v>1.824</v>
      </c>
      <c r="AL101" s="0" t="n">
        <v>1.7575</v>
      </c>
      <c r="AM101" s="0" t="n">
        <v>1.691</v>
      </c>
    </row>
    <row r="102" customFormat="false" ht="12.8" hidden="false" customHeight="false" outlineLevel="0" collapsed="false">
      <c r="A102" s="0" t="n">
        <v>5</v>
      </c>
      <c r="B102" s="0" t="n">
        <v>5</v>
      </c>
      <c r="C102" s="0" t="n">
        <v>0</v>
      </c>
      <c r="D102" s="0" t="n">
        <v>0</v>
      </c>
      <c r="E102" s="0" t="n">
        <v>0</v>
      </c>
      <c r="F102" s="0" t="n">
        <v>0</v>
      </c>
      <c r="G102" s="0" t="n">
        <v>0</v>
      </c>
      <c r="H102" s="0" t="n">
        <v>0</v>
      </c>
      <c r="I102" s="0" t="n">
        <v>2.1951785714286</v>
      </c>
      <c r="J102" s="0" t="n">
        <v>3.3760625</v>
      </c>
      <c r="K102" s="0" t="n">
        <v>3.8285</v>
      </c>
      <c r="L102" s="0" t="n">
        <v>4.18</v>
      </c>
      <c r="M102" s="0" t="n">
        <v>4.4616071428571</v>
      </c>
      <c r="N102" s="0" t="n">
        <v>4.68825</v>
      </c>
      <c r="O102" s="0" t="n">
        <v>4.87825</v>
      </c>
      <c r="P102" s="0" t="n">
        <v>4.985125</v>
      </c>
      <c r="Q102" s="0" t="n">
        <v>5.092</v>
      </c>
      <c r="R102" s="0" t="n">
        <v>5.14425</v>
      </c>
      <c r="S102" s="0" t="n">
        <v>5.168</v>
      </c>
      <c r="T102" s="0" t="n">
        <v>5.146625</v>
      </c>
      <c r="U102" s="0" t="n">
        <v>5.0915611055357</v>
      </c>
      <c r="V102" s="0" t="n">
        <v>5.051625</v>
      </c>
      <c r="W102" s="0" t="n">
        <v>4.978</v>
      </c>
      <c r="X102" s="0" t="n">
        <v>4.84025</v>
      </c>
      <c r="Y102" s="0" t="n">
        <v>4.7025</v>
      </c>
      <c r="Z102" s="0" t="n">
        <v>4.48875</v>
      </c>
      <c r="AA102" s="0" t="n">
        <v>4.275</v>
      </c>
      <c r="AB102" s="0" t="n">
        <v>4.00425</v>
      </c>
      <c r="AC102" s="0" t="n">
        <v>3.7335</v>
      </c>
      <c r="AD102" s="0" t="n">
        <v>3.43425</v>
      </c>
      <c r="AE102" s="0" t="n">
        <v>3.154</v>
      </c>
      <c r="AF102" s="0" t="n">
        <v>2.94025</v>
      </c>
      <c r="AG102" s="0" t="n">
        <v>2.7265</v>
      </c>
      <c r="AH102" s="0" t="n">
        <v>2.5935</v>
      </c>
      <c r="AI102" s="0" t="n">
        <v>2.4605</v>
      </c>
      <c r="AJ102" s="0" t="n">
        <v>2.37025</v>
      </c>
      <c r="AK102" s="0" t="n">
        <v>2.28</v>
      </c>
      <c r="AL102" s="0" t="n">
        <v>2.18975</v>
      </c>
      <c r="AM102" s="0" t="n">
        <v>2.0995</v>
      </c>
    </row>
    <row r="103" customFormat="false" ht="12.8" hidden="false" customHeight="false" outlineLevel="0" collapsed="false">
      <c r="A103" s="0" t="n">
        <v>6</v>
      </c>
      <c r="B103" s="0" t="n">
        <v>5</v>
      </c>
      <c r="C103" s="0" t="n">
        <v>0</v>
      </c>
      <c r="D103" s="0" t="n">
        <v>0</v>
      </c>
      <c r="E103" s="0" t="n">
        <v>0</v>
      </c>
      <c r="F103" s="0" t="n">
        <v>0</v>
      </c>
      <c r="G103" s="0" t="n">
        <v>0</v>
      </c>
      <c r="H103" s="0" t="n">
        <v>0</v>
      </c>
      <c r="I103" s="0" t="n">
        <v>2.6125</v>
      </c>
      <c r="J103" s="0" t="n">
        <v>3.992375</v>
      </c>
      <c r="K103" s="0" t="n">
        <v>4.4935</v>
      </c>
      <c r="L103" s="0" t="n">
        <v>4.864</v>
      </c>
      <c r="M103" s="0" t="n">
        <v>5.1557857142857</v>
      </c>
      <c r="N103" s="0" t="n">
        <v>5.3829375</v>
      </c>
      <c r="O103" s="0" t="n">
        <v>5.567</v>
      </c>
      <c r="P103" s="0" t="n">
        <v>5.6525</v>
      </c>
      <c r="Q103" s="0" t="n">
        <v>5.738</v>
      </c>
      <c r="R103" s="0" t="n">
        <v>5.776</v>
      </c>
      <c r="S103" s="0" t="n">
        <v>5.7855</v>
      </c>
      <c r="T103" s="0" t="n">
        <v>5.7665</v>
      </c>
      <c r="U103" s="0" t="n">
        <v>5.7475</v>
      </c>
      <c r="V103" s="0" t="n">
        <v>5.68575</v>
      </c>
      <c r="W103" s="0" t="n">
        <v>5.624</v>
      </c>
      <c r="X103" s="0" t="n">
        <v>5.5005</v>
      </c>
      <c r="Y103" s="0" t="n">
        <v>5.377</v>
      </c>
      <c r="Z103" s="0" t="n">
        <v>5.16325</v>
      </c>
      <c r="AA103" s="0" t="n">
        <v>4.9495</v>
      </c>
      <c r="AB103" s="0" t="n">
        <v>4.674</v>
      </c>
      <c r="AC103" s="0" t="n">
        <v>4.3985</v>
      </c>
      <c r="AD103" s="0" t="n">
        <v>4.0755</v>
      </c>
      <c r="AE103" s="0" t="n">
        <v>3.7715</v>
      </c>
      <c r="AF103" s="0" t="n">
        <v>3.5245</v>
      </c>
      <c r="AG103" s="0" t="n">
        <v>3.2775</v>
      </c>
      <c r="AH103" s="0" t="n">
        <v>3.12075</v>
      </c>
      <c r="AI103" s="0" t="n">
        <v>2.964</v>
      </c>
      <c r="AJ103" s="0" t="n">
        <v>2.85</v>
      </c>
      <c r="AK103" s="0" t="n">
        <v>2.736</v>
      </c>
      <c r="AL103" s="0" t="n">
        <v>2.622</v>
      </c>
      <c r="AM103" s="0" t="n">
        <v>2.508</v>
      </c>
    </row>
    <row r="104" customFormat="false" ht="12.8" hidden="false" customHeight="false" outlineLevel="0" collapsed="false">
      <c r="A104" s="0" t="n">
        <v>8</v>
      </c>
      <c r="B104" s="0" t="n">
        <v>5</v>
      </c>
      <c r="C104" s="0" t="n">
        <v>0</v>
      </c>
      <c r="D104" s="0" t="n">
        <v>0</v>
      </c>
      <c r="E104" s="0" t="n">
        <v>0</v>
      </c>
      <c r="F104" s="0" t="n">
        <v>0</v>
      </c>
      <c r="G104" s="0" t="n">
        <v>0</v>
      </c>
      <c r="H104" s="0" t="n">
        <v>0</v>
      </c>
      <c r="I104" s="0" t="n">
        <v>3.3114285714286</v>
      </c>
      <c r="J104" s="0" t="n">
        <v>4.928125</v>
      </c>
      <c r="K104" s="0" t="n">
        <v>5.377</v>
      </c>
      <c r="L104" s="0" t="n">
        <v>5.6715</v>
      </c>
      <c r="M104" s="0" t="n">
        <v>5.8818571428572</v>
      </c>
      <c r="N104" s="0" t="n">
        <v>6.0693125</v>
      </c>
      <c r="O104" s="0" t="n">
        <v>6.2415</v>
      </c>
      <c r="P104" s="0" t="n">
        <v>6.3555</v>
      </c>
      <c r="Q104" s="0" t="n">
        <v>6.4695</v>
      </c>
      <c r="R104" s="0" t="n">
        <v>6.5265</v>
      </c>
      <c r="S104" s="0" t="n">
        <v>6.555</v>
      </c>
      <c r="T104" s="0" t="n">
        <v>6.536</v>
      </c>
      <c r="U104" s="0" t="n">
        <v>6.517</v>
      </c>
      <c r="V104" s="0" t="n">
        <v>6.441</v>
      </c>
      <c r="W104" s="0" t="n">
        <v>6.365</v>
      </c>
      <c r="X104" s="0" t="n">
        <v>6.24625</v>
      </c>
      <c r="Y104" s="0" t="n">
        <v>6.1275</v>
      </c>
      <c r="Z104" s="0" t="n">
        <v>5.97075</v>
      </c>
      <c r="AA104" s="0" t="n">
        <v>5.814</v>
      </c>
      <c r="AB104" s="0" t="n">
        <v>5.605</v>
      </c>
      <c r="AC104" s="0" t="n">
        <v>5.396</v>
      </c>
      <c r="AD104" s="0" t="n">
        <v>5.092</v>
      </c>
      <c r="AE104" s="0" t="n">
        <v>4.807</v>
      </c>
      <c r="AF104" s="0" t="n">
        <v>4.541</v>
      </c>
      <c r="AG104" s="0" t="n">
        <v>4.275</v>
      </c>
      <c r="AH104" s="0" t="n">
        <v>4.08975</v>
      </c>
      <c r="AI104" s="0" t="n">
        <v>3.9045</v>
      </c>
      <c r="AJ104" s="0" t="n">
        <v>3.781</v>
      </c>
      <c r="AK104" s="0" t="n">
        <v>3.6575</v>
      </c>
      <c r="AL104" s="0" t="n">
        <v>3.534</v>
      </c>
      <c r="AM104" s="0" t="n">
        <v>3.4105</v>
      </c>
    </row>
    <row r="105" customFormat="false" ht="12.8" hidden="false" customHeight="false" outlineLevel="0" collapsed="false">
      <c r="A105" s="0" t="n">
        <v>10</v>
      </c>
      <c r="B105" s="0" t="n">
        <v>5</v>
      </c>
      <c r="C105" s="0" t="n">
        <v>0</v>
      </c>
      <c r="D105" s="0" t="n">
        <v>0</v>
      </c>
      <c r="E105" s="0" t="n">
        <v>0</v>
      </c>
      <c r="F105" s="0" t="n">
        <v>0</v>
      </c>
      <c r="G105" s="0" t="n">
        <v>0</v>
      </c>
      <c r="H105" s="0" t="n">
        <v>0</v>
      </c>
      <c r="I105" s="0" t="n">
        <v>3.7525</v>
      </c>
      <c r="J105" s="0" t="n">
        <v>5.502875</v>
      </c>
      <c r="K105" s="0" t="n">
        <v>5.814</v>
      </c>
      <c r="L105" s="0" t="n">
        <v>6.0515</v>
      </c>
      <c r="M105" s="0" t="n">
        <v>6.2550714285714</v>
      </c>
      <c r="N105" s="0" t="n">
        <v>6.4326875</v>
      </c>
      <c r="O105" s="0" t="n">
        <v>6.593</v>
      </c>
      <c r="P105" s="0" t="n">
        <v>6.75925</v>
      </c>
      <c r="Q105" s="0" t="n">
        <v>6.9255</v>
      </c>
      <c r="R105" s="0" t="n">
        <v>7.106</v>
      </c>
      <c r="S105" s="0" t="n">
        <v>7.258</v>
      </c>
      <c r="T105" s="0" t="n">
        <v>7.29125</v>
      </c>
      <c r="U105" s="0" t="n">
        <v>7.3245</v>
      </c>
      <c r="V105" s="0" t="n">
        <v>7.22475</v>
      </c>
      <c r="W105" s="0" t="n">
        <v>7.125</v>
      </c>
      <c r="X105" s="0" t="n">
        <v>6.954</v>
      </c>
      <c r="Y105" s="0" t="n">
        <v>6.783</v>
      </c>
      <c r="Z105" s="0" t="n">
        <v>6.60725</v>
      </c>
      <c r="AA105" s="0" t="n">
        <v>6.4315</v>
      </c>
      <c r="AB105" s="0" t="n">
        <v>6.22725</v>
      </c>
      <c r="AC105" s="0" t="n">
        <v>6.023</v>
      </c>
      <c r="AD105" s="0" t="n">
        <v>5.814</v>
      </c>
      <c r="AE105" s="0" t="n">
        <v>5.605</v>
      </c>
      <c r="AF105" s="0" t="n">
        <v>5.3675</v>
      </c>
      <c r="AG105" s="0" t="n">
        <v>5.13</v>
      </c>
      <c r="AH105" s="0" t="n">
        <v>4.9495</v>
      </c>
      <c r="AI105" s="0" t="n">
        <v>4.769</v>
      </c>
      <c r="AJ105" s="0" t="n">
        <v>4.636</v>
      </c>
      <c r="AK105" s="0" t="n">
        <v>4.503</v>
      </c>
      <c r="AL105" s="0" t="n">
        <v>4.37</v>
      </c>
      <c r="AM105" s="0" t="n">
        <v>4.237</v>
      </c>
    </row>
    <row r="106" customFormat="false" ht="12.8" hidden="false" customHeight="false" outlineLevel="0" collapsed="false">
      <c r="A106" s="0" t="n">
        <v>12</v>
      </c>
      <c r="B106" s="0" t="n">
        <v>5</v>
      </c>
      <c r="C106" s="0" t="n">
        <v>0</v>
      </c>
      <c r="D106" s="0" t="n">
        <v>0</v>
      </c>
      <c r="E106" s="0" t="n">
        <v>0</v>
      </c>
      <c r="F106" s="0" t="n">
        <v>0</v>
      </c>
      <c r="G106" s="0" t="n">
        <v>0</v>
      </c>
      <c r="H106" s="0" t="n">
        <v>0</v>
      </c>
      <c r="I106" s="0" t="n">
        <v>4.0103571428571</v>
      </c>
      <c r="J106" s="0" t="n">
        <v>5.79975</v>
      </c>
      <c r="K106" s="0" t="n">
        <v>6.0705</v>
      </c>
      <c r="L106" s="0" t="n">
        <v>6.308</v>
      </c>
      <c r="M106" s="0" t="n">
        <v>6.4708571428571</v>
      </c>
      <c r="N106" s="0" t="n">
        <v>6.6535625</v>
      </c>
      <c r="O106" s="0" t="n">
        <v>6.8495</v>
      </c>
      <c r="P106" s="0" t="n">
        <v>7.07275</v>
      </c>
      <c r="Q106" s="0" t="n">
        <v>7.296</v>
      </c>
      <c r="R106" s="0" t="n">
        <v>7.524</v>
      </c>
      <c r="S106" s="0" t="n">
        <v>7.7615</v>
      </c>
      <c r="T106" s="0" t="n">
        <v>8.0085</v>
      </c>
      <c r="U106" s="0" t="n">
        <v>8.2555</v>
      </c>
      <c r="V106" s="0" t="n">
        <v>8.28875</v>
      </c>
      <c r="W106" s="0" t="n">
        <v>8.322</v>
      </c>
      <c r="X106" s="0" t="n">
        <v>8.01325</v>
      </c>
      <c r="Y106" s="0" t="n">
        <v>7.7045</v>
      </c>
      <c r="Z106" s="0" t="n">
        <v>7.391</v>
      </c>
      <c r="AA106" s="0" t="n">
        <v>7.0775</v>
      </c>
      <c r="AB106" s="0" t="n">
        <v>6.83525</v>
      </c>
      <c r="AC106" s="0" t="n">
        <v>6.593</v>
      </c>
      <c r="AD106" s="0" t="n">
        <v>6.3745</v>
      </c>
      <c r="AE106" s="0" t="n">
        <v>6.1655</v>
      </c>
      <c r="AF106" s="0" t="n">
        <v>5.98025</v>
      </c>
      <c r="AG106" s="0" t="n">
        <v>5.795</v>
      </c>
      <c r="AH106" s="0" t="n">
        <v>5.64775</v>
      </c>
      <c r="AI106" s="0" t="n">
        <v>5.5005</v>
      </c>
      <c r="AJ106" s="0" t="n">
        <v>5.3675</v>
      </c>
      <c r="AK106" s="0" t="n">
        <v>5.2345</v>
      </c>
      <c r="AL106" s="0" t="n">
        <v>5.1015</v>
      </c>
      <c r="AM106" s="0" t="n">
        <v>4.9685</v>
      </c>
    </row>
    <row r="107" customFormat="false" ht="12.8" hidden="false" customHeight="false" outlineLevel="0" collapsed="false">
      <c r="A107" s="0" t="n">
        <v>14</v>
      </c>
      <c r="B107" s="0" t="n">
        <v>5</v>
      </c>
      <c r="C107" s="0" t="n">
        <v>0</v>
      </c>
      <c r="D107" s="0" t="n">
        <v>0</v>
      </c>
      <c r="E107" s="0" t="n">
        <v>0</v>
      </c>
      <c r="F107" s="0" t="n">
        <v>0</v>
      </c>
      <c r="G107" s="0" t="n">
        <v>0</v>
      </c>
      <c r="H107" s="0" t="n">
        <v>0</v>
      </c>
      <c r="I107" s="0" t="n">
        <v>4.1528571428571</v>
      </c>
      <c r="J107" s="0" t="n">
        <v>5.985</v>
      </c>
      <c r="K107" s="0" t="n">
        <v>6.251</v>
      </c>
      <c r="L107" s="0" t="n">
        <v>6.498</v>
      </c>
      <c r="M107" s="0" t="n">
        <v>6.6676428571428</v>
      </c>
      <c r="N107" s="0" t="n">
        <v>6.8815625</v>
      </c>
      <c r="O107" s="0" t="n">
        <v>7.125</v>
      </c>
      <c r="P107" s="0" t="n">
        <v>7.39575</v>
      </c>
      <c r="Q107" s="0" t="n">
        <v>7.6665</v>
      </c>
      <c r="R107" s="0" t="n">
        <v>7.9705</v>
      </c>
      <c r="S107" s="0" t="n">
        <v>8.2935</v>
      </c>
      <c r="T107" s="0" t="n">
        <v>8.60225</v>
      </c>
      <c r="U107" s="0" t="n">
        <v>8.911</v>
      </c>
      <c r="V107" s="0" t="n">
        <v>9.19125</v>
      </c>
      <c r="W107" s="0" t="n">
        <v>9.4715</v>
      </c>
      <c r="X107" s="0" t="n">
        <v>9.3385</v>
      </c>
      <c r="Y107" s="0" t="n">
        <v>9.2055</v>
      </c>
      <c r="Z107" s="0" t="n">
        <v>8.64025</v>
      </c>
      <c r="AA107" s="0" t="n">
        <v>8.075</v>
      </c>
      <c r="AB107" s="0" t="n">
        <v>7.657</v>
      </c>
      <c r="AC107" s="0" t="n">
        <v>7.239</v>
      </c>
      <c r="AD107" s="0" t="n">
        <v>6.9445</v>
      </c>
      <c r="AE107" s="0" t="n">
        <v>6.707</v>
      </c>
      <c r="AF107" s="0" t="n">
        <v>6.517</v>
      </c>
      <c r="AG107" s="0" t="n">
        <v>6.327</v>
      </c>
      <c r="AH107" s="0" t="n">
        <v>6.1845</v>
      </c>
      <c r="AI107" s="0" t="n">
        <v>6.042</v>
      </c>
      <c r="AJ107" s="0" t="n">
        <v>5.928</v>
      </c>
      <c r="AK107" s="0" t="n">
        <v>5.814</v>
      </c>
      <c r="AL107" s="0" t="n">
        <v>5.7</v>
      </c>
      <c r="AM107" s="0" t="n">
        <v>5.586</v>
      </c>
    </row>
    <row r="108" customFormat="false" ht="12.8" hidden="false" customHeight="false" outlineLevel="0" collapsed="false">
      <c r="A108" s="0" t="n">
        <v>15</v>
      </c>
      <c r="B108" s="0" t="n">
        <v>5</v>
      </c>
      <c r="C108" s="0" t="n">
        <v>0</v>
      </c>
      <c r="D108" s="0" t="n">
        <v>0</v>
      </c>
      <c r="E108" s="0" t="n">
        <v>0</v>
      </c>
      <c r="F108" s="0" t="n">
        <v>0</v>
      </c>
      <c r="G108" s="0" t="n">
        <v>0</v>
      </c>
      <c r="H108" s="0" t="n">
        <v>0</v>
      </c>
      <c r="I108" s="0" t="n">
        <v>4.2003571428571</v>
      </c>
      <c r="J108" s="0" t="n">
        <v>6.0550625</v>
      </c>
      <c r="K108" s="0" t="n">
        <v>6.327</v>
      </c>
      <c r="L108" s="0" t="n">
        <v>6.574</v>
      </c>
      <c r="M108" s="0" t="n">
        <v>6.7572142857143</v>
      </c>
      <c r="N108" s="0" t="n">
        <v>6.9908125</v>
      </c>
      <c r="O108" s="0" t="n">
        <v>7.258</v>
      </c>
      <c r="P108" s="0" t="n">
        <v>7.564375</v>
      </c>
      <c r="Q108" s="0" t="n">
        <v>7.87075</v>
      </c>
      <c r="R108" s="0" t="n">
        <v>8.21275</v>
      </c>
      <c r="S108" s="0" t="n">
        <v>8.5595</v>
      </c>
      <c r="T108" s="0" t="n">
        <v>8.7831790593453</v>
      </c>
      <c r="U108" s="0" t="n">
        <v>9.23875</v>
      </c>
      <c r="V108" s="0" t="n">
        <v>9.557</v>
      </c>
      <c r="W108" s="0" t="n">
        <v>9.87525</v>
      </c>
      <c r="X108" s="0" t="n">
        <v>9.944125</v>
      </c>
      <c r="Y108" s="0" t="n">
        <v>10.013</v>
      </c>
      <c r="Z108" s="0" t="n">
        <v>9.440625</v>
      </c>
      <c r="AA108" s="0" t="n">
        <v>8.86825</v>
      </c>
      <c r="AB108" s="0" t="n">
        <v>8.2935</v>
      </c>
      <c r="AC108" s="0" t="n">
        <v>7.71875</v>
      </c>
      <c r="AD108" s="0" t="n">
        <v>7.3245</v>
      </c>
      <c r="AE108" s="0" t="n">
        <v>7.03</v>
      </c>
      <c r="AF108" s="0" t="n">
        <v>6.8115</v>
      </c>
      <c r="AG108" s="0" t="n">
        <v>6.593</v>
      </c>
      <c r="AH108" s="0" t="n">
        <v>6.44575</v>
      </c>
      <c r="AI108" s="0" t="n">
        <v>6.2985</v>
      </c>
      <c r="AJ108" s="0" t="n">
        <v>6.1845</v>
      </c>
      <c r="AK108" s="0" t="n">
        <v>6.0705</v>
      </c>
      <c r="AL108" s="0" t="n">
        <v>5.9565</v>
      </c>
      <c r="AM108" s="0" t="n">
        <v>5.8425</v>
      </c>
    </row>
    <row r="109" customFormat="false" ht="12.8" hidden="false" customHeight="false" outlineLevel="0" collapsed="false">
      <c r="A109" s="0" t="n">
        <v>16</v>
      </c>
      <c r="B109" s="0" t="n">
        <v>5</v>
      </c>
      <c r="C109" s="0" t="n">
        <v>0</v>
      </c>
      <c r="D109" s="0" t="n">
        <v>0</v>
      </c>
      <c r="E109" s="0" t="n">
        <v>0</v>
      </c>
      <c r="F109" s="0" t="n">
        <v>0</v>
      </c>
      <c r="G109" s="0" t="n">
        <v>0</v>
      </c>
      <c r="H109" s="0" t="n">
        <v>0</v>
      </c>
      <c r="I109" s="0" t="n">
        <v>4.2478571428571</v>
      </c>
      <c r="J109" s="0" t="n">
        <v>6.125125</v>
      </c>
      <c r="K109" s="0" t="n">
        <v>6.403</v>
      </c>
      <c r="L109" s="0" t="n">
        <v>6.6560694005862</v>
      </c>
      <c r="M109" s="0" t="n">
        <v>6.8467857142857</v>
      </c>
      <c r="N109" s="0" t="n">
        <v>7.1000625</v>
      </c>
      <c r="O109" s="0" t="n">
        <v>7.391</v>
      </c>
      <c r="P109" s="0" t="n">
        <v>7.733</v>
      </c>
      <c r="Q109" s="0" t="n">
        <v>8.075</v>
      </c>
      <c r="R109" s="0" t="n">
        <v>8.455</v>
      </c>
      <c r="S109" s="0" t="n">
        <v>8.8255</v>
      </c>
      <c r="T109" s="0" t="n">
        <v>9.196</v>
      </c>
      <c r="U109" s="0" t="n">
        <v>9.5665</v>
      </c>
      <c r="V109" s="0" t="n">
        <v>9.92275</v>
      </c>
      <c r="W109" s="0" t="n">
        <v>10.279</v>
      </c>
      <c r="X109" s="0" t="n">
        <v>10.54975</v>
      </c>
      <c r="Y109" s="0" t="n">
        <v>10.8205</v>
      </c>
      <c r="Z109" s="0" t="n">
        <v>10.241</v>
      </c>
      <c r="AA109" s="0" t="n">
        <v>9.6615</v>
      </c>
      <c r="AB109" s="0" t="n">
        <v>8.93</v>
      </c>
      <c r="AC109" s="0" t="n">
        <v>8.1985</v>
      </c>
      <c r="AD109" s="0" t="n">
        <v>7.7045</v>
      </c>
      <c r="AE109" s="0" t="n">
        <v>7.353</v>
      </c>
      <c r="AF109" s="0" t="n">
        <v>7.106</v>
      </c>
      <c r="AG109" s="0" t="n">
        <v>6.859</v>
      </c>
      <c r="AH109" s="0" t="n">
        <v>6.707</v>
      </c>
      <c r="AI109" s="0" t="n">
        <v>6.555</v>
      </c>
      <c r="AJ109" s="0" t="n">
        <v>6.441</v>
      </c>
      <c r="AK109" s="0" t="n">
        <v>6.327</v>
      </c>
      <c r="AL109" s="0" t="n">
        <v>6.213</v>
      </c>
      <c r="AM109" s="0" t="n">
        <v>6.099</v>
      </c>
    </row>
    <row r="110" customFormat="false" ht="12.8" hidden="false" customHeight="false" outlineLevel="0" collapsed="false">
      <c r="A110" s="0" t="n">
        <v>20</v>
      </c>
      <c r="B110" s="0" t="n">
        <v>5</v>
      </c>
      <c r="C110" s="0" t="n">
        <v>0</v>
      </c>
      <c r="D110" s="0" t="n">
        <v>0</v>
      </c>
      <c r="E110" s="0" t="n">
        <v>0</v>
      </c>
      <c r="F110" s="0" t="n">
        <v>0</v>
      </c>
      <c r="G110" s="0" t="n">
        <v>0</v>
      </c>
      <c r="H110" s="0" t="n">
        <v>0</v>
      </c>
      <c r="I110" s="0" t="n">
        <v>4.4039285714286</v>
      </c>
      <c r="J110" s="0" t="n">
        <v>6.357875</v>
      </c>
      <c r="K110" s="0" t="n">
        <v>6.65</v>
      </c>
      <c r="L110" s="0" t="n">
        <v>6.8495</v>
      </c>
      <c r="M110" s="0" t="n">
        <v>7.1887857142857</v>
      </c>
      <c r="N110" s="0" t="n">
        <v>7.559625</v>
      </c>
      <c r="O110" s="0" t="n">
        <v>7.9515</v>
      </c>
      <c r="P110" s="0" t="n">
        <v>8.4265</v>
      </c>
      <c r="Q110" s="0" t="n">
        <v>8.9015</v>
      </c>
      <c r="R110" s="0" t="n">
        <v>9.367</v>
      </c>
      <c r="S110" s="0" t="n">
        <v>9.9275</v>
      </c>
      <c r="T110" s="0" t="n">
        <v>10.36925</v>
      </c>
      <c r="U110" s="0" t="n">
        <v>10.811</v>
      </c>
      <c r="V110" s="0" t="n">
        <v>11.20525</v>
      </c>
      <c r="W110" s="0" t="n">
        <v>11.5995</v>
      </c>
      <c r="X110" s="0" t="n">
        <v>11.94625</v>
      </c>
      <c r="Y110" s="0" t="n">
        <v>12.293</v>
      </c>
      <c r="Z110" s="0" t="n">
        <v>12.57325</v>
      </c>
      <c r="AA110" s="0" t="n">
        <v>12.8535</v>
      </c>
      <c r="AB110" s="0" t="n">
        <v>11.97475</v>
      </c>
      <c r="AC110" s="0" t="n">
        <v>11.096</v>
      </c>
      <c r="AD110" s="0" t="n">
        <v>10.1745</v>
      </c>
      <c r="AE110" s="0" t="n">
        <v>9.367</v>
      </c>
      <c r="AF110" s="0" t="n">
        <v>8.86825</v>
      </c>
      <c r="AG110" s="0" t="n">
        <v>8.3695</v>
      </c>
      <c r="AH110" s="0" t="n">
        <v>8.07025</v>
      </c>
      <c r="AI110" s="0" t="n">
        <v>7.771</v>
      </c>
      <c r="AJ110" s="0" t="n">
        <v>7.581</v>
      </c>
      <c r="AK110" s="0" t="n">
        <v>7.391</v>
      </c>
      <c r="AL110" s="0" t="n">
        <v>7.201</v>
      </c>
      <c r="AM110" s="0" t="n">
        <v>7.011</v>
      </c>
    </row>
    <row r="111" customFormat="false" ht="12.8" hidden="false" customHeight="false" outlineLevel="0" collapsed="false">
      <c r="A111" s="0" t="n">
        <v>22</v>
      </c>
      <c r="B111" s="0" t="n">
        <v>5</v>
      </c>
      <c r="C111" s="0" t="n">
        <v>0</v>
      </c>
      <c r="D111" s="0" t="n">
        <v>0</v>
      </c>
      <c r="E111" s="0" t="n">
        <v>0</v>
      </c>
      <c r="F111" s="0" t="n">
        <v>0</v>
      </c>
      <c r="G111" s="0" t="n">
        <v>0</v>
      </c>
      <c r="H111" s="0" t="n">
        <v>0</v>
      </c>
      <c r="I111" s="0" t="n">
        <v>4.4663571428571</v>
      </c>
      <c r="J111" s="0" t="n">
        <v>6.448125</v>
      </c>
      <c r="K111" s="0" t="n">
        <v>6.7564</v>
      </c>
      <c r="L111" s="0" t="n">
        <v>6.9863</v>
      </c>
      <c r="M111" s="0" t="n">
        <v>7.3663</v>
      </c>
      <c r="N111" s="0" t="n">
        <v>7.793325</v>
      </c>
      <c r="O111" s="0" t="n">
        <v>8.2517</v>
      </c>
      <c r="P111" s="0" t="n">
        <v>8.7894</v>
      </c>
      <c r="Q111" s="0" t="n">
        <v>9.3271</v>
      </c>
      <c r="R111" s="0" t="n">
        <v>9.8344</v>
      </c>
      <c r="S111" s="0" t="n">
        <v>10.3911</v>
      </c>
      <c r="T111" s="0" t="n">
        <v>10.86135</v>
      </c>
      <c r="U111" s="0" t="n">
        <v>11.3316</v>
      </c>
      <c r="V111" s="0" t="n">
        <v>11.75625</v>
      </c>
      <c r="W111" s="0" t="n">
        <v>12.1809</v>
      </c>
      <c r="X111" s="0" t="n">
        <v>12.55805</v>
      </c>
      <c r="Y111" s="0" t="n">
        <v>12.9352</v>
      </c>
      <c r="Z111" s="0" t="n">
        <v>13.25345</v>
      </c>
      <c r="AA111" s="0" t="n">
        <v>13.5717</v>
      </c>
      <c r="AB111" s="0" t="n">
        <v>13.10145</v>
      </c>
      <c r="AC111" s="0" t="n">
        <v>12.6312</v>
      </c>
      <c r="AD111" s="0" t="n">
        <v>11.5995</v>
      </c>
      <c r="AE111" s="0" t="n">
        <v>10.6704</v>
      </c>
      <c r="AF111" s="0" t="n">
        <v>10.05765</v>
      </c>
      <c r="AG111" s="0" t="n">
        <v>9.4449</v>
      </c>
      <c r="AH111" s="0" t="n">
        <v>9.07345</v>
      </c>
      <c r="AI111" s="0" t="n">
        <v>8.702</v>
      </c>
      <c r="AJ111" s="0" t="n">
        <v>8.4474</v>
      </c>
      <c r="AK111" s="0" t="n">
        <v>8.1928</v>
      </c>
      <c r="AL111" s="0" t="n">
        <v>7.9382</v>
      </c>
      <c r="AM111" s="0" t="n">
        <v>7.6836</v>
      </c>
    </row>
    <row r="112" customFormat="false" ht="12.8" hidden="false" customHeight="false" outlineLevel="0" collapsed="false">
      <c r="A112" s="0" t="n">
        <v>25</v>
      </c>
      <c r="B112" s="0" t="n">
        <v>5</v>
      </c>
      <c r="C112" s="0" t="n">
        <v>0</v>
      </c>
      <c r="D112" s="0" t="n">
        <v>0</v>
      </c>
      <c r="E112" s="0" t="n">
        <v>0</v>
      </c>
      <c r="F112" s="0" t="n">
        <v>0</v>
      </c>
      <c r="G112" s="0" t="n">
        <v>0</v>
      </c>
      <c r="H112" s="0" t="n">
        <v>0</v>
      </c>
      <c r="I112" s="0" t="n">
        <v>4.56</v>
      </c>
      <c r="J112" s="0" t="n">
        <v>6.5835</v>
      </c>
      <c r="K112" s="0" t="n">
        <v>6.916</v>
      </c>
      <c r="L112" s="0" t="n">
        <v>7.1915</v>
      </c>
      <c r="M112" s="0" t="n">
        <v>7.6325714285714</v>
      </c>
      <c r="N112" s="0" t="n">
        <v>8.143875</v>
      </c>
      <c r="O112" s="0" t="n">
        <v>8.702</v>
      </c>
      <c r="P112" s="0" t="n">
        <v>9.33375</v>
      </c>
      <c r="Q112" s="0" t="n">
        <v>9.9655</v>
      </c>
      <c r="R112" s="0" t="n">
        <v>10.5355</v>
      </c>
      <c r="S112" s="0" t="n">
        <v>11.0865</v>
      </c>
      <c r="T112" s="0" t="n">
        <v>11.5995</v>
      </c>
      <c r="U112" s="0" t="n">
        <v>12.1125</v>
      </c>
      <c r="V112" s="0" t="n">
        <v>12.58275</v>
      </c>
      <c r="W112" s="0" t="n">
        <v>13.053</v>
      </c>
      <c r="X112" s="0" t="n">
        <v>13.47575</v>
      </c>
      <c r="Y112" s="0" t="n">
        <v>13.8985</v>
      </c>
      <c r="Z112" s="0" t="n">
        <v>14.27375</v>
      </c>
      <c r="AA112" s="0" t="n">
        <v>14.649</v>
      </c>
      <c r="AB112" s="0" t="n">
        <v>14.7915</v>
      </c>
      <c r="AC112" s="0" t="n">
        <v>14.934</v>
      </c>
      <c r="AD112" s="0" t="n">
        <v>13.737</v>
      </c>
      <c r="AE112" s="0" t="n">
        <v>12.6255</v>
      </c>
      <c r="AF112" s="0" t="n">
        <v>11.84175</v>
      </c>
      <c r="AG112" s="0" t="n">
        <v>11.058</v>
      </c>
      <c r="AH112" s="0" t="n">
        <v>10.57825</v>
      </c>
      <c r="AI112" s="0" t="n">
        <v>10.0985</v>
      </c>
      <c r="AJ112" s="0" t="n">
        <v>9.747</v>
      </c>
      <c r="AK112" s="0" t="n">
        <v>9.3955</v>
      </c>
      <c r="AL112" s="0" t="n">
        <v>9.044</v>
      </c>
      <c r="AM112" s="0" t="n">
        <v>8.6925</v>
      </c>
    </row>
    <row r="113" customFormat="false" ht="12.8" hidden="false" customHeight="false" outlineLevel="0" collapsed="false">
      <c r="A113" s="0" t="n">
        <v>27</v>
      </c>
      <c r="B113" s="0" t="n">
        <v>5</v>
      </c>
      <c r="C113" s="0" t="n">
        <v>0</v>
      </c>
      <c r="D113" s="0" t="n">
        <v>0</v>
      </c>
      <c r="E113" s="0" t="n">
        <v>0</v>
      </c>
      <c r="F113" s="0" t="n">
        <v>0</v>
      </c>
      <c r="G113" s="0" t="n">
        <v>0</v>
      </c>
      <c r="H113" s="0" t="n">
        <v>0</v>
      </c>
      <c r="I113" s="0" t="n">
        <v>4.6115714285714</v>
      </c>
      <c r="J113" s="0" t="n">
        <v>6.6614</v>
      </c>
      <c r="K113" s="0" t="n">
        <v>7.0224</v>
      </c>
      <c r="L113" s="0" t="n">
        <v>7.3245</v>
      </c>
      <c r="M113" s="0" t="n">
        <v>7.8198571428571</v>
      </c>
      <c r="N113" s="0" t="n">
        <v>8.378525</v>
      </c>
      <c r="O113" s="0" t="n">
        <v>8.9794</v>
      </c>
      <c r="P113" s="0" t="n">
        <v>9.64725</v>
      </c>
      <c r="Q113" s="0" t="n">
        <v>10.3151</v>
      </c>
      <c r="R113" s="0" t="n">
        <v>10.9117</v>
      </c>
      <c r="S113" s="0" t="n">
        <v>11.4893</v>
      </c>
      <c r="T113" s="0" t="n">
        <v>12.0308</v>
      </c>
      <c r="U113" s="0" t="n">
        <v>12.5723</v>
      </c>
      <c r="V113" s="0" t="n">
        <v>13.07105</v>
      </c>
      <c r="W113" s="0" t="n">
        <v>13.5698</v>
      </c>
      <c r="X113" s="0" t="n">
        <v>14.01915</v>
      </c>
      <c r="Y113" s="0" t="n">
        <v>14.4685</v>
      </c>
      <c r="Z113" s="0" t="n">
        <v>14.87605</v>
      </c>
      <c r="AA113" s="0" t="n">
        <v>15.2836</v>
      </c>
      <c r="AB113" s="0" t="n">
        <v>15.5382</v>
      </c>
      <c r="AC113" s="0" t="n">
        <v>15.7928</v>
      </c>
      <c r="AD113" s="0" t="n">
        <v>15.124</v>
      </c>
      <c r="AE113" s="0" t="n">
        <v>13.9783</v>
      </c>
      <c r="AF113" s="0" t="n">
        <v>13.08245</v>
      </c>
      <c r="AG113" s="0" t="n">
        <v>12.1866</v>
      </c>
      <c r="AH113" s="0" t="n">
        <v>11.64415</v>
      </c>
      <c r="AI113" s="0" t="n">
        <v>11.1017</v>
      </c>
      <c r="AJ113" s="0" t="n">
        <v>10.716</v>
      </c>
      <c r="AK113" s="0" t="n">
        <v>10.3303</v>
      </c>
      <c r="AL113" s="0" t="n">
        <v>9.9446</v>
      </c>
      <c r="AM113" s="0" t="n">
        <v>9.5589</v>
      </c>
    </row>
    <row r="114" customFormat="false" ht="12.8" hidden="false" customHeight="false" outlineLevel="0" collapsed="false">
      <c r="A114" s="0" t="n">
        <v>30</v>
      </c>
      <c r="B114" s="0" t="n">
        <v>5</v>
      </c>
      <c r="C114" s="0" t="n">
        <v>0</v>
      </c>
      <c r="D114" s="0" t="n">
        <v>0</v>
      </c>
      <c r="E114" s="0" t="n">
        <v>0</v>
      </c>
      <c r="F114" s="0" t="n">
        <v>0</v>
      </c>
      <c r="G114" s="0" t="n">
        <v>0</v>
      </c>
      <c r="H114" s="0" t="n">
        <v>0</v>
      </c>
      <c r="I114" s="0" t="n">
        <v>4.6889285714286</v>
      </c>
      <c r="J114" s="0" t="n">
        <v>6.77825</v>
      </c>
      <c r="K114" s="0" t="n">
        <v>7.182</v>
      </c>
      <c r="L114" s="0" t="n">
        <v>7.524</v>
      </c>
      <c r="M114" s="0" t="n">
        <v>8.1007857142857</v>
      </c>
      <c r="N114" s="0" t="n">
        <v>8.7305</v>
      </c>
      <c r="O114" s="0" t="n">
        <v>9.3955</v>
      </c>
      <c r="P114" s="0" t="n">
        <v>10.1175</v>
      </c>
      <c r="Q114" s="0" t="n">
        <v>10.8395</v>
      </c>
      <c r="R114" s="0" t="n">
        <v>11.476</v>
      </c>
      <c r="S114" s="0" t="n">
        <v>12.0935</v>
      </c>
      <c r="T114" s="0" t="n">
        <v>12.67775</v>
      </c>
      <c r="U114" s="0" t="n">
        <v>13.262</v>
      </c>
      <c r="V114" s="0" t="n">
        <v>13.8035</v>
      </c>
      <c r="W114" s="0" t="n">
        <v>14.345</v>
      </c>
      <c r="X114" s="0" t="n">
        <v>14.83425</v>
      </c>
      <c r="Y114" s="0" t="n">
        <v>15.3235</v>
      </c>
      <c r="Z114" s="0" t="n">
        <v>15.7795</v>
      </c>
      <c r="AA114" s="0" t="n">
        <v>16.296121029146</v>
      </c>
      <c r="AB114" s="0" t="n">
        <v>16.832363923115</v>
      </c>
      <c r="AC114" s="0" t="n">
        <v>17.199089590233</v>
      </c>
      <c r="AD114" s="0" t="n">
        <v>17.2045</v>
      </c>
      <c r="AE114" s="0" t="n">
        <v>16.0075</v>
      </c>
      <c r="AF114" s="0" t="n">
        <v>14.9435</v>
      </c>
      <c r="AG114" s="0" t="n">
        <v>13.8795</v>
      </c>
      <c r="AH114" s="0" t="n">
        <v>13.243</v>
      </c>
      <c r="AI114" s="0" t="n">
        <v>12.6065</v>
      </c>
      <c r="AJ114" s="0" t="n">
        <v>12.1695</v>
      </c>
      <c r="AK114" s="0" t="n">
        <v>11.7325</v>
      </c>
      <c r="AL114" s="0" t="n">
        <v>11.2955</v>
      </c>
      <c r="AM114" s="0" t="n">
        <v>10.8585</v>
      </c>
    </row>
    <row r="115" customFormat="false" ht="12.8" hidden="false" customHeight="false" outlineLevel="0" collapsed="false">
      <c r="A115" s="0" t="n">
        <v>32</v>
      </c>
      <c r="B115" s="0" t="n">
        <v>5</v>
      </c>
      <c r="C115" s="0" t="n">
        <v>0</v>
      </c>
      <c r="D115" s="0" t="n">
        <v>0</v>
      </c>
      <c r="E115" s="0" t="n">
        <v>0</v>
      </c>
      <c r="F115" s="0" t="n">
        <v>0</v>
      </c>
      <c r="G115" s="0" t="n">
        <v>0</v>
      </c>
      <c r="H115" s="0" t="n">
        <v>0</v>
      </c>
      <c r="I115" s="0" t="n">
        <v>4.2200357142857</v>
      </c>
      <c r="J115" s="0" t="n">
        <v>6.100425</v>
      </c>
      <c r="K115" s="0" t="n">
        <v>6.4638</v>
      </c>
      <c r="L115" s="0" t="n">
        <v>6.7716</v>
      </c>
      <c r="M115" s="0" t="n">
        <v>7.2907071428571</v>
      </c>
      <c r="N115" s="0" t="n">
        <v>7.85745</v>
      </c>
      <c r="O115" s="0" t="n">
        <v>8.45595</v>
      </c>
      <c r="P115" s="0" t="n">
        <v>9.10575</v>
      </c>
      <c r="Q115" s="0" t="n">
        <v>9.75555</v>
      </c>
      <c r="R115" s="0" t="n">
        <v>10.3284</v>
      </c>
      <c r="S115" s="0" t="n">
        <v>10.88415</v>
      </c>
      <c r="T115" s="0" t="n">
        <v>11.409975</v>
      </c>
      <c r="U115" s="0" t="n">
        <v>11.9358</v>
      </c>
      <c r="V115" s="0" t="n">
        <v>12.42315</v>
      </c>
      <c r="W115" s="0" t="n">
        <v>12.9105</v>
      </c>
      <c r="X115" s="0" t="n">
        <v>13.350825</v>
      </c>
      <c r="Y115" s="0" t="n">
        <v>13.79115</v>
      </c>
      <c r="Z115" s="0" t="n">
        <v>14.20155</v>
      </c>
      <c r="AA115" s="0" t="n">
        <v>14.61195</v>
      </c>
      <c r="AB115" s="0" t="n">
        <v>14.992425</v>
      </c>
      <c r="AC115" s="0" t="n">
        <v>15.3729</v>
      </c>
      <c r="AD115" s="0" t="n">
        <v>15.48405</v>
      </c>
      <c r="AE115" s="0" t="n">
        <v>14.846707956879</v>
      </c>
      <c r="AF115" s="0" t="n">
        <v>13.961385213713</v>
      </c>
      <c r="AG115" s="0" t="n">
        <v>12.953738319596</v>
      </c>
      <c r="AH115" s="0" t="n">
        <v>11.9187</v>
      </c>
      <c r="AI115" s="0" t="n">
        <v>11.34585</v>
      </c>
      <c r="AJ115" s="0" t="n">
        <v>10.95255</v>
      </c>
      <c r="AK115" s="0" t="n">
        <v>10.527971688654</v>
      </c>
      <c r="AL115" s="0" t="n">
        <v>10.120125847129</v>
      </c>
      <c r="AM115" s="0" t="n">
        <v>9.77265</v>
      </c>
    </row>
    <row r="116" customFormat="false" ht="12.8" hidden="false" customHeight="false" outlineLevel="0" collapsed="false">
      <c r="A116" s="0" t="n">
        <v>33</v>
      </c>
      <c r="B116" s="0" t="n">
        <v>5</v>
      </c>
      <c r="C116" s="0" t="n">
        <v>0</v>
      </c>
      <c r="D116" s="0" t="n">
        <v>0</v>
      </c>
      <c r="E116" s="0" t="n">
        <v>0</v>
      </c>
      <c r="F116" s="0" t="n">
        <v>0</v>
      </c>
      <c r="G116" s="0" t="n">
        <v>0</v>
      </c>
      <c r="H116" s="0" t="n">
        <v>0</v>
      </c>
      <c r="I116" s="0" t="n">
        <v>3.9855892857143</v>
      </c>
      <c r="J116" s="0" t="n">
        <v>5.7615125</v>
      </c>
      <c r="K116" s="0" t="n">
        <v>6.1047</v>
      </c>
      <c r="L116" s="0" t="n">
        <v>6.3954</v>
      </c>
      <c r="M116" s="0" t="n">
        <v>6.8856678571429</v>
      </c>
      <c r="N116" s="0" t="n">
        <v>7.420925</v>
      </c>
      <c r="O116" s="0" t="n">
        <v>7.986175</v>
      </c>
      <c r="P116" s="0" t="n">
        <v>8.599875</v>
      </c>
      <c r="Q116" s="0" t="n">
        <v>9.213575</v>
      </c>
      <c r="R116" s="0" t="n">
        <v>9.7546</v>
      </c>
      <c r="S116" s="0" t="n">
        <v>10.279475</v>
      </c>
      <c r="T116" s="0" t="n">
        <v>10.7760875</v>
      </c>
      <c r="U116" s="0" t="n">
        <v>11.2727</v>
      </c>
      <c r="V116" s="0" t="n">
        <v>11.732975</v>
      </c>
      <c r="W116" s="0" t="n">
        <v>12.19325</v>
      </c>
      <c r="X116" s="0" t="n">
        <v>12.6091125</v>
      </c>
      <c r="Y116" s="0" t="n">
        <v>13.024975</v>
      </c>
      <c r="Z116" s="0" t="n">
        <v>13.412575</v>
      </c>
      <c r="AA116" s="0" t="n">
        <v>13.800175</v>
      </c>
      <c r="AB116" s="0" t="n">
        <v>14.1595125</v>
      </c>
      <c r="AC116" s="0" t="n">
        <v>14.51885</v>
      </c>
      <c r="AD116" s="0" t="n">
        <v>14.623825</v>
      </c>
      <c r="AE116" s="0" t="n">
        <v>13.606375</v>
      </c>
      <c r="AF116" s="0" t="n">
        <v>12.701975</v>
      </c>
      <c r="AG116" s="0" t="n">
        <v>11.797575</v>
      </c>
      <c r="AH116" s="0" t="n">
        <v>11.25655</v>
      </c>
      <c r="AI116" s="0" t="n">
        <v>10.715525</v>
      </c>
      <c r="AJ116" s="0" t="n">
        <v>10.344075</v>
      </c>
      <c r="AK116" s="0" t="n">
        <v>9.972625</v>
      </c>
      <c r="AL116" s="0" t="n">
        <v>9.601175</v>
      </c>
      <c r="AM116" s="0" t="n">
        <v>9.229725</v>
      </c>
    </row>
    <row r="117" customFormat="false" ht="12.8" hidden="false" customHeight="false" outlineLevel="0" collapsed="false">
      <c r="A117" s="0" t="n">
        <v>34</v>
      </c>
      <c r="B117" s="0" t="n">
        <v>5</v>
      </c>
      <c r="C117" s="0" t="n">
        <v>0</v>
      </c>
      <c r="D117" s="0" t="n">
        <v>0</v>
      </c>
      <c r="E117" s="0" t="n">
        <v>0</v>
      </c>
      <c r="F117" s="0" t="n">
        <v>0</v>
      </c>
      <c r="G117" s="0" t="n">
        <v>0</v>
      </c>
      <c r="H117" s="0" t="n">
        <v>0</v>
      </c>
      <c r="I117" s="0" t="n">
        <v>3.7511428571429</v>
      </c>
      <c r="J117" s="0" t="n">
        <v>5.4226</v>
      </c>
      <c r="K117" s="0" t="n">
        <v>5.7456</v>
      </c>
      <c r="L117" s="0" t="n">
        <v>6.0192</v>
      </c>
      <c r="M117" s="0" t="n">
        <v>6.4806285714286</v>
      </c>
      <c r="N117" s="0" t="n">
        <v>6.9844</v>
      </c>
      <c r="O117" s="0" t="n">
        <v>7.5164</v>
      </c>
      <c r="P117" s="0" t="n">
        <v>8.094</v>
      </c>
      <c r="Q117" s="0" t="n">
        <v>8.6716</v>
      </c>
      <c r="R117" s="0" t="n">
        <v>9.1808</v>
      </c>
      <c r="S117" s="0" t="n">
        <v>9.6748</v>
      </c>
      <c r="T117" s="0" t="n">
        <v>10.1422</v>
      </c>
      <c r="U117" s="0" t="n">
        <v>10.6096</v>
      </c>
      <c r="V117" s="0" t="n">
        <v>11.0428</v>
      </c>
      <c r="W117" s="0" t="n">
        <v>11.476</v>
      </c>
      <c r="X117" s="0" t="n">
        <v>11.8674</v>
      </c>
      <c r="Y117" s="0" t="n">
        <v>12.2588</v>
      </c>
      <c r="Z117" s="0" t="n">
        <v>12.6236</v>
      </c>
      <c r="AA117" s="0" t="n">
        <v>12.9884</v>
      </c>
      <c r="AB117" s="0" t="n">
        <v>13.3266</v>
      </c>
      <c r="AC117" s="0" t="n">
        <v>13.6648</v>
      </c>
      <c r="AD117" s="0" t="n">
        <v>13.7636</v>
      </c>
      <c r="AE117" s="0" t="n">
        <v>12.806</v>
      </c>
      <c r="AF117" s="0" t="n">
        <v>12.036697976619</v>
      </c>
      <c r="AG117" s="0" t="n">
        <v>11.565207427946</v>
      </c>
      <c r="AH117" s="0" t="n">
        <v>11.071960989913</v>
      </c>
      <c r="AI117" s="0" t="n">
        <v>10.567134689491</v>
      </c>
      <c r="AJ117" s="0" t="n">
        <v>10.060678697166</v>
      </c>
      <c r="AK117" s="0" t="n">
        <v>9.5639442308489</v>
      </c>
      <c r="AL117" s="0" t="n">
        <v>9.0930231307906</v>
      </c>
      <c r="AM117" s="0" t="n">
        <v>8.6868</v>
      </c>
    </row>
    <row r="118" customFormat="false" ht="12.8" hidden="false" customHeight="false" outlineLevel="0" collapsed="false">
      <c r="A118" s="0" t="n">
        <v>36</v>
      </c>
      <c r="B118" s="0" t="n">
        <v>5</v>
      </c>
      <c r="C118" s="0" t="n">
        <v>0</v>
      </c>
      <c r="D118" s="0" t="n">
        <v>0</v>
      </c>
      <c r="E118" s="0" t="n">
        <v>0</v>
      </c>
      <c r="F118" s="0" t="n">
        <v>0</v>
      </c>
      <c r="G118" s="0" t="n">
        <v>0</v>
      </c>
      <c r="H118" s="0" t="n">
        <v>0</v>
      </c>
      <c r="I118" s="0" t="n">
        <v>3.28225</v>
      </c>
      <c r="J118" s="0" t="n">
        <v>4.744775</v>
      </c>
      <c r="K118" s="0" t="n">
        <v>5.0274</v>
      </c>
      <c r="L118" s="0" t="n">
        <v>5.2668</v>
      </c>
      <c r="M118" s="0" t="n">
        <v>5.67055</v>
      </c>
      <c r="N118" s="0" t="n">
        <v>6.11135</v>
      </c>
      <c r="O118" s="0" t="n">
        <v>6.57685</v>
      </c>
      <c r="P118" s="0" t="n">
        <v>7.08225</v>
      </c>
      <c r="Q118" s="0" t="n">
        <v>7.58765</v>
      </c>
      <c r="R118" s="0" t="n">
        <v>8.0332</v>
      </c>
      <c r="S118" s="0" t="n">
        <v>8.46545</v>
      </c>
      <c r="T118" s="0" t="n">
        <v>8.874425</v>
      </c>
      <c r="U118" s="0" t="n">
        <v>9.2834</v>
      </c>
      <c r="V118" s="0" t="n">
        <v>9.66245</v>
      </c>
      <c r="W118" s="0" t="n">
        <v>10.0415</v>
      </c>
      <c r="X118" s="0" t="n">
        <v>10.383975</v>
      </c>
      <c r="Y118" s="0" t="n">
        <v>10.72645</v>
      </c>
      <c r="Z118" s="0" t="n">
        <v>11.04565</v>
      </c>
      <c r="AA118" s="0" t="n">
        <v>11.36485</v>
      </c>
      <c r="AB118" s="0" t="n">
        <v>11.660775</v>
      </c>
      <c r="AC118" s="0" t="n">
        <v>11.9567</v>
      </c>
      <c r="AD118" s="0" t="n">
        <v>12.04315</v>
      </c>
      <c r="AE118" s="0" t="n">
        <v>11.20525</v>
      </c>
      <c r="AF118" s="0" t="n">
        <v>10.696267699107</v>
      </c>
      <c r="AG118" s="0" t="n">
        <v>10.234763361531</v>
      </c>
      <c r="AH118" s="0" t="n">
        <v>9.7721345308373</v>
      </c>
      <c r="AI118" s="0" t="n">
        <v>9.3072176512434</v>
      </c>
      <c r="AJ118" s="0" t="n">
        <v>8.8451889133252</v>
      </c>
      <c r="AK118" s="0" t="n">
        <v>8.3944416090055</v>
      </c>
      <c r="AL118" s="0" t="n">
        <v>7.9683648977378</v>
      </c>
      <c r="AM118" s="0" t="n">
        <v>7.60095</v>
      </c>
    </row>
    <row r="119" customFormat="false" ht="12.8" hidden="false" customHeight="false" outlineLevel="0" collapsed="false">
      <c r="A119" s="0" t="n">
        <v>38</v>
      </c>
      <c r="B119" s="0" t="n">
        <v>5</v>
      </c>
      <c r="C119" s="0" t="n">
        <v>0</v>
      </c>
      <c r="D119" s="0" t="n">
        <v>0</v>
      </c>
      <c r="E119" s="0" t="n">
        <v>0</v>
      </c>
      <c r="F119" s="0" t="n">
        <v>0</v>
      </c>
      <c r="G119" s="0" t="n">
        <v>0</v>
      </c>
      <c r="H119" s="0" t="n">
        <v>0</v>
      </c>
      <c r="I119" s="0" t="n">
        <v>2.8133571428571</v>
      </c>
      <c r="J119" s="0" t="n">
        <v>4.06695</v>
      </c>
      <c r="K119" s="0" t="n">
        <v>4.3092</v>
      </c>
      <c r="L119" s="0" t="n">
        <v>4.5144</v>
      </c>
      <c r="M119" s="0" t="n">
        <v>4.8604714285714</v>
      </c>
      <c r="N119" s="0" t="n">
        <v>5.2383</v>
      </c>
      <c r="O119" s="0" t="n">
        <v>5.6373</v>
      </c>
      <c r="P119" s="0" t="n">
        <v>6.0705</v>
      </c>
      <c r="Q119" s="0" t="n">
        <v>6.5037</v>
      </c>
      <c r="R119" s="0" t="n">
        <v>6.8856</v>
      </c>
      <c r="S119" s="0" t="n">
        <v>7.2561</v>
      </c>
      <c r="T119" s="0" t="n">
        <v>7.60665</v>
      </c>
      <c r="U119" s="0" t="n">
        <v>7.9572</v>
      </c>
      <c r="V119" s="0" t="n">
        <v>8.2821</v>
      </c>
      <c r="W119" s="0" t="n">
        <v>8.607</v>
      </c>
      <c r="X119" s="0" t="n">
        <v>8.90055</v>
      </c>
      <c r="Y119" s="0" t="n">
        <v>9.1941</v>
      </c>
      <c r="Z119" s="0" t="n">
        <v>9.4677</v>
      </c>
      <c r="AA119" s="0" t="n">
        <v>9.7413</v>
      </c>
      <c r="AB119" s="0" t="n">
        <v>9.99495</v>
      </c>
      <c r="AC119" s="0" t="n">
        <v>10.2486</v>
      </c>
      <c r="AD119" s="0" t="n">
        <v>10.3227</v>
      </c>
      <c r="AE119" s="0" t="n">
        <v>9.6045</v>
      </c>
      <c r="AF119" s="0" t="n">
        <v>8.9661</v>
      </c>
      <c r="AG119" s="0" t="n">
        <v>8.3276999999999</v>
      </c>
      <c r="AH119" s="0" t="n">
        <v>7.9458</v>
      </c>
      <c r="AI119" s="0" t="n">
        <v>7.5639</v>
      </c>
      <c r="AJ119" s="0" t="n">
        <v>7.3017</v>
      </c>
      <c r="AK119" s="0" t="n">
        <v>7.0395</v>
      </c>
      <c r="AL119" s="0" t="n">
        <v>6.7772999999999</v>
      </c>
      <c r="AM119" s="0" t="n">
        <v>6.5151</v>
      </c>
    </row>
  </sheetData>
  <sheetProtection sheet="true" objects="true" scenarios="true"/>
  <mergeCells count="1">
    <mergeCell ref="D1:I1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9016</TotalTime>
  <Application>LibreOffice/6.0.6.2$Linux_X86_64 LibreOffice_project/00m0$Build-2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en-AU</dc:language>
  <cp:lastModifiedBy/>
  <dcterms:modified xsi:type="dcterms:W3CDTF">2018-12-10T08:58:03Z</dcterms:modified>
  <cp:revision>59</cp:revision>
  <dc:subject/>
  <dc:title/>
</cp:coreProperties>
</file>